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codeName="ThisWorkbook" defaultThemeVersion="124226"/>
  <mc:AlternateContent xmlns:mc="http://schemas.openxmlformats.org/markup-compatibility/2006">
    <mc:Choice Requires="x15">
      <x15ac:absPath xmlns:x15ac="http://schemas.microsoft.com/office/spreadsheetml/2010/11/ac" url="/Users/maryramirez/Ironhack/week_5/Mid-bootcamp-project/data/raw/"/>
    </mc:Choice>
  </mc:AlternateContent>
  <xr:revisionPtr revIDLastSave="0" documentId="13_ncr:1_{C1A8ADA5-ACCD-BB40-8024-D661892C06E5}" xr6:coauthVersionLast="47" xr6:coauthVersionMax="47" xr10:uidLastSave="{00000000-0000-0000-0000-000000000000}"/>
  <bookViews>
    <workbookView xWindow="0" yWindow="500" windowWidth="28800" windowHeight="16460" firstSheet="1" activeTab="10" xr2:uid="{00000000-000D-0000-FFFF-FFFF00000000}"/>
  </bookViews>
  <sheets>
    <sheet name="Context" sheetId="26" r:id="rId1"/>
    <sheet name="Main assumptions and other data" sheetId="1" r:id="rId2"/>
    <sheet name="NUTS2 conversion" sheetId="27" r:id="rId3"/>
    <sheet name="Glossary and key insights" sheetId="7" r:id="rId4"/>
    <sheet name="Exclusion of land" sheetId="10" r:id="rId5"/>
    <sheet name="Ground-mounted Areas" sheetId="11" r:id="rId6"/>
    <sheet name="Potential EU28" sheetId="4" r:id="rId7"/>
    <sheet name="MS 85 W per m2 and 100%" sheetId="29" r:id="rId8"/>
    <sheet name="MS 85 W per m2 and 3%" sheetId="30" r:id="rId9"/>
    <sheet name="MS 170 W per m2 and 100%" sheetId="16" r:id="rId10"/>
    <sheet name="MS 170 W per m2 and 3%" sheetId="18" r:id="rId11"/>
    <sheet name="NUTS2 170 W per m2 and 3% Fig" sheetId="28" r:id="rId12"/>
    <sheet name="NUTS2 170 W per m2 and 3%" sheetId="23" r:id="rId13"/>
    <sheet name="MS 300 W per m2 and 100%" sheetId="17" r:id="rId14"/>
    <sheet name="MS 300 W per m2 and 3%" sheetId="19" r:id="rId15"/>
    <sheet name="Comparison with US rural potent" sheetId="5" r:id="rId16"/>
    <sheet name="Raw Data Available Areas" sheetId="2" r:id="rId17"/>
    <sheet name="Average CF for each MS" sheetId="22" r:id="rId18"/>
    <sheet name="Raw Data Capacity Factor Annual" sheetId="20" r:id="rId19"/>
    <sheet name="Raw Data Capacity Fac Timeslice" sheetId="24" r:id="rId20"/>
    <sheet name="Seasons timeslices" sheetId="25" r:id="rId21"/>
  </sheets>
  <definedNames>
    <definedName name="_xlnm._FilterDatabase" localSheetId="6" hidden="1">'Potential EU28'!$B$3:$G$60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 i="30" l="1"/>
  <c r="G7" i="30"/>
  <c r="G29" i="30" s="1"/>
  <c r="H7" i="30"/>
  <c r="I7" i="30"/>
  <c r="J7" i="30"/>
  <c r="K7" i="30"/>
  <c r="K29" i="30" s="1"/>
  <c r="L7" i="30"/>
  <c r="M7" i="30"/>
  <c r="N7" i="30"/>
  <c r="O7" i="30"/>
  <c r="O29" i="30" s="1"/>
  <c r="P7" i="30"/>
  <c r="Q7" i="30"/>
  <c r="R7" i="30"/>
  <c r="S7" i="30"/>
  <c r="S29" i="30" s="1"/>
  <c r="T7" i="30"/>
  <c r="U7" i="30"/>
  <c r="V7" i="30"/>
  <c r="W7" i="30"/>
  <c r="W29" i="30" s="1"/>
  <c r="X7" i="30"/>
  <c r="Y7" i="30"/>
  <c r="Z7" i="30"/>
  <c r="AA7" i="30"/>
  <c r="AA29" i="30" s="1"/>
  <c r="AB7" i="30"/>
  <c r="AC7" i="30"/>
  <c r="AD7" i="30"/>
  <c r="AE7" i="30"/>
  <c r="AE29" i="30" s="1"/>
  <c r="AF7" i="30"/>
  <c r="F8" i="30"/>
  <c r="G8" i="30"/>
  <c r="H8" i="30"/>
  <c r="H30" i="30" s="1"/>
  <c r="I8" i="30"/>
  <c r="J8" i="30"/>
  <c r="J30" i="30" s="1"/>
  <c r="K8" i="30"/>
  <c r="L8" i="30"/>
  <c r="L30" i="30" s="1"/>
  <c r="M8" i="30"/>
  <c r="N8" i="30"/>
  <c r="O8" i="30"/>
  <c r="P8" i="30"/>
  <c r="P30" i="30" s="1"/>
  <c r="Q8" i="30"/>
  <c r="R8" i="30"/>
  <c r="S8" i="30"/>
  <c r="T8" i="30"/>
  <c r="T30" i="30" s="1"/>
  <c r="U8" i="30"/>
  <c r="V8" i="30"/>
  <c r="W8" i="30"/>
  <c r="X8" i="30"/>
  <c r="X30" i="30" s="1"/>
  <c r="Y8" i="30"/>
  <c r="Z8" i="30"/>
  <c r="Z30" i="30" s="1"/>
  <c r="AA8" i="30"/>
  <c r="AB8" i="30"/>
  <c r="AB30" i="30" s="1"/>
  <c r="AC8" i="30"/>
  <c r="AD8" i="30"/>
  <c r="AE8" i="30"/>
  <c r="AF8" i="30"/>
  <c r="AF30" i="30" s="1"/>
  <c r="F9" i="30"/>
  <c r="G9" i="30"/>
  <c r="H9" i="30"/>
  <c r="I9" i="30"/>
  <c r="J9" i="30"/>
  <c r="K9" i="30"/>
  <c r="L9" i="30"/>
  <c r="M9" i="30"/>
  <c r="N9" i="30"/>
  <c r="O9" i="30"/>
  <c r="P9" i="30"/>
  <c r="Q9" i="30"/>
  <c r="R9" i="30"/>
  <c r="S9" i="30"/>
  <c r="T9" i="30"/>
  <c r="U9" i="30"/>
  <c r="V9" i="30"/>
  <c r="W9" i="30"/>
  <c r="X9" i="30"/>
  <c r="Y9" i="30"/>
  <c r="Z9" i="30"/>
  <c r="AA9" i="30"/>
  <c r="AB9" i="30"/>
  <c r="AC9" i="30"/>
  <c r="AD9" i="30"/>
  <c r="AE9" i="30"/>
  <c r="AF9" i="30"/>
  <c r="F10" i="30"/>
  <c r="G10" i="30"/>
  <c r="H10" i="30"/>
  <c r="I10" i="30"/>
  <c r="J10" i="30"/>
  <c r="K10" i="30"/>
  <c r="L10" i="30"/>
  <c r="M10" i="30"/>
  <c r="N10" i="30"/>
  <c r="N32" i="30" s="1"/>
  <c r="O10" i="30"/>
  <c r="P10" i="30"/>
  <c r="Q10" i="30"/>
  <c r="R10" i="30"/>
  <c r="S10" i="30"/>
  <c r="T10" i="30"/>
  <c r="U10" i="30"/>
  <c r="V10" i="30"/>
  <c r="V32" i="30" s="1"/>
  <c r="W10" i="30"/>
  <c r="X10" i="30"/>
  <c r="Y10" i="30"/>
  <c r="Z10" i="30"/>
  <c r="Z32" i="30" s="1"/>
  <c r="AA10" i="30"/>
  <c r="AB10" i="30"/>
  <c r="AC10" i="30"/>
  <c r="AD10" i="30"/>
  <c r="AD32" i="30" s="1"/>
  <c r="AE10" i="30"/>
  <c r="AF10" i="30"/>
  <c r="F11" i="30"/>
  <c r="G11" i="30"/>
  <c r="G33" i="30" s="1"/>
  <c r="H11" i="30"/>
  <c r="I11" i="30"/>
  <c r="J11" i="30"/>
  <c r="K11" i="30"/>
  <c r="K33" i="30" s="1"/>
  <c r="L11" i="30"/>
  <c r="M11" i="30"/>
  <c r="N11" i="30"/>
  <c r="O11" i="30"/>
  <c r="O33" i="30" s="1"/>
  <c r="P11" i="30"/>
  <c r="Q11" i="30"/>
  <c r="R11" i="30"/>
  <c r="S11" i="30"/>
  <c r="S33" i="30" s="1"/>
  <c r="T11" i="30"/>
  <c r="U11" i="30"/>
  <c r="V11" i="30"/>
  <c r="W11" i="30"/>
  <c r="W33" i="30" s="1"/>
  <c r="X11" i="30"/>
  <c r="Y11" i="30"/>
  <c r="Z11" i="30"/>
  <c r="AA11" i="30"/>
  <c r="AA6" i="30" s="1"/>
  <c r="AB11" i="30"/>
  <c r="AC11" i="30"/>
  <c r="AD11" i="30"/>
  <c r="AE11" i="30"/>
  <c r="AE33" i="30" s="1"/>
  <c r="AF11" i="30"/>
  <c r="F12" i="30"/>
  <c r="F34" i="30" s="1"/>
  <c r="G12" i="30"/>
  <c r="H12" i="30"/>
  <c r="H34" i="30" s="1"/>
  <c r="I12" i="30"/>
  <c r="J12" i="30"/>
  <c r="J34" i="30" s="1"/>
  <c r="K12" i="30"/>
  <c r="L12" i="30"/>
  <c r="L34" i="30" s="1"/>
  <c r="M12" i="30"/>
  <c r="N12" i="30"/>
  <c r="N34" i="30" s="1"/>
  <c r="O12" i="30"/>
  <c r="P12" i="30"/>
  <c r="P34" i="30" s="1"/>
  <c r="Q12" i="30"/>
  <c r="R12" i="30"/>
  <c r="R34" i="30" s="1"/>
  <c r="S12" i="30"/>
  <c r="T12" i="30"/>
  <c r="T34" i="30" s="1"/>
  <c r="U12" i="30"/>
  <c r="V12" i="30"/>
  <c r="V34" i="30" s="1"/>
  <c r="W12" i="30"/>
  <c r="X12" i="30"/>
  <c r="Y12" i="30"/>
  <c r="Z12" i="30"/>
  <c r="Z34" i="30" s="1"/>
  <c r="AA12" i="30"/>
  <c r="AB12" i="30"/>
  <c r="AB34" i="30" s="1"/>
  <c r="AC12" i="30"/>
  <c r="AD12" i="30"/>
  <c r="AD34" i="30" s="1"/>
  <c r="AE12" i="30"/>
  <c r="AF12" i="30"/>
  <c r="AF34" i="30" s="1"/>
  <c r="F13" i="30"/>
  <c r="G13" i="30"/>
  <c r="G35" i="30" s="1"/>
  <c r="H13" i="30"/>
  <c r="I13" i="30"/>
  <c r="I35" i="30" s="1"/>
  <c r="J13" i="30"/>
  <c r="K13" i="30"/>
  <c r="K35" i="30" s="1"/>
  <c r="L13" i="30"/>
  <c r="M13" i="30"/>
  <c r="M35" i="30" s="1"/>
  <c r="N13" i="30"/>
  <c r="O13" i="30"/>
  <c r="O35" i="30" s="1"/>
  <c r="P13" i="30"/>
  <c r="Q13" i="30"/>
  <c r="Q35" i="30" s="1"/>
  <c r="R13" i="30"/>
  <c r="S13" i="30"/>
  <c r="S35" i="30" s="1"/>
  <c r="T13" i="30"/>
  <c r="U13" i="30"/>
  <c r="U35" i="30" s="1"/>
  <c r="V13" i="30"/>
  <c r="W13" i="30"/>
  <c r="W35" i="30" s="1"/>
  <c r="X13" i="30"/>
  <c r="Y13" i="30"/>
  <c r="Y35" i="30" s="1"/>
  <c r="Z13" i="30"/>
  <c r="AA13" i="30"/>
  <c r="AA35" i="30" s="1"/>
  <c r="AB13" i="30"/>
  <c r="AC13" i="30"/>
  <c r="AC35" i="30" s="1"/>
  <c r="AD13" i="30"/>
  <c r="AE13" i="30"/>
  <c r="AE35" i="30" s="1"/>
  <c r="AF13" i="30"/>
  <c r="F14" i="30"/>
  <c r="F36" i="30" s="1"/>
  <c r="G14" i="30"/>
  <c r="H14" i="30"/>
  <c r="H36" i="30" s="1"/>
  <c r="I14" i="30"/>
  <c r="J14" i="30"/>
  <c r="J36" i="30" s="1"/>
  <c r="K14" i="30"/>
  <c r="L14" i="30"/>
  <c r="L36" i="30" s="1"/>
  <c r="M14" i="30"/>
  <c r="N14" i="30"/>
  <c r="N36" i="30" s="1"/>
  <c r="O14" i="30"/>
  <c r="P14" i="30"/>
  <c r="P36" i="30" s="1"/>
  <c r="Q14" i="30"/>
  <c r="R14" i="30"/>
  <c r="R36" i="30" s="1"/>
  <c r="S14" i="30"/>
  <c r="T14" i="30"/>
  <c r="T36" i="30" s="1"/>
  <c r="U14" i="30"/>
  <c r="V14" i="30"/>
  <c r="V36" i="30" s="1"/>
  <c r="W14" i="30"/>
  <c r="X14" i="30"/>
  <c r="X36" i="30" s="1"/>
  <c r="Y14" i="30"/>
  <c r="Z14" i="30"/>
  <c r="Z36" i="30" s="1"/>
  <c r="AA14" i="30"/>
  <c r="AB14" i="30"/>
  <c r="AB36" i="30" s="1"/>
  <c r="AC14" i="30"/>
  <c r="AD14" i="30"/>
  <c r="AD36" i="30" s="1"/>
  <c r="AE14" i="30"/>
  <c r="AF14" i="30"/>
  <c r="AF36" i="30" s="1"/>
  <c r="F15" i="30"/>
  <c r="G15" i="30"/>
  <c r="G37" i="30" s="1"/>
  <c r="H15" i="30"/>
  <c r="I15" i="30"/>
  <c r="I37" i="30" s="1"/>
  <c r="J15" i="30"/>
  <c r="K15" i="30"/>
  <c r="K37" i="30" s="1"/>
  <c r="L15" i="30"/>
  <c r="M15" i="30"/>
  <c r="N15" i="30"/>
  <c r="O15" i="30"/>
  <c r="O37" i="30" s="1"/>
  <c r="P15" i="30"/>
  <c r="Q15" i="30"/>
  <c r="Q37" i="30" s="1"/>
  <c r="R15" i="30"/>
  <c r="S15" i="30"/>
  <c r="S37" i="30" s="1"/>
  <c r="T15" i="30"/>
  <c r="U15" i="30"/>
  <c r="V15" i="30"/>
  <c r="W15" i="30"/>
  <c r="W37" i="30" s="1"/>
  <c r="X15" i="30"/>
  <c r="Y15" i="30"/>
  <c r="Y37" i="30" s="1"/>
  <c r="Z15" i="30"/>
  <c r="AA15" i="30"/>
  <c r="AA37" i="30" s="1"/>
  <c r="AB15" i="30"/>
  <c r="AC15" i="30"/>
  <c r="AD15" i="30"/>
  <c r="AE15" i="30"/>
  <c r="AE37" i="30" s="1"/>
  <c r="AF15" i="30"/>
  <c r="F16" i="30"/>
  <c r="G16" i="30"/>
  <c r="H16" i="30"/>
  <c r="H38" i="30" s="1"/>
  <c r="I16" i="30"/>
  <c r="J16" i="30"/>
  <c r="K16" i="30"/>
  <c r="L16" i="30"/>
  <c r="L38" i="30" s="1"/>
  <c r="M16" i="30"/>
  <c r="N16" i="30"/>
  <c r="O16" i="30"/>
  <c r="P16" i="30"/>
  <c r="P38" i="30" s="1"/>
  <c r="Q16" i="30"/>
  <c r="R16" i="30"/>
  <c r="S16" i="30"/>
  <c r="T16" i="30"/>
  <c r="T38" i="30" s="1"/>
  <c r="U16" i="30"/>
  <c r="V16" i="30"/>
  <c r="W16" i="30"/>
  <c r="X16" i="30"/>
  <c r="X38" i="30" s="1"/>
  <c r="Y16" i="30"/>
  <c r="Z16" i="30"/>
  <c r="AA16" i="30"/>
  <c r="AB16" i="30"/>
  <c r="AB38" i="30" s="1"/>
  <c r="AC16" i="30"/>
  <c r="AD16" i="30"/>
  <c r="AE16" i="30"/>
  <c r="AE38" i="30" s="1"/>
  <c r="AF16" i="30"/>
  <c r="AF38" i="30" s="1"/>
  <c r="F17" i="30"/>
  <c r="G17" i="30"/>
  <c r="H17" i="30"/>
  <c r="I17" i="30"/>
  <c r="I39" i="30" s="1"/>
  <c r="J17" i="30"/>
  <c r="K17" i="30"/>
  <c r="K39" i="30" s="1"/>
  <c r="L17" i="30"/>
  <c r="M17" i="30"/>
  <c r="N17" i="30"/>
  <c r="O17" i="30"/>
  <c r="O39" i="30" s="1"/>
  <c r="P17" i="30"/>
  <c r="Q17" i="30"/>
  <c r="Q39" i="30" s="1"/>
  <c r="R17" i="30"/>
  <c r="S17" i="30"/>
  <c r="S39" i="30" s="1"/>
  <c r="T17" i="30"/>
  <c r="U17" i="30"/>
  <c r="U39" i="30" s="1"/>
  <c r="V17" i="30"/>
  <c r="W17" i="30"/>
  <c r="W39" i="30" s="1"/>
  <c r="X17" i="30"/>
  <c r="Y17" i="30"/>
  <c r="Y39" i="30" s="1"/>
  <c r="Z17" i="30"/>
  <c r="AA17" i="30"/>
  <c r="AA39" i="30" s="1"/>
  <c r="AB17" i="30"/>
  <c r="AC17" i="30"/>
  <c r="AC39" i="30" s="1"/>
  <c r="AD17" i="30"/>
  <c r="AE17" i="30"/>
  <c r="AE39" i="30" s="1"/>
  <c r="AF17" i="30"/>
  <c r="F18" i="30"/>
  <c r="F40" i="30" s="1"/>
  <c r="G18" i="30"/>
  <c r="H18" i="30"/>
  <c r="I18" i="30"/>
  <c r="J18" i="30"/>
  <c r="J40" i="30" s="1"/>
  <c r="K18" i="30"/>
  <c r="L18" i="30"/>
  <c r="M18" i="30"/>
  <c r="N18" i="30"/>
  <c r="O18" i="30"/>
  <c r="P18" i="30"/>
  <c r="Q18" i="30"/>
  <c r="R18" i="30"/>
  <c r="R40" i="30" s="1"/>
  <c r="S18" i="30"/>
  <c r="T18" i="30"/>
  <c r="U18" i="30"/>
  <c r="V18" i="30"/>
  <c r="V40" i="30" s="1"/>
  <c r="W18" i="30"/>
  <c r="X18" i="30"/>
  <c r="Y18" i="30"/>
  <c r="Z18" i="30"/>
  <c r="Z40" i="30" s="1"/>
  <c r="AA18" i="30"/>
  <c r="AB18" i="30"/>
  <c r="AC18" i="30"/>
  <c r="AD18" i="30"/>
  <c r="AE18" i="30"/>
  <c r="AF18" i="30"/>
  <c r="F19" i="30"/>
  <c r="G19" i="30"/>
  <c r="G41" i="30" s="1"/>
  <c r="H19" i="30"/>
  <c r="I19" i="30"/>
  <c r="J19" i="30"/>
  <c r="K19" i="30"/>
  <c r="K41" i="30" s="1"/>
  <c r="L19" i="30"/>
  <c r="M19" i="30"/>
  <c r="N19" i="30"/>
  <c r="O19" i="30"/>
  <c r="O41" i="30" s="1"/>
  <c r="P19" i="30"/>
  <c r="Q19" i="30"/>
  <c r="R19" i="30"/>
  <c r="S19" i="30"/>
  <c r="T19" i="30"/>
  <c r="U19" i="30"/>
  <c r="V19" i="30"/>
  <c r="W19" i="30"/>
  <c r="W41" i="30" s="1"/>
  <c r="X19" i="30"/>
  <c r="Y19" i="30"/>
  <c r="Z19" i="30"/>
  <c r="AA19" i="30"/>
  <c r="AA41" i="30" s="1"/>
  <c r="AB19" i="30"/>
  <c r="AC19" i="30"/>
  <c r="AD19" i="30"/>
  <c r="AE19" i="30"/>
  <c r="AE41" i="30" s="1"/>
  <c r="AF19" i="30"/>
  <c r="F20" i="30"/>
  <c r="F42" i="30" s="1"/>
  <c r="G20" i="30"/>
  <c r="H20" i="30"/>
  <c r="H42" i="30" s="1"/>
  <c r="I20" i="30"/>
  <c r="J20" i="30"/>
  <c r="K20" i="30"/>
  <c r="L20" i="30"/>
  <c r="L42" i="30" s="1"/>
  <c r="M20" i="30"/>
  <c r="N20" i="30"/>
  <c r="N42" i="30" s="1"/>
  <c r="O20" i="30"/>
  <c r="P20" i="30"/>
  <c r="P42" i="30" s="1"/>
  <c r="Q20" i="30"/>
  <c r="R20" i="30"/>
  <c r="S20" i="30"/>
  <c r="T20" i="30"/>
  <c r="T42" i="30" s="1"/>
  <c r="U20" i="30"/>
  <c r="V20" i="30"/>
  <c r="V42" i="30" s="1"/>
  <c r="W20" i="30"/>
  <c r="X20" i="30"/>
  <c r="X42" i="30" s="1"/>
  <c r="Y20" i="30"/>
  <c r="Z20" i="30"/>
  <c r="AA20" i="30"/>
  <c r="AB20" i="30"/>
  <c r="AB42" i="30" s="1"/>
  <c r="AC20" i="30"/>
  <c r="AD20" i="30"/>
  <c r="AD42" i="30" s="1"/>
  <c r="AE20" i="30"/>
  <c r="AF20" i="30"/>
  <c r="AF42" i="30" s="1"/>
  <c r="F21" i="30"/>
  <c r="G21" i="30"/>
  <c r="G43" i="30" s="1"/>
  <c r="H21" i="30"/>
  <c r="H43" i="30" s="1"/>
  <c r="I21" i="30"/>
  <c r="I43" i="30" s="1"/>
  <c r="J21" i="30"/>
  <c r="K21" i="30"/>
  <c r="L21" i="30"/>
  <c r="L43" i="30" s="1"/>
  <c r="M21" i="30"/>
  <c r="M43" i="30" s="1"/>
  <c r="N21" i="30"/>
  <c r="O21" i="30"/>
  <c r="O43" i="30" s="1"/>
  <c r="P21" i="30"/>
  <c r="P43" i="30" s="1"/>
  <c r="Q21" i="30"/>
  <c r="Q43" i="30" s="1"/>
  <c r="R21" i="30"/>
  <c r="S21" i="30"/>
  <c r="T21" i="30"/>
  <c r="T43" i="30" s="1"/>
  <c r="U21" i="30"/>
  <c r="U43" i="30" s="1"/>
  <c r="V21" i="30"/>
  <c r="W21" i="30"/>
  <c r="W43" i="30" s="1"/>
  <c r="X21" i="30"/>
  <c r="X43" i="30" s="1"/>
  <c r="Y21" i="30"/>
  <c r="Y43" i="30" s="1"/>
  <c r="Z21" i="30"/>
  <c r="AA21" i="30"/>
  <c r="AB21" i="30"/>
  <c r="AB43" i="30" s="1"/>
  <c r="AC21" i="30"/>
  <c r="AC43" i="30" s="1"/>
  <c r="AD21" i="30"/>
  <c r="AE21" i="30"/>
  <c r="AE43" i="30" s="1"/>
  <c r="AF21" i="30"/>
  <c r="AF43" i="30" s="1"/>
  <c r="F22" i="30"/>
  <c r="F44" i="30" s="1"/>
  <c r="G22" i="30"/>
  <c r="H22" i="30"/>
  <c r="H44" i="30" s="1"/>
  <c r="I22" i="30"/>
  <c r="J22" i="30"/>
  <c r="J44" i="30" s="1"/>
  <c r="K22" i="30"/>
  <c r="L22" i="30"/>
  <c r="L44" i="30" s="1"/>
  <c r="M22" i="30"/>
  <c r="N22" i="30"/>
  <c r="N44" i="30" s="1"/>
  <c r="O22" i="30"/>
  <c r="P22" i="30"/>
  <c r="P44" i="30" s="1"/>
  <c r="Q22" i="30"/>
  <c r="R22" i="30"/>
  <c r="R44" i="30" s="1"/>
  <c r="S22" i="30"/>
  <c r="T22" i="30"/>
  <c r="T44" i="30" s="1"/>
  <c r="U22" i="30"/>
  <c r="V22" i="30"/>
  <c r="V44" i="30" s="1"/>
  <c r="W22" i="30"/>
  <c r="X22" i="30"/>
  <c r="X44" i="30" s="1"/>
  <c r="Y22" i="30"/>
  <c r="Z22" i="30"/>
  <c r="AA22" i="30"/>
  <c r="AB22" i="30"/>
  <c r="AB44" i="30" s="1"/>
  <c r="AC22" i="30"/>
  <c r="AD22" i="30"/>
  <c r="AD44" i="30" s="1"/>
  <c r="AE22" i="30"/>
  <c r="AF22" i="30"/>
  <c r="AF44" i="30" s="1"/>
  <c r="F23" i="30"/>
  <c r="G23" i="30"/>
  <c r="G45" i="30" s="1"/>
  <c r="H23" i="30"/>
  <c r="I23" i="30"/>
  <c r="I45" i="30" s="1"/>
  <c r="J23" i="30"/>
  <c r="K23" i="30"/>
  <c r="K45" i="30" s="1"/>
  <c r="L23" i="30"/>
  <c r="M23" i="30"/>
  <c r="M45" i="30" s="1"/>
  <c r="N23" i="30"/>
  <c r="O23" i="30"/>
  <c r="O45" i="30" s="1"/>
  <c r="P23" i="30"/>
  <c r="Q23" i="30"/>
  <c r="Q45" i="30" s="1"/>
  <c r="R23" i="30"/>
  <c r="S23" i="30"/>
  <c r="S45" i="30" s="1"/>
  <c r="T23" i="30"/>
  <c r="U23" i="30"/>
  <c r="U45" i="30" s="1"/>
  <c r="V23" i="30"/>
  <c r="W23" i="30"/>
  <c r="W45" i="30" s="1"/>
  <c r="X23" i="30"/>
  <c r="Y23" i="30"/>
  <c r="Y45" i="30" s="1"/>
  <c r="Z23" i="30"/>
  <c r="AA23" i="30"/>
  <c r="AA45" i="30" s="1"/>
  <c r="AB23" i="30"/>
  <c r="AC23" i="30"/>
  <c r="AC45" i="30" s="1"/>
  <c r="AD23" i="30"/>
  <c r="AE23" i="30"/>
  <c r="AE45" i="30" s="1"/>
  <c r="AF23" i="30"/>
  <c r="F24" i="30"/>
  <c r="F46" i="30" s="1"/>
  <c r="G24" i="30"/>
  <c r="H24" i="30"/>
  <c r="H46" i="30" s="1"/>
  <c r="I24" i="30"/>
  <c r="J24" i="30"/>
  <c r="J46" i="30" s="1"/>
  <c r="K24" i="30"/>
  <c r="L24" i="30"/>
  <c r="L46" i="30" s="1"/>
  <c r="M24" i="30"/>
  <c r="N24" i="30"/>
  <c r="N46" i="30" s="1"/>
  <c r="O24" i="30"/>
  <c r="P24" i="30"/>
  <c r="P46" i="30" s="1"/>
  <c r="Q24" i="30"/>
  <c r="R24" i="30"/>
  <c r="R46" i="30" s="1"/>
  <c r="S24" i="30"/>
  <c r="T24" i="30"/>
  <c r="T46" i="30" s="1"/>
  <c r="U24" i="30"/>
  <c r="V24" i="30"/>
  <c r="V46" i="30" s="1"/>
  <c r="W24" i="30"/>
  <c r="X24" i="30"/>
  <c r="X46" i="30" s="1"/>
  <c r="Y24" i="30"/>
  <c r="Z24" i="30"/>
  <c r="Z46" i="30" s="1"/>
  <c r="AA24" i="30"/>
  <c r="AA46" i="30" s="1"/>
  <c r="AB24" i="30"/>
  <c r="AB46" i="30" s="1"/>
  <c r="AC24" i="30"/>
  <c r="AD24" i="30"/>
  <c r="AD46" i="30" s="1"/>
  <c r="AE24" i="30"/>
  <c r="AE46" i="30" s="1"/>
  <c r="AF24" i="30"/>
  <c r="AF46" i="30" s="1"/>
  <c r="E8" i="30"/>
  <c r="E30" i="30" s="1"/>
  <c r="E9" i="30"/>
  <c r="E10" i="30"/>
  <c r="E32" i="30" s="1"/>
  <c r="E11" i="30"/>
  <c r="E33" i="30" s="1"/>
  <c r="E12" i="30"/>
  <c r="E13" i="30"/>
  <c r="E14" i="30"/>
  <c r="E36" i="30" s="1"/>
  <c r="E15" i="30"/>
  <c r="D15" i="30" s="1"/>
  <c r="E16" i="30"/>
  <c r="E17" i="30"/>
  <c r="E18" i="30"/>
  <c r="E19" i="30"/>
  <c r="E41" i="30" s="1"/>
  <c r="E20" i="30"/>
  <c r="E21" i="30"/>
  <c r="E22" i="30"/>
  <c r="E23" i="30"/>
  <c r="D23" i="30" s="1"/>
  <c r="E24" i="30"/>
  <c r="E46" i="30" s="1"/>
  <c r="E7" i="30"/>
  <c r="AC46" i="30"/>
  <c r="Y46" i="30"/>
  <c r="W46" i="30"/>
  <c r="U46" i="30"/>
  <c r="S46" i="30"/>
  <c r="Q46" i="30"/>
  <c r="O46" i="30"/>
  <c r="M46" i="30"/>
  <c r="K46" i="30"/>
  <c r="I46" i="30"/>
  <c r="G46" i="30"/>
  <c r="AF45" i="30"/>
  <c r="AD45" i="30"/>
  <c r="AB45" i="30"/>
  <c r="Z45" i="30"/>
  <c r="X45" i="30"/>
  <c r="V45" i="30"/>
  <c r="T45" i="30"/>
  <c r="R45" i="30"/>
  <c r="P45" i="30"/>
  <c r="N45" i="30"/>
  <c r="L45" i="30"/>
  <c r="J45" i="30"/>
  <c r="H45" i="30"/>
  <c r="F45" i="30"/>
  <c r="AE44" i="30"/>
  <c r="AC44" i="30"/>
  <c r="AA44" i="30"/>
  <c r="Z44" i="30"/>
  <c r="Y44" i="30"/>
  <c r="W44" i="30"/>
  <c r="U44" i="30"/>
  <c r="S44" i="30"/>
  <c r="Q44" i="30"/>
  <c r="O44" i="30"/>
  <c r="M44" i="30"/>
  <c r="K44" i="30"/>
  <c r="I44" i="30"/>
  <c r="G44" i="30"/>
  <c r="E44" i="30"/>
  <c r="AD43" i="30"/>
  <c r="AA43" i="30"/>
  <c r="Z43" i="30"/>
  <c r="V43" i="30"/>
  <c r="S43" i="30"/>
  <c r="R43" i="30"/>
  <c r="N43" i="30"/>
  <c r="K43" i="30"/>
  <c r="J43" i="30"/>
  <c r="F43" i="30"/>
  <c r="E43" i="30"/>
  <c r="AE42" i="30"/>
  <c r="AC42" i="30"/>
  <c r="AA42" i="30"/>
  <c r="Z42" i="30"/>
  <c r="Y42" i="30"/>
  <c r="W42" i="30"/>
  <c r="U42" i="30"/>
  <c r="S42" i="30"/>
  <c r="R42" i="30"/>
  <c r="Q42" i="30"/>
  <c r="O42" i="30"/>
  <c r="M42" i="30"/>
  <c r="K42" i="30"/>
  <c r="J42" i="30"/>
  <c r="I42" i="30"/>
  <c r="G42" i="30"/>
  <c r="E42" i="30"/>
  <c r="AF41" i="30"/>
  <c r="AD41" i="30"/>
  <c r="AC41" i="30"/>
  <c r="AB41" i="30"/>
  <c r="Z41" i="30"/>
  <c r="Y41" i="30"/>
  <c r="X41" i="30"/>
  <c r="V41" i="30"/>
  <c r="U41" i="30"/>
  <c r="T41" i="30"/>
  <c r="R41" i="30"/>
  <c r="Q41" i="30"/>
  <c r="P41" i="30"/>
  <c r="N41" i="30"/>
  <c r="M41" i="30"/>
  <c r="L41" i="30"/>
  <c r="J41" i="30"/>
  <c r="I41" i="30"/>
  <c r="H41" i="30"/>
  <c r="F41" i="30"/>
  <c r="AF40" i="30"/>
  <c r="AE40" i="30"/>
  <c r="AC40" i="30"/>
  <c r="AB40" i="30"/>
  <c r="AA40" i="30"/>
  <c r="Y40" i="30"/>
  <c r="X40" i="30"/>
  <c r="W40" i="30"/>
  <c r="U40" i="30"/>
  <c r="T40" i="30"/>
  <c r="S40" i="30"/>
  <c r="Q40" i="30"/>
  <c r="P40" i="30"/>
  <c r="O40" i="30"/>
  <c r="M40" i="30"/>
  <c r="L40" i="30"/>
  <c r="K40" i="30"/>
  <c r="I40" i="30"/>
  <c r="H40" i="30"/>
  <c r="G40" i="30"/>
  <c r="E40" i="30"/>
  <c r="AF39" i="30"/>
  <c r="AD39" i="30"/>
  <c r="AB39" i="30"/>
  <c r="Z39" i="30"/>
  <c r="X39" i="30"/>
  <c r="V39" i="30"/>
  <c r="T39" i="30"/>
  <c r="R39" i="30"/>
  <c r="P39" i="30"/>
  <c r="N39" i="30"/>
  <c r="M39" i="30"/>
  <c r="L39" i="30"/>
  <c r="J39" i="30"/>
  <c r="H39" i="30"/>
  <c r="F39" i="30"/>
  <c r="E39" i="30"/>
  <c r="AD38" i="30"/>
  <c r="AC38" i="30"/>
  <c r="AA38" i="30"/>
  <c r="Z38" i="30"/>
  <c r="Y38" i="30"/>
  <c r="W38" i="30"/>
  <c r="V38" i="30"/>
  <c r="U38" i="30"/>
  <c r="S38" i="30"/>
  <c r="R38" i="30"/>
  <c r="Q38" i="30"/>
  <c r="O38" i="30"/>
  <c r="N38" i="30"/>
  <c r="M38" i="30"/>
  <c r="K38" i="30"/>
  <c r="J38" i="30"/>
  <c r="I38" i="30"/>
  <c r="G38" i="30"/>
  <c r="F38" i="30"/>
  <c r="E38" i="30"/>
  <c r="AF37" i="30"/>
  <c r="AD37" i="30"/>
  <c r="AC37" i="30"/>
  <c r="AB37" i="30"/>
  <c r="Z37" i="30"/>
  <c r="X37" i="30"/>
  <c r="V37" i="30"/>
  <c r="U37" i="30"/>
  <c r="T37" i="30"/>
  <c r="R37" i="30"/>
  <c r="P37" i="30"/>
  <c r="N37" i="30"/>
  <c r="M37" i="30"/>
  <c r="L37" i="30"/>
  <c r="J37" i="30"/>
  <c r="H37" i="30"/>
  <c r="F37" i="30"/>
  <c r="AE36" i="30"/>
  <c r="AC36" i="30"/>
  <c r="AA36" i="30"/>
  <c r="Y36" i="30"/>
  <c r="W36" i="30"/>
  <c r="U36" i="30"/>
  <c r="S36" i="30"/>
  <c r="Q36" i="30"/>
  <c r="O36" i="30"/>
  <c r="M36" i="30"/>
  <c r="K36" i="30"/>
  <c r="I36" i="30"/>
  <c r="G36" i="30"/>
  <c r="AF35" i="30"/>
  <c r="AD35" i="30"/>
  <c r="AB35" i="30"/>
  <c r="Z35" i="30"/>
  <c r="X35" i="30"/>
  <c r="V35" i="30"/>
  <c r="T35" i="30"/>
  <c r="R35" i="30"/>
  <c r="P35" i="30"/>
  <c r="N35" i="30"/>
  <c r="L35" i="30"/>
  <c r="J35" i="30"/>
  <c r="H35" i="30"/>
  <c r="F35" i="30"/>
  <c r="E35" i="30"/>
  <c r="AE34" i="30"/>
  <c r="AC34" i="30"/>
  <c r="AA34" i="30"/>
  <c r="Y34" i="30"/>
  <c r="X34" i="30"/>
  <c r="W34" i="30"/>
  <c r="U34" i="30"/>
  <c r="S34" i="30"/>
  <c r="Q34" i="30"/>
  <c r="O34" i="30"/>
  <c r="M34" i="30"/>
  <c r="K34" i="30"/>
  <c r="I34" i="30"/>
  <c r="G34" i="30"/>
  <c r="E34" i="30"/>
  <c r="AF33" i="30"/>
  <c r="AD33" i="30"/>
  <c r="AC33" i="30"/>
  <c r="AB33" i="30"/>
  <c r="Z33" i="30"/>
  <c r="Y33" i="30"/>
  <c r="X33" i="30"/>
  <c r="V33" i="30"/>
  <c r="U33" i="30"/>
  <c r="T33" i="30"/>
  <c r="R33" i="30"/>
  <c r="Q33" i="30"/>
  <c r="P33" i="30"/>
  <c r="N33" i="30"/>
  <c r="M33" i="30"/>
  <c r="L33" i="30"/>
  <c r="J33" i="30"/>
  <c r="I33" i="30"/>
  <c r="H33" i="30"/>
  <c r="F33" i="30"/>
  <c r="AF32" i="30"/>
  <c r="AE32" i="30"/>
  <c r="AC32" i="30"/>
  <c r="AB32" i="30"/>
  <c r="AA32" i="30"/>
  <c r="Y32" i="30"/>
  <c r="X32" i="30"/>
  <c r="W32" i="30"/>
  <c r="U32" i="30"/>
  <c r="T32" i="30"/>
  <c r="S32" i="30"/>
  <c r="R32" i="30"/>
  <c r="Q32" i="30"/>
  <c r="P32" i="30"/>
  <c r="O32" i="30"/>
  <c r="M32" i="30"/>
  <c r="L32" i="30"/>
  <c r="K32" i="30"/>
  <c r="J32" i="30"/>
  <c r="I32" i="30"/>
  <c r="H32" i="30"/>
  <c r="G32" i="30"/>
  <c r="F32" i="30"/>
  <c r="AF31" i="30"/>
  <c r="AE31" i="30"/>
  <c r="AD31" i="30"/>
  <c r="AC31" i="30"/>
  <c r="AB31" i="30"/>
  <c r="AA31" i="30"/>
  <c r="Z31" i="30"/>
  <c r="Y31" i="30"/>
  <c r="X31" i="30"/>
  <c r="W31" i="30"/>
  <c r="V31" i="30"/>
  <c r="U31" i="30"/>
  <c r="T31" i="30"/>
  <c r="S31" i="30"/>
  <c r="R31" i="30"/>
  <c r="Q31" i="30"/>
  <c r="P31" i="30"/>
  <c r="O31" i="30"/>
  <c r="N31" i="30"/>
  <c r="M31" i="30"/>
  <c r="L31" i="30"/>
  <c r="K31" i="30"/>
  <c r="J31" i="30"/>
  <c r="I31" i="30"/>
  <c r="H31" i="30"/>
  <c r="G31" i="30"/>
  <c r="F31" i="30"/>
  <c r="E31" i="30"/>
  <c r="AE30" i="30"/>
  <c r="AD30" i="30"/>
  <c r="AC30" i="30"/>
  <c r="AA30" i="30"/>
  <c r="Y30" i="30"/>
  <c r="W30" i="30"/>
  <c r="V30" i="30"/>
  <c r="U30" i="30"/>
  <c r="S30" i="30"/>
  <c r="R30" i="30"/>
  <c r="Q30" i="30"/>
  <c r="O30" i="30"/>
  <c r="N30" i="30"/>
  <c r="M30" i="30"/>
  <c r="K30" i="30"/>
  <c r="I30" i="30"/>
  <c r="G30" i="30"/>
  <c r="F30" i="30"/>
  <c r="AF29" i="30"/>
  <c r="AD29" i="30"/>
  <c r="AC29" i="30"/>
  <c r="AB29" i="30"/>
  <c r="Z29" i="30"/>
  <c r="Y29" i="30"/>
  <c r="X29" i="30"/>
  <c r="V29" i="30"/>
  <c r="T29" i="30"/>
  <c r="R29" i="30"/>
  <c r="Q29" i="30"/>
  <c r="P29" i="30"/>
  <c r="N29" i="30"/>
  <c r="M29" i="30"/>
  <c r="L29" i="30"/>
  <c r="J29" i="30"/>
  <c r="I29" i="30"/>
  <c r="H29" i="30"/>
  <c r="F29" i="30"/>
  <c r="E29" i="30"/>
  <c r="D18" i="30"/>
  <c r="D2" i="30"/>
  <c r="F7" i="29"/>
  <c r="G7" i="29"/>
  <c r="H7" i="29"/>
  <c r="I7" i="29"/>
  <c r="J7" i="29"/>
  <c r="K7" i="29"/>
  <c r="K29" i="29" s="1"/>
  <c r="K28" i="29" s="1"/>
  <c r="L7" i="29"/>
  <c r="L29" i="29" s="1"/>
  <c r="M7" i="29"/>
  <c r="N7" i="29"/>
  <c r="O7" i="29"/>
  <c r="P7" i="29"/>
  <c r="Q7" i="29"/>
  <c r="R7" i="29"/>
  <c r="S7" i="29"/>
  <c r="S29" i="29" s="1"/>
  <c r="T7" i="29"/>
  <c r="T29" i="29" s="1"/>
  <c r="U7" i="29"/>
  <c r="V7" i="29"/>
  <c r="W7" i="29"/>
  <c r="X7" i="29"/>
  <c r="Y7" i="29"/>
  <c r="Z7" i="29"/>
  <c r="AA7" i="29"/>
  <c r="AA29" i="29" s="1"/>
  <c r="AB7" i="29"/>
  <c r="AB29" i="29" s="1"/>
  <c r="AC7" i="29"/>
  <c r="AD7" i="29"/>
  <c r="AE7" i="29"/>
  <c r="AF7" i="29"/>
  <c r="F8" i="29"/>
  <c r="F30" i="29" s="1"/>
  <c r="G8" i="29"/>
  <c r="H8" i="29"/>
  <c r="H30" i="29" s="1"/>
  <c r="I8" i="29"/>
  <c r="I30" i="29" s="1"/>
  <c r="J8" i="29"/>
  <c r="J30" i="29" s="1"/>
  <c r="K8" i="29"/>
  <c r="L8" i="29"/>
  <c r="L30" i="29" s="1"/>
  <c r="M8" i="29"/>
  <c r="N8" i="29"/>
  <c r="N30" i="29" s="1"/>
  <c r="O8" i="29"/>
  <c r="P8" i="29"/>
  <c r="P30" i="29" s="1"/>
  <c r="Q8" i="29"/>
  <c r="R8" i="29"/>
  <c r="R30" i="29" s="1"/>
  <c r="S8" i="29"/>
  <c r="T8" i="29"/>
  <c r="T30" i="29" s="1"/>
  <c r="U8" i="29"/>
  <c r="V8" i="29"/>
  <c r="V30" i="29" s="1"/>
  <c r="W8" i="29"/>
  <c r="X8" i="29"/>
  <c r="X30" i="29" s="1"/>
  <c r="Y8" i="29"/>
  <c r="Y30" i="29" s="1"/>
  <c r="Z8" i="29"/>
  <c r="Z30" i="29" s="1"/>
  <c r="AA8" i="29"/>
  <c r="AB8" i="29"/>
  <c r="AB30" i="29" s="1"/>
  <c r="AC8" i="29"/>
  <c r="AD8" i="29"/>
  <c r="AD30" i="29" s="1"/>
  <c r="AE8" i="29"/>
  <c r="AF8" i="29"/>
  <c r="AF30" i="29" s="1"/>
  <c r="F9" i="29"/>
  <c r="F31" i="29" s="1"/>
  <c r="G9" i="29"/>
  <c r="G31" i="29" s="1"/>
  <c r="H9" i="29"/>
  <c r="I9" i="29"/>
  <c r="J9" i="29"/>
  <c r="K9" i="29"/>
  <c r="L9" i="29"/>
  <c r="M9" i="29"/>
  <c r="N9" i="29"/>
  <c r="N31" i="29" s="1"/>
  <c r="O9" i="29"/>
  <c r="O31" i="29" s="1"/>
  <c r="P9" i="29"/>
  <c r="Q9" i="29"/>
  <c r="R9" i="29"/>
  <c r="S9" i="29"/>
  <c r="T9" i="29"/>
  <c r="U9" i="29"/>
  <c r="V9" i="29"/>
  <c r="V31" i="29" s="1"/>
  <c r="W9" i="29"/>
  <c r="W31" i="29" s="1"/>
  <c r="X9" i="29"/>
  <c r="Y9" i="29"/>
  <c r="Z9" i="29"/>
  <c r="AA9" i="29"/>
  <c r="AB9" i="29"/>
  <c r="AC9" i="29"/>
  <c r="AD9" i="29"/>
  <c r="AD31" i="29" s="1"/>
  <c r="AE9" i="29"/>
  <c r="AE31" i="29" s="1"/>
  <c r="AF9" i="29"/>
  <c r="F10" i="29"/>
  <c r="G10" i="29"/>
  <c r="H10" i="29"/>
  <c r="H32" i="29" s="1"/>
  <c r="I10" i="29"/>
  <c r="J10" i="29"/>
  <c r="K10" i="29"/>
  <c r="K32" i="29" s="1"/>
  <c r="L10" i="29"/>
  <c r="L32" i="29" s="1"/>
  <c r="M10" i="29"/>
  <c r="N10" i="29"/>
  <c r="O10" i="29"/>
  <c r="P10" i="29"/>
  <c r="P32" i="29" s="1"/>
  <c r="Q10" i="29"/>
  <c r="R10" i="29"/>
  <c r="S10" i="29"/>
  <c r="S32" i="29" s="1"/>
  <c r="T10" i="29"/>
  <c r="T32" i="29" s="1"/>
  <c r="U10" i="29"/>
  <c r="V10" i="29"/>
  <c r="W10" i="29"/>
  <c r="X10" i="29"/>
  <c r="X32" i="29" s="1"/>
  <c r="Y10" i="29"/>
  <c r="Z10" i="29"/>
  <c r="AA10" i="29"/>
  <c r="AA32" i="29" s="1"/>
  <c r="AB10" i="29"/>
  <c r="AB32" i="29" s="1"/>
  <c r="AC10" i="29"/>
  <c r="AD10" i="29"/>
  <c r="AE10" i="29"/>
  <c r="AF10" i="29"/>
  <c r="AF32" i="29" s="1"/>
  <c r="F11" i="29"/>
  <c r="G11" i="29"/>
  <c r="H11" i="29"/>
  <c r="H33" i="29" s="1"/>
  <c r="I11" i="29"/>
  <c r="I33" i="29" s="1"/>
  <c r="J11" i="29"/>
  <c r="K11" i="29"/>
  <c r="L11" i="29"/>
  <c r="M11" i="29"/>
  <c r="M33" i="29" s="1"/>
  <c r="N11" i="29"/>
  <c r="O11" i="29"/>
  <c r="P11" i="29"/>
  <c r="P33" i="29" s="1"/>
  <c r="Q11" i="29"/>
  <c r="Q33" i="29" s="1"/>
  <c r="R11" i="29"/>
  <c r="S11" i="29"/>
  <c r="T11" i="29"/>
  <c r="U11" i="29"/>
  <c r="U33" i="29" s="1"/>
  <c r="V11" i="29"/>
  <c r="W11" i="29"/>
  <c r="X11" i="29"/>
  <c r="X33" i="29" s="1"/>
  <c r="Y11" i="29"/>
  <c r="Y33" i="29" s="1"/>
  <c r="Z11" i="29"/>
  <c r="AA11" i="29"/>
  <c r="AB11" i="29"/>
  <c r="AC11" i="29"/>
  <c r="AC33" i="29" s="1"/>
  <c r="AD11" i="29"/>
  <c r="AE11" i="29"/>
  <c r="AF11" i="29"/>
  <c r="AF33" i="29" s="1"/>
  <c r="F12" i="29"/>
  <c r="F34" i="29" s="1"/>
  <c r="G12" i="29"/>
  <c r="H12" i="29"/>
  <c r="H34" i="29" s="1"/>
  <c r="I12" i="29"/>
  <c r="J12" i="29"/>
  <c r="J34" i="29" s="1"/>
  <c r="K12" i="29"/>
  <c r="L12" i="29"/>
  <c r="L34" i="29" s="1"/>
  <c r="M12" i="29"/>
  <c r="N12" i="29"/>
  <c r="N34" i="29" s="1"/>
  <c r="O12" i="29"/>
  <c r="P12" i="29"/>
  <c r="P34" i="29" s="1"/>
  <c r="Q12" i="29"/>
  <c r="R12" i="29"/>
  <c r="R34" i="29" s="1"/>
  <c r="S12" i="29"/>
  <c r="T12" i="29"/>
  <c r="T34" i="29" s="1"/>
  <c r="U12" i="29"/>
  <c r="U34" i="29" s="1"/>
  <c r="V12" i="29"/>
  <c r="V34" i="29" s="1"/>
  <c r="W12" i="29"/>
  <c r="X12" i="29"/>
  <c r="X34" i="29" s="1"/>
  <c r="Y12" i="29"/>
  <c r="Z12" i="29"/>
  <c r="Z34" i="29" s="1"/>
  <c r="AA12" i="29"/>
  <c r="AB12" i="29"/>
  <c r="AB34" i="29" s="1"/>
  <c r="AC12" i="29"/>
  <c r="AC34" i="29" s="1"/>
  <c r="AD12" i="29"/>
  <c r="AD34" i="29" s="1"/>
  <c r="AE12" i="29"/>
  <c r="AF12" i="29"/>
  <c r="AF34" i="29" s="1"/>
  <c r="F13" i="29"/>
  <c r="G13" i="29"/>
  <c r="G35" i="29" s="1"/>
  <c r="H13" i="29"/>
  <c r="I13" i="29"/>
  <c r="I35" i="29" s="1"/>
  <c r="J13" i="29"/>
  <c r="J35" i="29" s="1"/>
  <c r="K13" i="29"/>
  <c r="K35" i="29" s="1"/>
  <c r="L13" i="29"/>
  <c r="M13" i="29"/>
  <c r="M35" i="29" s="1"/>
  <c r="N13" i="29"/>
  <c r="O13" i="29"/>
  <c r="O35" i="29" s="1"/>
  <c r="P13" i="29"/>
  <c r="Q13" i="29"/>
  <c r="Q35" i="29" s="1"/>
  <c r="R13" i="29"/>
  <c r="R35" i="29" s="1"/>
  <c r="S13" i="29"/>
  <c r="S35" i="29" s="1"/>
  <c r="T13" i="29"/>
  <c r="U13" i="29"/>
  <c r="U35" i="29" s="1"/>
  <c r="V13" i="29"/>
  <c r="W13" i="29"/>
  <c r="W35" i="29" s="1"/>
  <c r="X13" i="29"/>
  <c r="Y13" i="29"/>
  <c r="Y35" i="29" s="1"/>
  <c r="Z13" i="29"/>
  <c r="Z35" i="29" s="1"/>
  <c r="AA13" i="29"/>
  <c r="AA35" i="29" s="1"/>
  <c r="AB13" i="29"/>
  <c r="AC13" i="29"/>
  <c r="AC35" i="29" s="1"/>
  <c r="AD13" i="29"/>
  <c r="AE13" i="29"/>
  <c r="AE35" i="29" s="1"/>
  <c r="AF13" i="29"/>
  <c r="F14" i="29"/>
  <c r="F36" i="29" s="1"/>
  <c r="G14" i="29"/>
  <c r="H14" i="29"/>
  <c r="I14" i="29"/>
  <c r="J14" i="29"/>
  <c r="K14" i="29"/>
  <c r="L14" i="29"/>
  <c r="L36" i="29" s="1"/>
  <c r="M14" i="29"/>
  <c r="N14" i="29"/>
  <c r="O14" i="29"/>
  <c r="O36" i="29" s="1"/>
  <c r="P14" i="29"/>
  <c r="P36" i="29" s="1"/>
  <c r="Q14" i="29"/>
  <c r="R14" i="29"/>
  <c r="S14" i="29"/>
  <c r="T14" i="29"/>
  <c r="T36" i="29" s="1"/>
  <c r="U14" i="29"/>
  <c r="V14" i="29"/>
  <c r="V36" i="29" s="1"/>
  <c r="W14" i="29"/>
  <c r="X14" i="29"/>
  <c r="X36" i="29" s="1"/>
  <c r="Y14" i="29"/>
  <c r="Z14" i="29"/>
  <c r="AA14" i="29"/>
  <c r="AB14" i="29"/>
  <c r="AB36" i="29" s="1"/>
  <c r="AC14" i="29"/>
  <c r="AD14" i="29"/>
  <c r="AD36" i="29" s="1"/>
  <c r="AE14" i="29"/>
  <c r="AE36" i="29" s="1"/>
  <c r="AF14" i="29"/>
  <c r="AF36" i="29" s="1"/>
  <c r="F15" i="29"/>
  <c r="G15" i="29"/>
  <c r="G37" i="29" s="1"/>
  <c r="H15" i="29"/>
  <c r="I15" i="29"/>
  <c r="I37" i="29" s="1"/>
  <c r="J15" i="29"/>
  <c r="K15" i="29"/>
  <c r="K37" i="29" s="1"/>
  <c r="L15" i="29"/>
  <c r="L37" i="29" s="1"/>
  <c r="M15" i="29"/>
  <c r="M37" i="29" s="1"/>
  <c r="N15" i="29"/>
  <c r="O15" i="29"/>
  <c r="O37" i="29" s="1"/>
  <c r="P15" i="29"/>
  <c r="Q15" i="29"/>
  <c r="Q37" i="29" s="1"/>
  <c r="R15" i="29"/>
  <c r="S15" i="29"/>
  <c r="S37" i="29" s="1"/>
  <c r="T15" i="29"/>
  <c r="T37" i="29" s="1"/>
  <c r="U15" i="29"/>
  <c r="U37" i="29" s="1"/>
  <c r="V15" i="29"/>
  <c r="W15" i="29"/>
  <c r="W37" i="29" s="1"/>
  <c r="X15" i="29"/>
  <c r="Y15" i="29"/>
  <c r="Y37" i="29" s="1"/>
  <c r="Z15" i="29"/>
  <c r="AA15" i="29"/>
  <c r="AA37" i="29" s="1"/>
  <c r="AB15" i="29"/>
  <c r="AB37" i="29" s="1"/>
  <c r="AC15" i="29"/>
  <c r="AC37" i="29" s="1"/>
  <c r="AD15" i="29"/>
  <c r="AE15" i="29"/>
  <c r="AE37" i="29" s="1"/>
  <c r="AF15" i="29"/>
  <c r="F16" i="29"/>
  <c r="F38" i="29" s="1"/>
  <c r="G16" i="29"/>
  <c r="H16" i="29"/>
  <c r="I16" i="29"/>
  <c r="I38" i="29" s="1"/>
  <c r="J16" i="29"/>
  <c r="K16" i="29"/>
  <c r="L16" i="29"/>
  <c r="M16" i="29"/>
  <c r="N16" i="29"/>
  <c r="N38" i="29" s="1"/>
  <c r="O16" i="29"/>
  <c r="P16" i="29"/>
  <c r="Q16" i="29"/>
  <c r="Q38" i="29" s="1"/>
  <c r="R16" i="29"/>
  <c r="R38" i="29" s="1"/>
  <c r="S16" i="29"/>
  <c r="T16" i="29"/>
  <c r="U16" i="29"/>
  <c r="V16" i="29"/>
  <c r="V38" i="29" s="1"/>
  <c r="W16" i="29"/>
  <c r="X16" i="29"/>
  <c r="Y16" i="29"/>
  <c r="Y38" i="29" s="1"/>
  <c r="Z16" i="29"/>
  <c r="AA16" i="29"/>
  <c r="AB16" i="29"/>
  <c r="AC16" i="29"/>
  <c r="AD16" i="29"/>
  <c r="AD38" i="29" s="1"/>
  <c r="AE16" i="29"/>
  <c r="AF16" i="29"/>
  <c r="F17" i="29"/>
  <c r="F39" i="29" s="1"/>
  <c r="G17" i="29"/>
  <c r="G39" i="29" s="1"/>
  <c r="H17" i="29"/>
  <c r="I17" i="29"/>
  <c r="I39" i="29" s="1"/>
  <c r="J17" i="29"/>
  <c r="K17" i="29"/>
  <c r="K39" i="29" s="1"/>
  <c r="L17" i="29"/>
  <c r="M17" i="29"/>
  <c r="M39" i="29" s="1"/>
  <c r="N17" i="29"/>
  <c r="N39" i="29" s="1"/>
  <c r="O17" i="29"/>
  <c r="O39" i="29" s="1"/>
  <c r="P17" i="29"/>
  <c r="Q17" i="29"/>
  <c r="Q39" i="29" s="1"/>
  <c r="R17" i="29"/>
  <c r="S17" i="29"/>
  <c r="S39" i="29" s="1"/>
  <c r="T17" i="29"/>
  <c r="U17" i="29"/>
  <c r="U39" i="29" s="1"/>
  <c r="V17" i="29"/>
  <c r="V39" i="29" s="1"/>
  <c r="W17" i="29"/>
  <c r="W39" i="29" s="1"/>
  <c r="X17" i="29"/>
  <c r="Y17" i="29"/>
  <c r="Y39" i="29" s="1"/>
  <c r="Z17" i="29"/>
  <c r="AA17" i="29"/>
  <c r="AA39" i="29" s="1"/>
  <c r="AB17" i="29"/>
  <c r="AC17" i="29"/>
  <c r="AC39" i="29" s="1"/>
  <c r="AD17" i="29"/>
  <c r="AD39" i="29" s="1"/>
  <c r="AE17" i="29"/>
  <c r="AE39" i="29" s="1"/>
  <c r="AF17" i="29"/>
  <c r="F18" i="29"/>
  <c r="F40" i="29" s="1"/>
  <c r="G18" i="29"/>
  <c r="H18" i="29"/>
  <c r="H40" i="29" s="1"/>
  <c r="I18" i="29"/>
  <c r="J18" i="29"/>
  <c r="J40" i="29" s="1"/>
  <c r="K18" i="29"/>
  <c r="L18" i="29"/>
  <c r="L40" i="29" s="1"/>
  <c r="M18" i="29"/>
  <c r="N18" i="29"/>
  <c r="N40" i="29" s="1"/>
  <c r="O18" i="29"/>
  <c r="P18" i="29"/>
  <c r="P40" i="29" s="1"/>
  <c r="Q18" i="29"/>
  <c r="R18" i="29"/>
  <c r="R40" i="29" s="1"/>
  <c r="S18" i="29"/>
  <c r="T18" i="29"/>
  <c r="T40" i="29" s="1"/>
  <c r="U18" i="29"/>
  <c r="V18" i="29"/>
  <c r="V40" i="29" s="1"/>
  <c r="W18" i="29"/>
  <c r="X18" i="29"/>
  <c r="X40" i="29" s="1"/>
  <c r="Y18" i="29"/>
  <c r="Z18" i="29"/>
  <c r="Z40" i="29" s="1"/>
  <c r="AA18" i="29"/>
  <c r="AB18" i="29"/>
  <c r="AB40" i="29" s="1"/>
  <c r="AC18" i="29"/>
  <c r="AD18" i="29"/>
  <c r="AD40" i="29" s="1"/>
  <c r="AE18" i="29"/>
  <c r="AF18" i="29"/>
  <c r="AF40" i="29" s="1"/>
  <c r="F19" i="29"/>
  <c r="G19" i="29"/>
  <c r="G41" i="29" s="1"/>
  <c r="H19" i="29"/>
  <c r="I19" i="29"/>
  <c r="I41" i="29" s="1"/>
  <c r="J19" i="29"/>
  <c r="K19" i="29"/>
  <c r="K41" i="29" s="1"/>
  <c r="L19" i="29"/>
  <c r="M19" i="29"/>
  <c r="M41" i="29" s="1"/>
  <c r="N19" i="29"/>
  <c r="O19" i="29"/>
  <c r="O41" i="29" s="1"/>
  <c r="P19" i="29"/>
  <c r="Q19" i="29"/>
  <c r="Q41" i="29" s="1"/>
  <c r="R19" i="29"/>
  <c r="S19" i="29"/>
  <c r="S41" i="29" s="1"/>
  <c r="T19" i="29"/>
  <c r="U19" i="29"/>
  <c r="U41" i="29" s="1"/>
  <c r="V19" i="29"/>
  <c r="W19" i="29"/>
  <c r="W41" i="29" s="1"/>
  <c r="X19" i="29"/>
  <c r="Y19" i="29"/>
  <c r="Y41" i="29" s="1"/>
  <c r="Z19" i="29"/>
  <c r="AA19" i="29"/>
  <c r="AA41" i="29" s="1"/>
  <c r="AB19" i="29"/>
  <c r="AC19" i="29"/>
  <c r="AC41" i="29" s="1"/>
  <c r="AD19" i="29"/>
  <c r="AE19" i="29"/>
  <c r="AE41" i="29" s="1"/>
  <c r="AF19" i="29"/>
  <c r="F20" i="29"/>
  <c r="F42" i="29" s="1"/>
  <c r="G20" i="29"/>
  <c r="H20" i="29"/>
  <c r="I20" i="29"/>
  <c r="J20" i="29"/>
  <c r="J42" i="29" s="1"/>
  <c r="K20" i="29"/>
  <c r="L20" i="29"/>
  <c r="M20" i="29"/>
  <c r="M42" i="29" s="1"/>
  <c r="N20" i="29"/>
  <c r="N42" i="29" s="1"/>
  <c r="O20" i="29"/>
  <c r="P20" i="29"/>
  <c r="Q20" i="29"/>
  <c r="R20" i="29"/>
  <c r="R42" i="29" s="1"/>
  <c r="S20" i="29"/>
  <c r="T20" i="29"/>
  <c r="U20" i="29"/>
  <c r="V20" i="29"/>
  <c r="V42" i="29" s="1"/>
  <c r="W20" i="29"/>
  <c r="X20" i="29"/>
  <c r="Y20" i="29"/>
  <c r="Z20" i="29"/>
  <c r="Z42" i="29" s="1"/>
  <c r="AA20" i="29"/>
  <c r="AB20" i="29"/>
  <c r="AB42" i="29" s="1"/>
  <c r="AC20" i="29"/>
  <c r="AC42" i="29" s="1"/>
  <c r="AD20" i="29"/>
  <c r="AD42" i="29" s="1"/>
  <c r="AE20" i="29"/>
  <c r="AF20" i="29"/>
  <c r="F21" i="29"/>
  <c r="G21" i="29"/>
  <c r="G43" i="29" s="1"/>
  <c r="H21" i="29"/>
  <c r="I21" i="29"/>
  <c r="J21" i="29"/>
  <c r="J43" i="29" s="1"/>
  <c r="K21" i="29"/>
  <c r="K43" i="29" s="1"/>
  <c r="L21" i="29"/>
  <c r="M21" i="29"/>
  <c r="N21" i="29"/>
  <c r="O21" i="29"/>
  <c r="O43" i="29" s="1"/>
  <c r="P21" i="29"/>
  <c r="Q21" i="29"/>
  <c r="R21" i="29"/>
  <c r="R43" i="29" s="1"/>
  <c r="S21" i="29"/>
  <c r="S43" i="29" s="1"/>
  <c r="T21" i="29"/>
  <c r="U21" i="29"/>
  <c r="V21" i="29"/>
  <c r="W21" i="29"/>
  <c r="W43" i="29" s="1"/>
  <c r="X21" i="29"/>
  <c r="Y21" i="29"/>
  <c r="Z21" i="29"/>
  <c r="AA21" i="29"/>
  <c r="AA43" i="29" s="1"/>
  <c r="AB21" i="29"/>
  <c r="AC21" i="29"/>
  <c r="AD21" i="29"/>
  <c r="AE21" i="29"/>
  <c r="AE43" i="29" s="1"/>
  <c r="AF21" i="29"/>
  <c r="F22" i="29"/>
  <c r="F44" i="29" s="1"/>
  <c r="G22" i="29"/>
  <c r="G44" i="29" s="1"/>
  <c r="H22" i="29"/>
  <c r="H44" i="29" s="1"/>
  <c r="I22" i="29"/>
  <c r="J22" i="29"/>
  <c r="J44" i="29" s="1"/>
  <c r="K22" i="29"/>
  <c r="L22" i="29"/>
  <c r="L44" i="29" s="1"/>
  <c r="M22" i="29"/>
  <c r="N22" i="29"/>
  <c r="N44" i="29" s="1"/>
  <c r="O22" i="29"/>
  <c r="O44" i="29" s="1"/>
  <c r="P22" i="29"/>
  <c r="P44" i="29" s="1"/>
  <c r="Q22" i="29"/>
  <c r="R22" i="29"/>
  <c r="R44" i="29" s="1"/>
  <c r="S22" i="29"/>
  <c r="T22" i="29"/>
  <c r="T44" i="29" s="1"/>
  <c r="U22" i="29"/>
  <c r="V22" i="29"/>
  <c r="V44" i="29" s="1"/>
  <c r="W22" i="29"/>
  <c r="W44" i="29" s="1"/>
  <c r="X22" i="29"/>
  <c r="X44" i="29" s="1"/>
  <c r="Y22" i="29"/>
  <c r="Z22" i="29"/>
  <c r="Z44" i="29" s="1"/>
  <c r="AA22" i="29"/>
  <c r="AB22" i="29"/>
  <c r="AB44" i="29" s="1"/>
  <c r="AC22" i="29"/>
  <c r="AD22" i="29"/>
  <c r="AD44" i="29" s="1"/>
  <c r="AE22" i="29"/>
  <c r="AE44" i="29" s="1"/>
  <c r="AF22" i="29"/>
  <c r="AF44" i="29" s="1"/>
  <c r="F23" i="29"/>
  <c r="G23" i="29"/>
  <c r="H23" i="29"/>
  <c r="I23" i="29"/>
  <c r="I45" i="29" s="1"/>
  <c r="J23" i="29"/>
  <c r="K23" i="29"/>
  <c r="L23" i="29"/>
  <c r="L45" i="29" s="1"/>
  <c r="M23" i="29"/>
  <c r="M45" i="29" s="1"/>
  <c r="N23" i="29"/>
  <c r="O23" i="29"/>
  <c r="P23" i="29"/>
  <c r="Q23" i="29"/>
  <c r="Q45" i="29" s="1"/>
  <c r="R23" i="29"/>
  <c r="S23" i="29"/>
  <c r="S45" i="29" s="1"/>
  <c r="T23" i="29"/>
  <c r="U23" i="29"/>
  <c r="U45" i="29" s="1"/>
  <c r="V23" i="29"/>
  <c r="W23" i="29"/>
  <c r="X23" i="29"/>
  <c r="Y23" i="29"/>
  <c r="Y45" i="29" s="1"/>
  <c r="Z23" i="29"/>
  <c r="AA23" i="29"/>
  <c r="AA45" i="29" s="1"/>
  <c r="AB23" i="29"/>
  <c r="AB45" i="29" s="1"/>
  <c r="AC23" i="29"/>
  <c r="AC45" i="29" s="1"/>
  <c r="AD23" i="29"/>
  <c r="AE23" i="29"/>
  <c r="AF23" i="29"/>
  <c r="F24" i="29"/>
  <c r="F46" i="29" s="1"/>
  <c r="G24" i="29"/>
  <c r="H24" i="29"/>
  <c r="H46" i="29" s="1"/>
  <c r="I24" i="29"/>
  <c r="I46" i="29" s="1"/>
  <c r="J24" i="29"/>
  <c r="J46" i="29" s="1"/>
  <c r="K24" i="29"/>
  <c r="L24" i="29"/>
  <c r="L46" i="29" s="1"/>
  <c r="M24" i="29"/>
  <c r="N24" i="29"/>
  <c r="N46" i="29" s="1"/>
  <c r="O24" i="29"/>
  <c r="P24" i="29"/>
  <c r="P46" i="29" s="1"/>
  <c r="Q24" i="29"/>
  <c r="R24" i="29"/>
  <c r="R46" i="29" s="1"/>
  <c r="S24" i="29"/>
  <c r="T24" i="29"/>
  <c r="T46" i="29" s="1"/>
  <c r="U24" i="29"/>
  <c r="V24" i="29"/>
  <c r="V46" i="29" s="1"/>
  <c r="W24" i="29"/>
  <c r="X24" i="29"/>
  <c r="X46" i="29" s="1"/>
  <c r="Y24" i="29"/>
  <c r="Y46" i="29" s="1"/>
  <c r="Z24" i="29"/>
  <c r="Z46" i="29" s="1"/>
  <c r="AA24" i="29"/>
  <c r="AB24" i="29"/>
  <c r="AB46" i="29" s="1"/>
  <c r="AC24" i="29"/>
  <c r="AD24" i="29"/>
  <c r="AD46" i="29" s="1"/>
  <c r="AE24" i="29"/>
  <c r="AF24" i="29"/>
  <c r="AF46" i="29" s="1"/>
  <c r="E8" i="29"/>
  <c r="D8" i="29" s="1"/>
  <c r="E9" i="29"/>
  <c r="D9" i="29" s="1"/>
  <c r="E10" i="29"/>
  <c r="E11" i="29"/>
  <c r="E33" i="29" s="1"/>
  <c r="E12" i="29"/>
  <c r="E13" i="29"/>
  <c r="E35" i="29" s="1"/>
  <c r="E14" i="29"/>
  <c r="E15" i="29"/>
  <c r="E37" i="29" s="1"/>
  <c r="E16" i="29"/>
  <c r="D16" i="29" s="1"/>
  <c r="E17" i="29"/>
  <c r="D17" i="29" s="1"/>
  <c r="E18" i="29"/>
  <c r="E19" i="29"/>
  <c r="E41" i="29" s="1"/>
  <c r="E20" i="29"/>
  <c r="E21" i="29"/>
  <c r="E22" i="29"/>
  <c r="E23" i="29"/>
  <c r="E24" i="29"/>
  <c r="E46" i="29" s="1"/>
  <c r="E7" i="29"/>
  <c r="AE46" i="29"/>
  <c r="AC46" i="29"/>
  <c r="AA46" i="29"/>
  <c r="W46" i="29"/>
  <c r="U46" i="29"/>
  <c r="S46" i="29"/>
  <c r="Q46" i="29"/>
  <c r="O46" i="29"/>
  <c r="M46" i="29"/>
  <c r="K46" i="29"/>
  <c r="G46" i="29"/>
  <c r="AF45" i="29"/>
  <c r="AE45" i="29"/>
  <c r="AD45" i="29"/>
  <c r="Z45" i="29"/>
  <c r="X45" i="29"/>
  <c r="W45" i="29"/>
  <c r="V45" i="29"/>
  <c r="T45" i="29"/>
  <c r="R45" i="29"/>
  <c r="P45" i="29"/>
  <c r="O45" i="29"/>
  <c r="N45" i="29"/>
  <c r="K45" i="29"/>
  <c r="J45" i="29"/>
  <c r="H45" i="29"/>
  <c r="G45" i="29"/>
  <c r="F45" i="29"/>
  <c r="E45" i="29"/>
  <c r="AC44" i="29"/>
  <c r="AA44" i="29"/>
  <c r="Y44" i="29"/>
  <c r="U44" i="29"/>
  <c r="S44" i="29"/>
  <c r="Q44" i="29"/>
  <c r="M44" i="29"/>
  <c r="K44" i="29"/>
  <c r="I44" i="29"/>
  <c r="E44" i="29"/>
  <c r="AF43" i="29"/>
  <c r="AD43" i="29"/>
  <c r="AC43" i="29"/>
  <c r="AB43" i="29"/>
  <c r="Z43" i="29"/>
  <c r="Y43" i="29"/>
  <c r="X43" i="29"/>
  <c r="V43" i="29"/>
  <c r="U43" i="29"/>
  <c r="T43" i="29"/>
  <c r="Q43" i="29"/>
  <c r="P43" i="29"/>
  <c r="N43" i="29"/>
  <c r="M43" i="29"/>
  <c r="L43" i="29"/>
  <c r="I43" i="29"/>
  <c r="H43" i="29"/>
  <c r="F43" i="29"/>
  <c r="AF42" i="29"/>
  <c r="AE42" i="29"/>
  <c r="AA42" i="29"/>
  <c r="Y42" i="29"/>
  <c r="X42" i="29"/>
  <c r="W42" i="29"/>
  <c r="U42" i="29"/>
  <c r="T42" i="29"/>
  <c r="S42" i="29"/>
  <c r="Q42" i="29"/>
  <c r="P42" i="29"/>
  <c r="O42" i="29"/>
  <c r="L42" i="29"/>
  <c r="K42" i="29"/>
  <c r="I42" i="29"/>
  <c r="H42" i="29"/>
  <c r="G42" i="29"/>
  <c r="E42" i="29"/>
  <c r="AF41" i="29"/>
  <c r="AD41" i="29"/>
  <c r="AB41" i="29"/>
  <c r="Z41" i="29"/>
  <c r="X41" i="29"/>
  <c r="V41" i="29"/>
  <c r="T41" i="29"/>
  <c r="R41" i="29"/>
  <c r="P41" i="29"/>
  <c r="N41" i="29"/>
  <c r="L41" i="29"/>
  <c r="J41" i="29"/>
  <c r="H41" i="29"/>
  <c r="F41" i="29"/>
  <c r="AE40" i="29"/>
  <c r="AC40" i="29"/>
  <c r="AA40" i="29"/>
  <c r="Y40" i="29"/>
  <c r="W40" i="29"/>
  <c r="U40" i="29"/>
  <c r="S40" i="29"/>
  <c r="Q40" i="29"/>
  <c r="O40" i="29"/>
  <c r="M40" i="29"/>
  <c r="K40" i="29"/>
  <c r="I40" i="29"/>
  <c r="G40" i="29"/>
  <c r="E40" i="29"/>
  <c r="AF39" i="29"/>
  <c r="AB39" i="29"/>
  <c r="Z39" i="29"/>
  <c r="X39" i="29"/>
  <c r="T39" i="29"/>
  <c r="R39" i="29"/>
  <c r="P39" i="29"/>
  <c r="L39" i="29"/>
  <c r="J39" i="29"/>
  <c r="H39" i="29"/>
  <c r="AF38" i="29"/>
  <c r="AE38" i="29"/>
  <c r="AC38" i="29"/>
  <c r="AB38" i="29"/>
  <c r="AA38" i="29"/>
  <c r="X38" i="29"/>
  <c r="W38" i="29"/>
  <c r="U38" i="29"/>
  <c r="T38" i="29"/>
  <c r="S38" i="29"/>
  <c r="P38" i="29"/>
  <c r="O38" i="29"/>
  <c r="M38" i="29"/>
  <c r="L38" i="29"/>
  <c r="K38" i="29"/>
  <c r="H38" i="29"/>
  <c r="G38" i="29"/>
  <c r="AF37" i="29"/>
  <c r="AD37" i="29"/>
  <c r="Z37" i="29"/>
  <c r="X37" i="29"/>
  <c r="V37" i="29"/>
  <c r="R37" i="29"/>
  <c r="P37" i="29"/>
  <c r="N37" i="29"/>
  <c r="J37" i="29"/>
  <c r="H37" i="29"/>
  <c r="F37" i="29"/>
  <c r="AC36" i="29"/>
  <c r="AA36" i="29"/>
  <c r="Z36" i="29"/>
  <c r="Y36" i="29"/>
  <c r="W36" i="29"/>
  <c r="U36" i="29"/>
  <c r="S36" i="29"/>
  <c r="R36" i="29"/>
  <c r="Q36" i="29"/>
  <c r="N36" i="29"/>
  <c r="M36" i="29"/>
  <c r="K36" i="29"/>
  <c r="J36" i="29"/>
  <c r="I36" i="29"/>
  <c r="G36" i="29"/>
  <c r="E36" i="29"/>
  <c r="AF35" i="29"/>
  <c r="AD35" i="29"/>
  <c r="AB35" i="29"/>
  <c r="X35" i="29"/>
  <c r="V35" i="29"/>
  <c r="T35" i="29"/>
  <c r="P35" i="29"/>
  <c r="N35" i="29"/>
  <c r="L35" i="29"/>
  <c r="H35" i="29"/>
  <c r="F35" i="29"/>
  <c r="AE34" i="29"/>
  <c r="AA34" i="29"/>
  <c r="Y34" i="29"/>
  <c r="W34" i="29"/>
  <c r="S34" i="29"/>
  <c r="Q34" i="29"/>
  <c r="O34" i="29"/>
  <c r="M34" i="29"/>
  <c r="K34" i="29"/>
  <c r="I34" i="29"/>
  <c r="G34" i="29"/>
  <c r="E34" i="29"/>
  <c r="AE33" i="29"/>
  <c r="AD33" i="29"/>
  <c r="AB33" i="29"/>
  <c r="AA33" i="29"/>
  <c r="Z33" i="29"/>
  <c r="W33" i="29"/>
  <c r="V33" i="29"/>
  <c r="T33" i="29"/>
  <c r="S33" i="29"/>
  <c r="R33" i="29"/>
  <c r="O33" i="29"/>
  <c r="N33" i="29"/>
  <c r="L33" i="29"/>
  <c r="K33" i="29"/>
  <c r="J33" i="29"/>
  <c r="G33" i="29"/>
  <c r="F33" i="29"/>
  <c r="AE32" i="29"/>
  <c r="AD32" i="29"/>
  <c r="AC32" i="29"/>
  <c r="Z32" i="29"/>
  <c r="Y32" i="29"/>
  <c r="W32" i="29"/>
  <c r="V32" i="29"/>
  <c r="U32" i="29"/>
  <c r="R32" i="29"/>
  <c r="Q32" i="29"/>
  <c r="O32" i="29"/>
  <c r="N32" i="29"/>
  <c r="M32" i="29"/>
  <c r="J32" i="29"/>
  <c r="I32" i="29"/>
  <c r="G32" i="29"/>
  <c r="F32" i="29"/>
  <c r="E32" i="29"/>
  <c r="AF31" i="29"/>
  <c r="AC31" i="29"/>
  <c r="AB31" i="29"/>
  <c r="AA31" i="29"/>
  <c r="Z31" i="29"/>
  <c r="Y31" i="29"/>
  <c r="X31" i="29"/>
  <c r="U31" i="29"/>
  <c r="T31" i="29"/>
  <c r="S31" i="29"/>
  <c r="R31" i="29"/>
  <c r="Q31" i="29"/>
  <c r="P31" i="29"/>
  <c r="M31" i="29"/>
  <c r="L31" i="29"/>
  <c r="K31" i="29"/>
  <c r="J31" i="29"/>
  <c r="I31" i="29"/>
  <c r="H31" i="29"/>
  <c r="AE30" i="29"/>
  <c r="AC30" i="29"/>
  <c r="AA30" i="29"/>
  <c r="W30" i="29"/>
  <c r="U30" i="29"/>
  <c r="S30" i="29"/>
  <c r="Q30" i="29"/>
  <c r="O30" i="29"/>
  <c r="M30" i="29"/>
  <c r="K30" i="29"/>
  <c r="G30" i="29"/>
  <c r="E30" i="29"/>
  <c r="AF29" i="29"/>
  <c r="AE29" i="29"/>
  <c r="AD29" i="29"/>
  <c r="AC29" i="29"/>
  <c r="Z29" i="29"/>
  <c r="Y29" i="29"/>
  <c r="X29" i="29"/>
  <c r="W29" i="29"/>
  <c r="V29" i="29"/>
  <c r="U29" i="29"/>
  <c r="R29" i="29"/>
  <c r="Q29" i="29"/>
  <c r="P29" i="29"/>
  <c r="O29" i="29"/>
  <c r="N29" i="29"/>
  <c r="M29" i="29"/>
  <c r="J29" i="29"/>
  <c r="I29" i="29"/>
  <c r="H29" i="29"/>
  <c r="G29" i="29"/>
  <c r="F29" i="29"/>
  <c r="E29" i="29"/>
  <c r="D2" i="29"/>
  <c r="G24" i="4"/>
  <c r="G23" i="4"/>
  <c r="G22" i="4"/>
  <c r="G21" i="4"/>
  <c r="G20" i="4"/>
  <c r="G19" i="4"/>
  <c r="G18" i="4"/>
  <c r="G17" i="4"/>
  <c r="G16" i="4"/>
  <c r="G15" i="4"/>
  <c r="G14" i="4"/>
  <c r="G13" i="4"/>
  <c r="G12" i="4"/>
  <c r="G11" i="4"/>
  <c r="G10" i="4"/>
  <c r="G9" i="4"/>
  <c r="G8" i="4"/>
  <c r="G7" i="4"/>
  <c r="G4" i="4"/>
  <c r="D32" i="29" l="1"/>
  <c r="S28" i="29"/>
  <c r="AA28" i="29"/>
  <c r="Z6" i="29"/>
  <c r="AD6" i="30"/>
  <c r="E38" i="29"/>
  <c r="E28" i="29" s="1"/>
  <c r="D44" i="29"/>
  <c r="D10" i="29"/>
  <c r="AB28" i="29"/>
  <c r="L28" i="29"/>
  <c r="AF6" i="30"/>
  <c r="V6" i="29"/>
  <c r="D7" i="29"/>
  <c r="S6" i="30"/>
  <c r="N6" i="30"/>
  <c r="D13" i="30"/>
  <c r="R6" i="30"/>
  <c r="F6" i="30"/>
  <c r="K6" i="30"/>
  <c r="J6" i="29"/>
  <c r="F6" i="29"/>
  <c r="G28" i="29"/>
  <c r="O28" i="29"/>
  <c r="W28" i="29"/>
  <c r="AE28" i="29"/>
  <c r="E31" i="29"/>
  <c r="E39" i="29"/>
  <c r="N6" i="29"/>
  <c r="J38" i="29"/>
  <c r="J28" i="29" s="1"/>
  <c r="Z38" i="29"/>
  <c r="Z28" i="29" s="1"/>
  <c r="P6" i="30"/>
  <c r="AA33" i="30"/>
  <c r="D33" i="30" s="1"/>
  <c r="D10" i="30"/>
  <c r="R6" i="29"/>
  <c r="D21" i="29"/>
  <c r="T28" i="29"/>
  <c r="V6" i="30"/>
  <c r="AD6" i="29"/>
  <c r="E37" i="30"/>
  <c r="N40" i="30"/>
  <c r="D40" i="30" s="1"/>
  <c r="AD40" i="30"/>
  <c r="S41" i="30"/>
  <c r="Q28" i="30"/>
  <c r="M28" i="30"/>
  <c r="AC28" i="30"/>
  <c r="L28" i="30"/>
  <c r="AB28" i="30"/>
  <c r="AA28" i="30"/>
  <c r="D44" i="30"/>
  <c r="H6" i="30"/>
  <c r="X6" i="30"/>
  <c r="D22" i="30"/>
  <c r="I28" i="30"/>
  <c r="N28" i="30"/>
  <c r="T28" i="30"/>
  <c r="Y28" i="30"/>
  <c r="AD28" i="30"/>
  <c r="S28" i="30"/>
  <c r="D34" i="30"/>
  <c r="D37" i="30"/>
  <c r="D42" i="30"/>
  <c r="D7" i="30"/>
  <c r="G39" i="30"/>
  <c r="G28" i="30" s="1"/>
  <c r="D17" i="30"/>
  <c r="D9" i="30"/>
  <c r="AC6" i="30"/>
  <c r="Y6" i="30"/>
  <c r="U6" i="30"/>
  <c r="Q6" i="30"/>
  <c r="M6" i="30"/>
  <c r="I6" i="30"/>
  <c r="J6" i="30"/>
  <c r="O6" i="30"/>
  <c r="T6" i="30"/>
  <c r="Z6" i="30"/>
  <c r="AE6" i="30"/>
  <c r="D14" i="30"/>
  <c r="D29" i="30"/>
  <c r="J28" i="30"/>
  <c r="P28" i="30"/>
  <c r="U29" i="30"/>
  <c r="U28" i="30" s="1"/>
  <c r="Z28" i="30"/>
  <c r="AF28" i="30"/>
  <c r="O28" i="30"/>
  <c r="AE28" i="30"/>
  <c r="D38" i="30"/>
  <c r="F28" i="30"/>
  <c r="V28" i="30"/>
  <c r="K28" i="30"/>
  <c r="D41" i="30"/>
  <c r="G6" i="30"/>
  <c r="L6" i="30"/>
  <c r="W6" i="30"/>
  <c r="AB6" i="30"/>
  <c r="D21" i="30"/>
  <c r="H28" i="30"/>
  <c r="R28" i="30"/>
  <c r="X28" i="30"/>
  <c r="W28" i="30"/>
  <c r="D31" i="30"/>
  <c r="D36" i="30"/>
  <c r="D35" i="30"/>
  <c r="D46" i="30"/>
  <c r="D20" i="30"/>
  <c r="D16" i="30"/>
  <c r="D12" i="30"/>
  <c r="D32" i="30"/>
  <c r="D30" i="30"/>
  <c r="D11" i="30"/>
  <c r="D19" i="30"/>
  <c r="E6" i="30"/>
  <c r="D8" i="30"/>
  <c r="D24" i="30"/>
  <c r="D43" i="30"/>
  <c r="E45" i="30"/>
  <c r="D45" i="30" s="1"/>
  <c r="D42" i="29"/>
  <c r="D14" i="29"/>
  <c r="D34" i="29"/>
  <c r="AD28" i="29"/>
  <c r="V28" i="29"/>
  <c r="R28" i="29"/>
  <c r="N28" i="29"/>
  <c r="F28" i="29"/>
  <c r="AC6" i="29"/>
  <c r="Y6" i="29"/>
  <c r="U6" i="29"/>
  <c r="Q6" i="29"/>
  <c r="M6" i="29"/>
  <c r="H6" i="29"/>
  <c r="P6" i="29"/>
  <c r="X6" i="29"/>
  <c r="AF6" i="29"/>
  <c r="D20" i="29"/>
  <c r="X28" i="29"/>
  <c r="I28" i="29"/>
  <c r="M28" i="29"/>
  <c r="Q28" i="29"/>
  <c r="U28" i="29"/>
  <c r="Y28" i="29"/>
  <c r="AC28" i="29"/>
  <c r="D35" i="29"/>
  <c r="D24" i="29"/>
  <c r="D40" i="29"/>
  <c r="D37" i="29"/>
  <c r="AF28" i="29"/>
  <c r="P28" i="29"/>
  <c r="AE6" i="29"/>
  <c r="AA6" i="29"/>
  <c r="W6" i="29"/>
  <c r="S6" i="29"/>
  <c r="O6" i="29"/>
  <c r="K6" i="29"/>
  <c r="G6" i="29"/>
  <c r="L6" i="29"/>
  <c r="T6" i="29"/>
  <c r="AB6" i="29"/>
  <c r="D12" i="29"/>
  <c r="H36" i="29"/>
  <c r="H28" i="29" s="1"/>
  <c r="I6" i="29"/>
  <c r="D22" i="29"/>
  <c r="D39" i="29"/>
  <c r="D23" i="29"/>
  <c r="D15" i="29"/>
  <c r="D18" i="29"/>
  <c r="D45" i="29"/>
  <c r="E6" i="29"/>
  <c r="D11" i="29"/>
  <c r="D19" i="29"/>
  <c r="D33" i="29"/>
  <c r="E43" i="29"/>
  <c r="D43" i="29" s="1"/>
  <c r="D13" i="29"/>
  <c r="D41" i="29"/>
  <c r="D46" i="29"/>
  <c r="D29" i="29"/>
  <c r="D30" i="29"/>
  <c r="D31" i="29"/>
  <c r="E16" i="7"/>
  <c r="E17" i="7" s="1"/>
  <c r="I16" i="7"/>
  <c r="I17" i="7" s="1"/>
  <c r="G16" i="7"/>
  <c r="G17" i="7"/>
  <c r="D38" i="29" l="1"/>
  <c r="D6" i="29"/>
  <c r="D39" i="30"/>
  <c r="D6" i="30"/>
  <c r="E28" i="30"/>
  <c r="D28" i="30" s="1"/>
  <c r="D28" i="29"/>
  <c r="D36" i="29"/>
  <c r="BM270" i="2" l="1"/>
  <c r="BL270" i="2"/>
  <c r="BK270" i="2"/>
  <c r="BJ270" i="2"/>
  <c r="BI270" i="2"/>
  <c r="BH270" i="2"/>
  <c r="BG270" i="2"/>
  <c r="BF270" i="2"/>
  <c r="BE270" i="2"/>
  <c r="BD270" i="2"/>
  <c r="BC270" i="2"/>
  <c r="BB270" i="2"/>
  <c r="BA270" i="2"/>
  <c r="AZ270" i="2"/>
  <c r="AY270" i="2"/>
  <c r="AX270" i="2"/>
  <c r="AW270" i="2"/>
  <c r="AV270" i="2"/>
  <c r="AU270" i="2"/>
  <c r="AT270" i="2"/>
  <c r="AS270" i="2"/>
  <c r="AR270" i="2"/>
  <c r="BM269" i="2"/>
  <c r="BL269" i="2"/>
  <c r="BK269" i="2"/>
  <c r="BJ269" i="2"/>
  <c r="BI269" i="2"/>
  <c r="BH269" i="2"/>
  <c r="BG269" i="2"/>
  <c r="BF269" i="2"/>
  <c r="BE269" i="2"/>
  <c r="BD269" i="2"/>
  <c r="BC269" i="2"/>
  <c r="BB269" i="2"/>
  <c r="BA269" i="2"/>
  <c r="AZ269" i="2"/>
  <c r="AY269" i="2"/>
  <c r="AX269" i="2"/>
  <c r="AW269" i="2"/>
  <c r="AV269" i="2"/>
  <c r="AU269" i="2"/>
  <c r="AT269" i="2"/>
  <c r="AS269" i="2"/>
  <c r="AR269" i="2"/>
  <c r="BM268" i="2"/>
  <c r="BL268" i="2"/>
  <c r="BK268" i="2"/>
  <c r="BJ268" i="2"/>
  <c r="BI268" i="2"/>
  <c r="BH268" i="2"/>
  <c r="BG268" i="2"/>
  <c r="BF268" i="2"/>
  <c r="BE268" i="2"/>
  <c r="BD268" i="2"/>
  <c r="BC268" i="2"/>
  <c r="BB268" i="2"/>
  <c r="BA268" i="2"/>
  <c r="AZ268" i="2"/>
  <c r="AY268" i="2"/>
  <c r="AX268" i="2"/>
  <c r="AW268" i="2"/>
  <c r="AV268" i="2"/>
  <c r="AU268" i="2"/>
  <c r="AT268" i="2"/>
  <c r="AS268" i="2"/>
  <c r="AR268" i="2"/>
  <c r="BM267" i="2"/>
  <c r="BL267" i="2"/>
  <c r="BK267" i="2"/>
  <c r="BJ267" i="2"/>
  <c r="BI267" i="2"/>
  <c r="BH267" i="2"/>
  <c r="BG267" i="2"/>
  <c r="BF267" i="2"/>
  <c r="BE267" i="2"/>
  <c r="BD267" i="2"/>
  <c r="BC267" i="2"/>
  <c r="BB267" i="2"/>
  <c r="BA267" i="2"/>
  <c r="AZ267" i="2"/>
  <c r="AY267" i="2"/>
  <c r="AX267" i="2"/>
  <c r="AW267" i="2"/>
  <c r="AV267" i="2"/>
  <c r="AU267" i="2"/>
  <c r="AT267" i="2"/>
  <c r="AS267" i="2"/>
  <c r="AR267" i="2"/>
  <c r="BM266" i="2"/>
  <c r="BL266" i="2"/>
  <c r="BK266" i="2"/>
  <c r="BJ266" i="2"/>
  <c r="BI266" i="2"/>
  <c r="BH266" i="2"/>
  <c r="BG266" i="2"/>
  <c r="BF266" i="2"/>
  <c r="BE266" i="2"/>
  <c r="BD266" i="2"/>
  <c r="BC266" i="2"/>
  <c r="BB266" i="2"/>
  <c r="BA266" i="2"/>
  <c r="AZ266" i="2"/>
  <c r="AY266" i="2"/>
  <c r="AX266" i="2"/>
  <c r="AW266" i="2"/>
  <c r="AV266" i="2"/>
  <c r="AU266" i="2"/>
  <c r="AT266" i="2"/>
  <c r="AS266" i="2"/>
  <c r="AR266" i="2"/>
  <c r="BM265" i="2"/>
  <c r="BL265" i="2"/>
  <c r="BK265" i="2"/>
  <c r="BJ265" i="2"/>
  <c r="BI265" i="2"/>
  <c r="BH265" i="2"/>
  <c r="BG265" i="2"/>
  <c r="BF265" i="2"/>
  <c r="BE265" i="2"/>
  <c r="BD265" i="2"/>
  <c r="BC265" i="2"/>
  <c r="BB265" i="2"/>
  <c r="BA265" i="2"/>
  <c r="AZ265" i="2"/>
  <c r="AY265" i="2"/>
  <c r="AX265" i="2"/>
  <c r="AW265" i="2"/>
  <c r="AV265" i="2"/>
  <c r="AU265" i="2"/>
  <c r="AT265" i="2"/>
  <c r="AS265" i="2"/>
  <c r="AR265" i="2"/>
  <c r="BM264" i="2"/>
  <c r="BL264" i="2"/>
  <c r="BK264" i="2"/>
  <c r="BJ264" i="2"/>
  <c r="BI264" i="2"/>
  <c r="BH264" i="2"/>
  <c r="BG264" i="2"/>
  <c r="BF264" i="2"/>
  <c r="BE264" i="2"/>
  <c r="BD264" i="2"/>
  <c r="BC264" i="2"/>
  <c r="BB264" i="2"/>
  <c r="BA264" i="2"/>
  <c r="AZ264" i="2"/>
  <c r="AY264" i="2"/>
  <c r="AX264" i="2"/>
  <c r="AW264" i="2"/>
  <c r="AV264" i="2"/>
  <c r="AU264" i="2"/>
  <c r="AT264" i="2"/>
  <c r="AS264" i="2"/>
  <c r="AR264" i="2"/>
  <c r="BM263" i="2"/>
  <c r="BL263" i="2"/>
  <c r="BK263" i="2"/>
  <c r="BJ263" i="2"/>
  <c r="BI263" i="2"/>
  <c r="BH263" i="2"/>
  <c r="BG263" i="2"/>
  <c r="BF263" i="2"/>
  <c r="BE263" i="2"/>
  <c r="BD263" i="2"/>
  <c r="BC263" i="2"/>
  <c r="BB263" i="2"/>
  <c r="BA263" i="2"/>
  <c r="AZ263" i="2"/>
  <c r="AY263" i="2"/>
  <c r="AX263" i="2"/>
  <c r="AW263" i="2"/>
  <c r="AV263" i="2"/>
  <c r="AU263" i="2"/>
  <c r="AT263" i="2"/>
  <c r="AS263" i="2"/>
  <c r="AR263" i="2"/>
  <c r="BM262" i="2"/>
  <c r="BL262" i="2"/>
  <c r="BK262" i="2"/>
  <c r="BJ262" i="2"/>
  <c r="BI262" i="2"/>
  <c r="BH262" i="2"/>
  <c r="BG262" i="2"/>
  <c r="BF262" i="2"/>
  <c r="BE262" i="2"/>
  <c r="BD262" i="2"/>
  <c r="BC262" i="2"/>
  <c r="BB262" i="2"/>
  <c r="BA262" i="2"/>
  <c r="AZ262" i="2"/>
  <c r="AY262" i="2"/>
  <c r="AX262" i="2"/>
  <c r="AW262" i="2"/>
  <c r="AV262" i="2"/>
  <c r="AU262" i="2"/>
  <c r="AT262" i="2"/>
  <c r="AS262" i="2"/>
  <c r="AR262" i="2"/>
  <c r="BM261" i="2"/>
  <c r="BL261" i="2"/>
  <c r="BK261" i="2"/>
  <c r="BJ261" i="2"/>
  <c r="BI261" i="2"/>
  <c r="BH261" i="2"/>
  <c r="BG261" i="2"/>
  <c r="BF261" i="2"/>
  <c r="BE261" i="2"/>
  <c r="BD261" i="2"/>
  <c r="BC261" i="2"/>
  <c r="BB261" i="2"/>
  <c r="BA261" i="2"/>
  <c r="AZ261" i="2"/>
  <c r="AY261" i="2"/>
  <c r="AX261" i="2"/>
  <c r="AW261" i="2"/>
  <c r="AV261" i="2"/>
  <c r="AU261" i="2"/>
  <c r="AT261" i="2"/>
  <c r="AS261" i="2"/>
  <c r="AR261" i="2"/>
  <c r="BM260" i="2"/>
  <c r="BL260" i="2"/>
  <c r="BK260" i="2"/>
  <c r="BJ260" i="2"/>
  <c r="BI260" i="2"/>
  <c r="BH260" i="2"/>
  <c r="BG260" i="2"/>
  <c r="BF260" i="2"/>
  <c r="BE260" i="2"/>
  <c r="BD260" i="2"/>
  <c r="BC260" i="2"/>
  <c r="BB260" i="2"/>
  <c r="BA260" i="2"/>
  <c r="AZ260" i="2"/>
  <c r="AY260" i="2"/>
  <c r="AX260" i="2"/>
  <c r="AW260" i="2"/>
  <c r="AV260" i="2"/>
  <c r="AU260" i="2"/>
  <c r="AT260" i="2"/>
  <c r="AS260" i="2"/>
  <c r="AR260" i="2"/>
  <c r="BM259" i="2"/>
  <c r="BL259" i="2"/>
  <c r="BK259" i="2"/>
  <c r="BJ259" i="2"/>
  <c r="BI259" i="2"/>
  <c r="BH259" i="2"/>
  <c r="BG259" i="2"/>
  <c r="BF259" i="2"/>
  <c r="BE259" i="2"/>
  <c r="BD259" i="2"/>
  <c r="BC259" i="2"/>
  <c r="BB259" i="2"/>
  <c r="BA259" i="2"/>
  <c r="AZ259" i="2"/>
  <c r="AY259" i="2"/>
  <c r="AX259" i="2"/>
  <c r="AW259" i="2"/>
  <c r="AV259" i="2"/>
  <c r="AU259" i="2"/>
  <c r="AT259" i="2"/>
  <c r="AS259" i="2"/>
  <c r="AR259" i="2"/>
  <c r="BM258" i="2"/>
  <c r="BL258" i="2"/>
  <c r="BK258" i="2"/>
  <c r="BJ258" i="2"/>
  <c r="BI258" i="2"/>
  <c r="BH258" i="2"/>
  <c r="BG258" i="2"/>
  <c r="BF258" i="2"/>
  <c r="BE258" i="2"/>
  <c r="BD258" i="2"/>
  <c r="BC258" i="2"/>
  <c r="BB258" i="2"/>
  <c r="BA258" i="2"/>
  <c r="AZ258" i="2"/>
  <c r="AY258" i="2"/>
  <c r="AX258" i="2"/>
  <c r="AW258" i="2"/>
  <c r="AV258" i="2"/>
  <c r="AU258" i="2"/>
  <c r="AT258" i="2"/>
  <c r="AS258" i="2"/>
  <c r="AR258" i="2"/>
  <c r="BM257" i="2"/>
  <c r="BL257" i="2"/>
  <c r="BK257" i="2"/>
  <c r="BJ257" i="2"/>
  <c r="BI257" i="2"/>
  <c r="BH257" i="2"/>
  <c r="BG257" i="2"/>
  <c r="BF257" i="2"/>
  <c r="BE257" i="2"/>
  <c r="BD257" i="2"/>
  <c r="BC257" i="2"/>
  <c r="BB257" i="2"/>
  <c r="BA257" i="2"/>
  <c r="AZ257" i="2"/>
  <c r="AY257" i="2"/>
  <c r="AX257" i="2"/>
  <c r="AW257" i="2"/>
  <c r="AV257" i="2"/>
  <c r="AU257" i="2"/>
  <c r="AT257" i="2"/>
  <c r="AS257" i="2"/>
  <c r="AR257" i="2"/>
  <c r="BM256" i="2"/>
  <c r="BL256" i="2"/>
  <c r="BK256" i="2"/>
  <c r="BJ256" i="2"/>
  <c r="BI256" i="2"/>
  <c r="BH256" i="2"/>
  <c r="BG256" i="2"/>
  <c r="BF256" i="2"/>
  <c r="BE256" i="2"/>
  <c r="BD256" i="2"/>
  <c r="BC256" i="2"/>
  <c r="BB256" i="2"/>
  <c r="BA256" i="2"/>
  <c r="AZ256" i="2"/>
  <c r="AY256" i="2"/>
  <c r="AX256" i="2"/>
  <c r="AW256" i="2"/>
  <c r="AV256" i="2"/>
  <c r="AU256" i="2"/>
  <c r="AT256" i="2"/>
  <c r="AS256" i="2"/>
  <c r="AR256" i="2"/>
  <c r="BM255" i="2"/>
  <c r="BL255" i="2"/>
  <c r="BK255" i="2"/>
  <c r="BJ255" i="2"/>
  <c r="BI255" i="2"/>
  <c r="BH255" i="2"/>
  <c r="BG255" i="2"/>
  <c r="BF255" i="2"/>
  <c r="BE255" i="2"/>
  <c r="BD255" i="2"/>
  <c r="BC255" i="2"/>
  <c r="BB255" i="2"/>
  <c r="BA255" i="2"/>
  <c r="AZ255" i="2"/>
  <c r="AY255" i="2"/>
  <c r="AX255" i="2"/>
  <c r="AW255" i="2"/>
  <c r="AV255" i="2"/>
  <c r="AU255" i="2"/>
  <c r="AT255" i="2"/>
  <c r="AS255" i="2"/>
  <c r="AR255" i="2"/>
  <c r="BM254" i="2"/>
  <c r="BL254" i="2"/>
  <c r="BK254" i="2"/>
  <c r="BJ254" i="2"/>
  <c r="BI254" i="2"/>
  <c r="BH254" i="2"/>
  <c r="BG254" i="2"/>
  <c r="BF254" i="2"/>
  <c r="BE254" i="2"/>
  <c r="BD254" i="2"/>
  <c r="BC254" i="2"/>
  <c r="BB254" i="2"/>
  <c r="BA254" i="2"/>
  <c r="AZ254" i="2"/>
  <c r="AY254" i="2"/>
  <c r="AX254" i="2"/>
  <c r="AW254" i="2"/>
  <c r="AV254" i="2"/>
  <c r="AU254" i="2"/>
  <c r="AT254" i="2"/>
  <c r="AS254" i="2"/>
  <c r="AR254" i="2"/>
  <c r="BM253" i="2"/>
  <c r="BL253" i="2"/>
  <c r="BK253" i="2"/>
  <c r="BJ253" i="2"/>
  <c r="BI253" i="2"/>
  <c r="BH253" i="2"/>
  <c r="BG253" i="2"/>
  <c r="BF253" i="2"/>
  <c r="BE253" i="2"/>
  <c r="BD253" i="2"/>
  <c r="BC253" i="2"/>
  <c r="BB253" i="2"/>
  <c r="BA253" i="2"/>
  <c r="AZ253" i="2"/>
  <c r="AY253" i="2"/>
  <c r="AX253" i="2"/>
  <c r="AW253" i="2"/>
  <c r="AV253" i="2"/>
  <c r="AU253" i="2"/>
  <c r="AT253" i="2"/>
  <c r="AS253" i="2"/>
  <c r="AR253" i="2"/>
  <c r="BM252" i="2"/>
  <c r="BL252" i="2"/>
  <c r="BK252" i="2"/>
  <c r="BJ252" i="2"/>
  <c r="BI252" i="2"/>
  <c r="BH252" i="2"/>
  <c r="BG252" i="2"/>
  <c r="BF252" i="2"/>
  <c r="BE252" i="2"/>
  <c r="BD252" i="2"/>
  <c r="BC252" i="2"/>
  <c r="BB252" i="2"/>
  <c r="BA252" i="2"/>
  <c r="AZ252" i="2"/>
  <c r="AY252" i="2"/>
  <c r="AX252" i="2"/>
  <c r="AW252" i="2"/>
  <c r="AV252" i="2"/>
  <c r="AU252" i="2"/>
  <c r="AT252" i="2"/>
  <c r="AS252" i="2"/>
  <c r="AR252" i="2"/>
  <c r="BM251" i="2"/>
  <c r="BL251" i="2"/>
  <c r="BK251" i="2"/>
  <c r="BJ251" i="2"/>
  <c r="BI251" i="2"/>
  <c r="BH251" i="2"/>
  <c r="BG251" i="2"/>
  <c r="BF251" i="2"/>
  <c r="BE251" i="2"/>
  <c r="BD251" i="2"/>
  <c r="BC251" i="2"/>
  <c r="BB251" i="2"/>
  <c r="BA251" i="2"/>
  <c r="AZ251" i="2"/>
  <c r="AY251" i="2"/>
  <c r="AX251" i="2"/>
  <c r="AW251" i="2"/>
  <c r="AV251" i="2"/>
  <c r="AU251" i="2"/>
  <c r="AT251" i="2"/>
  <c r="AS251" i="2"/>
  <c r="AR251" i="2"/>
  <c r="BM250" i="2"/>
  <c r="BL250" i="2"/>
  <c r="BK250" i="2"/>
  <c r="BJ250" i="2"/>
  <c r="BI250" i="2"/>
  <c r="BH250" i="2"/>
  <c r="BG250" i="2"/>
  <c r="BF250" i="2"/>
  <c r="BE250" i="2"/>
  <c r="BD250" i="2"/>
  <c r="BC250" i="2"/>
  <c r="BB250" i="2"/>
  <c r="BA250" i="2"/>
  <c r="AZ250" i="2"/>
  <c r="AY250" i="2"/>
  <c r="AX250" i="2"/>
  <c r="AW250" i="2"/>
  <c r="AV250" i="2"/>
  <c r="AU250" i="2"/>
  <c r="AT250" i="2"/>
  <c r="AS250" i="2"/>
  <c r="AR250" i="2"/>
  <c r="BM249" i="2"/>
  <c r="BL249" i="2"/>
  <c r="BK249" i="2"/>
  <c r="BJ249" i="2"/>
  <c r="BI249" i="2"/>
  <c r="BH249" i="2"/>
  <c r="BG249" i="2"/>
  <c r="BF249" i="2"/>
  <c r="BE249" i="2"/>
  <c r="BD249" i="2"/>
  <c r="BC249" i="2"/>
  <c r="BB249" i="2"/>
  <c r="BA249" i="2"/>
  <c r="AZ249" i="2"/>
  <c r="AY249" i="2"/>
  <c r="AX249" i="2"/>
  <c r="AW249" i="2"/>
  <c r="AV249" i="2"/>
  <c r="AU249" i="2"/>
  <c r="AT249" i="2"/>
  <c r="AS249" i="2"/>
  <c r="AR249" i="2"/>
  <c r="BM248" i="2"/>
  <c r="BL248" i="2"/>
  <c r="BK248" i="2"/>
  <c r="BJ248" i="2"/>
  <c r="BI248" i="2"/>
  <c r="BH248" i="2"/>
  <c r="BG248" i="2"/>
  <c r="BF248" i="2"/>
  <c r="BE248" i="2"/>
  <c r="BD248" i="2"/>
  <c r="BC248" i="2"/>
  <c r="BB248" i="2"/>
  <c r="BA248" i="2"/>
  <c r="AZ248" i="2"/>
  <c r="AY248" i="2"/>
  <c r="AX248" i="2"/>
  <c r="AW248" i="2"/>
  <c r="AV248" i="2"/>
  <c r="AU248" i="2"/>
  <c r="AT248" i="2"/>
  <c r="AS248" i="2"/>
  <c r="AR248" i="2"/>
  <c r="BM247" i="2"/>
  <c r="BL247" i="2"/>
  <c r="BK247" i="2"/>
  <c r="BJ247" i="2"/>
  <c r="BI247" i="2"/>
  <c r="BH247" i="2"/>
  <c r="BG247" i="2"/>
  <c r="BF247" i="2"/>
  <c r="BE247" i="2"/>
  <c r="BD247" i="2"/>
  <c r="BC247" i="2"/>
  <c r="BB247" i="2"/>
  <c r="BA247" i="2"/>
  <c r="AZ247" i="2"/>
  <c r="AY247" i="2"/>
  <c r="AX247" i="2"/>
  <c r="AW247" i="2"/>
  <c r="AV247" i="2"/>
  <c r="AU247" i="2"/>
  <c r="AT247" i="2"/>
  <c r="AS247" i="2"/>
  <c r="AR247" i="2"/>
  <c r="BM246" i="2"/>
  <c r="BL246" i="2"/>
  <c r="BK246" i="2"/>
  <c r="BJ246" i="2"/>
  <c r="BI246" i="2"/>
  <c r="BH246" i="2"/>
  <c r="BG246" i="2"/>
  <c r="BF246" i="2"/>
  <c r="BE246" i="2"/>
  <c r="BD246" i="2"/>
  <c r="BC246" i="2"/>
  <c r="BB246" i="2"/>
  <c r="BA246" i="2"/>
  <c r="AZ246" i="2"/>
  <c r="AY246" i="2"/>
  <c r="AX246" i="2"/>
  <c r="AW246" i="2"/>
  <c r="AV246" i="2"/>
  <c r="AU246" i="2"/>
  <c r="AT246" i="2"/>
  <c r="AS246" i="2"/>
  <c r="AR246" i="2"/>
  <c r="BM245" i="2"/>
  <c r="BL245" i="2"/>
  <c r="BK245" i="2"/>
  <c r="BJ245" i="2"/>
  <c r="BI245" i="2"/>
  <c r="BH245" i="2"/>
  <c r="BG245" i="2"/>
  <c r="BF245" i="2"/>
  <c r="BE245" i="2"/>
  <c r="BD245" i="2"/>
  <c r="BC245" i="2"/>
  <c r="BB245" i="2"/>
  <c r="BA245" i="2"/>
  <c r="AZ245" i="2"/>
  <c r="AY245" i="2"/>
  <c r="AX245" i="2"/>
  <c r="AW245" i="2"/>
  <c r="AV245" i="2"/>
  <c r="AU245" i="2"/>
  <c r="AT245" i="2"/>
  <c r="AS245" i="2"/>
  <c r="AR245" i="2"/>
  <c r="BM244" i="2"/>
  <c r="BL244" i="2"/>
  <c r="BK244" i="2"/>
  <c r="BJ244" i="2"/>
  <c r="BI244" i="2"/>
  <c r="BH244" i="2"/>
  <c r="BG244" i="2"/>
  <c r="BF244" i="2"/>
  <c r="BE244" i="2"/>
  <c r="BD244" i="2"/>
  <c r="BC244" i="2"/>
  <c r="BB244" i="2"/>
  <c r="BA244" i="2"/>
  <c r="AZ244" i="2"/>
  <c r="AY244" i="2"/>
  <c r="AX244" i="2"/>
  <c r="AW244" i="2"/>
  <c r="AV244" i="2"/>
  <c r="AU244" i="2"/>
  <c r="AT244" i="2"/>
  <c r="AS244" i="2"/>
  <c r="AR244" i="2"/>
  <c r="BM243" i="2"/>
  <c r="BL243" i="2"/>
  <c r="BK243" i="2"/>
  <c r="BJ243" i="2"/>
  <c r="BI243" i="2"/>
  <c r="BH243" i="2"/>
  <c r="BG243" i="2"/>
  <c r="BF243" i="2"/>
  <c r="BE243" i="2"/>
  <c r="BD243" i="2"/>
  <c r="BC243" i="2"/>
  <c r="BB243" i="2"/>
  <c r="BA243" i="2"/>
  <c r="AZ243" i="2"/>
  <c r="AY243" i="2"/>
  <c r="AX243" i="2"/>
  <c r="AW243" i="2"/>
  <c r="AV243" i="2"/>
  <c r="AU243" i="2"/>
  <c r="AT243" i="2"/>
  <c r="AS243" i="2"/>
  <c r="AR243" i="2"/>
  <c r="BM242" i="2"/>
  <c r="BL242" i="2"/>
  <c r="BK242" i="2"/>
  <c r="BJ242" i="2"/>
  <c r="BI242" i="2"/>
  <c r="BH242" i="2"/>
  <c r="BG242" i="2"/>
  <c r="BF242" i="2"/>
  <c r="BE242" i="2"/>
  <c r="BD242" i="2"/>
  <c r="BC242" i="2"/>
  <c r="BB242" i="2"/>
  <c r="BA242" i="2"/>
  <c r="AZ242" i="2"/>
  <c r="AY242" i="2"/>
  <c r="AX242" i="2"/>
  <c r="AW242" i="2"/>
  <c r="AV242" i="2"/>
  <c r="AU242" i="2"/>
  <c r="AT242" i="2"/>
  <c r="AS242" i="2"/>
  <c r="AR242" i="2"/>
  <c r="BM241" i="2"/>
  <c r="BL241" i="2"/>
  <c r="BK241" i="2"/>
  <c r="BJ241" i="2"/>
  <c r="BI241" i="2"/>
  <c r="BH241" i="2"/>
  <c r="BG241" i="2"/>
  <c r="BF241" i="2"/>
  <c r="BE241" i="2"/>
  <c r="BD241" i="2"/>
  <c r="BC241" i="2"/>
  <c r="BB241" i="2"/>
  <c r="BA241" i="2"/>
  <c r="AZ241" i="2"/>
  <c r="AY241" i="2"/>
  <c r="AX241" i="2"/>
  <c r="AW241" i="2"/>
  <c r="AV241" i="2"/>
  <c r="AU241" i="2"/>
  <c r="AT241" i="2"/>
  <c r="AS241" i="2"/>
  <c r="AR241" i="2"/>
  <c r="BM240" i="2"/>
  <c r="BL240" i="2"/>
  <c r="BK240" i="2"/>
  <c r="BJ240" i="2"/>
  <c r="BI240" i="2"/>
  <c r="BH240" i="2"/>
  <c r="BG240" i="2"/>
  <c r="BF240" i="2"/>
  <c r="BE240" i="2"/>
  <c r="BD240" i="2"/>
  <c r="BC240" i="2"/>
  <c r="BB240" i="2"/>
  <c r="BA240" i="2"/>
  <c r="AZ240" i="2"/>
  <c r="AY240" i="2"/>
  <c r="AX240" i="2"/>
  <c r="AW240" i="2"/>
  <c r="AV240" i="2"/>
  <c r="AU240" i="2"/>
  <c r="AT240" i="2"/>
  <c r="AS240" i="2"/>
  <c r="AR240" i="2"/>
  <c r="BM239" i="2"/>
  <c r="BL239" i="2"/>
  <c r="BK239" i="2"/>
  <c r="BJ239" i="2"/>
  <c r="BI239" i="2"/>
  <c r="BH239" i="2"/>
  <c r="BG239" i="2"/>
  <c r="BF239" i="2"/>
  <c r="BE239" i="2"/>
  <c r="BD239" i="2"/>
  <c r="BC239" i="2"/>
  <c r="BB239" i="2"/>
  <c r="BA239" i="2"/>
  <c r="AZ239" i="2"/>
  <c r="AY239" i="2"/>
  <c r="AX239" i="2"/>
  <c r="AW239" i="2"/>
  <c r="AV239" i="2"/>
  <c r="AU239" i="2"/>
  <c r="AT239" i="2"/>
  <c r="AS239" i="2"/>
  <c r="AR239" i="2"/>
  <c r="BM238" i="2"/>
  <c r="BL238" i="2"/>
  <c r="BK238" i="2"/>
  <c r="BJ238" i="2"/>
  <c r="BI238" i="2"/>
  <c r="BH238" i="2"/>
  <c r="BG238" i="2"/>
  <c r="BF238" i="2"/>
  <c r="BE238" i="2"/>
  <c r="BD238" i="2"/>
  <c r="BC238" i="2"/>
  <c r="BB238" i="2"/>
  <c r="BA238" i="2"/>
  <c r="AZ238" i="2"/>
  <c r="AY238" i="2"/>
  <c r="AX238" i="2"/>
  <c r="AW238" i="2"/>
  <c r="AV238" i="2"/>
  <c r="AU238" i="2"/>
  <c r="AT238" i="2"/>
  <c r="AS238" i="2"/>
  <c r="AR238" i="2"/>
  <c r="BM237" i="2"/>
  <c r="BL237" i="2"/>
  <c r="BK237" i="2"/>
  <c r="BJ237" i="2"/>
  <c r="BI237" i="2"/>
  <c r="BH237" i="2"/>
  <c r="BG237" i="2"/>
  <c r="BF237" i="2"/>
  <c r="BE237" i="2"/>
  <c r="BD237" i="2"/>
  <c r="BC237" i="2"/>
  <c r="BB237" i="2"/>
  <c r="BA237" i="2"/>
  <c r="AZ237" i="2"/>
  <c r="AY237" i="2"/>
  <c r="AX237" i="2"/>
  <c r="AW237" i="2"/>
  <c r="AV237" i="2"/>
  <c r="AU237" i="2"/>
  <c r="AT237" i="2"/>
  <c r="AS237" i="2"/>
  <c r="AR237" i="2"/>
  <c r="BM236" i="2"/>
  <c r="BL236" i="2"/>
  <c r="BK236" i="2"/>
  <c r="BJ236" i="2"/>
  <c r="BI236" i="2"/>
  <c r="BH236" i="2"/>
  <c r="BG236" i="2"/>
  <c r="BF236" i="2"/>
  <c r="BE236" i="2"/>
  <c r="BD236" i="2"/>
  <c r="BC236" i="2"/>
  <c r="BB236" i="2"/>
  <c r="BA236" i="2"/>
  <c r="AZ236" i="2"/>
  <c r="AY236" i="2"/>
  <c r="AX236" i="2"/>
  <c r="AW236" i="2"/>
  <c r="AV236" i="2"/>
  <c r="AU236" i="2"/>
  <c r="AT236" i="2"/>
  <c r="AS236" i="2"/>
  <c r="AR236" i="2"/>
  <c r="BM235" i="2"/>
  <c r="BL235" i="2"/>
  <c r="BK235" i="2"/>
  <c r="BJ235" i="2"/>
  <c r="BI235" i="2"/>
  <c r="BH235" i="2"/>
  <c r="BG235" i="2"/>
  <c r="BF235" i="2"/>
  <c r="BE235" i="2"/>
  <c r="BD235" i="2"/>
  <c r="BC235" i="2"/>
  <c r="BB235" i="2"/>
  <c r="BA235" i="2"/>
  <c r="AZ235" i="2"/>
  <c r="AY235" i="2"/>
  <c r="AX235" i="2"/>
  <c r="AW235" i="2"/>
  <c r="AV235" i="2"/>
  <c r="AU235" i="2"/>
  <c r="AT235" i="2"/>
  <c r="AS235" i="2"/>
  <c r="AR235" i="2"/>
  <c r="BM234" i="2"/>
  <c r="BL234" i="2"/>
  <c r="BK234" i="2"/>
  <c r="BJ234" i="2"/>
  <c r="BI234" i="2"/>
  <c r="BH234" i="2"/>
  <c r="BG234" i="2"/>
  <c r="BF234" i="2"/>
  <c r="BE234" i="2"/>
  <c r="BD234" i="2"/>
  <c r="BC234" i="2"/>
  <c r="BB234" i="2"/>
  <c r="BA234" i="2"/>
  <c r="AZ234" i="2"/>
  <c r="AY234" i="2"/>
  <c r="AX234" i="2"/>
  <c r="AW234" i="2"/>
  <c r="AV234" i="2"/>
  <c r="AU234" i="2"/>
  <c r="AT234" i="2"/>
  <c r="AS234" i="2"/>
  <c r="AR234" i="2"/>
  <c r="BM233" i="2"/>
  <c r="BL233" i="2"/>
  <c r="BK233" i="2"/>
  <c r="BJ233" i="2"/>
  <c r="BI233" i="2"/>
  <c r="BH233" i="2"/>
  <c r="BG233" i="2"/>
  <c r="BF233" i="2"/>
  <c r="BE233" i="2"/>
  <c r="BD233" i="2"/>
  <c r="BC233" i="2"/>
  <c r="BB233" i="2"/>
  <c r="BA233" i="2"/>
  <c r="AZ233" i="2"/>
  <c r="AY233" i="2"/>
  <c r="AX233" i="2"/>
  <c r="AW233" i="2"/>
  <c r="AV233" i="2"/>
  <c r="AU233" i="2"/>
  <c r="AT233" i="2"/>
  <c r="AS233" i="2"/>
  <c r="AR233" i="2"/>
  <c r="BM232" i="2"/>
  <c r="BL232" i="2"/>
  <c r="BK232" i="2"/>
  <c r="BJ232" i="2"/>
  <c r="BI232" i="2"/>
  <c r="BH232" i="2"/>
  <c r="BG232" i="2"/>
  <c r="BF232" i="2"/>
  <c r="BE232" i="2"/>
  <c r="BD232" i="2"/>
  <c r="BC232" i="2"/>
  <c r="BB232" i="2"/>
  <c r="BA232" i="2"/>
  <c r="AZ232" i="2"/>
  <c r="AY232" i="2"/>
  <c r="AX232" i="2"/>
  <c r="AW232" i="2"/>
  <c r="AV232" i="2"/>
  <c r="AU232" i="2"/>
  <c r="AT232" i="2"/>
  <c r="AS232" i="2"/>
  <c r="AR232" i="2"/>
  <c r="BM231" i="2"/>
  <c r="BL231" i="2"/>
  <c r="BK231" i="2"/>
  <c r="BJ231" i="2"/>
  <c r="BI231" i="2"/>
  <c r="BH231" i="2"/>
  <c r="BG231" i="2"/>
  <c r="BF231" i="2"/>
  <c r="BE231" i="2"/>
  <c r="BD231" i="2"/>
  <c r="BC231" i="2"/>
  <c r="BB231" i="2"/>
  <c r="BA231" i="2"/>
  <c r="AZ231" i="2"/>
  <c r="AY231" i="2"/>
  <c r="AX231" i="2"/>
  <c r="AW231" i="2"/>
  <c r="AV231" i="2"/>
  <c r="AU231" i="2"/>
  <c r="AT231" i="2"/>
  <c r="AS231" i="2"/>
  <c r="AR231" i="2"/>
  <c r="BM230" i="2"/>
  <c r="BL230" i="2"/>
  <c r="BK230" i="2"/>
  <c r="BJ230" i="2"/>
  <c r="BI230" i="2"/>
  <c r="BH230" i="2"/>
  <c r="BG230" i="2"/>
  <c r="BF230" i="2"/>
  <c r="BE230" i="2"/>
  <c r="BD230" i="2"/>
  <c r="BC230" i="2"/>
  <c r="BB230" i="2"/>
  <c r="BA230" i="2"/>
  <c r="AZ230" i="2"/>
  <c r="AY230" i="2"/>
  <c r="AX230" i="2"/>
  <c r="AW230" i="2"/>
  <c r="AV230" i="2"/>
  <c r="AU230" i="2"/>
  <c r="AT230" i="2"/>
  <c r="AS230" i="2"/>
  <c r="AR230" i="2"/>
  <c r="BM229" i="2"/>
  <c r="BL229" i="2"/>
  <c r="BK229" i="2"/>
  <c r="BJ229" i="2"/>
  <c r="BI229" i="2"/>
  <c r="BH229" i="2"/>
  <c r="BG229" i="2"/>
  <c r="BF229" i="2"/>
  <c r="BE229" i="2"/>
  <c r="BD229" i="2"/>
  <c r="BC229" i="2"/>
  <c r="BB229" i="2"/>
  <c r="BA229" i="2"/>
  <c r="AZ229" i="2"/>
  <c r="AY229" i="2"/>
  <c r="AX229" i="2"/>
  <c r="AW229" i="2"/>
  <c r="AV229" i="2"/>
  <c r="AU229" i="2"/>
  <c r="AT229" i="2"/>
  <c r="AS229" i="2"/>
  <c r="AR229" i="2"/>
  <c r="BM228" i="2"/>
  <c r="BL228" i="2"/>
  <c r="BK228" i="2"/>
  <c r="BJ228" i="2"/>
  <c r="BI228" i="2"/>
  <c r="BH228" i="2"/>
  <c r="BG228" i="2"/>
  <c r="BF228" i="2"/>
  <c r="BE228" i="2"/>
  <c r="BD228" i="2"/>
  <c r="BC228" i="2"/>
  <c r="BB228" i="2"/>
  <c r="BA228" i="2"/>
  <c r="AZ228" i="2"/>
  <c r="AY228" i="2"/>
  <c r="AX228" i="2"/>
  <c r="AW228" i="2"/>
  <c r="AV228" i="2"/>
  <c r="AU228" i="2"/>
  <c r="AT228" i="2"/>
  <c r="AS228" i="2"/>
  <c r="AR228" i="2"/>
  <c r="BM227" i="2"/>
  <c r="BL227" i="2"/>
  <c r="BK227" i="2"/>
  <c r="BJ227" i="2"/>
  <c r="BI227" i="2"/>
  <c r="BH227" i="2"/>
  <c r="BG227" i="2"/>
  <c r="BF227" i="2"/>
  <c r="BE227" i="2"/>
  <c r="BD227" i="2"/>
  <c r="BC227" i="2"/>
  <c r="BB227" i="2"/>
  <c r="BA227" i="2"/>
  <c r="AZ227" i="2"/>
  <c r="AY227" i="2"/>
  <c r="AX227" i="2"/>
  <c r="AW227" i="2"/>
  <c r="AV227" i="2"/>
  <c r="AU227" i="2"/>
  <c r="AT227" i="2"/>
  <c r="AS227" i="2"/>
  <c r="AR227" i="2"/>
  <c r="BM226" i="2"/>
  <c r="BL226" i="2"/>
  <c r="BK226" i="2"/>
  <c r="BJ226" i="2"/>
  <c r="BI226" i="2"/>
  <c r="BH226" i="2"/>
  <c r="BG226" i="2"/>
  <c r="BF226" i="2"/>
  <c r="BE226" i="2"/>
  <c r="BD226" i="2"/>
  <c r="BC226" i="2"/>
  <c r="BB226" i="2"/>
  <c r="BA226" i="2"/>
  <c r="AZ226" i="2"/>
  <c r="AY226" i="2"/>
  <c r="AX226" i="2"/>
  <c r="AW226" i="2"/>
  <c r="AV226" i="2"/>
  <c r="AU226" i="2"/>
  <c r="AT226" i="2"/>
  <c r="AS226" i="2"/>
  <c r="AR226" i="2"/>
  <c r="BM225" i="2"/>
  <c r="BL225" i="2"/>
  <c r="BK225" i="2"/>
  <c r="BJ225" i="2"/>
  <c r="BI225" i="2"/>
  <c r="BH225" i="2"/>
  <c r="BG225" i="2"/>
  <c r="BF225" i="2"/>
  <c r="BE225" i="2"/>
  <c r="BD225" i="2"/>
  <c r="BC225" i="2"/>
  <c r="BB225" i="2"/>
  <c r="BA225" i="2"/>
  <c r="AZ225" i="2"/>
  <c r="AY225" i="2"/>
  <c r="AX225" i="2"/>
  <c r="AW225" i="2"/>
  <c r="AV225" i="2"/>
  <c r="AU225" i="2"/>
  <c r="AT225" i="2"/>
  <c r="AS225" i="2"/>
  <c r="AR225" i="2"/>
  <c r="BM224" i="2"/>
  <c r="BL224" i="2"/>
  <c r="BK224" i="2"/>
  <c r="BJ224" i="2"/>
  <c r="BI224" i="2"/>
  <c r="BH224" i="2"/>
  <c r="BG224" i="2"/>
  <c r="BF224" i="2"/>
  <c r="BE224" i="2"/>
  <c r="BD224" i="2"/>
  <c r="BC224" i="2"/>
  <c r="BB224" i="2"/>
  <c r="BA224" i="2"/>
  <c r="AZ224" i="2"/>
  <c r="AY224" i="2"/>
  <c r="AX224" i="2"/>
  <c r="AW224" i="2"/>
  <c r="AV224" i="2"/>
  <c r="AU224" i="2"/>
  <c r="AT224" i="2"/>
  <c r="AS224" i="2"/>
  <c r="AR224" i="2"/>
  <c r="BM223" i="2"/>
  <c r="BL223" i="2"/>
  <c r="BK223" i="2"/>
  <c r="BJ223" i="2"/>
  <c r="BI223" i="2"/>
  <c r="BH223" i="2"/>
  <c r="BG223" i="2"/>
  <c r="BF223" i="2"/>
  <c r="BE223" i="2"/>
  <c r="BD223" i="2"/>
  <c r="BC223" i="2"/>
  <c r="BB223" i="2"/>
  <c r="BA223" i="2"/>
  <c r="AZ223" i="2"/>
  <c r="AY223" i="2"/>
  <c r="AX223" i="2"/>
  <c r="AW223" i="2"/>
  <c r="AV223" i="2"/>
  <c r="AU223" i="2"/>
  <c r="AT223" i="2"/>
  <c r="AS223" i="2"/>
  <c r="AR223" i="2"/>
  <c r="BM222" i="2"/>
  <c r="BL222" i="2"/>
  <c r="BK222" i="2"/>
  <c r="BJ222" i="2"/>
  <c r="BI222" i="2"/>
  <c r="BH222" i="2"/>
  <c r="BG222" i="2"/>
  <c r="BF222" i="2"/>
  <c r="BE222" i="2"/>
  <c r="BD222" i="2"/>
  <c r="BC222" i="2"/>
  <c r="BB222" i="2"/>
  <c r="BA222" i="2"/>
  <c r="AZ222" i="2"/>
  <c r="AY222" i="2"/>
  <c r="AX222" i="2"/>
  <c r="AW222" i="2"/>
  <c r="AV222" i="2"/>
  <c r="AU222" i="2"/>
  <c r="AT222" i="2"/>
  <c r="AS222" i="2"/>
  <c r="AR222" i="2"/>
  <c r="BM221" i="2"/>
  <c r="BL221" i="2"/>
  <c r="BK221" i="2"/>
  <c r="BJ221" i="2"/>
  <c r="BI221" i="2"/>
  <c r="BH221" i="2"/>
  <c r="BG221" i="2"/>
  <c r="BF221" i="2"/>
  <c r="BE221" i="2"/>
  <c r="BD221" i="2"/>
  <c r="BC221" i="2"/>
  <c r="BB221" i="2"/>
  <c r="BA221" i="2"/>
  <c r="AZ221" i="2"/>
  <c r="AY221" i="2"/>
  <c r="AX221" i="2"/>
  <c r="AW221" i="2"/>
  <c r="AV221" i="2"/>
  <c r="AU221" i="2"/>
  <c r="AT221" i="2"/>
  <c r="AS221" i="2"/>
  <c r="AR221" i="2"/>
  <c r="BM220" i="2"/>
  <c r="BL220" i="2"/>
  <c r="BK220" i="2"/>
  <c r="BJ220" i="2"/>
  <c r="BI220" i="2"/>
  <c r="BH220" i="2"/>
  <c r="BG220" i="2"/>
  <c r="BF220" i="2"/>
  <c r="BE220" i="2"/>
  <c r="BD220" i="2"/>
  <c r="BC220" i="2"/>
  <c r="BB220" i="2"/>
  <c r="BA220" i="2"/>
  <c r="AZ220" i="2"/>
  <c r="AY220" i="2"/>
  <c r="AX220" i="2"/>
  <c r="AW220" i="2"/>
  <c r="AV220" i="2"/>
  <c r="AU220" i="2"/>
  <c r="AT220" i="2"/>
  <c r="AS220" i="2"/>
  <c r="AR220" i="2"/>
  <c r="BM219" i="2"/>
  <c r="BL219" i="2"/>
  <c r="BK219" i="2"/>
  <c r="BJ219" i="2"/>
  <c r="BI219" i="2"/>
  <c r="BH219" i="2"/>
  <c r="BG219" i="2"/>
  <c r="BF219" i="2"/>
  <c r="BE219" i="2"/>
  <c r="BD219" i="2"/>
  <c r="BC219" i="2"/>
  <c r="BB219" i="2"/>
  <c r="BA219" i="2"/>
  <c r="AZ219" i="2"/>
  <c r="AY219" i="2"/>
  <c r="AX219" i="2"/>
  <c r="AW219" i="2"/>
  <c r="AV219" i="2"/>
  <c r="AU219" i="2"/>
  <c r="AT219" i="2"/>
  <c r="AS219" i="2"/>
  <c r="AR219" i="2"/>
  <c r="BM218" i="2"/>
  <c r="BL218" i="2"/>
  <c r="BK218" i="2"/>
  <c r="BJ218" i="2"/>
  <c r="BI218" i="2"/>
  <c r="BH218" i="2"/>
  <c r="BG218" i="2"/>
  <c r="BF218" i="2"/>
  <c r="BE218" i="2"/>
  <c r="BD218" i="2"/>
  <c r="BC218" i="2"/>
  <c r="BB218" i="2"/>
  <c r="BA218" i="2"/>
  <c r="AZ218" i="2"/>
  <c r="AY218" i="2"/>
  <c r="AX218" i="2"/>
  <c r="AW218" i="2"/>
  <c r="AV218" i="2"/>
  <c r="AU218" i="2"/>
  <c r="AT218" i="2"/>
  <c r="AS218" i="2"/>
  <c r="AR218" i="2"/>
  <c r="BM217" i="2"/>
  <c r="BL217" i="2"/>
  <c r="BK217" i="2"/>
  <c r="BJ217" i="2"/>
  <c r="BI217" i="2"/>
  <c r="BH217" i="2"/>
  <c r="BG217" i="2"/>
  <c r="BF217" i="2"/>
  <c r="BE217" i="2"/>
  <c r="BD217" i="2"/>
  <c r="BC217" i="2"/>
  <c r="BB217" i="2"/>
  <c r="BA217" i="2"/>
  <c r="AZ217" i="2"/>
  <c r="AY217" i="2"/>
  <c r="AX217" i="2"/>
  <c r="AW217" i="2"/>
  <c r="AV217" i="2"/>
  <c r="AU217" i="2"/>
  <c r="AT217" i="2"/>
  <c r="AS217" i="2"/>
  <c r="AR217" i="2"/>
  <c r="BM216" i="2"/>
  <c r="BL216" i="2"/>
  <c r="BK216" i="2"/>
  <c r="BJ216" i="2"/>
  <c r="BI216" i="2"/>
  <c r="BH216" i="2"/>
  <c r="BG216" i="2"/>
  <c r="BF216" i="2"/>
  <c r="BE216" i="2"/>
  <c r="BD216" i="2"/>
  <c r="BC216" i="2"/>
  <c r="BB216" i="2"/>
  <c r="BA216" i="2"/>
  <c r="AZ216" i="2"/>
  <c r="AY216" i="2"/>
  <c r="AX216" i="2"/>
  <c r="AW216" i="2"/>
  <c r="AV216" i="2"/>
  <c r="AU216" i="2"/>
  <c r="AT216" i="2"/>
  <c r="AS216" i="2"/>
  <c r="AR216" i="2"/>
  <c r="BM215" i="2"/>
  <c r="BL215" i="2"/>
  <c r="BK215" i="2"/>
  <c r="BJ215" i="2"/>
  <c r="BI215" i="2"/>
  <c r="BH215" i="2"/>
  <c r="BG215" i="2"/>
  <c r="BF215" i="2"/>
  <c r="BE215" i="2"/>
  <c r="BD215" i="2"/>
  <c r="BC215" i="2"/>
  <c r="BB215" i="2"/>
  <c r="BA215" i="2"/>
  <c r="AZ215" i="2"/>
  <c r="AY215" i="2"/>
  <c r="AX215" i="2"/>
  <c r="AW215" i="2"/>
  <c r="AV215" i="2"/>
  <c r="AU215" i="2"/>
  <c r="AT215" i="2"/>
  <c r="AS215" i="2"/>
  <c r="AR215" i="2"/>
  <c r="BM214" i="2"/>
  <c r="BL214" i="2"/>
  <c r="BK214" i="2"/>
  <c r="BJ214" i="2"/>
  <c r="BI214" i="2"/>
  <c r="BH214" i="2"/>
  <c r="BG214" i="2"/>
  <c r="BF214" i="2"/>
  <c r="BE214" i="2"/>
  <c r="BD214" i="2"/>
  <c r="BC214" i="2"/>
  <c r="BB214" i="2"/>
  <c r="BA214" i="2"/>
  <c r="AZ214" i="2"/>
  <c r="AY214" i="2"/>
  <c r="AX214" i="2"/>
  <c r="AW214" i="2"/>
  <c r="AV214" i="2"/>
  <c r="AU214" i="2"/>
  <c r="AT214" i="2"/>
  <c r="AS214" i="2"/>
  <c r="AR214" i="2"/>
  <c r="BM213" i="2"/>
  <c r="BL213" i="2"/>
  <c r="BK213" i="2"/>
  <c r="BJ213" i="2"/>
  <c r="BI213" i="2"/>
  <c r="BH213" i="2"/>
  <c r="BG213" i="2"/>
  <c r="BF213" i="2"/>
  <c r="BE213" i="2"/>
  <c r="BD213" i="2"/>
  <c r="BC213" i="2"/>
  <c r="BB213" i="2"/>
  <c r="BA213" i="2"/>
  <c r="AZ213" i="2"/>
  <c r="AY213" i="2"/>
  <c r="AX213" i="2"/>
  <c r="AW213" i="2"/>
  <c r="AV213" i="2"/>
  <c r="AU213" i="2"/>
  <c r="AT213" i="2"/>
  <c r="AS213" i="2"/>
  <c r="AR213" i="2"/>
  <c r="BM212" i="2"/>
  <c r="BL212" i="2"/>
  <c r="BK212" i="2"/>
  <c r="BJ212" i="2"/>
  <c r="BI212" i="2"/>
  <c r="BH212" i="2"/>
  <c r="BG212" i="2"/>
  <c r="BF212" i="2"/>
  <c r="BE212" i="2"/>
  <c r="BD212" i="2"/>
  <c r="BC212" i="2"/>
  <c r="BB212" i="2"/>
  <c r="BA212" i="2"/>
  <c r="AZ212" i="2"/>
  <c r="AY212" i="2"/>
  <c r="AX212" i="2"/>
  <c r="AW212" i="2"/>
  <c r="AV212" i="2"/>
  <c r="AU212" i="2"/>
  <c r="AT212" i="2"/>
  <c r="AS212" i="2"/>
  <c r="AR212" i="2"/>
  <c r="BM211" i="2"/>
  <c r="BL211" i="2"/>
  <c r="BK211" i="2"/>
  <c r="BJ211" i="2"/>
  <c r="BI211" i="2"/>
  <c r="BH211" i="2"/>
  <c r="BG211" i="2"/>
  <c r="BF211" i="2"/>
  <c r="BE211" i="2"/>
  <c r="BD211" i="2"/>
  <c r="BC211" i="2"/>
  <c r="BB211" i="2"/>
  <c r="BA211" i="2"/>
  <c r="AZ211" i="2"/>
  <c r="AY211" i="2"/>
  <c r="AX211" i="2"/>
  <c r="AW211" i="2"/>
  <c r="AV211" i="2"/>
  <c r="AU211" i="2"/>
  <c r="AT211" i="2"/>
  <c r="AS211" i="2"/>
  <c r="AR211" i="2"/>
  <c r="BM210" i="2"/>
  <c r="BL210" i="2"/>
  <c r="BK210" i="2"/>
  <c r="BJ210" i="2"/>
  <c r="BI210" i="2"/>
  <c r="BH210" i="2"/>
  <c r="BG210" i="2"/>
  <c r="BF210" i="2"/>
  <c r="BE210" i="2"/>
  <c r="BD210" i="2"/>
  <c r="BC210" i="2"/>
  <c r="BB210" i="2"/>
  <c r="BA210" i="2"/>
  <c r="AZ210" i="2"/>
  <c r="AY210" i="2"/>
  <c r="AX210" i="2"/>
  <c r="AW210" i="2"/>
  <c r="AV210" i="2"/>
  <c r="AU210" i="2"/>
  <c r="AT210" i="2"/>
  <c r="AS210" i="2"/>
  <c r="AR210" i="2"/>
  <c r="BM209" i="2"/>
  <c r="BL209" i="2"/>
  <c r="BK209" i="2"/>
  <c r="BJ209" i="2"/>
  <c r="BI209" i="2"/>
  <c r="BH209" i="2"/>
  <c r="BG209" i="2"/>
  <c r="BF209" i="2"/>
  <c r="BE209" i="2"/>
  <c r="BD209" i="2"/>
  <c r="BC209" i="2"/>
  <c r="BB209" i="2"/>
  <c r="BA209" i="2"/>
  <c r="AZ209" i="2"/>
  <c r="AY209" i="2"/>
  <c r="AX209" i="2"/>
  <c r="AW209" i="2"/>
  <c r="AV209" i="2"/>
  <c r="AU209" i="2"/>
  <c r="AT209" i="2"/>
  <c r="AS209" i="2"/>
  <c r="AR209" i="2"/>
  <c r="BM208" i="2"/>
  <c r="BL208" i="2"/>
  <c r="BK208" i="2"/>
  <c r="BJ208" i="2"/>
  <c r="BI208" i="2"/>
  <c r="BH208" i="2"/>
  <c r="BG208" i="2"/>
  <c r="BF208" i="2"/>
  <c r="BE208" i="2"/>
  <c r="BD208" i="2"/>
  <c r="BC208" i="2"/>
  <c r="BB208" i="2"/>
  <c r="BA208" i="2"/>
  <c r="AZ208" i="2"/>
  <c r="AY208" i="2"/>
  <c r="AX208" i="2"/>
  <c r="AW208" i="2"/>
  <c r="AV208" i="2"/>
  <c r="AU208" i="2"/>
  <c r="AT208" i="2"/>
  <c r="AS208" i="2"/>
  <c r="AR208" i="2"/>
  <c r="BM207" i="2"/>
  <c r="BL207" i="2"/>
  <c r="BK207" i="2"/>
  <c r="BJ207" i="2"/>
  <c r="BI207" i="2"/>
  <c r="BH207" i="2"/>
  <c r="BG207" i="2"/>
  <c r="BF207" i="2"/>
  <c r="BE207" i="2"/>
  <c r="BD207" i="2"/>
  <c r="BC207" i="2"/>
  <c r="BB207" i="2"/>
  <c r="BA207" i="2"/>
  <c r="AZ207" i="2"/>
  <c r="AY207" i="2"/>
  <c r="AX207" i="2"/>
  <c r="AW207" i="2"/>
  <c r="AV207" i="2"/>
  <c r="AU207" i="2"/>
  <c r="AT207" i="2"/>
  <c r="AS207" i="2"/>
  <c r="AR207" i="2"/>
  <c r="BM206" i="2"/>
  <c r="BL206" i="2"/>
  <c r="BK206" i="2"/>
  <c r="BJ206" i="2"/>
  <c r="BI206" i="2"/>
  <c r="BH206" i="2"/>
  <c r="BG206" i="2"/>
  <c r="BF206" i="2"/>
  <c r="BE206" i="2"/>
  <c r="BD206" i="2"/>
  <c r="BC206" i="2"/>
  <c r="BB206" i="2"/>
  <c r="BA206" i="2"/>
  <c r="AZ206" i="2"/>
  <c r="AY206" i="2"/>
  <c r="AX206" i="2"/>
  <c r="AW206" i="2"/>
  <c r="AV206" i="2"/>
  <c r="AU206" i="2"/>
  <c r="AT206" i="2"/>
  <c r="AS206" i="2"/>
  <c r="AR206" i="2"/>
  <c r="BM205" i="2"/>
  <c r="BL205" i="2"/>
  <c r="BK205" i="2"/>
  <c r="BJ205" i="2"/>
  <c r="BI205" i="2"/>
  <c r="BH205" i="2"/>
  <c r="BG205" i="2"/>
  <c r="BF205" i="2"/>
  <c r="BE205" i="2"/>
  <c r="BD205" i="2"/>
  <c r="BC205" i="2"/>
  <c r="BB205" i="2"/>
  <c r="BA205" i="2"/>
  <c r="AZ205" i="2"/>
  <c r="AY205" i="2"/>
  <c r="AX205" i="2"/>
  <c r="AW205" i="2"/>
  <c r="AV205" i="2"/>
  <c r="AU205" i="2"/>
  <c r="AT205" i="2"/>
  <c r="AS205" i="2"/>
  <c r="AR205" i="2"/>
  <c r="BM204" i="2"/>
  <c r="BL204" i="2"/>
  <c r="BK204" i="2"/>
  <c r="BJ204" i="2"/>
  <c r="BI204" i="2"/>
  <c r="BH204" i="2"/>
  <c r="BG204" i="2"/>
  <c r="BF204" i="2"/>
  <c r="BE204" i="2"/>
  <c r="BD204" i="2"/>
  <c r="BC204" i="2"/>
  <c r="BB204" i="2"/>
  <c r="BA204" i="2"/>
  <c r="AZ204" i="2"/>
  <c r="AY204" i="2"/>
  <c r="AX204" i="2"/>
  <c r="AW204" i="2"/>
  <c r="AV204" i="2"/>
  <c r="AU204" i="2"/>
  <c r="AT204" i="2"/>
  <c r="AS204" i="2"/>
  <c r="AR204" i="2"/>
  <c r="BM203" i="2"/>
  <c r="BL203" i="2"/>
  <c r="BK203" i="2"/>
  <c r="BJ203" i="2"/>
  <c r="BI203" i="2"/>
  <c r="BH203" i="2"/>
  <c r="BG203" i="2"/>
  <c r="BF203" i="2"/>
  <c r="BE203" i="2"/>
  <c r="BD203" i="2"/>
  <c r="BC203" i="2"/>
  <c r="BB203" i="2"/>
  <c r="BA203" i="2"/>
  <c r="AZ203" i="2"/>
  <c r="AY203" i="2"/>
  <c r="AX203" i="2"/>
  <c r="AW203" i="2"/>
  <c r="AV203" i="2"/>
  <c r="AU203" i="2"/>
  <c r="AT203" i="2"/>
  <c r="AS203" i="2"/>
  <c r="AR203" i="2"/>
  <c r="BM202" i="2"/>
  <c r="BL202" i="2"/>
  <c r="BK202" i="2"/>
  <c r="BJ202" i="2"/>
  <c r="BI202" i="2"/>
  <c r="BH202" i="2"/>
  <c r="BG202" i="2"/>
  <c r="BF202" i="2"/>
  <c r="BE202" i="2"/>
  <c r="BD202" i="2"/>
  <c r="BC202" i="2"/>
  <c r="BB202" i="2"/>
  <c r="BA202" i="2"/>
  <c r="AZ202" i="2"/>
  <c r="AY202" i="2"/>
  <c r="AX202" i="2"/>
  <c r="AW202" i="2"/>
  <c r="AV202" i="2"/>
  <c r="AU202" i="2"/>
  <c r="AT202" i="2"/>
  <c r="AS202" i="2"/>
  <c r="AR202" i="2"/>
  <c r="BM201" i="2"/>
  <c r="BL201" i="2"/>
  <c r="BK201" i="2"/>
  <c r="BJ201" i="2"/>
  <c r="BI201" i="2"/>
  <c r="BH201" i="2"/>
  <c r="BG201" i="2"/>
  <c r="BF201" i="2"/>
  <c r="BE201" i="2"/>
  <c r="BD201" i="2"/>
  <c r="BC201" i="2"/>
  <c r="BB201" i="2"/>
  <c r="BA201" i="2"/>
  <c r="AZ201" i="2"/>
  <c r="AY201" i="2"/>
  <c r="AX201" i="2"/>
  <c r="AW201" i="2"/>
  <c r="AV201" i="2"/>
  <c r="AU201" i="2"/>
  <c r="AT201" i="2"/>
  <c r="AS201" i="2"/>
  <c r="AR201" i="2"/>
  <c r="BM200" i="2"/>
  <c r="BL200" i="2"/>
  <c r="BK200" i="2"/>
  <c r="BJ200" i="2"/>
  <c r="BI200" i="2"/>
  <c r="BH200" i="2"/>
  <c r="BG200" i="2"/>
  <c r="BF200" i="2"/>
  <c r="BE200" i="2"/>
  <c r="BD200" i="2"/>
  <c r="BC200" i="2"/>
  <c r="BB200" i="2"/>
  <c r="BA200" i="2"/>
  <c r="AZ200" i="2"/>
  <c r="AY200" i="2"/>
  <c r="AX200" i="2"/>
  <c r="AW200" i="2"/>
  <c r="AV200" i="2"/>
  <c r="AU200" i="2"/>
  <c r="AT200" i="2"/>
  <c r="AS200" i="2"/>
  <c r="AR200" i="2"/>
  <c r="BM199" i="2"/>
  <c r="BL199" i="2"/>
  <c r="BK199" i="2"/>
  <c r="BJ199" i="2"/>
  <c r="BI199" i="2"/>
  <c r="BH199" i="2"/>
  <c r="BG199" i="2"/>
  <c r="BF199" i="2"/>
  <c r="BE199" i="2"/>
  <c r="BD199" i="2"/>
  <c r="BC199" i="2"/>
  <c r="BB199" i="2"/>
  <c r="BA199" i="2"/>
  <c r="AZ199" i="2"/>
  <c r="AY199" i="2"/>
  <c r="AX199" i="2"/>
  <c r="AW199" i="2"/>
  <c r="AV199" i="2"/>
  <c r="AU199" i="2"/>
  <c r="AT199" i="2"/>
  <c r="AS199" i="2"/>
  <c r="AR199" i="2"/>
  <c r="BM198" i="2"/>
  <c r="BL198" i="2"/>
  <c r="BK198" i="2"/>
  <c r="BJ198" i="2"/>
  <c r="BI198" i="2"/>
  <c r="BH198" i="2"/>
  <c r="BG198" i="2"/>
  <c r="BF198" i="2"/>
  <c r="BE198" i="2"/>
  <c r="BD198" i="2"/>
  <c r="BC198" i="2"/>
  <c r="BB198" i="2"/>
  <c r="BA198" i="2"/>
  <c r="AZ198" i="2"/>
  <c r="AY198" i="2"/>
  <c r="AX198" i="2"/>
  <c r="AW198" i="2"/>
  <c r="AV198" i="2"/>
  <c r="AU198" i="2"/>
  <c r="AT198" i="2"/>
  <c r="AS198" i="2"/>
  <c r="AR198" i="2"/>
  <c r="BM197" i="2"/>
  <c r="BL197" i="2"/>
  <c r="BK197" i="2"/>
  <c r="BJ197" i="2"/>
  <c r="BI197" i="2"/>
  <c r="BH197" i="2"/>
  <c r="BG197" i="2"/>
  <c r="BF197" i="2"/>
  <c r="BE197" i="2"/>
  <c r="BD197" i="2"/>
  <c r="BC197" i="2"/>
  <c r="BB197" i="2"/>
  <c r="BA197" i="2"/>
  <c r="AZ197" i="2"/>
  <c r="AY197" i="2"/>
  <c r="AX197" i="2"/>
  <c r="AW197" i="2"/>
  <c r="AV197" i="2"/>
  <c r="AU197" i="2"/>
  <c r="AT197" i="2"/>
  <c r="AS197" i="2"/>
  <c r="AR197" i="2"/>
  <c r="BM196" i="2"/>
  <c r="BL196" i="2"/>
  <c r="BK196" i="2"/>
  <c r="BJ196" i="2"/>
  <c r="BI196" i="2"/>
  <c r="BH196" i="2"/>
  <c r="BG196" i="2"/>
  <c r="BF196" i="2"/>
  <c r="BE196" i="2"/>
  <c r="BD196" i="2"/>
  <c r="BC196" i="2"/>
  <c r="BB196" i="2"/>
  <c r="BA196" i="2"/>
  <c r="AZ196" i="2"/>
  <c r="AY196" i="2"/>
  <c r="AX196" i="2"/>
  <c r="AW196" i="2"/>
  <c r="AV196" i="2"/>
  <c r="AU196" i="2"/>
  <c r="AT196" i="2"/>
  <c r="AS196" i="2"/>
  <c r="AR196" i="2"/>
  <c r="BM195" i="2"/>
  <c r="BL195" i="2"/>
  <c r="BK195" i="2"/>
  <c r="BJ195" i="2"/>
  <c r="BI195" i="2"/>
  <c r="BH195" i="2"/>
  <c r="BG195" i="2"/>
  <c r="BF195" i="2"/>
  <c r="BE195" i="2"/>
  <c r="BD195" i="2"/>
  <c r="BC195" i="2"/>
  <c r="BB195" i="2"/>
  <c r="BA195" i="2"/>
  <c r="AZ195" i="2"/>
  <c r="AY195" i="2"/>
  <c r="AX195" i="2"/>
  <c r="AW195" i="2"/>
  <c r="AV195" i="2"/>
  <c r="AU195" i="2"/>
  <c r="AT195" i="2"/>
  <c r="AS195" i="2"/>
  <c r="AR195" i="2"/>
  <c r="BM194" i="2"/>
  <c r="BL194" i="2"/>
  <c r="BK194" i="2"/>
  <c r="BJ194" i="2"/>
  <c r="BI194" i="2"/>
  <c r="BH194" i="2"/>
  <c r="BG194" i="2"/>
  <c r="BF194" i="2"/>
  <c r="BE194" i="2"/>
  <c r="BD194" i="2"/>
  <c r="BC194" i="2"/>
  <c r="BB194" i="2"/>
  <c r="BA194" i="2"/>
  <c r="AZ194" i="2"/>
  <c r="AY194" i="2"/>
  <c r="AX194" i="2"/>
  <c r="AW194" i="2"/>
  <c r="AV194" i="2"/>
  <c r="AU194" i="2"/>
  <c r="AT194" i="2"/>
  <c r="AS194" i="2"/>
  <c r="AR194" i="2"/>
  <c r="BM193" i="2"/>
  <c r="BL193" i="2"/>
  <c r="BK193" i="2"/>
  <c r="BJ193" i="2"/>
  <c r="BI193" i="2"/>
  <c r="BH193" i="2"/>
  <c r="BG193" i="2"/>
  <c r="BF193" i="2"/>
  <c r="BE193" i="2"/>
  <c r="BD193" i="2"/>
  <c r="BC193" i="2"/>
  <c r="BB193" i="2"/>
  <c r="BA193" i="2"/>
  <c r="AZ193" i="2"/>
  <c r="AY193" i="2"/>
  <c r="AX193" i="2"/>
  <c r="AW193" i="2"/>
  <c r="AV193" i="2"/>
  <c r="AU193" i="2"/>
  <c r="AT193" i="2"/>
  <c r="AS193" i="2"/>
  <c r="AR193" i="2"/>
  <c r="BM192" i="2"/>
  <c r="BL192" i="2"/>
  <c r="BK192" i="2"/>
  <c r="BJ192" i="2"/>
  <c r="BI192" i="2"/>
  <c r="BH192" i="2"/>
  <c r="BG192" i="2"/>
  <c r="BF192" i="2"/>
  <c r="BE192" i="2"/>
  <c r="BD192" i="2"/>
  <c r="BC192" i="2"/>
  <c r="BB192" i="2"/>
  <c r="BA192" i="2"/>
  <c r="AZ192" i="2"/>
  <c r="AY192" i="2"/>
  <c r="AX192" i="2"/>
  <c r="AW192" i="2"/>
  <c r="AV192" i="2"/>
  <c r="AU192" i="2"/>
  <c r="AT192" i="2"/>
  <c r="AS192" i="2"/>
  <c r="AR192" i="2"/>
  <c r="BM191" i="2"/>
  <c r="BL191" i="2"/>
  <c r="BK191" i="2"/>
  <c r="BJ191" i="2"/>
  <c r="BI191" i="2"/>
  <c r="BH191" i="2"/>
  <c r="BG191" i="2"/>
  <c r="BF191" i="2"/>
  <c r="BE191" i="2"/>
  <c r="BD191" i="2"/>
  <c r="BC191" i="2"/>
  <c r="BB191" i="2"/>
  <c r="BA191" i="2"/>
  <c r="AZ191" i="2"/>
  <c r="AY191" i="2"/>
  <c r="AX191" i="2"/>
  <c r="AW191" i="2"/>
  <c r="AV191" i="2"/>
  <c r="AU191" i="2"/>
  <c r="AT191" i="2"/>
  <c r="AS191" i="2"/>
  <c r="AR191" i="2"/>
  <c r="BM190" i="2"/>
  <c r="BL190" i="2"/>
  <c r="BK190" i="2"/>
  <c r="BJ190" i="2"/>
  <c r="BI190" i="2"/>
  <c r="BH190" i="2"/>
  <c r="BG190" i="2"/>
  <c r="BF190" i="2"/>
  <c r="BE190" i="2"/>
  <c r="BD190" i="2"/>
  <c r="BC190" i="2"/>
  <c r="BB190" i="2"/>
  <c r="BA190" i="2"/>
  <c r="AZ190" i="2"/>
  <c r="AY190" i="2"/>
  <c r="AX190" i="2"/>
  <c r="AW190" i="2"/>
  <c r="AV190" i="2"/>
  <c r="AU190" i="2"/>
  <c r="AT190" i="2"/>
  <c r="AS190" i="2"/>
  <c r="AR190" i="2"/>
  <c r="BM189" i="2"/>
  <c r="BL189" i="2"/>
  <c r="BK189" i="2"/>
  <c r="BJ189" i="2"/>
  <c r="BI189" i="2"/>
  <c r="BH189" i="2"/>
  <c r="BG189" i="2"/>
  <c r="BF189" i="2"/>
  <c r="BE189" i="2"/>
  <c r="BD189" i="2"/>
  <c r="BC189" i="2"/>
  <c r="BB189" i="2"/>
  <c r="BA189" i="2"/>
  <c r="AZ189" i="2"/>
  <c r="AY189" i="2"/>
  <c r="AX189" i="2"/>
  <c r="AW189" i="2"/>
  <c r="AV189" i="2"/>
  <c r="AU189" i="2"/>
  <c r="AT189" i="2"/>
  <c r="AS189" i="2"/>
  <c r="AR189" i="2"/>
  <c r="BM188" i="2"/>
  <c r="BL188" i="2"/>
  <c r="BK188" i="2"/>
  <c r="BJ188" i="2"/>
  <c r="BI188" i="2"/>
  <c r="BH188" i="2"/>
  <c r="BG188" i="2"/>
  <c r="BF188" i="2"/>
  <c r="BE188" i="2"/>
  <c r="BD188" i="2"/>
  <c r="BC188" i="2"/>
  <c r="BB188" i="2"/>
  <c r="BA188" i="2"/>
  <c r="AZ188" i="2"/>
  <c r="AY188" i="2"/>
  <c r="AX188" i="2"/>
  <c r="AW188" i="2"/>
  <c r="AV188" i="2"/>
  <c r="AU188" i="2"/>
  <c r="AT188" i="2"/>
  <c r="AS188" i="2"/>
  <c r="AR188" i="2"/>
  <c r="BM187" i="2"/>
  <c r="BL187" i="2"/>
  <c r="BK187" i="2"/>
  <c r="BJ187" i="2"/>
  <c r="BI187" i="2"/>
  <c r="BH187" i="2"/>
  <c r="BG187" i="2"/>
  <c r="BF187" i="2"/>
  <c r="BE187" i="2"/>
  <c r="BD187" i="2"/>
  <c r="BC187" i="2"/>
  <c r="BB187" i="2"/>
  <c r="BA187" i="2"/>
  <c r="AZ187" i="2"/>
  <c r="AY187" i="2"/>
  <c r="AX187" i="2"/>
  <c r="AW187" i="2"/>
  <c r="AV187" i="2"/>
  <c r="AU187" i="2"/>
  <c r="AT187" i="2"/>
  <c r="AS187" i="2"/>
  <c r="AR187" i="2"/>
  <c r="BM186" i="2"/>
  <c r="BL186" i="2"/>
  <c r="BK186" i="2"/>
  <c r="BJ186" i="2"/>
  <c r="BI186" i="2"/>
  <c r="BH186" i="2"/>
  <c r="BG186" i="2"/>
  <c r="BF186" i="2"/>
  <c r="BE186" i="2"/>
  <c r="BD186" i="2"/>
  <c r="BC186" i="2"/>
  <c r="BB186" i="2"/>
  <c r="BA186" i="2"/>
  <c r="AZ186" i="2"/>
  <c r="AY186" i="2"/>
  <c r="AX186" i="2"/>
  <c r="AW186" i="2"/>
  <c r="AV186" i="2"/>
  <c r="AU186" i="2"/>
  <c r="AT186" i="2"/>
  <c r="AS186" i="2"/>
  <c r="AR186" i="2"/>
  <c r="BM185" i="2"/>
  <c r="BL185" i="2"/>
  <c r="BK185" i="2"/>
  <c r="BJ185" i="2"/>
  <c r="BI185" i="2"/>
  <c r="BH185" i="2"/>
  <c r="BG185" i="2"/>
  <c r="BF185" i="2"/>
  <c r="BE185" i="2"/>
  <c r="BD185" i="2"/>
  <c r="BC185" i="2"/>
  <c r="BB185" i="2"/>
  <c r="BA185" i="2"/>
  <c r="AZ185" i="2"/>
  <c r="AY185" i="2"/>
  <c r="AX185" i="2"/>
  <c r="AW185" i="2"/>
  <c r="AV185" i="2"/>
  <c r="AU185" i="2"/>
  <c r="AT185" i="2"/>
  <c r="AS185" i="2"/>
  <c r="AR185" i="2"/>
  <c r="BM184" i="2"/>
  <c r="BL184" i="2"/>
  <c r="BK184" i="2"/>
  <c r="BJ184" i="2"/>
  <c r="BI184" i="2"/>
  <c r="BH184" i="2"/>
  <c r="BG184" i="2"/>
  <c r="BF184" i="2"/>
  <c r="BE184" i="2"/>
  <c r="BD184" i="2"/>
  <c r="BC184" i="2"/>
  <c r="BB184" i="2"/>
  <c r="BA184" i="2"/>
  <c r="AZ184" i="2"/>
  <c r="AY184" i="2"/>
  <c r="AX184" i="2"/>
  <c r="AW184" i="2"/>
  <c r="AV184" i="2"/>
  <c r="AU184" i="2"/>
  <c r="AT184" i="2"/>
  <c r="AS184" i="2"/>
  <c r="AR184" i="2"/>
  <c r="BM183" i="2"/>
  <c r="BL183" i="2"/>
  <c r="BK183" i="2"/>
  <c r="BJ183" i="2"/>
  <c r="BI183" i="2"/>
  <c r="BH183" i="2"/>
  <c r="BG183" i="2"/>
  <c r="BF183" i="2"/>
  <c r="BE183" i="2"/>
  <c r="BD183" i="2"/>
  <c r="BC183" i="2"/>
  <c r="BB183" i="2"/>
  <c r="BA183" i="2"/>
  <c r="AZ183" i="2"/>
  <c r="AY183" i="2"/>
  <c r="AX183" i="2"/>
  <c r="AW183" i="2"/>
  <c r="AV183" i="2"/>
  <c r="AU183" i="2"/>
  <c r="AT183" i="2"/>
  <c r="AS183" i="2"/>
  <c r="AR183" i="2"/>
  <c r="BM182" i="2"/>
  <c r="BL182" i="2"/>
  <c r="BK182" i="2"/>
  <c r="BJ182" i="2"/>
  <c r="BI182" i="2"/>
  <c r="BH182" i="2"/>
  <c r="BG182" i="2"/>
  <c r="BF182" i="2"/>
  <c r="BE182" i="2"/>
  <c r="BD182" i="2"/>
  <c r="BC182" i="2"/>
  <c r="BB182" i="2"/>
  <c r="BA182" i="2"/>
  <c r="AZ182" i="2"/>
  <c r="AY182" i="2"/>
  <c r="AX182" i="2"/>
  <c r="AW182" i="2"/>
  <c r="AV182" i="2"/>
  <c r="AU182" i="2"/>
  <c r="AT182" i="2"/>
  <c r="AS182" i="2"/>
  <c r="AR182" i="2"/>
  <c r="BM181" i="2"/>
  <c r="BL181" i="2"/>
  <c r="BK181" i="2"/>
  <c r="BJ181" i="2"/>
  <c r="BI181" i="2"/>
  <c r="BH181" i="2"/>
  <c r="BG181" i="2"/>
  <c r="BF181" i="2"/>
  <c r="BE181" i="2"/>
  <c r="BD181" i="2"/>
  <c r="BC181" i="2"/>
  <c r="BB181" i="2"/>
  <c r="BA181" i="2"/>
  <c r="AZ181" i="2"/>
  <c r="AY181" i="2"/>
  <c r="AX181" i="2"/>
  <c r="AW181" i="2"/>
  <c r="AV181" i="2"/>
  <c r="AU181" i="2"/>
  <c r="AT181" i="2"/>
  <c r="AS181" i="2"/>
  <c r="AR181" i="2"/>
  <c r="BM180" i="2"/>
  <c r="BL180" i="2"/>
  <c r="BK180" i="2"/>
  <c r="BJ180" i="2"/>
  <c r="BI180" i="2"/>
  <c r="BH180" i="2"/>
  <c r="BG180" i="2"/>
  <c r="BF180" i="2"/>
  <c r="BE180" i="2"/>
  <c r="BD180" i="2"/>
  <c r="BC180" i="2"/>
  <c r="BB180" i="2"/>
  <c r="BA180" i="2"/>
  <c r="AZ180" i="2"/>
  <c r="AY180" i="2"/>
  <c r="AX180" i="2"/>
  <c r="AW180" i="2"/>
  <c r="AV180" i="2"/>
  <c r="AU180" i="2"/>
  <c r="AT180" i="2"/>
  <c r="AS180" i="2"/>
  <c r="AR180" i="2"/>
  <c r="BM179" i="2"/>
  <c r="BL179" i="2"/>
  <c r="BK179" i="2"/>
  <c r="BJ179" i="2"/>
  <c r="BI179" i="2"/>
  <c r="BH179" i="2"/>
  <c r="BG179" i="2"/>
  <c r="BF179" i="2"/>
  <c r="BE179" i="2"/>
  <c r="BD179" i="2"/>
  <c r="BC179" i="2"/>
  <c r="BB179" i="2"/>
  <c r="BA179" i="2"/>
  <c r="AZ179" i="2"/>
  <c r="AY179" i="2"/>
  <c r="AX179" i="2"/>
  <c r="AW179" i="2"/>
  <c r="AV179" i="2"/>
  <c r="AU179" i="2"/>
  <c r="AT179" i="2"/>
  <c r="AS179" i="2"/>
  <c r="AR179" i="2"/>
  <c r="BM178" i="2"/>
  <c r="BL178" i="2"/>
  <c r="BK178" i="2"/>
  <c r="BJ178" i="2"/>
  <c r="BI178" i="2"/>
  <c r="BH178" i="2"/>
  <c r="BG178" i="2"/>
  <c r="BF178" i="2"/>
  <c r="BE178" i="2"/>
  <c r="BD178" i="2"/>
  <c r="BC178" i="2"/>
  <c r="BB178" i="2"/>
  <c r="BA178" i="2"/>
  <c r="AZ178" i="2"/>
  <c r="AY178" i="2"/>
  <c r="AX178" i="2"/>
  <c r="AW178" i="2"/>
  <c r="AV178" i="2"/>
  <c r="AU178" i="2"/>
  <c r="AT178" i="2"/>
  <c r="AS178" i="2"/>
  <c r="AR178" i="2"/>
  <c r="BM177" i="2"/>
  <c r="BL177" i="2"/>
  <c r="BK177" i="2"/>
  <c r="BJ177" i="2"/>
  <c r="BI177" i="2"/>
  <c r="BH177" i="2"/>
  <c r="BG177" i="2"/>
  <c r="BF177" i="2"/>
  <c r="BE177" i="2"/>
  <c r="BD177" i="2"/>
  <c r="BC177" i="2"/>
  <c r="BB177" i="2"/>
  <c r="BA177" i="2"/>
  <c r="AZ177" i="2"/>
  <c r="AY177" i="2"/>
  <c r="AX177" i="2"/>
  <c r="AW177" i="2"/>
  <c r="AV177" i="2"/>
  <c r="AU177" i="2"/>
  <c r="AT177" i="2"/>
  <c r="AS177" i="2"/>
  <c r="AR177" i="2"/>
  <c r="BM176" i="2"/>
  <c r="BL176" i="2"/>
  <c r="BK176" i="2"/>
  <c r="BJ176" i="2"/>
  <c r="BI176" i="2"/>
  <c r="BH176" i="2"/>
  <c r="BG176" i="2"/>
  <c r="BF176" i="2"/>
  <c r="BE176" i="2"/>
  <c r="BD176" i="2"/>
  <c r="BC176" i="2"/>
  <c r="BB176" i="2"/>
  <c r="BA176" i="2"/>
  <c r="AZ176" i="2"/>
  <c r="AY176" i="2"/>
  <c r="AX176" i="2"/>
  <c r="AW176" i="2"/>
  <c r="AV176" i="2"/>
  <c r="AU176" i="2"/>
  <c r="AT176" i="2"/>
  <c r="AS176" i="2"/>
  <c r="AR176" i="2"/>
  <c r="BM175" i="2"/>
  <c r="BL175" i="2"/>
  <c r="BK175" i="2"/>
  <c r="BJ175" i="2"/>
  <c r="BI175" i="2"/>
  <c r="BH175" i="2"/>
  <c r="BG175" i="2"/>
  <c r="BF175" i="2"/>
  <c r="BE175" i="2"/>
  <c r="BD175" i="2"/>
  <c r="BC175" i="2"/>
  <c r="BB175" i="2"/>
  <c r="BA175" i="2"/>
  <c r="AZ175" i="2"/>
  <c r="AY175" i="2"/>
  <c r="AX175" i="2"/>
  <c r="AW175" i="2"/>
  <c r="AV175" i="2"/>
  <c r="AU175" i="2"/>
  <c r="AT175" i="2"/>
  <c r="AS175" i="2"/>
  <c r="AR175" i="2"/>
  <c r="BM174" i="2"/>
  <c r="BL174" i="2"/>
  <c r="BK174" i="2"/>
  <c r="BJ174" i="2"/>
  <c r="BI174" i="2"/>
  <c r="BH174" i="2"/>
  <c r="BG174" i="2"/>
  <c r="BF174" i="2"/>
  <c r="BE174" i="2"/>
  <c r="BD174" i="2"/>
  <c r="BC174" i="2"/>
  <c r="BB174" i="2"/>
  <c r="BA174" i="2"/>
  <c r="AZ174" i="2"/>
  <c r="AY174" i="2"/>
  <c r="AX174" i="2"/>
  <c r="AW174" i="2"/>
  <c r="AV174" i="2"/>
  <c r="AU174" i="2"/>
  <c r="AT174" i="2"/>
  <c r="AS174" i="2"/>
  <c r="AR174" i="2"/>
  <c r="BM173" i="2"/>
  <c r="BL173" i="2"/>
  <c r="BK173" i="2"/>
  <c r="BJ173" i="2"/>
  <c r="BI173" i="2"/>
  <c r="BH173" i="2"/>
  <c r="BG173" i="2"/>
  <c r="BF173" i="2"/>
  <c r="BE173" i="2"/>
  <c r="BD173" i="2"/>
  <c r="BC173" i="2"/>
  <c r="BB173" i="2"/>
  <c r="BA173" i="2"/>
  <c r="AZ173" i="2"/>
  <c r="AY173" i="2"/>
  <c r="AX173" i="2"/>
  <c r="AW173" i="2"/>
  <c r="AV173" i="2"/>
  <c r="AU173" i="2"/>
  <c r="AT173" i="2"/>
  <c r="AS173" i="2"/>
  <c r="AR173" i="2"/>
  <c r="BM172" i="2"/>
  <c r="BL172" i="2"/>
  <c r="BK172" i="2"/>
  <c r="BJ172" i="2"/>
  <c r="BI172" i="2"/>
  <c r="BH172" i="2"/>
  <c r="BG172" i="2"/>
  <c r="BF172" i="2"/>
  <c r="BE172" i="2"/>
  <c r="BD172" i="2"/>
  <c r="BC172" i="2"/>
  <c r="BB172" i="2"/>
  <c r="BA172" i="2"/>
  <c r="AZ172" i="2"/>
  <c r="AY172" i="2"/>
  <c r="AX172" i="2"/>
  <c r="AW172" i="2"/>
  <c r="AV172" i="2"/>
  <c r="AU172" i="2"/>
  <c r="AT172" i="2"/>
  <c r="AS172" i="2"/>
  <c r="AR172" i="2"/>
  <c r="BM171" i="2"/>
  <c r="BL171" i="2"/>
  <c r="BK171" i="2"/>
  <c r="BJ171" i="2"/>
  <c r="BI171" i="2"/>
  <c r="BH171" i="2"/>
  <c r="BG171" i="2"/>
  <c r="BF171" i="2"/>
  <c r="BE171" i="2"/>
  <c r="BD171" i="2"/>
  <c r="BC171" i="2"/>
  <c r="BB171" i="2"/>
  <c r="BA171" i="2"/>
  <c r="AZ171" i="2"/>
  <c r="AY171" i="2"/>
  <c r="AX171" i="2"/>
  <c r="AW171" i="2"/>
  <c r="AV171" i="2"/>
  <c r="AU171" i="2"/>
  <c r="AT171" i="2"/>
  <c r="AS171" i="2"/>
  <c r="AR171" i="2"/>
  <c r="BM170" i="2"/>
  <c r="BL170" i="2"/>
  <c r="BK170" i="2"/>
  <c r="BJ170" i="2"/>
  <c r="BI170" i="2"/>
  <c r="BH170" i="2"/>
  <c r="BG170" i="2"/>
  <c r="BF170" i="2"/>
  <c r="BE170" i="2"/>
  <c r="BD170" i="2"/>
  <c r="BC170" i="2"/>
  <c r="BB170" i="2"/>
  <c r="BA170" i="2"/>
  <c r="AZ170" i="2"/>
  <c r="AY170" i="2"/>
  <c r="AX170" i="2"/>
  <c r="AW170" i="2"/>
  <c r="AV170" i="2"/>
  <c r="AU170" i="2"/>
  <c r="AT170" i="2"/>
  <c r="AS170" i="2"/>
  <c r="AR170" i="2"/>
  <c r="BM169" i="2"/>
  <c r="BL169" i="2"/>
  <c r="BK169" i="2"/>
  <c r="BJ169" i="2"/>
  <c r="BI169" i="2"/>
  <c r="BH169" i="2"/>
  <c r="BG169" i="2"/>
  <c r="BF169" i="2"/>
  <c r="BE169" i="2"/>
  <c r="BD169" i="2"/>
  <c r="BC169" i="2"/>
  <c r="BB169" i="2"/>
  <c r="BA169" i="2"/>
  <c r="AZ169" i="2"/>
  <c r="AY169" i="2"/>
  <c r="AX169" i="2"/>
  <c r="AW169" i="2"/>
  <c r="AV169" i="2"/>
  <c r="AU169" i="2"/>
  <c r="AT169" i="2"/>
  <c r="AS169" i="2"/>
  <c r="AR169" i="2"/>
  <c r="BM168" i="2"/>
  <c r="BL168" i="2"/>
  <c r="BK168" i="2"/>
  <c r="BJ168" i="2"/>
  <c r="BI168" i="2"/>
  <c r="BH168" i="2"/>
  <c r="BG168" i="2"/>
  <c r="BF168" i="2"/>
  <c r="BE168" i="2"/>
  <c r="BD168" i="2"/>
  <c r="BC168" i="2"/>
  <c r="BB168" i="2"/>
  <c r="BA168" i="2"/>
  <c r="AZ168" i="2"/>
  <c r="AY168" i="2"/>
  <c r="AX168" i="2"/>
  <c r="AW168" i="2"/>
  <c r="AV168" i="2"/>
  <c r="AU168" i="2"/>
  <c r="AT168" i="2"/>
  <c r="AS168" i="2"/>
  <c r="AR168" i="2"/>
  <c r="BM167" i="2"/>
  <c r="BL167" i="2"/>
  <c r="BK167" i="2"/>
  <c r="BJ167" i="2"/>
  <c r="BI167" i="2"/>
  <c r="BH167" i="2"/>
  <c r="BG167" i="2"/>
  <c r="BF167" i="2"/>
  <c r="BE167" i="2"/>
  <c r="BD167" i="2"/>
  <c r="BC167" i="2"/>
  <c r="BB167" i="2"/>
  <c r="BA167" i="2"/>
  <c r="AZ167" i="2"/>
  <c r="AY167" i="2"/>
  <c r="AX167" i="2"/>
  <c r="AW167" i="2"/>
  <c r="AV167" i="2"/>
  <c r="AU167" i="2"/>
  <c r="AT167" i="2"/>
  <c r="AS167" i="2"/>
  <c r="AR167" i="2"/>
  <c r="BM166" i="2"/>
  <c r="BL166" i="2"/>
  <c r="BK166" i="2"/>
  <c r="BJ166" i="2"/>
  <c r="BI166" i="2"/>
  <c r="BH166" i="2"/>
  <c r="BG166" i="2"/>
  <c r="BF166" i="2"/>
  <c r="BE166" i="2"/>
  <c r="BD166" i="2"/>
  <c r="BC166" i="2"/>
  <c r="BB166" i="2"/>
  <c r="BA166" i="2"/>
  <c r="AZ166" i="2"/>
  <c r="AY166" i="2"/>
  <c r="AX166" i="2"/>
  <c r="AW166" i="2"/>
  <c r="AV166" i="2"/>
  <c r="AU166" i="2"/>
  <c r="AT166" i="2"/>
  <c r="AS166" i="2"/>
  <c r="AR166" i="2"/>
  <c r="BM165" i="2"/>
  <c r="BL165" i="2"/>
  <c r="BK165" i="2"/>
  <c r="BJ165" i="2"/>
  <c r="BI165" i="2"/>
  <c r="BH165" i="2"/>
  <c r="BG165" i="2"/>
  <c r="BF165" i="2"/>
  <c r="BE165" i="2"/>
  <c r="BD165" i="2"/>
  <c r="BC165" i="2"/>
  <c r="BB165" i="2"/>
  <c r="BA165" i="2"/>
  <c r="AZ165" i="2"/>
  <c r="AY165" i="2"/>
  <c r="AX165" i="2"/>
  <c r="AW165" i="2"/>
  <c r="AV165" i="2"/>
  <c r="AU165" i="2"/>
  <c r="AT165" i="2"/>
  <c r="AS165" i="2"/>
  <c r="AR165" i="2"/>
  <c r="BM164" i="2"/>
  <c r="BL164" i="2"/>
  <c r="BK164" i="2"/>
  <c r="BJ164" i="2"/>
  <c r="BI164" i="2"/>
  <c r="BH164" i="2"/>
  <c r="BG164" i="2"/>
  <c r="BF164" i="2"/>
  <c r="BE164" i="2"/>
  <c r="BD164" i="2"/>
  <c r="BC164" i="2"/>
  <c r="BB164" i="2"/>
  <c r="BA164" i="2"/>
  <c r="AZ164" i="2"/>
  <c r="AY164" i="2"/>
  <c r="AX164" i="2"/>
  <c r="AW164" i="2"/>
  <c r="AV164" i="2"/>
  <c r="AU164" i="2"/>
  <c r="AT164" i="2"/>
  <c r="AS164" i="2"/>
  <c r="AR164" i="2"/>
  <c r="BM163" i="2"/>
  <c r="BL163" i="2"/>
  <c r="BK163" i="2"/>
  <c r="BJ163" i="2"/>
  <c r="BI163" i="2"/>
  <c r="BH163" i="2"/>
  <c r="BG163" i="2"/>
  <c r="BF163" i="2"/>
  <c r="BE163" i="2"/>
  <c r="BD163" i="2"/>
  <c r="BC163" i="2"/>
  <c r="BB163" i="2"/>
  <c r="BA163" i="2"/>
  <c r="AZ163" i="2"/>
  <c r="AY163" i="2"/>
  <c r="AX163" i="2"/>
  <c r="AW163" i="2"/>
  <c r="AV163" i="2"/>
  <c r="AU163" i="2"/>
  <c r="AT163" i="2"/>
  <c r="AS163" i="2"/>
  <c r="AR163" i="2"/>
  <c r="BM162" i="2"/>
  <c r="BL162" i="2"/>
  <c r="BK162" i="2"/>
  <c r="BJ162" i="2"/>
  <c r="BI162" i="2"/>
  <c r="BH162" i="2"/>
  <c r="BG162" i="2"/>
  <c r="BF162" i="2"/>
  <c r="BE162" i="2"/>
  <c r="BD162" i="2"/>
  <c r="BC162" i="2"/>
  <c r="BB162" i="2"/>
  <c r="BA162" i="2"/>
  <c r="AZ162" i="2"/>
  <c r="AY162" i="2"/>
  <c r="AX162" i="2"/>
  <c r="AW162" i="2"/>
  <c r="AV162" i="2"/>
  <c r="AU162" i="2"/>
  <c r="AT162" i="2"/>
  <c r="AS162" i="2"/>
  <c r="AR162" i="2"/>
  <c r="BM161" i="2"/>
  <c r="BL161" i="2"/>
  <c r="BK161" i="2"/>
  <c r="BJ161" i="2"/>
  <c r="BI161" i="2"/>
  <c r="BH161" i="2"/>
  <c r="BG161" i="2"/>
  <c r="BF161" i="2"/>
  <c r="BE161" i="2"/>
  <c r="BD161" i="2"/>
  <c r="BC161" i="2"/>
  <c r="BB161" i="2"/>
  <c r="BA161" i="2"/>
  <c r="AZ161" i="2"/>
  <c r="AY161" i="2"/>
  <c r="AX161" i="2"/>
  <c r="AW161" i="2"/>
  <c r="AV161" i="2"/>
  <c r="AU161" i="2"/>
  <c r="AT161" i="2"/>
  <c r="AS161" i="2"/>
  <c r="AR161" i="2"/>
  <c r="BM160" i="2"/>
  <c r="BL160" i="2"/>
  <c r="BK160" i="2"/>
  <c r="BJ160" i="2"/>
  <c r="BI160" i="2"/>
  <c r="BH160" i="2"/>
  <c r="BG160" i="2"/>
  <c r="BF160" i="2"/>
  <c r="BE160" i="2"/>
  <c r="BD160" i="2"/>
  <c r="BC160" i="2"/>
  <c r="BB160" i="2"/>
  <c r="BA160" i="2"/>
  <c r="AZ160" i="2"/>
  <c r="AY160" i="2"/>
  <c r="AX160" i="2"/>
  <c r="AW160" i="2"/>
  <c r="AV160" i="2"/>
  <c r="AU160" i="2"/>
  <c r="AT160" i="2"/>
  <c r="AS160" i="2"/>
  <c r="AR160" i="2"/>
  <c r="BM159" i="2"/>
  <c r="BL159" i="2"/>
  <c r="BK159" i="2"/>
  <c r="BJ159" i="2"/>
  <c r="BI159" i="2"/>
  <c r="BH159" i="2"/>
  <c r="BG159" i="2"/>
  <c r="BF159" i="2"/>
  <c r="BE159" i="2"/>
  <c r="BD159" i="2"/>
  <c r="BC159" i="2"/>
  <c r="BB159" i="2"/>
  <c r="BA159" i="2"/>
  <c r="AZ159" i="2"/>
  <c r="AY159" i="2"/>
  <c r="AX159" i="2"/>
  <c r="AW159" i="2"/>
  <c r="AV159" i="2"/>
  <c r="AU159" i="2"/>
  <c r="AT159" i="2"/>
  <c r="AS159" i="2"/>
  <c r="AR159" i="2"/>
  <c r="BM158" i="2"/>
  <c r="BL158" i="2"/>
  <c r="BK158" i="2"/>
  <c r="BJ158" i="2"/>
  <c r="BI158" i="2"/>
  <c r="BH158" i="2"/>
  <c r="BG158" i="2"/>
  <c r="BF158" i="2"/>
  <c r="BE158" i="2"/>
  <c r="BD158" i="2"/>
  <c r="BC158" i="2"/>
  <c r="BB158" i="2"/>
  <c r="BA158" i="2"/>
  <c r="AZ158" i="2"/>
  <c r="AY158" i="2"/>
  <c r="AX158" i="2"/>
  <c r="AW158" i="2"/>
  <c r="AV158" i="2"/>
  <c r="AU158" i="2"/>
  <c r="AT158" i="2"/>
  <c r="AS158" i="2"/>
  <c r="AR158" i="2"/>
  <c r="BM157" i="2"/>
  <c r="BL157" i="2"/>
  <c r="BK157" i="2"/>
  <c r="BJ157" i="2"/>
  <c r="BI157" i="2"/>
  <c r="BH157" i="2"/>
  <c r="BG157" i="2"/>
  <c r="BF157" i="2"/>
  <c r="BE157" i="2"/>
  <c r="BD157" i="2"/>
  <c r="BC157" i="2"/>
  <c r="BB157" i="2"/>
  <c r="BA157" i="2"/>
  <c r="AZ157" i="2"/>
  <c r="AY157" i="2"/>
  <c r="AX157" i="2"/>
  <c r="AW157" i="2"/>
  <c r="AV157" i="2"/>
  <c r="AU157" i="2"/>
  <c r="AT157" i="2"/>
  <c r="AS157" i="2"/>
  <c r="AR157" i="2"/>
  <c r="BM156" i="2"/>
  <c r="BL156" i="2"/>
  <c r="BK156" i="2"/>
  <c r="BJ156" i="2"/>
  <c r="BI156" i="2"/>
  <c r="BH156" i="2"/>
  <c r="BG156" i="2"/>
  <c r="BF156" i="2"/>
  <c r="BE156" i="2"/>
  <c r="BD156" i="2"/>
  <c r="BC156" i="2"/>
  <c r="BB156" i="2"/>
  <c r="BA156" i="2"/>
  <c r="AZ156" i="2"/>
  <c r="AY156" i="2"/>
  <c r="AX156" i="2"/>
  <c r="AW156" i="2"/>
  <c r="AV156" i="2"/>
  <c r="AU156" i="2"/>
  <c r="AT156" i="2"/>
  <c r="AS156" i="2"/>
  <c r="AR156" i="2"/>
  <c r="BM155" i="2"/>
  <c r="BL155" i="2"/>
  <c r="BK155" i="2"/>
  <c r="BJ155" i="2"/>
  <c r="BI155" i="2"/>
  <c r="BH155" i="2"/>
  <c r="BG155" i="2"/>
  <c r="BF155" i="2"/>
  <c r="BE155" i="2"/>
  <c r="BD155" i="2"/>
  <c r="BC155" i="2"/>
  <c r="BB155" i="2"/>
  <c r="BA155" i="2"/>
  <c r="AZ155" i="2"/>
  <c r="AY155" i="2"/>
  <c r="AX155" i="2"/>
  <c r="AW155" i="2"/>
  <c r="AV155" i="2"/>
  <c r="AU155" i="2"/>
  <c r="AT155" i="2"/>
  <c r="AS155" i="2"/>
  <c r="AR155" i="2"/>
  <c r="BM154" i="2"/>
  <c r="BL154" i="2"/>
  <c r="BK154" i="2"/>
  <c r="BJ154" i="2"/>
  <c r="BI154" i="2"/>
  <c r="BH154" i="2"/>
  <c r="BG154" i="2"/>
  <c r="BF154" i="2"/>
  <c r="BE154" i="2"/>
  <c r="BD154" i="2"/>
  <c r="BC154" i="2"/>
  <c r="BB154" i="2"/>
  <c r="BA154" i="2"/>
  <c r="AZ154" i="2"/>
  <c r="AY154" i="2"/>
  <c r="AX154" i="2"/>
  <c r="AW154" i="2"/>
  <c r="AV154" i="2"/>
  <c r="AU154" i="2"/>
  <c r="AT154" i="2"/>
  <c r="AS154" i="2"/>
  <c r="AR154" i="2"/>
  <c r="BM153" i="2"/>
  <c r="BL153" i="2"/>
  <c r="BK153" i="2"/>
  <c r="BJ153" i="2"/>
  <c r="BI153" i="2"/>
  <c r="BH153" i="2"/>
  <c r="BG153" i="2"/>
  <c r="BF153" i="2"/>
  <c r="BE153" i="2"/>
  <c r="BD153" i="2"/>
  <c r="BC153" i="2"/>
  <c r="BB153" i="2"/>
  <c r="BA153" i="2"/>
  <c r="AZ153" i="2"/>
  <c r="AY153" i="2"/>
  <c r="AX153" i="2"/>
  <c r="AW153" i="2"/>
  <c r="AV153" i="2"/>
  <c r="AU153" i="2"/>
  <c r="AT153" i="2"/>
  <c r="AS153" i="2"/>
  <c r="AR153" i="2"/>
  <c r="BM152" i="2"/>
  <c r="BL152" i="2"/>
  <c r="BK152" i="2"/>
  <c r="BJ152" i="2"/>
  <c r="BI152" i="2"/>
  <c r="BH152" i="2"/>
  <c r="BG152" i="2"/>
  <c r="BF152" i="2"/>
  <c r="BE152" i="2"/>
  <c r="BD152" i="2"/>
  <c r="BC152" i="2"/>
  <c r="BB152" i="2"/>
  <c r="BA152" i="2"/>
  <c r="AZ152" i="2"/>
  <c r="AY152" i="2"/>
  <c r="AX152" i="2"/>
  <c r="AW152" i="2"/>
  <c r="AV152" i="2"/>
  <c r="AU152" i="2"/>
  <c r="AT152" i="2"/>
  <c r="AS152" i="2"/>
  <c r="AR152" i="2"/>
  <c r="BM151" i="2"/>
  <c r="BL151" i="2"/>
  <c r="BK151" i="2"/>
  <c r="BJ151" i="2"/>
  <c r="BI151" i="2"/>
  <c r="BH151" i="2"/>
  <c r="BG151" i="2"/>
  <c r="BF151" i="2"/>
  <c r="BE151" i="2"/>
  <c r="BD151" i="2"/>
  <c r="BC151" i="2"/>
  <c r="BB151" i="2"/>
  <c r="BA151" i="2"/>
  <c r="AZ151" i="2"/>
  <c r="AY151" i="2"/>
  <c r="AX151" i="2"/>
  <c r="AW151" i="2"/>
  <c r="AV151" i="2"/>
  <c r="AU151" i="2"/>
  <c r="AT151" i="2"/>
  <c r="AS151" i="2"/>
  <c r="AR151" i="2"/>
  <c r="BM150" i="2"/>
  <c r="BL150" i="2"/>
  <c r="BK150" i="2"/>
  <c r="BJ150" i="2"/>
  <c r="BI150" i="2"/>
  <c r="BH150" i="2"/>
  <c r="BG150" i="2"/>
  <c r="BF150" i="2"/>
  <c r="BE150" i="2"/>
  <c r="BD150" i="2"/>
  <c r="BC150" i="2"/>
  <c r="BB150" i="2"/>
  <c r="BA150" i="2"/>
  <c r="AZ150" i="2"/>
  <c r="AY150" i="2"/>
  <c r="AX150" i="2"/>
  <c r="AW150" i="2"/>
  <c r="AV150" i="2"/>
  <c r="AU150" i="2"/>
  <c r="AT150" i="2"/>
  <c r="AS150" i="2"/>
  <c r="AR150" i="2"/>
  <c r="BM149" i="2"/>
  <c r="BL149" i="2"/>
  <c r="BK149" i="2"/>
  <c r="BJ149" i="2"/>
  <c r="BI149" i="2"/>
  <c r="BH149" i="2"/>
  <c r="BG149" i="2"/>
  <c r="BF149" i="2"/>
  <c r="BE149" i="2"/>
  <c r="BD149" i="2"/>
  <c r="BC149" i="2"/>
  <c r="BB149" i="2"/>
  <c r="BA149" i="2"/>
  <c r="AZ149" i="2"/>
  <c r="AY149" i="2"/>
  <c r="AX149" i="2"/>
  <c r="AW149" i="2"/>
  <c r="AV149" i="2"/>
  <c r="AU149" i="2"/>
  <c r="AT149" i="2"/>
  <c r="AS149" i="2"/>
  <c r="AR149" i="2"/>
  <c r="BM148" i="2"/>
  <c r="BL148" i="2"/>
  <c r="BK148" i="2"/>
  <c r="BJ148" i="2"/>
  <c r="BI148" i="2"/>
  <c r="BH148" i="2"/>
  <c r="BG148" i="2"/>
  <c r="BF148" i="2"/>
  <c r="BE148" i="2"/>
  <c r="BD148" i="2"/>
  <c r="BC148" i="2"/>
  <c r="BB148" i="2"/>
  <c r="BA148" i="2"/>
  <c r="AZ148" i="2"/>
  <c r="AY148" i="2"/>
  <c r="AX148" i="2"/>
  <c r="AW148" i="2"/>
  <c r="AV148" i="2"/>
  <c r="AU148" i="2"/>
  <c r="AT148" i="2"/>
  <c r="AS148" i="2"/>
  <c r="AR148" i="2"/>
  <c r="BM147" i="2"/>
  <c r="BL147" i="2"/>
  <c r="BK147" i="2"/>
  <c r="BJ147" i="2"/>
  <c r="BI147" i="2"/>
  <c r="BH147" i="2"/>
  <c r="BG147" i="2"/>
  <c r="BF147" i="2"/>
  <c r="BE147" i="2"/>
  <c r="BD147" i="2"/>
  <c r="BC147" i="2"/>
  <c r="BB147" i="2"/>
  <c r="BA147" i="2"/>
  <c r="AZ147" i="2"/>
  <c r="AY147" i="2"/>
  <c r="AX147" i="2"/>
  <c r="AW147" i="2"/>
  <c r="AV147" i="2"/>
  <c r="AU147" i="2"/>
  <c r="AT147" i="2"/>
  <c r="AS147" i="2"/>
  <c r="AR147" i="2"/>
  <c r="BM146" i="2"/>
  <c r="BL146" i="2"/>
  <c r="BK146" i="2"/>
  <c r="BJ146" i="2"/>
  <c r="BI146" i="2"/>
  <c r="BH146" i="2"/>
  <c r="BG146" i="2"/>
  <c r="BF146" i="2"/>
  <c r="BE146" i="2"/>
  <c r="BD146" i="2"/>
  <c r="BC146" i="2"/>
  <c r="BB146" i="2"/>
  <c r="BA146" i="2"/>
  <c r="AZ146" i="2"/>
  <c r="AY146" i="2"/>
  <c r="AX146" i="2"/>
  <c r="AW146" i="2"/>
  <c r="AV146" i="2"/>
  <c r="AU146" i="2"/>
  <c r="AT146" i="2"/>
  <c r="AS146" i="2"/>
  <c r="AR146" i="2"/>
  <c r="BM145" i="2"/>
  <c r="BL145" i="2"/>
  <c r="BK145" i="2"/>
  <c r="BJ145" i="2"/>
  <c r="BI145" i="2"/>
  <c r="BH145" i="2"/>
  <c r="BG145" i="2"/>
  <c r="BF145" i="2"/>
  <c r="BE145" i="2"/>
  <c r="BD145" i="2"/>
  <c r="BC145" i="2"/>
  <c r="BB145" i="2"/>
  <c r="BA145" i="2"/>
  <c r="AZ145" i="2"/>
  <c r="AY145" i="2"/>
  <c r="AX145" i="2"/>
  <c r="AW145" i="2"/>
  <c r="AV145" i="2"/>
  <c r="AU145" i="2"/>
  <c r="AT145" i="2"/>
  <c r="AS145" i="2"/>
  <c r="AR145" i="2"/>
  <c r="BM144" i="2"/>
  <c r="BL144" i="2"/>
  <c r="BK144" i="2"/>
  <c r="BJ144" i="2"/>
  <c r="BI144" i="2"/>
  <c r="BH144" i="2"/>
  <c r="BG144" i="2"/>
  <c r="BF144" i="2"/>
  <c r="BE144" i="2"/>
  <c r="BD144" i="2"/>
  <c r="BC144" i="2"/>
  <c r="BB144" i="2"/>
  <c r="BA144" i="2"/>
  <c r="AZ144" i="2"/>
  <c r="AY144" i="2"/>
  <c r="AX144" i="2"/>
  <c r="AW144" i="2"/>
  <c r="AV144" i="2"/>
  <c r="AU144" i="2"/>
  <c r="AT144" i="2"/>
  <c r="AS144" i="2"/>
  <c r="AR144" i="2"/>
  <c r="BM143" i="2"/>
  <c r="BL143" i="2"/>
  <c r="BK143" i="2"/>
  <c r="BJ143" i="2"/>
  <c r="BI143" i="2"/>
  <c r="BH143" i="2"/>
  <c r="BG143" i="2"/>
  <c r="BF143" i="2"/>
  <c r="BE143" i="2"/>
  <c r="BD143" i="2"/>
  <c r="BC143" i="2"/>
  <c r="BB143" i="2"/>
  <c r="BA143" i="2"/>
  <c r="AZ143" i="2"/>
  <c r="AY143" i="2"/>
  <c r="AX143" i="2"/>
  <c r="AW143" i="2"/>
  <c r="AV143" i="2"/>
  <c r="AU143" i="2"/>
  <c r="AT143" i="2"/>
  <c r="AS143" i="2"/>
  <c r="AR143" i="2"/>
  <c r="BM142" i="2"/>
  <c r="BL142" i="2"/>
  <c r="BK142" i="2"/>
  <c r="BJ142" i="2"/>
  <c r="BI142" i="2"/>
  <c r="BH142" i="2"/>
  <c r="BG142" i="2"/>
  <c r="BF142" i="2"/>
  <c r="BE142" i="2"/>
  <c r="BD142" i="2"/>
  <c r="BC142" i="2"/>
  <c r="BB142" i="2"/>
  <c r="BA142" i="2"/>
  <c r="AZ142" i="2"/>
  <c r="AY142" i="2"/>
  <c r="AX142" i="2"/>
  <c r="AW142" i="2"/>
  <c r="AV142" i="2"/>
  <c r="AU142" i="2"/>
  <c r="AT142" i="2"/>
  <c r="AS142" i="2"/>
  <c r="AR142" i="2"/>
  <c r="BM141" i="2"/>
  <c r="BL141" i="2"/>
  <c r="BK141" i="2"/>
  <c r="BJ141" i="2"/>
  <c r="BI141" i="2"/>
  <c r="BH141" i="2"/>
  <c r="BG141" i="2"/>
  <c r="BF141" i="2"/>
  <c r="BE141" i="2"/>
  <c r="BD141" i="2"/>
  <c r="BC141" i="2"/>
  <c r="BB141" i="2"/>
  <c r="BA141" i="2"/>
  <c r="AZ141" i="2"/>
  <c r="AY141" i="2"/>
  <c r="AX141" i="2"/>
  <c r="AW141" i="2"/>
  <c r="AV141" i="2"/>
  <c r="AU141" i="2"/>
  <c r="AT141" i="2"/>
  <c r="AS141" i="2"/>
  <c r="AR141" i="2"/>
  <c r="BM140" i="2"/>
  <c r="BL140" i="2"/>
  <c r="BK140" i="2"/>
  <c r="BJ140" i="2"/>
  <c r="BI140" i="2"/>
  <c r="BH140" i="2"/>
  <c r="BG140" i="2"/>
  <c r="BF140" i="2"/>
  <c r="BE140" i="2"/>
  <c r="BD140" i="2"/>
  <c r="BC140" i="2"/>
  <c r="BB140" i="2"/>
  <c r="BA140" i="2"/>
  <c r="AZ140" i="2"/>
  <c r="AY140" i="2"/>
  <c r="AX140" i="2"/>
  <c r="AW140" i="2"/>
  <c r="AV140" i="2"/>
  <c r="AU140" i="2"/>
  <c r="AT140" i="2"/>
  <c r="AS140" i="2"/>
  <c r="AR140" i="2"/>
  <c r="BM139" i="2"/>
  <c r="BL139" i="2"/>
  <c r="BK139" i="2"/>
  <c r="BJ139" i="2"/>
  <c r="BI139" i="2"/>
  <c r="BH139" i="2"/>
  <c r="BG139" i="2"/>
  <c r="BF139" i="2"/>
  <c r="BE139" i="2"/>
  <c r="BD139" i="2"/>
  <c r="BC139" i="2"/>
  <c r="BB139" i="2"/>
  <c r="BA139" i="2"/>
  <c r="AZ139" i="2"/>
  <c r="AY139" i="2"/>
  <c r="AX139" i="2"/>
  <c r="AW139" i="2"/>
  <c r="AV139" i="2"/>
  <c r="AU139" i="2"/>
  <c r="AT139" i="2"/>
  <c r="AS139" i="2"/>
  <c r="AR139" i="2"/>
  <c r="BM138" i="2"/>
  <c r="BL138" i="2"/>
  <c r="BK138" i="2"/>
  <c r="BJ138" i="2"/>
  <c r="BI138" i="2"/>
  <c r="BH138" i="2"/>
  <c r="BG138" i="2"/>
  <c r="BF138" i="2"/>
  <c r="BE138" i="2"/>
  <c r="BD138" i="2"/>
  <c r="BC138" i="2"/>
  <c r="BB138" i="2"/>
  <c r="BA138" i="2"/>
  <c r="AZ138" i="2"/>
  <c r="AY138" i="2"/>
  <c r="AX138" i="2"/>
  <c r="AW138" i="2"/>
  <c r="AV138" i="2"/>
  <c r="AU138" i="2"/>
  <c r="AT138" i="2"/>
  <c r="AS138" i="2"/>
  <c r="AR138" i="2"/>
  <c r="BM137" i="2"/>
  <c r="BL137" i="2"/>
  <c r="BK137" i="2"/>
  <c r="BJ137" i="2"/>
  <c r="BI137" i="2"/>
  <c r="BH137" i="2"/>
  <c r="BG137" i="2"/>
  <c r="BF137" i="2"/>
  <c r="BE137" i="2"/>
  <c r="BD137" i="2"/>
  <c r="BC137" i="2"/>
  <c r="BB137" i="2"/>
  <c r="BA137" i="2"/>
  <c r="AZ137" i="2"/>
  <c r="AY137" i="2"/>
  <c r="AX137" i="2"/>
  <c r="AW137" i="2"/>
  <c r="AV137" i="2"/>
  <c r="AU137" i="2"/>
  <c r="AT137" i="2"/>
  <c r="AS137" i="2"/>
  <c r="AR137" i="2"/>
  <c r="BM136" i="2"/>
  <c r="BL136" i="2"/>
  <c r="BK136" i="2"/>
  <c r="BJ136" i="2"/>
  <c r="BI136" i="2"/>
  <c r="BH136" i="2"/>
  <c r="BG136" i="2"/>
  <c r="BF136" i="2"/>
  <c r="BE136" i="2"/>
  <c r="BD136" i="2"/>
  <c r="BC136" i="2"/>
  <c r="BB136" i="2"/>
  <c r="BA136" i="2"/>
  <c r="AZ136" i="2"/>
  <c r="AY136" i="2"/>
  <c r="AX136" i="2"/>
  <c r="AW136" i="2"/>
  <c r="AV136" i="2"/>
  <c r="AU136" i="2"/>
  <c r="AT136" i="2"/>
  <c r="AS136" i="2"/>
  <c r="AR136" i="2"/>
  <c r="BM135" i="2"/>
  <c r="BL135" i="2"/>
  <c r="BK135" i="2"/>
  <c r="BJ135" i="2"/>
  <c r="BI135" i="2"/>
  <c r="BH135" i="2"/>
  <c r="BG135" i="2"/>
  <c r="BF135" i="2"/>
  <c r="BE135" i="2"/>
  <c r="BD135" i="2"/>
  <c r="BC135" i="2"/>
  <c r="BB135" i="2"/>
  <c r="BA135" i="2"/>
  <c r="AZ135" i="2"/>
  <c r="AY135" i="2"/>
  <c r="AX135" i="2"/>
  <c r="AW135" i="2"/>
  <c r="AV135" i="2"/>
  <c r="AU135" i="2"/>
  <c r="AT135" i="2"/>
  <c r="AS135" i="2"/>
  <c r="AR135" i="2"/>
  <c r="BM134" i="2"/>
  <c r="BL134" i="2"/>
  <c r="BK134" i="2"/>
  <c r="BJ134" i="2"/>
  <c r="BI134" i="2"/>
  <c r="BH134" i="2"/>
  <c r="BG134" i="2"/>
  <c r="BF134" i="2"/>
  <c r="BE134" i="2"/>
  <c r="BD134" i="2"/>
  <c r="BC134" i="2"/>
  <c r="BB134" i="2"/>
  <c r="BA134" i="2"/>
  <c r="AZ134" i="2"/>
  <c r="AY134" i="2"/>
  <c r="AX134" i="2"/>
  <c r="AW134" i="2"/>
  <c r="AV134" i="2"/>
  <c r="AU134" i="2"/>
  <c r="AT134" i="2"/>
  <c r="AS134" i="2"/>
  <c r="AR134" i="2"/>
  <c r="BM133" i="2"/>
  <c r="BL133" i="2"/>
  <c r="BK133" i="2"/>
  <c r="BJ133" i="2"/>
  <c r="BI133" i="2"/>
  <c r="BH133" i="2"/>
  <c r="BG133" i="2"/>
  <c r="BF133" i="2"/>
  <c r="BE133" i="2"/>
  <c r="BD133" i="2"/>
  <c r="BC133" i="2"/>
  <c r="BB133" i="2"/>
  <c r="BA133" i="2"/>
  <c r="AZ133" i="2"/>
  <c r="AY133" i="2"/>
  <c r="AX133" i="2"/>
  <c r="AW133" i="2"/>
  <c r="AV133" i="2"/>
  <c r="AU133" i="2"/>
  <c r="AT133" i="2"/>
  <c r="AS133" i="2"/>
  <c r="AR133" i="2"/>
  <c r="BM132" i="2"/>
  <c r="BL132" i="2"/>
  <c r="BK132" i="2"/>
  <c r="BJ132" i="2"/>
  <c r="BI132" i="2"/>
  <c r="BH132" i="2"/>
  <c r="BG132" i="2"/>
  <c r="BF132" i="2"/>
  <c r="BE132" i="2"/>
  <c r="BD132" i="2"/>
  <c r="BC132" i="2"/>
  <c r="BB132" i="2"/>
  <c r="BA132" i="2"/>
  <c r="AZ132" i="2"/>
  <c r="AY132" i="2"/>
  <c r="AX132" i="2"/>
  <c r="AW132" i="2"/>
  <c r="AV132" i="2"/>
  <c r="AU132" i="2"/>
  <c r="AT132" i="2"/>
  <c r="AS132" i="2"/>
  <c r="AR132" i="2"/>
  <c r="BM131" i="2"/>
  <c r="BL131" i="2"/>
  <c r="BK131" i="2"/>
  <c r="BJ131" i="2"/>
  <c r="BI131" i="2"/>
  <c r="BH131" i="2"/>
  <c r="BG131" i="2"/>
  <c r="BF131" i="2"/>
  <c r="BE131" i="2"/>
  <c r="BD131" i="2"/>
  <c r="BC131" i="2"/>
  <c r="BB131" i="2"/>
  <c r="BA131" i="2"/>
  <c r="AZ131" i="2"/>
  <c r="AY131" i="2"/>
  <c r="AX131" i="2"/>
  <c r="AW131" i="2"/>
  <c r="AV131" i="2"/>
  <c r="AU131" i="2"/>
  <c r="AT131" i="2"/>
  <c r="AS131" i="2"/>
  <c r="AR131" i="2"/>
  <c r="BM130" i="2"/>
  <c r="BL130" i="2"/>
  <c r="BK130" i="2"/>
  <c r="BJ130" i="2"/>
  <c r="BI130" i="2"/>
  <c r="BH130" i="2"/>
  <c r="BG130" i="2"/>
  <c r="BF130" i="2"/>
  <c r="BE130" i="2"/>
  <c r="BD130" i="2"/>
  <c r="BC130" i="2"/>
  <c r="BB130" i="2"/>
  <c r="BA130" i="2"/>
  <c r="AZ130" i="2"/>
  <c r="AY130" i="2"/>
  <c r="AX130" i="2"/>
  <c r="AW130" i="2"/>
  <c r="AV130" i="2"/>
  <c r="AU130" i="2"/>
  <c r="AT130" i="2"/>
  <c r="AS130" i="2"/>
  <c r="AR130" i="2"/>
  <c r="BM129" i="2"/>
  <c r="BL129" i="2"/>
  <c r="BK129" i="2"/>
  <c r="BJ129" i="2"/>
  <c r="BI129" i="2"/>
  <c r="BH129" i="2"/>
  <c r="BG129" i="2"/>
  <c r="BF129" i="2"/>
  <c r="BE129" i="2"/>
  <c r="BD129" i="2"/>
  <c r="BC129" i="2"/>
  <c r="BB129" i="2"/>
  <c r="BA129" i="2"/>
  <c r="AZ129" i="2"/>
  <c r="AY129" i="2"/>
  <c r="AX129" i="2"/>
  <c r="AW129" i="2"/>
  <c r="AV129" i="2"/>
  <c r="AU129" i="2"/>
  <c r="AT129" i="2"/>
  <c r="AS129" i="2"/>
  <c r="AR129" i="2"/>
  <c r="BM128" i="2"/>
  <c r="BL128" i="2"/>
  <c r="BK128" i="2"/>
  <c r="BJ128" i="2"/>
  <c r="BI128" i="2"/>
  <c r="BH128" i="2"/>
  <c r="BG128" i="2"/>
  <c r="BF128" i="2"/>
  <c r="BE128" i="2"/>
  <c r="BD128" i="2"/>
  <c r="BC128" i="2"/>
  <c r="BB128" i="2"/>
  <c r="BA128" i="2"/>
  <c r="AZ128" i="2"/>
  <c r="AY128" i="2"/>
  <c r="AX128" i="2"/>
  <c r="AW128" i="2"/>
  <c r="AV128" i="2"/>
  <c r="AU128" i="2"/>
  <c r="AT128" i="2"/>
  <c r="AS128" i="2"/>
  <c r="AR128" i="2"/>
  <c r="BM127" i="2"/>
  <c r="BL127" i="2"/>
  <c r="BK127" i="2"/>
  <c r="BJ127" i="2"/>
  <c r="BI127" i="2"/>
  <c r="BH127" i="2"/>
  <c r="BG127" i="2"/>
  <c r="BF127" i="2"/>
  <c r="BE127" i="2"/>
  <c r="BD127" i="2"/>
  <c r="BC127" i="2"/>
  <c r="BB127" i="2"/>
  <c r="BA127" i="2"/>
  <c r="AZ127" i="2"/>
  <c r="AY127" i="2"/>
  <c r="AX127" i="2"/>
  <c r="AW127" i="2"/>
  <c r="AV127" i="2"/>
  <c r="AU127" i="2"/>
  <c r="AT127" i="2"/>
  <c r="AS127" i="2"/>
  <c r="AR127" i="2"/>
  <c r="BM126" i="2"/>
  <c r="BL126" i="2"/>
  <c r="BK126" i="2"/>
  <c r="BJ126" i="2"/>
  <c r="BI126" i="2"/>
  <c r="BH126" i="2"/>
  <c r="BG126" i="2"/>
  <c r="BF126" i="2"/>
  <c r="BE126" i="2"/>
  <c r="BD126" i="2"/>
  <c r="BC126" i="2"/>
  <c r="BB126" i="2"/>
  <c r="BA126" i="2"/>
  <c r="AZ126" i="2"/>
  <c r="AY126" i="2"/>
  <c r="AX126" i="2"/>
  <c r="AW126" i="2"/>
  <c r="AV126" i="2"/>
  <c r="AU126" i="2"/>
  <c r="AT126" i="2"/>
  <c r="AS126" i="2"/>
  <c r="AR126" i="2"/>
  <c r="BM125" i="2"/>
  <c r="BL125" i="2"/>
  <c r="BK125" i="2"/>
  <c r="BJ125" i="2"/>
  <c r="BI125" i="2"/>
  <c r="BH125" i="2"/>
  <c r="BG125" i="2"/>
  <c r="BF125" i="2"/>
  <c r="BE125" i="2"/>
  <c r="BD125" i="2"/>
  <c r="BC125" i="2"/>
  <c r="BB125" i="2"/>
  <c r="BA125" i="2"/>
  <c r="AZ125" i="2"/>
  <c r="AY125" i="2"/>
  <c r="AX125" i="2"/>
  <c r="AW125" i="2"/>
  <c r="AV125" i="2"/>
  <c r="AU125" i="2"/>
  <c r="AT125" i="2"/>
  <c r="AS125" i="2"/>
  <c r="AR125" i="2"/>
  <c r="BM124" i="2"/>
  <c r="BL124" i="2"/>
  <c r="BK124" i="2"/>
  <c r="BJ124" i="2"/>
  <c r="BI124" i="2"/>
  <c r="BH124" i="2"/>
  <c r="BG124" i="2"/>
  <c r="BF124" i="2"/>
  <c r="BE124" i="2"/>
  <c r="BD124" i="2"/>
  <c r="BC124" i="2"/>
  <c r="BB124" i="2"/>
  <c r="BA124" i="2"/>
  <c r="AZ124" i="2"/>
  <c r="AY124" i="2"/>
  <c r="AX124" i="2"/>
  <c r="AW124" i="2"/>
  <c r="AV124" i="2"/>
  <c r="AU124" i="2"/>
  <c r="AT124" i="2"/>
  <c r="AS124" i="2"/>
  <c r="AR124" i="2"/>
  <c r="BM123" i="2"/>
  <c r="BL123" i="2"/>
  <c r="BK123" i="2"/>
  <c r="BJ123" i="2"/>
  <c r="BI123" i="2"/>
  <c r="BH123" i="2"/>
  <c r="BG123" i="2"/>
  <c r="BF123" i="2"/>
  <c r="BE123" i="2"/>
  <c r="BD123" i="2"/>
  <c r="BC123" i="2"/>
  <c r="BB123" i="2"/>
  <c r="BA123" i="2"/>
  <c r="AZ123" i="2"/>
  <c r="AY123" i="2"/>
  <c r="AX123" i="2"/>
  <c r="AW123" i="2"/>
  <c r="AV123" i="2"/>
  <c r="AU123" i="2"/>
  <c r="AT123" i="2"/>
  <c r="AS123" i="2"/>
  <c r="AR123" i="2"/>
  <c r="BM122" i="2"/>
  <c r="BL122" i="2"/>
  <c r="BK122" i="2"/>
  <c r="BJ122" i="2"/>
  <c r="BI122" i="2"/>
  <c r="BH122" i="2"/>
  <c r="BG122" i="2"/>
  <c r="BF122" i="2"/>
  <c r="BE122" i="2"/>
  <c r="BD122" i="2"/>
  <c r="BC122" i="2"/>
  <c r="BB122" i="2"/>
  <c r="BA122" i="2"/>
  <c r="AZ122" i="2"/>
  <c r="AY122" i="2"/>
  <c r="AX122" i="2"/>
  <c r="AW122" i="2"/>
  <c r="AV122" i="2"/>
  <c r="AU122" i="2"/>
  <c r="AT122" i="2"/>
  <c r="AS122" i="2"/>
  <c r="AR122" i="2"/>
  <c r="BM121" i="2"/>
  <c r="BL121" i="2"/>
  <c r="BK121" i="2"/>
  <c r="BJ121" i="2"/>
  <c r="BI121" i="2"/>
  <c r="BH121" i="2"/>
  <c r="BG121" i="2"/>
  <c r="BF121" i="2"/>
  <c r="BE121" i="2"/>
  <c r="BD121" i="2"/>
  <c r="BC121" i="2"/>
  <c r="BB121" i="2"/>
  <c r="BA121" i="2"/>
  <c r="AZ121" i="2"/>
  <c r="AY121" i="2"/>
  <c r="AX121" i="2"/>
  <c r="AW121" i="2"/>
  <c r="AV121" i="2"/>
  <c r="AU121" i="2"/>
  <c r="AT121" i="2"/>
  <c r="AS121" i="2"/>
  <c r="AR121" i="2"/>
  <c r="BM120" i="2"/>
  <c r="BL120" i="2"/>
  <c r="BK120" i="2"/>
  <c r="BJ120" i="2"/>
  <c r="BI120" i="2"/>
  <c r="BH120" i="2"/>
  <c r="BG120" i="2"/>
  <c r="BF120" i="2"/>
  <c r="BE120" i="2"/>
  <c r="BD120" i="2"/>
  <c r="BC120" i="2"/>
  <c r="BB120" i="2"/>
  <c r="BA120" i="2"/>
  <c r="AZ120" i="2"/>
  <c r="AY120" i="2"/>
  <c r="AX120" i="2"/>
  <c r="AW120" i="2"/>
  <c r="AV120" i="2"/>
  <c r="AU120" i="2"/>
  <c r="AT120" i="2"/>
  <c r="AS120" i="2"/>
  <c r="AR120" i="2"/>
  <c r="BM119" i="2"/>
  <c r="BL119" i="2"/>
  <c r="BK119" i="2"/>
  <c r="BJ119" i="2"/>
  <c r="BI119" i="2"/>
  <c r="BH119" i="2"/>
  <c r="BG119" i="2"/>
  <c r="BF119" i="2"/>
  <c r="BE119" i="2"/>
  <c r="BD119" i="2"/>
  <c r="BC119" i="2"/>
  <c r="BB119" i="2"/>
  <c r="BA119" i="2"/>
  <c r="AZ119" i="2"/>
  <c r="AY119" i="2"/>
  <c r="AX119" i="2"/>
  <c r="AW119" i="2"/>
  <c r="AV119" i="2"/>
  <c r="AU119" i="2"/>
  <c r="AT119" i="2"/>
  <c r="AS119" i="2"/>
  <c r="AR119" i="2"/>
  <c r="BM118" i="2"/>
  <c r="BL118" i="2"/>
  <c r="BK118" i="2"/>
  <c r="BJ118" i="2"/>
  <c r="BI118" i="2"/>
  <c r="BH118" i="2"/>
  <c r="BG118" i="2"/>
  <c r="BF118" i="2"/>
  <c r="BE118" i="2"/>
  <c r="BD118" i="2"/>
  <c r="BC118" i="2"/>
  <c r="BB118" i="2"/>
  <c r="BA118" i="2"/>
  <c r="AZ118" i="2"/>
  <c r="AY118" i="2"/>
  <c r="AX118" i="2"/>
  <c r="AW118" i="2"/>
  <c r="AV118" i="2"/>
  <c r="AU118" i="2"/>
  <c r="AT118" i="2"/>
  <c r="AS118" i="2"/>
  <c r="AR118" i="2"/>
  <c r="BM117" i="2"/>
  <c r="BL117" i="2"/>
  <c r="BK117" i="2"/>
  <c r="BJ117" i="2"/>
  <c r="BI117" i="2"/>
  <c r="BH117" i="2"/>
  <c r="BG117" i="2"/>
  <c r="BF117" i="2"/>
  <c r="BE117" i="2"/>
  <c r="BD117" i="2"/>
  <c r="BC117" i="2"/>
  <c r="BB117" i="2"/>
  <c r="BA117" i="2"/>
  <c r="AZ117" i="2"/>
  <c r="AY117" i="2"/>
  <c r="AX117" i="2"/>
  <c r="AW117" i="2"/>
  <c r="AV117" i="2"/>
  <c r="AU117" i="2"/>
  <c r="AT117" i="2"/>
  <c r="AS117" i="2"/>
  <c r="AR117" i="2"/>
  <c r="BM116" i="2"/>
  <c r="BL116" i="2"/>
  <c r="BK116" i="2"/>
  <c r="BJ116" i="2"/>
  <c r="BI116" i="2"/>
  <c r="BH116" i="2"/>
  <c r="BG116" i="2"/>
  <c r="BF116" i="2"/>
  <c r="BE116" i="2"/>
  <c r="BD116" i="2"/>
  <c r="BC116" i="2"/>
  <c r="BB116" i="2"/>
  <c r="BA116" i="2"/>
  <c r="AZ116" i="2"/>
  <c r="AY116" i="2"/>
  <c r="AX116" i="2"/>
  <c r="AW116" i="2"/>
  <c r="AV116" i="2"/>
  <c r="AU116" i="2"/>
  <c r="AT116" i="2"/>
  <c r="AS116" i="2"/>
  <c r="AR116" i="2"/>
  <c r="BM115" i="2"/>
  <c r="BL115" i="2"/>
  <c r="BK115" i="2"/>
  <c r="BJ115" i="2"/>
  <c r="BI115" i="2"/>
  <c r="BH115" i="2"/>
  <c r="BG115" i="2"/>
  <c r="BF115" i="2"/>
  <c r="BE115" i="2"/>
  <c r="BD115" i="2"/>
  <c r="BC115" i="2"/>
  <c r="BB115" i="2"/>
  <c r="BA115" i="2"/>
  <c r="AZ115" i="2"/>
  <c r="AY115" i="2"/>
  <c r="AX115" i="2"/>
  <c r="AW115" i="2"/>
  <c r="AV115" i="2"/>
  <c r="AU115" i="2"/>
  <c r="AT115" i="2"/>
  <c r="AS115" i="2"/>
  <c r="AR115" i="2"/>
  <c r="BM114" i="2"/>
  <c r="BL114" i="2"/>
  <c r="BK114" i="2"/>
  <c r="BJ114" i="2"/>
  <c r="BI114" i="2"/>
  <c r="BH114" i="2"/>
  <c r="BG114" i="2"/>
  <c r="BF114" i="2"/>
  <c r="BE114" i="2"/>
  <c r="BD114" i="2"/>
  <c r="BC114" i="2"/>
  <c r="BB114" i="2"/>
  <c r="BA114" i="2"/>
  <c r="AZ114" i="2"/>
  <c r="AY114" i="2"/>
  <c r="AX114" i="2"/>
  <c r="AW114" i="2"/>
  <c r="AV114" i="2"/>
  <c r="AU114" i="2"/>
  <c r="AT114" i="2"/>
  <c r="AS114" i="2"/>
  <c r="AR114" i="2"/>
  <c r="BM113" i="2"/>
  <c r="BL113" i="2"/>
  <c r="BK113" i="2"/>
  <c r="BJ113" i="2"/>
  <c r="BI113" i="2"/>
  <c r="BH113" i="2"/>
  <c r="BG113" i="2"/>
  <c r="BF113" i="2"/>
  <c r="BE113" i="2"/>
  <c r="BD113" i="2"/>
  <c r="BC113" i="2"/>
  <c r="BB113" i="2"/>
  <c r="BA113" i="2"/>
  <c r="AZ113" i="2"/>
  <c r="AY113" i="2"/>
  <c r="AX113" i="2"/>
  <c r="AW113" i="2"/>
  <c r="AV113" i="2"/>
  <c r="AU113" i="2"/>
  <c r="AT113" i="2"/>
  <c r="AS113" i="2"/>
  <c r="AR113" i="2"/>
  <c r="BM112" i="2"/>
  <c r="BL112" i="2"/>
  <c r="BK112" i="2"/>
  <c r="BJ112" i="2"/>
  <c r="BI112" i="2"/>
  <c r="BH112" i="2"/>
  <c r="BG112" i="2"/>
  <c r="BF112" i="2"/>
  <c r="BE112" i="2"/>
  <c r="BD112" i="2"/>
  <c r="BC112" i="2"/>
  <c r="BB112" i="2"/>
  <c r="BA112" i="2"/>
  <c r="AZ112" i="2"/>
  <c r="AY112" i="2"/>
  <c r="AX112" i="2"/>
  <c r="AW112" i="2"/>
  <c r="AV112" i="2"/>
  <c r="AU112" i="2"/>
  <c r="AT112" i="2"/>
  <c r="AS112" i="2"/>
  <c r="AR112" i="2"/>
  <c r="BM111" i="2"/>
  <c r="BL111" i="2"/>
  <c r="BK111" i="2"/>
  <c r="BJ111" i="2"/>
  <c r="BI111" i="2"/>
  <c r="BH111" i="2"/>
  <c r="BG111" i="2"/>
  <c r="BF111" i="2"/>
  <c r="BE111" i="2"/>
  <c r="BD111" i="2"/>
  <c r="BC111" i="2"/>
  <c r="BB111" i="2"/>
  <c r="BA111" i="2"/>
  <c r="AZ111" i="2"/>
  <c r="AY111" i="2"/>
  <c r="AX111" i="2"/>
  <c r="AW111" i="2"/>
  <c r="AV111" i="2"/>
  <c r="AU111" i="2"/>
  <c r="AT111" i="2"/>
  <c r="AS111" i="2"/>
  <c r="AR111" i="2"/>
  <c r="BM110" i="2"/>
  <c r="BL110" i="2"/>
  <c r="BK110" i="2"/>
  <c r="BJ110" i="2"/>
  <c r="BI110" i="2"/>
  <c r="BH110" i="2"/>
  <c r="BG110" i="2"/>
  <c r="BF110" i="2"/>
  <c r="BE110" i="2"/>
  <c r="BD110" i="2"/>
  <c r="BC110" i="2"/>
  <c r="BB110" i="2"/>
  <c r="BA110" i="2"/>
  <c r="AZ110" i="2"/>
  <c r="AY110" i="2"/>
  <c r="AX110" i="2"/>
  <c r="AW110" i="2"/>
  <c r="AV110" i="2"/>
  <c r="AU110" i="2"/>
  <c r="AT110" i="2"/>
  <c r="AS110" i="2"/>
  <c r="AR110" i="2"/>
  <c r="BM109" i="2"/>
  <c r="BL109" i="2"/>
  <c r="BK109" i="2"/>
  <c r="BJ109" i="2"/>
  <c r="BI109" i="2"/>
  <c r="BH109" i="2"/>
  <c r="BG109" i="2"/>
  <c r="BF109" i="2"/>
  <c r="BE109" i="2"/>
  <c r="BD109" i="2"/>
  <c r="BC109" i="2"/>
  <c r="BB109" i="2"/>
  <c r="BA109" i="2"/>
  <c r="AZ109" i="2"/>
  <c r="AY109" i="2"/>
  <c r="AX109" i="2"/>
  <c r="AW109" i="2"/>
  <c r="AV109" i="2"/>
  <c r="AU109" i="2"/>
  <c r="AT109" i="2"/>
  <c r="AS109" i="2"/>
  <c r="AR109" i="2"/>
  <c r="BM108" i="2"/>
  <c r="BL108" i="2"/>
  <c r="BK108" i="2"/>
  <c r="BJ108" i="2"/>
  <c r="BI108" i="2"/>
  <c r="BH108" i="2"/>
  <c r="BG108" i="2"/>
  <c r="BF108" i="2"/>
  <c r="BE108" i="2"/>
  <c r="BD108" i="2"/>
  <c r="BC108" i="2"/>
  <c r="BB108" i="2"/>
  <c r="BA108" i="2"/>
  <c r="AZ108" i="2"/>
  <c r="AY108" i="2"/>
  <c r="AX108" i="2"/>
  <c r="AW108" i="2"/>
  <c r="AV108" i="2"/>
  <c r="AU108" i="2"/>
  <c r="AT108" i="2"/>
  <c r="AS108" i="2"/>
  <c r="AR108" i="2"/>
  <c r="BM107" i="2"/>
  <c r="BL107" i="2"/>
  <c r="BK107" i="2"/>
  <c r="BJ107" i="2"/>
  <c r="BI107" i="2"/>
  <c r="BH107" i="2"/>
  <c r="BG107" i="2"/>
  <c r="BF107" i="2"/>
  <c r="BE107" i="2"/>
  <c r="BD107" i="2"/>
  <c r="BC107" i="2"/>
  <c r="BB107" i="2"/>
  <c r="BA107" i="2"/>
  <c r="AZ107" i="2"/>
  <c r="AY107" i="2"/>
  <c r="AX107" i="2"/>
  <c r="AW107" i="2"/>
  <c r="AV107" i="2"/>
  <c r="AU107" i="2"/>
  <c r="AT107" i="2"/>
  <c r="AS107" i="2"/>
  <c r="AR107" i="2"/>
  <c r="BM106" i="2"/>
  <c r="BL106" i="2"/>
  <c r="BK106" i="2"/>
  <c r="BJ106" i="2"/>
  <c r="BI106" i="2"/>
  <c r="BH106" i="2"/>
  <c r="BG106" i="2"/>
  <c r="BF106" i="2"/>
  <c r="BE106" i="2"/>
  <c r="BD106" i="2"/>
  <c r="BC106" i="2"/>
  <c r="BB106" i="2"/>
  <c r="BA106" i="2"/>
  <c r="AZ106" i="2"/>
  <c r="AY106" i="2"/>
  <c r="AX106" i="2"/>
  <c r="AW106" i="2"/>
  <c r="AV106" i="2"/>
  <c r="AU106" i="2"/>
  <c r="AT106" i="2"/>
  <c r="AS106" i="2"/>
  <c r="AR106" i="2"/>
  <c r="BM105" i="2"/>
  <c r="BL105" i="2"/>
  <c r="BK105" i="2"/>
  <c r="BJ105" i="2"/>
  <c r="BI105" i="2"/>
  <c r="BH105" i="2"/>
  <c r="BG105" i="2"/>
  <c r="BF105" i="2"/>
  <c r="BE105" i="2"/>
  <c r="BD105" i="2"/>
  <c r="BC105" i="2"/>
  <c r="BB105" i="2"/>
  <c r="BA105" i="2"/>
  <c r="AZ105" i="2"/>
  <c r="AY105" i="2"/>
  <c r="AX105" i="2"/>
  <c r="AW105" i="2"/>
  <c r="AV105" i="2"/>
  <c r="AU105" i="2"/>
  <c r="AT105" i="2"/>
  <c r="AS105" i="2"/>
  <c r="AR105" i="2"/>
  <c r="BM104" i="2"/>
  <c r="BL104" i="2"/>
  <c r="BK104" i="2"/>
  <c r="BJ104" i="2"/>
  <c r="BI104" i="2"/>
  <c r="BH104" i="2"/>
  <c r="BG104" i="2"/>
  <c r="BF104" i="2"/>
  <c r="BE104" i="2"/>
  <c r="BD104" i="2"/>
  <c r="BC104" i="2"/>
  <c r="BB104" i="2"/>
  <c r="BA104" i="2"/>
  <c r="AZ104" i="2"/>
  <c r="AY104" i="2"/>
  <c r="AX104" i="2"/>
  <c r="AW104" i="2"/>
  <c r="AV104" i="2"/>
  <c r="AU104" i="2"/>
  <c r="AT104" i="2"/>
  <c r="AS104" i="2"/>
  <c r="AR104" i="2"/>
  <c r="BM103" i="2"/>
  <c r="BL103" i="2"/>
  <c r="BK103" i="2"/>
  <c r="BJ103" i="2"/>
  <c r="BI103" i="2"/>
  <c r="BH103" i="2"/>
  <c r="BG103" i="2"/>
  <c r="BF103" i="2"/>
  <c r="BE103" i="2"/>
  <c r="BD103" i="2"/>
  <c r="BC103" i="2"/>
  <c r="BB103" i="2"/>
  <c r="BA103" i="2"/>
  <c r="AZ103" i="2"/>
  <c r="AY103" i="2"/>
  <c r="AX103" i="2"/>
  <c r="AW103" i="2"/>
  <c r="AV103" i="2"/>
  <c r="AU103" i="2"/>
  <c r="AT103" i="2"/>
  <c r="AS103" i="2"/>
  <c r="AR103" i="2"/>
  <c r="BM102" i="2"/>
  <c r="BL102" i="2"/>
  <c r="BK102" i="2"/>
  <c r="BJ102" i="2"/>
  <c r="BI102" i="2"/>
  <c r="BH102" i="2"/>
  <c r="BG102" i="2"/>
  <c r="BF102" i="2"/>
  <c r="BE102" i="2"/>
  <c r="BD102" i="2"/>
  <c r="BC102" i="2"/>
  <c r="BB102" i="2"/>
  <c r="BA102" i="2"/>
  <c r="AZ102" i="2"/>
  <c r="AY102" i="2"/>
  <c r="AX102" i="2"/>
  <c r="AW102" i="2"/>
  <c r="AV102" i="2"/>
  <c r="AU102" i="2"/>
  <c r="AT102" i="2"/>
  <c r="AS102" i="2"/>
  <c r="AR102" i="2"/>
  <c r="BM101" i="2"/>
  <c r="BL101" i="2"/>
  <c r="BK101" i="2"/>
  <c r="BJ101" i="2"/>
  <c r="BI101" i="2"/>
  <c r="BH101" i="2"/>
  <c r="BG101" i="2"/>
  <c r="BF101" i="2"/>
  <c r="BE101" i="2"/>
  <c r="BD101" i="2"/>
  <c r="BC101" i="2"/>
  <c r="BB101" i="2"/>
  <c r="BA101" i="2"/>
  <c r="AZ101" i="2"/>
  <c r="AY101" i="2"/>
  <c r="AX101" i="2"/>
  <c r="AW101" i="2"/>
  <c r="AV101" i="2"/>
  <c r="AU101" i="2"/>
  <c r="AT101" i="2"/>
  <c r="AS101" i="2"/>
  <c r="AR101" i="2"/>
  <c r="BM100" i="2"/>
  <c r="BL100" i="2"/>
  <c r="BK100" i="2"/>
  <c r="BJ100" i="2"/>
  <c r="BI100" i="2"/>
  <c r="BH100" i="2"/>
  <c r="BG100" i="2"/>
  <c r="BF100" i="2"/>
  <c r="BE100" i="2"/>
  <c r="BD100" i="2"/>
  <c r="BC100" i="2"/>
  <c r="BB100" i="2"/>
  <c r="BA100" i="2"/>
  <c r="AZ100" i="2"/>
  <c r="AY100" i="2"/>
  <c r="AX100" i="2"/>
  <c r="AW100" i="2"/>
  <c r="AV100" i="2"/>
  <c r="AU100" i="2"/>
  <c r="AT100" i="2"/>
  <c r="AS100" i="2"/>
  <c r="AR100" i="2"/>
  <c r="BM99" i="2"/>
  <c r="BL99" i="2"/>
  <c r="BK99" i="2"/>
  <c r="BJ99" i="2"/>
  <c r="BI99" i="2"/>
  <c r="BH99" i="2"/>
  <c r="BG99" i="2"/>
  <c r="BF99" i="2"/>
  <c r="BE99" i="2"/>
  <c r="BD99" i="2"/>
  <c r="BC99" i="2"/>
  <c r="BB99" i="2"/>
  <c r="BA99" i="2"/>
  <c r="AZ99" i="2"/>
  <c r="AY99" i="2"/>
  <c r="AX99" i="2"/>
  <c r="AW99" i="2"/>
  <c r="AV99" i="2"/>
  <c r="AU99" i="2"/>
  <c r="AT99" i="2"/>
  <c r="AS99" i="2"/>
  <c r="AR99" i="2"/>
  <c r="BM98" i="2"/>
  <c r="BL98" i="2"/>
  <c r="BK98" i="2"/>
  <c r="BJ98" i="2"/>
  <c r="BI98" i="2"/>
  <c r="BH98" i="2"/>
  <c r="BG98" i="2"/>
  <c r="BF98" i="2"/>
  <c r="BE98" i="2"/>
  <c r="BD98" i="2"/>
  <c r="BC98" i="2"/>
  <c r="BB98" i="2"/>
  <c r="BA98" i="2"/>
  <c r="AZ98" i="2"/>
  <c r="AY98" i="2"/>
  <c r="AX98" i="2"/>
  <c r="AW98" i="2"/>
  <c r="AV98" i="2"/>
  <c r="AU98" i="2"/>
  <c r="AT98" i="2"/>
  <c r="AS98" i="2"/>
  <c r="AR98" i="2"/>
  <c r="BM97" i="2"/>
  <c r="BL97" i="2"/>
  <c r="BK97" i="2"/>
  <c r="BJ97" i="2"/>
  <c r="BI97" i="2"/>
  <c r="BH97" i="2"/>
  <c r="BG97" i="2"/>
  <c r="BF97" i="2"/>
  <c r="BE97" i="2"/>
  <c r="BD97" i="2"/>
  <c r="BC97" i="2"/>
  <c r="BB97" i="2"/>
  <c r="BA97" i="2"/>
  <c r="AZ97" i="2"/>
  <c r="AY97" i="2"/>
  <c r="AX97" i="2"/>
  <c r="AW97" i="2"/>
  <c r="AV97" i="2"/>
  <c r="AU97" i="2"/>
  <c r="AT97" i="2"/>
  <c r="AS97" i="2"/>
  <c r="AR97" i="2"/>
  <c r="BM96" i="2"/>
  <c r="BL96" i="2"/>
  <c r="BK96" i="2"/>
  <c r="BJ96" i="2"/>
  <c r="BI96" i="2"/>
  <c r="BH96" i="2"/>
  <c r="BG96" i="2"/>
  <c r="BF96" i="2"/>
  <c r="BE96" i="2"/>
  <c r="BD96" i="2"/>
  <c r="BC96" i="2"/>
  <c r="BB96" i="2"/>
  <c r="BA96" i="2"/>
  <c r="AZ96" i="2"/>
  <c r="AY96" i="2"/>
  <c r="AX96" i="2"/>
  <c r="AW96" i="2"/>
  <c r="AV96" i="2"/>
  <c r="AU96" i="2"/>
  <c r="AT96" i="2"/>
  <c r="AS96" i="2"/>
  <c r="AR96" i="2"/>
  <c r="BM95" i="2"/>
  <c r="BL95" i="2"/>
  <c r="BK95" i="2"/>
  <c r="BJ95" i="2"/>
  <c r="BI95" i="2"/>
  <c r="BH95" i="2"/>
  <c r="BG95" i="2"/>
  <c r="BF95" i="2"/>
  <c r="BE95" i="2"/>
  <c r="BD95" i="2"/>
  <c r="BC95" i="2"/>
  <c r="BB95" i="2"/>
  <c r="BA95" i="2"/>
  <c r="AZ95" i="2"/>
  <c r="AY95" i="2"/>
  <c r="AX95" i="2"/>
  <c r="AW95" i="2"/>
  <c r="AV95" i="2"/>
  <c r="AU95" i="2"/>
  <c r="AT95" i="2"/>
  <c r="AS95" i="2"/>
  <c r="AR95" i="2"/>
  <c r="BM94" i="2"/>
  <c r="BL94" i="2"/>
  <c r="BK94" i="2"/>
  <c r="BJ94" i="2"/>
  <c r="BI94" i="2"/>
  <c r="BH94" i="2"/>
  <c r="BG94" i="2"/>
  <c r="BF94" i="2"/>
  <c r="BE94" i="2"/>
  <c r="BD94" i="2"/>
  <c r="BC94" i="2"/>
  <c r="BB94" i="2"/>
  <c r="BA94" i="2"/>
  <c r="AZ94" i="2"/>
  <c r="AY94" i="2"/>
  <c r="AX94" i="2"/>
  <c r="AW94" i="2"/>
  <c r="AV94" i="2"/>
  <c r="AU94" i="2"/>
  <c r="AT94" i="2"/>
  <c r="AS94" i="2"/>
  <c r="AR94" i="2"/>
  <c r="BM93" i="2"/>
  <c r="BL93" i="2"/>
  <c r="BK93" i="2"/>
  <c r="BJ93" i="2"/>
  <c r="BI93" i="2"/>
  <c r="BH93" i="2"/>
  <c r="BG93" i="2"/>
  <c r="BF93" i="2"/>
  <c r="BE93" i="2"/>
  <c r="BD93" i="2"/>
  <c r="BC93" i="2"/>
  <c r="BB93" i="2"/>
  <c r="BA93" i="2"/>
  <c r="AZ93" i="2"/>
  <c r="AY93" i="2"/>
  <c r="AX93" i="2"/>
  <c r="AW93" i="2"/>
  <c r="AV93" i="2"/>
  <c r="AU93" i="2"/>
  <c r="AT93" i="2"/>
  <c r="AS93" i="2"/>
  <c r="AR93" i="2"/>
  <c r="BM92" i="2"/>
  <c r="BL92" i="2"/>
  <c r="BK92" i="2"/>
  <c r="BJ92" i="2"/>
  <c r="BI92" i="2"/>
  <c r="BH92" i="2"/>
  <c r="BG92" i="2"/>
  <c r="BF92" i="2"/>
  <c r="BE92" i="2"/>
  <c r="BD92" i="2"/>
  <c r="BC92" i="2"/>
  <c r="BB92" i="2"/>
  <c r="BA92" i="2"/>
  <c r="AZ92" i="2"/>
  <c r="AY92" i="2"/>
  <c r="AX92" i="2"/>
  <c r="AW92" i="2"/>
  <c r="AV92" i="2"/>
  <c r="AU92" i="2"/>
  <c r="AT92" i="2"/>
  <c r="AS92" i="2"/>
  <c r="AR92" i="2"/>
  <c r="BM91" i="2"/>
  <c r="BL91" i="2"/>
  <c r="BK91" i="2"/>
  <c r="BJ91" i="2"/>
  <c r="BI91" i="2"/>
  <c r="BH91" i="2"/>
  <c r="BG91" i="2"/>
  <c r="BF91" i="2"/>
  <c r="BE91" i="2"/>
  <c r="BD91" i="2"/>
  <c r="BC91" i="2"/>
  <c r="BB91" i="2"/>
  <c r="BA91" i="2"/>
  <c r="AZ91" i="2"/>
  <c r="AY91" i="2"/>
  <c r="AX91" i="2"/>
  <c r="AW91" i="2"/>
  <c r="AV91" i="2"/>
  <c r="AU91" i="2"/>
  <c r="AT91" i="2"/>
  <c r="AS91" i="2"/>
  <c r="AR91" i="2"/>
  <c r="BM90" i="2"/>
  <c r="BL90" i="2"/>
  <c r="BK90" i="2"/>
  <c r="BJ90" i="2"/>
  <c r="BI90" i="2"/>
  <c r="BH90" i="2"/>
  <c r="BG90" i="2"/>
  <c r="BF90" i="2"/>
  <c r="BE90" i="2"/>
  <c r="BD90" i="2"/>
  <c r="BC90" i="2"/>
  <c r="BB90" i="2"/>
  <c r="BA90" i="2"/>
  <c r="AZ90" i="2"/>
  <c r="AY90" i="2"/>
  <c r="AX90" i="2"/>
  <c r="AW90" i="2"/>
  <c r="AV90" i="2"/>
  <c r="AU90" i="2"/>
  <c r="AT90" i="2"/>
  <c r="AS90" i="2"/>
  <c r="AR90" i="2"/>
  <c r="BM89" i="2"/>
  <c r="BL89" i="2"/>
  <c r="BK89" i="2"/>
  <c r="BJ89" i="2"/>
  <c r="BI89" i="2"/>
  <c r="BH89" i="2"/>
  <c r="BG89" i="2"/>
  <c r="BF89" i="2"/>
  <c r="BE89" i="2"/>
  <c r="BD89" i="2"/>
  <c r="BC89" i="2"/>
  <c r="BB89" i="2"/>
  <c r="BA89" i="2"/>
  <c r="AZ89" i="2"/>
  <c r="AY89" i="2"/>
  <c r="AX89" i="2"/>
  <c r="AW89" i="2"/>
  <c r="AV89" i="2"/>
  <c r="AU89" i="2"/>
  <c r="AT89" i="2"/>
  <c r="AS89" i="2"/>
  <c r="AR89" i="2"/>
  <c r="BM88" i="2"/>
  <c r="BL88" i="2"/>
  <c r="BK88" i="2"/>
  <c r="BJ88" i="2"/>
  <c r="BI88" i="2"/>
  <c r="BH88" i="2"/>
  <c r="BG88" i="2"/>
  <c r="BF88" i="2"/>
  <c r="BE88" i="2"/>
  <c r="BD88" i="2"/>
  <c r="BC88" i="2"/>
  <c r="BB88" i="2"/>
  <c r="BA88" i="2"/>
  <c r="AZ88" i="2"/>
  <c r="AY88" i="2"/>
  <c r="AX88" i="2"/>
  <c r="AW88" i="2"/>
  <c r="AV88" i="2"/>
  <c r="AU88" i="2"/>
  <c r="AT88" i="2"/>
  <c r="AS88" i="2"/>
  <c r="AR88" i="2"/>
  <c r="BM87" i="2"/>
  <c r="BL87" i="2"/>
  <c r="BK87" i="2"/>
  <c r="BJ87" i="2"/>
  <c r="BI87" i="2"/>
  <c r="BH87" i="2"/>
  <c r="BG87" i="2"/>
  <c r="BF87" i="2"/>
  <c r="BE87" i="2"/>
  <c r="BD87" i="2"/>
  <c r="BC87" i="2"/>
  <c r="BB87" i="2"/>
  <c r="BA87" i="2"/>
  <c r="AZ87" i="2"/>
  <c r="AY87" i="2"/>
  <c r="AX87" i="2"/>
  <c r="AW87" i="2"/>
  <c r="AV87" i="2"/>
  <c r="AU87" i="2"/>
  <c r="AT87" i="2"/>
  <c r="AS87" i="2"/>
  <c r="AR87" i="2"/>
  <c r="BM86" i="2"/>
  <c r="BL86" i="2"/>
  <c r="BK86" i="2"/>
  <c r="BJ86" i="2"/>
  <c r="BI86" i="2"/>
  <c r="BH86" i="2"/>
  <c r="BG86" i="2"/>
  <c r="BF86" i="2"/>
  <c r="BE86" i="2"/>
  <c r="BD86" i="2"/>
  <c r="BC86" i="2"/>
  <c r="BB86" i="2"/>
  <c r="BA86" i="2"/>
  <c r="AZ86" i="2"/>
  <c r="AY86" i="2"/>
  <c r="AX86" i="2"/>
  <c r="AW86" i="2"/>
  <c r="AV86" i="2"/>
  <c r="AU86" i="2"/>
  <c r="AT86" i="2"/>
  <c r="AS86" i="2"/>
  <c r="AR86" i="2"/>
  <c r="BM85" i="2"/>
  <c r="BL85" i="2"/>
  <c r="BK85" i="2"/>
  <c r="BJ85" i="2"/>
  <c r="BI85" i="2"/>
  <c r="BH85" i="2"/>
  <c r="BG85" i="2"/>
  <c r="BF85" i="2"/>
  <c r="BE85" i="2"/>
  <c r="BD85" i="2"/>
  <c r="BC85" i="2"/>
  <c r="BB85" i="2"/>
  <c r="BA85" i="2"/>
  <c r="AZ85" i="2"/>
  <c r="AY85" i="2"/>
  <c r="AX85" i="2"/>
  <c r="AW85" i="2"/>
  <c r="AV85" i="2"/>
  <c r="AU85" i="2"/>
  <c r="AT85" i="2"/>
  <c r="AS85" i="2"/>
  <c r="AR85" i="2"/>
  <c r="BM84" i="2"/>
  <c r="BL84" i="2"/>
  <c r="BK84" i="2"/>
  <c r="BJ84" i="2"/>
  <c r="BI84" i="2"/>
  <c r="BH84" i="2"/>
  <c r="BG84" i="2"/>
  <c r="BF84" i="2"/>
  <c r="BE84" i="2"/>
  <c r="BD84" i="2"/>
  <c r="BC84" i="2"/>
  <c r="BB84" i="2"/>
  <c r="BA84" i="2"/>
  <c r="AZ84" i="2"/>
  <c r="AY84" i="2"/>
  <c r="AX84" i="2"/>
  <c r="AW84" i="2"/>
  <c r="AV84" i="2"/>
  <c r="AU84" i="2"/>
  <c r="AT84" i="2"/>
  <c r="AS84" i="2"/>
  <c r="AR84" i="2"/>
  <c r="BM83" i="2"/>
  <c r="BL83" i="2"/>
  <c r="BK83" i="2"/>
  <c r="BJ83" i="2"/>
  <c r="BI83" i="2"/>
  <c r="BH83" i="2"/>
  <c r="BG83" i="2"/>
  <c r="BF83" i="2"/>
  <c r="BE83" i="2"/>
  <c r="BD83" i="2"/>
  <c r="BC83" i="2"/>
  <c r="BB83" i="2"/>
  <c r="BA83" i="2"/>
  <c r="AZ83" i="2"/>
  <c r="AY83" i="2"/>
  <c r="AX83" i="2"/>
  <c r="AW83" i="2"/>
  <c r="AV83" i="2"/>
  <c r="AU83" i="2"/>
  <c r="AT83" i="2"/>
  <c r="AS83" i="2"/>
  <c r="AR83" i="2"/>
  <c r="BM82" i="2"/>
  <c r="BL82" i="2"/>
  <c r="BK82" i="2"/>
  <c r="BJ82" i="2"/>
  <c r="BI82" i="2"/>
  <c r="BH82" i="2"/>
  <c r="BG82" i="2"/>
  <c r="BF82" i="2"/>
  <c r="BE82" i="2"/>
  <c r="BD82" i="2"/>
  <c r="BC82" i="2"/>
  <c r="BB82" i="2"/>
  <c r="BA82" i="2"/>
  <c r="AZ82" i="2"/>
  <c r="AY82" i="2"/>
  <c r="AX82" i="2"/>
  <c r="AW82" i="2"/>
  <c r="AV82" i="2"/>
  <c r="AU82" i="2"/>
  <c r="AT82" i="2"/>
  <c r="AS82" i="2"/>
  <c r="AR82" i="2"/>
  <c r="BM81" i="2"/>
  <c r="BL81" i="2"/>
  <c r="BK81" i="2"/>
  <c r="BJ81" i="2"/>
  <c r="BI81" i="2"/>
  <c r="BH81" i="2"/>
  <c r="BG81" i="2"/>
  <c r="BF81" i="2"/>
  <c r="BE81" i="2"/>
  <c r="BD81" i="2"/>
  <c r="BC81" i="2"/>
  <c r="BB81" i="2"/>
  <c r="BA81" i="2"/>
  <c r="AZ81" i="2"/>
  <c r="AY81" i="2"/>
  <c r="AX81" i="2"/>
  <c r="AW81" i="2"/>
  <c r="AV81" i="2"/>
  <c r="AU81" i="2"/>
  <c r="AT81" i="2"/>
  <c r="AS81" i="2"/>
  <c r="AR81" i="2"/>
  <c r="BM80" i="2"/>
  <c r="BL80" i="2"/>
  <c r="BK80" i="2"/>
  <c r="BJ80" i="2"/>
  <c r="BI80" i="2"/>
  <c r="BH80" i="2"/>
  <c r="BG80" i="2"/>
  <c r="BF80" i="2"/>
  <c r="BE80" i="2"/>
  <c r="BD80" i="2"/>
  <c r="BC80" i="2"/>
  <c r="BB80" i="2"/>
  <c r="BA80" i="2"/>
  <c r="AZ80" i="2"/>
  <c r="AY80" i="2"/>
  <c r="AX80" i="2"/>
  <c r="AW80" i="2"/>
  <c r="AV80" i="2"/>
  <c r="AU80" i="2"/>
  <c r="AT80" i="2"/>
  <c r="AS80" i="2"/>
  <c r="AR80" i="2"/>
  <c r="BM79" i="2"/>
  <c r="BL79" i="2"/>
  <c r="BK79" i="2"/>
  <c r="BJ79" i="2"/>
  <c r="BI79" i="2"/>
  <c r="BH79" i="2"/>
  <c r="BG79" i="2"/>
  <c r="BF79" i="2"/>
  <c r="BE79" i="2"/>
  <c r="BD79" i="2"/>
  <c r="BC79" i="2"/>
  <c r="BB79" i="2"/>
  <c r="BA79" i="2"/>
  <c r="AZ79" i="2"/>
  <c r="AY79" i="2"/>
  <c r="AX79" i="2"/>
  <c r="AW79" i="2"/>
  <c r="AV79" i="2"/>
  <c r="AU79" i="2"/>
  <c r="AT79" i="2"/>
  <c r="AS79" i="2"/>
  <c r="AR79" i="2"/>
  <c r="BM78" i="2"/>
  <c r="BL78" i="2"/>
  <c r="BK78" i="2"/>
  <c r="BJ78" i="2"/>
  <c r="BI78" i="2"/>
  <c r="BH78" i="2"/>
  <c r="BG78" i="2"/>
  <c r="BF78" i="2"/>
  <c r="BE78" i="2"/>
  <c r="BD78" i="2"/>
  <c r="BC78" i="2"/>
  <c r="BB78" i="2"/>
  <c r="BA78" i="2"/>
  <c r="AZ78" i="2"/>
  <c r="AY78" i="2"/>
  <c r="AX78" i="2"/>
  <c r="AW78" i="2"/>
  <c r="AV78" i="2"/>
  <c r="AU78" i="2"/>
  <c r="AT78" i="2"/>
  <c r="AS78" i="2"/>
  <c r="AR78" i="2"/>
  <c r="BM77" i="2"/>
  <c r="BL77" i="2"/>
  <c r="BK77" i="2"/>
  <c r="BJ77" i="2"/>
  <c r="BI77" i="2"/>
  <c r="BH77" i="2"/>
  <c r="BG77" i="2"/>
  <c r="BF77" i="2"/>
  <c r="BE77" i="2"/>
  <c r="BD77" i="2"/>
  <c r="BC77" i="2"/>
  <c r="BB77" i="2"/>
  <c r="BA77" i="2"/>
  <c r="AZ77" i="2"/>
  <c r="AY77" i="2"/>
  <c r="AX77" i="2"/>
  <c r="AW77" i="2"/>
  <c r="AV77" i="2"/>
  <c r="AU77" i="2"/>
  <c r="AT77" i="2"/>
  <c r="AS77" i="2"/>
  <c r="AR77" i="2"/>
  <c r="BM76" i="2"/>
  <c r="BL76" i="2"/>
  <c r="BK76" i="2"/>
  <c r="BJ76" i="2"/>
  <c r="BI76" i="2"/>
  <c r="BH76" i="2"/>
  <c r="BG76" i="2"/>
  <c r="BF76" i="2"/>
  <c r="BE76" i="2"/>
  <c r="BD76" i="2"/>
  <c r="BC76" i="2"/>
  <c r="BB76" i="2"/>
  <c r="BA76" i="2"/>
  <c r="AZ76" i="2"/>
  <c r="AY76" i="2"/>
  <c r="AX76" i="2"/>
  <c r="AW76" i="2"/>
  <c r="AV76" i="2"/>
  <c r="AU76" i="2"/>
  <c r="AT76" i="2"/>
  <c r="AS76" i="2"/>
  <c r="AR76" i="2"/>
  <c r="BM75" i="2"/>
  <c r="BL75" i="2"/>
  <c r="BK75" i="2"/>
  <c r="BJ75" i="2"/>
  <c r="BI75" i="2"/>
  <c r="BH75" i="2"/>
  <c r="BG75" i="2"/>
  <c r="BF75" i="2"/>
  <c r="BE75" i="2"/>
  <c r="BD75" i="2"/>
  <c r="BC75" i="2"/>
  <c r="BB75" i="2"/>
  <c r="BA75" i="2"/>
  <c r="AZ75" i="2"/>
  <c r="AY75" i="2"/>
  <c r="AX75" i="2"/>
  <c r="AW75" i="2"/>
  <c r="AV75" i="2"/>
  <c r="AU75" i="2"/>
  <c r="AT75" i="2"/>
  <c r="AS75" i="2"/>
  <c r="AR75" i="2"/>
  <c r="BM74" i="2"/>
  <c r="BL74" i="2"/>
  <c r="BK74" i="2"/>
  <c r="BJ74" i="2"/>
  <c r="BI74" i="2"/>
  <c r="BH74" i="2"/>
  <c r="BG74" i="2"/>
  <c r="BF74" i="2"/>
  <c r="BE74" i="2"/>
  <c r="BD74" i="2"/>
  <c r="BC74" i="2"/>
  <c r="BB74" i="2"/>
  <c r="BA74" i="2"/>
  <c r="AZ74" i="2"/>
  <c r="AY74" i="2"/>
  <c r="AX74" i="2"/>
  <c r="AW74" i="2"/>
  <c r="AV74" i="2"/>
  <c r="AU74" i="2"/>
  <c r="AT74" i="2"/>
  <c r="AS74" i="2"/>
  <c r="AR74" i="2"/>
  <c r="BM73" i="2"/>
  <c r="BL73" i="2"/>
  <c r="BK73" i="2"/>
  <c r="BJ73" i="2"/>
  <c r="BI73" i="2"/>
  <c r="BH73" i="2"/>
  <c r="BG73" i="2"/>
  <c r="BF73" i="2"/>
  <c r="BE73" i="2"/>
  <c r="BD73" i="2"/>
  <c r="BC73" i="2"/>
  <c r="BB73" i="2"/>
  <c r="BA73" i="2"/>
  <c r="AZ73" i="2"/>
  <c r="AY73" i="2"/>
  <c r="AX73" i="2"/>
  <c r="AW73" i="2"/>
  <c r="AV73" i="2"/>
  <c r="AU73" i="2"/>
  <c r="AT73" i="2"/>
  <c r="AS73" i="2"/>
  <c r="AR73" i="2"/>
  <c r="BM72" i="2"/>
  <c r="BL72" i="2"/>
  <c r="BK72" i="2"/>
  <c r="BJ72" i="2"/>
  <c r="BI72" i="2"/>
  <c r="BH72" i="2"/>
  <c r="BG72" i="2"/>
  <c r="BF72" i="2"/>
  <c r="BE72" i="2"/>
  <c r="BD72" i="2"/>
  <c r="BC72" i="2"/>
  <c r="BB72" i="2"/>
  <c r="BA72" i="2"/>
  <c r="AZ72" i="2"/>
  <c r="AY72" i="2"/>
  <c r="AX72" i="2"/>
  <c r="AW72" i="2"/>
  <c r="AV72" i="2"/>
  <c r="AU72" i="2"/>
  <c r="AT72" i="2"/>
  <c r="AS72" i="2"/>
  <c r="AR72" i="2"/>
  <c r="BM71" i="2"/>
  <c r="BL71" i="2"/>
  <c r="BK71" i="2"/>
  <c r="BJ71" i="2"/>
  <c r="BI71" i="2"/>
  <c r="BH71" i="2"/>
  <c r="BG71" i="2"/>
  <c r="BF71" i="2"/>
  <c r="BE71" i="2"/>
  <c r="BD71" i="2"/>
  <c r="BC71" i="2"/>
  <c r="BB71" i="2"/>
  <c r="BA71" i="2"/>
  <c r="AZ71" i="2"/>
  <c r="AY71" i="2"/>
  <c r="AX71" i="2"/>
  <c r="AW71" i="2"/>
  <c r="AV71" i="2"/>
  <c r="AU71" i="2"/>
  <c r="AT71" i="2"/>
  <c r="AS71" i="2"/>
  <c r="AR71" i="2"/>
  <c r="BM70" i="2"/>
  <c r="BL70" i="2"/>
  <c r="BK70" i="2"/>
  <c r="BJ70" i="2"/>
  <c r="BI70" i="2"/>
  <c r="BH70" i="2"/>
  <c r="BG70" i="2"/>
  <c r="BF70" i="2"/>
  <c r="BE70" i="2"/>
  <c r="BD70" i="2"/>
  <c r="BC70" i="2"/>
  <c r="BB70" i="2"/>
  <c r="BA70" i="2"/>
  <c r="AZ70" i="2"/>
  <c r="AY70" i="2"/>
  <c r="AX70" i="2"/>
  <c r="AW70" i="2"/>
  <c r="AV70" i="2"/>
  <c r="AU70" i="2"/>
  <c r="AT70" i="2"/>
  <c r="AS70" i="2"/>
  <c r="AR70" i="2"/>
  <c r="BM69" i="2"/>
  <c r="BL69" i="2"/>
  <c r="BK69" i="2"/>
  <c r="BJ69" i="2"/>
  <c r="BI69" i="2"/>
  <c r="BH69" i="2"/>
  <c r="BG69" i="2"/>
  <c r="BF69" i="2"/>
  <c r="BE69" i="2"/>
  <c r="BD69" i="2"/>
  <c r="BC69" i="2"/>
  <c r="BB69" i="2"/>
  <c r="BA69" i="2"/>
  <c r="AZ69" i="2"/>
  <c r="AY69" i="2"/>
  <c r="AX69" i="2"/>
  <c r="AW69" i="2"/>
  <c r="AV69" i="2"/>
  <c r="AU69" i="2"/>
  <c r="AT69" i="2"/>
  <c r="AS69" i="2"/>
  <c r="AR69" i="2"/>
  <c r="BM68" i="2"/>
  <c r="BL68" i="2"/>
  <c r="BK68" i="2"/>
  <c r="BJ68" i="2"/>
  <c r="BI68" i="2"/>
  <c r="BH68" i="2"/>
  <c r="BG68" i="2"/>
  <c r="BF68" i="2"/>
  <c r="BE68" i="2"/>
  <c r="BD68" i="2"/>
  <c r="BC68" i="2"/>
  <c r="BB68" i="2"/>
  <c r="BA68" i="2"/>
  <c r="AZ68" i="2"/>
  <c r="AY68" i="2"/>
  <c r="AX68" i="2"/>
  <c r="AW68" i="2"/>
  <c r="AV68" i="2"/>
  <c r="AU68" i="2"/>
  <c r="AT68" i="2"/>
  <c r="AS68" i="2"/>
  <c r="AR68" i="2"/>
  <c r="BM67" i="2"/>
  <c r="BL67" i="2"/>
  <c r="BK67" i="2"/>
  <c r="BJ67" i="2"/>
  <c r="BI67" i="2"/>
  <c r="BH67" i="2"/>
  <c r="BG67" i="2"/>
  <c r="BF67" i="2"/>
  <c r="BE67" i="2"/>
  <c r="BD67" i="2"/>
  <c r="BC67" i="2"/>
  <c r="BB67" i="2"/>
  <c r="BA67" i="2"/>
  <c r="AZ67" i="2"/>
  <c r="AY67" i="2"/>
  <c r="AX67" i="2"/>
  <c r="AW67" i="2"/>
  <c r="AV67" i="2"/>
  <c r="AU67" i="2"/>
  <c r="AT67" i="2"/>
  <c r="AS67" i="2"/>
  <c r="AR67" i="2"/>
  <c r="BM66" i="2"/>
  <c r="BL66" i="2"/>
  <c r="BK66" i="2"/>
  <c r="BJ66" i="2"/>
  <c r="BI66" i="2"/>
  <c r="BH66" i="2"/>
  <c r="BG66" i="2"/>
  <c r="BF66" i="2"/>
  <c r="BE66" i="2"/>
  <c r="BD66" i="2"/>
  <c r="BC66" i="2"/>
  <c r="BB66" i="2"/>
  <c r="BA66" i="2"/>
  <c r="AZ66" i="2"/>
  <c r="AY66" i="2"/>
  <c r="AX66" i="2"/>
  <c r="AW66" i="2"/>
  <c r="AV66" i="2"/>
  <c r="AU66" i="2"/>
  <c r="AT66" i="2"/>
  <c r="AS66" i="2"/>
  <c r="AR66" i="2"/>
  <c r="BM65" i="2"/>
  <c r="BL65" i="2"/>
  <c r="BK65" i="2"/>
  <c r="BJ65" i="2"/>
  <c r="BI65" i="2"/>
  <c r="BH65" i="2"/>
  <c r="BG65" i="2"/>
  <c r="BF65" i="2"/>
  <c r="BE65" i="2"/>
  <c r="BD65" i="2"/>
  <c r="BC65" i="2"/>
  <c r="BB65" i="2"/>
  <c r="BA65" i="2"/>
  <c r="AZ65" i="2"/>
  <c r="AY65" i="2"/>
  <c r="AX65" i="2"/>
  <c r="AW65" i="2"/>
  <c r="AV65" i="2"/>
  <c r="AU65" i="2"/>
  <c r="AT65" i="2"/>
  <c r="AS65" i="2"/>
  <c r="AR65" i="2"/>
  <c r="BM64" i="2"/>
  <c r="BL64" i="2"/>
  <c r="BK64" i="2"/>
  <c r="BJ64" i="2"/>
  <c r="BI64" i="2"/>
  <c r="BH64" i="2"/>
  <c r="BG64" i="2"/>
  <c r="BF64" i="2"/>
  <c r="BE64" i="2"/>
  <c r="BD64" i="2"/>
  <c r="BC64" i="2"/>
  <c r="BB64" i="2"/>
  <c r="BA64" i="2"/>
  <c r="AZ64" i="2"/>
  <c r="AY64" i="2"/>
  <c r="AX64" i="2"/>
  <c r="AW64" i="2"/>
  <c r="AV64" i="2"/>
  <c r="AU64" i="2"/>
  <c r="AT64" i="2"/>
  <c r="AS64" i="2"/>
  <c r="AR64" i="2"/>
  <c r="BM63" i="2"/>
  <c r="BL63" i="2"/>
  <c r="BK63" i="2"/>
  <c r="BJ63" i="2"/>
  <c r="BI63" i="2"/>
  <c r="BH63" i="2"/>
  <c r="BG63" i="2"/>
  <c r="BF63" i="2"/>
  <c r="BE63" i="2"/>
  <c r="BD63" i="2"/>
  <c r="BC63" i="2"/>
  <c r="BB63" i="2"/>
  <c r="BA63" i="2"/>
  <c r="AZ63" i="2"/>
  <c r="AY63" i="2"/>
  <c r="AX63" i="2"/>
  <c r="AW63" i="2"/>
  <c r="AV63" i="2"/>
  <c r="AU63" i="2"/>
  <c r="AT63" i="2"/>
  <c r="AS63" i="2"/>
  <c r="AR63" i="2"/>
  <c r="BM62" i="2"/>
  <c r="BL62" i="2"/>
  <c r="BK62" i="2"/>
  <c r="BJ62" i="2"/>
  <c r="BI62" i="2"/>
  <c r="BH62" i="2"/>
  <c r="BG62" i="2"/>
  <c r="BF62" i="2"/>
  <c r="BE62" i="2"/>
  <c r="BD62" i="2"/>
  <c r="BC62" i="2"/>
  <c r="BB62" i="2"/>
  <c r="BA62" i="2"/>
  <c r="AZ62" i="2"/>
  <c r="AY62" i="2"/>
  <c r="AX62" i="2"/>
  <c r="AW62" i="2"/>
  <c r="AV62" i="2"/>
  <c r="AU62" i="2"/>
  <c r="AT62" i="2"/>
  <c r="AS62" i="2"/>
  <c r="AR62" i="2"/>
  <c r="BM61" i="2"/>
  <c r="BL61" i="2"/>
  <c r="BK61" i="2"/>
  <c r="BJ61" i="2"/>
  <c r="BI61" i="2"/>
  <c r="BH61" i="2"/>
  <c r="BG61" i="2"/>
  <c r="BF61" i="2"/>
  <c r="BE61" i="2"/>
  <c r="BD61" i="2"/>
  <c r="BC61" i="2"/>
  <c r="BB61" i="2"/>
  <c r="BA61" i="2"/>
  <c r="AZ61" i="2"/>
  <c r="AY61" i="2"/>
  <c r="AX61" i="2"/>
  <c r="AW61" i="2"/>
  <c r="AV61" i="2"/>
  <c r="AU61" i="2"/>
  <c r="AT61" i="2"/>
  <c r="AS61" i="2"/>
  <c r="AR61" i="2"/>
  <c r="BM60" i="2"/>
  <c r="BL60" i="2"/>
  <c r="BK60" i="2"/>
  <c r="BJ60" i="2"/>
  <c r="BI60" i="2"/>
  <c r="BH60" i="2"/>
  <c r="BG60" i="2"/>
  <c r="BF60" i="2"/>
  <c r="BE60" i="2"/>
  <c r="BD60" i="2"/>
  <c r="BC60" i="2"/>
  <c r="BB60" i="2"/>
  <c r="BA60" i="2"/>
  <c r="AZ60" i="2"/>
  <c r="AY60" i="2"/>
  <c r="AX60" i="2"/>
  <c r="AW60" i="2"/>
  <c r="AV60" i="2"/>
  <c r="AU60" i="2"/>
  <c r="AT60" i="2"/>
  <c r="AS60" i="2"/>
  <c r="AR60" i="2"/>
  <c r="BM59" i="2"/>
  <c r="BL59" i="2"/>
  <c r="BK59" i="2"/>
  <c r="BJ59" i="2"/>
  <c r="BI59" i="2"/>
  <c r="BH59" i="2"/>
  <c r="BG59" i="2"/>
  <c r="BF59" i="2"/>
  <c r="BE59" i="2"/>
  <c r="BD59" i="2"/>
  <c r="BC59" i="2"/>
  <c r="BB59" i="2"/>
  <c r="BA59" i="2"/>
  <c r="AZ59" i="2"/>
  <c r="AY59" i="2"/>
  <c r="AX59" i="2"/>
  <c r="AW59" i="2"/>
  <c r="AV59" i="2"/>
  <c r="AU59" i="2"/>
  <c r="AT59" i="2"/>
  <c r="AS59" i="2"/>
  <c r="AR59" i="2"/>
  <c r="BM58" i="2"/>
  <c r="BL58" i="2"/>
  <c r="BK58" i="2"/>
  <c r="BJ58" i="2"/>
  <c r="BI58" i="2"/>
  <c r="BH58" i="2"/>
  <c r="BG58" i="2"/>
  <c r="BF58" i="2"/>
  <c r="BE58" i="2"/>
  <c r="BD58" i="2"/>
  <c r="BC58" i="2"/>
  <c r="BB58" i="2"/>
  <c r="BA58" i="2"/>
  <c r="AZ58" i="2"/>
  <c r="AY58" i="2"/>
  <c r="AX58" i="2"/>
  <c r="AW58" i="2"/>
  <c r="AV58" i="2"/>
  <c r="AU58" i="2"/>
  <c r="AT58" i="2"/>
  <c r="AS58" i="2"/>
  <c r="AR58" i="2"/>
  <c r="BM57" i="2"/>
  <c r="BL57" i="2"/>
  <c r="BK57" i="2"/>
  <c r="BJ57" i="2"/>
  <c r="BI57" i="2"/>
  <c r="BH57" i="2"/>
  <c r="BG57" i="2"/>
  <c r="BF57" i="2"/>
  <c r="BE57" i="2"/>
  <c r="BD57" i="2"/>
  <c r="BC57" i="2"/>
  <c r="BB57" i="2"/>
  <c r="BA57" i="2"/>
  <c r="AZ57" i="2"/>
  <c r="AY57" i="2"/>
  <c r="AX57" i="2"/>
  <c r="AW57" i="2"/>
  <c r="AV57" i="2"/>
  <c r="AU57" i="2"/>
  <c r="AT57" i="2"/>
  <c r="AS57" i="2"/>
  <c r="AR57" i="2"/>
  <c r="BM56" i="2"/>
  <c r="BL56" i="2"/>
  <c r="BK56" i="2"/>
  <c r="BJ56" i="2"/>
  <c r="BI56" i="2"/>
  <c r="BH56" i="2"/>
  <c r="BG56" i="2"/>
  <c r="BF56" i="2"/>
  <c r="BE56" i="2"/>
  <c r="BD56" i="2"/>
  <c r="BC56" i="2"/>
  <c r="BB56" i="2"/>
  <c r="BA56" i="2"/>
  <c r="AZ56" i="2"/>
  <c r="AY56" i="2"/>
  <c r="AX56" i="2"/>
  <c r="AW56" i="2"/>
  <c r="AV56" i="2"/>
  <c r="AU56" i="2"/>
  <c r="AT56" i="2"/>
  <c r="AS56" i="2"/>
  <c r="AR56" i="2"/>
  <c r="BM55" i="2"/>
  <c r="BL55" i="2"/>
  <c r="BK55" i="2"/>
  <c r="BJ55" i="2"/>
  <c r="BI55" i="2"/>
  <c r="BH55" i="2"/>
  <c r="BG55" i="2"/>
  <c r="BF55" i="2"/>
  <c r="BE55" i="2"/>
  <c r="BD55" i="2"/>
  <c r="BC55" i="2"/>
  <c r="BB55" i="2"/>
  <c r="BA55" i="2"/>
  <c r="AZ55" i="2"/>
  <c r="AY55" i="2"/>
  <c r="AX55" i="2"/>
  <c r="AW55" i="2"/>
  <c r="AV55" i="2"/>
  <c r="AU55" i="2"/>
  <c r="AT55" i="2"/>
  <c r="AS55" i="2"/>
  <c r="AR55" i="2"/>
  <c r="BM54" i="2"/>
  <c r="BL54" i="2"/>
  <c r="BK54" i="2"/>
  <c r="BJ54" i="2"/>
  <c r="BI54" i="2"/>
  <c r="BH54" i="2"/>
  <c r="BG54" i="2"/>
  <c r="BF54" i="2"/>
  <c r="BE54" i="2"/>
  <c r="BD54" i="2"/>
  <c r="BC54" i="2"/>
  <c r="BB54" i="2"/>
  <c r="BA54" i="2"/>
  <c r="AZ54" i="2"/>
  <c r="AY54" i="2"/>
  <c r="AX54" i="2"/>
  <c r="AW54" i="2"/>
  <c r="AV54" i="2"/>
  <c r="AU54" i="2"/>
  <c r="AT54" i="2"/>
  <c r="AS54" i="2"/>
  <c r="AR54" i="2"/>
  <c r="BM53" i="2"/>
  <c r="BL53" i="2"/>
  <c r="BK53" i="2"/>
  <c r="BJ53" i="2"/>
  <c r="BI53" i="2"/>
  <c r="BH53" i="2"/>
  <c r="BG53" i="2"/>
  <c r="BF53" i="2"/>
  <c r="BE53" i="2"/>
  <c r="BD53" i="2"/>
  <c r="BC53" i="2"/>
  <c r="BB53" i="2"/>
  <c r="BA53" i="2"/>
  <c r="AZ53" i="2"/>
  <c r="AY53" i="2"/>
  <c r="AX53" i="2"/>
  <c r="AW53" i="2"/>
  <c r="AV53" i="2"/>
  <c r="AU53" i="2"/>
  <c r="AT53" i="2"/>
  <c r="AS53" i="2"/>
  <c r="AR53" i="2"/>
  <c r="BM52" i="2"/>
  <c r="BL52" i="2"/>
  <c r="BK52" i="2"/>
  <c r="BJ52" i="2"/>
  <c r="BI52" i="2"/>
  <c r="BH52" i="2"/>
  <c r="BG52" i="2"/>
  <c r="BF52" i="2"/>
  <c r="BE52" i="2"/>
  <c r="BD52" i="2"/>
  <c r="BC52" i="2"/>
  <c r="BB52" i="2"/>
  <c r="BA52" i="2"/>
  <c r="AZ52" i="2"/>
  <c r="AY52" i="2"/>
  <c r="AX52" i="2"/>
  <c r="AW52" i="2"/>
  <c r="AV52" i="2"/>
  <c r="AU52" i="2"/>
  <c r="AT52" i="2"/>
  <c r="AS52" i="2"/>
  <c r="AR52" i="2"/>
  <c r="BM51" i="2"/>
  <c r="BL51" i="2"/>
  <c r="BK51" i="2"/>
  <c r="BJ51" i="2"/>
  <c r="BI51" i="2"/>
  <c r="BH51" i="2"/>
  <c r="BG51" i="2"/>
  <c r="BF51" i="2"/>
  <c r="BE51" i="2"/>
  <c r="BD51" i="2"/>
  <c r="BC51" i="2"/>
  <c r="BB51" i="2"/>
  <c r="BA51" i="2"/>
  <c r="AZ51" i="2"/>
  <c r="AY51" i="2"/>
  <c r="AX51" i="2"/>
  <c r="AW51" i="2"/>
  <c r="AV51" i="2"/>
  <c r="AU51" i="2"/>
  <c r="AT51" i="2"/>
  <c r="AS51" i="2"/>
  <c r="AR51" i="2"/>
  <c r="BM50" i="2"/>
  <c r="BL50" i="2"/>
  <c r="BK50" i="2"/>
  <c r="BJ50" i="2"/>
  <c r="BI50" i="2"/>
  <c r="BH50" i="2"/>
  <c r="BG50" i="2"/>
  <c r="BF50" i="2"/>
  <c r="BE50" i="2"/>
  <c r="BD50" i="2"/>
  <c r="BC50" i="2"/>
  <c r="BB50" i="2"/>
  <c r="BA50" i="2"/>
  <c r="AZ50" i="2"/>
  <c r="AY50" i="2"/>
  <c r="AX50" i="2"/>
  <c r="AW50" i="2"/>
  <c r="AV50" i="2"/>
  <c r="AU50" i="2"/>
  <c r="AT50" i="2"/>
  <c r="AS50" i="2"/>
  <c r="AR50" i="2"/>
  <c r="BM49" i="2"/>
  <c r="BL49" i="2"/>
  <c r="BK49" i="2"/>
  <c r="BJ49" i="2"/>
  <c r="BI49" i="2"/>
  <c r="BH49" i="2"/>
  <c r="BG49" i="2"/>
  <c r="BF49" i="2"/>
  <c r="BE49" i="2"/>
  <c r="BD49" i="2"/>
  <c r="BC49" i="2"/>
  <c r="BB49" i="2"/>
  <c r="BA49" i="2"/>
  <c r="AZ49" i="2"/>
  <c r="AY49" i="2"/>
  <c r="AX49" i="2"/>
  <c r="AW49" i="2"/>
  <c r="AV49" i="2"/>
  <c r="AU49" i="2"/>
  <c r="AT49" i="2"/>
  <c r="AS49" i="2"/>
  <c r="AR49" i="2"/>
  <c r="BM48" i="2"/>
  <c r="BL48" i="2"/>
  <c r="BK48" i="2"/>
  <c r="BJ48" i="2"/>
  <c r="BI48" i="2"/>
  <c r="BH48" i="2"/>
  <c r="BG48" i="2"/>
  <c r="BF48" i="2"/>
  <c r="BE48" i="2"/>
  <c r="BD48" i="2"/>
  <c r="BC48" i="2"/>
  <c r="BB48" i="2"/>
  <c r="BA48" i="2"/>
  <c r="AZ48" i="2"/>
  <c r="AY48" i="2"/>
  <c r="AX48" i="2"/>
  <c r="AW48" i="2"/>
  <c r="AV48" i="2"/>
  <c r="AU48" i="2"/>
  <c r="AT48" i="2"/>
  <c r="AS48" i="2"/>
  <c r="AR48" i="2"/>
  <c r="BM47" i="2"/>
  <c r="BL47" i="2"/>
  <c r="BK47" i="2"/>
  <c r="BJ47" i="2"/>
  <c r="BI47" i="2"/>
  <c r="BH47" i="2"/>
  <c r="BG47" i="2"/>
  <c r="BF47" i="2"/>
  <c r="BE47" i="2"/>
  <c r="BD47" i="2"/>
  <c r="BC47" i="2"/>
  <c r="BB47" i="2"/>
  <c r="BA47" i="2"/>
  <c r="AZ47" i="2"/>
  <c r="AY47" i="2"/>
  <c r="AX47" i="2"/>
  <c r="AW47" i="2"/>
  <c r="AV47" i="2"/>
  <c r="AU47" i="2"/>
  <c r="AT47" i="2"/>
  <c r="AS47" i="2"/>
  <c r="AR47" i="2"/>
  <c r="BM46" i="2"/>
  <c r="BL46" i="2"/>
  <c r="BK46" i="2"/>
  <c r="BJ46" i="2"/>
  <c r="BI46" i="2"/>
  <c r="BH46" i="2"/>
  <c r="BG46" i="2"/>
  <c r="BF46" i="2"/>
  <c r="BE46" i="2"/>
  <c r="BD46" i="2"/>
  <c r="BC46" i="2"/>
  <c r="BB46" i="2"/>
  <c r="BA46" i="2"/>
  <c r="AZ46" i="2"/>
  <c r="AY46" i="2"/>
  <c r="AX46" i="2"/>
  <c r="AW46" i="2"/>
  <c r="AV46" i="2"/>
  <c r="AU46" i="2"/>
  <c r="AT46" i="2"/>
  <c r="AS46" i="2"/>
  <c r="AR46" i="2"/>
  <c r="BM45" i="2"/>
  <c r="BL45" i="2"/>
  <c r="BK45" i="2"/>
  <c r="BJ45" i="2"/>
  <c r="BI45" i="2"/>
  <c r="BH45" i="2"/>
  <c r="BG45" i="2"/>
  <c r="BF45" i="2"/>
  <c r="BE45" i="2"/>
  <c r="BD45" i="2"/>
  <c r="BC45" i="2"/>
  <c r="BB45" i="2"/>
  <c r="BA45" i="2"/>
  <c r="AZ45" i="2"/>
  <c r="AY45" i="2"/>
  <c r="AX45" i="2"/>
  <c r="AW45" i="2"/>
  <c r="AV45" i="2"/>
  <c r="AU45" i="2"/>
  <c r="AT45" i="2"/>
  <c r="AS45" i="2"/>
  <c r="AR45" i="2"/>
  <c r="BM44" i="2"/>
  <c r="BL44" i="2"/>
  <c r="BK44" i="2"/>
  <c r="BJ44" i="2"/>
  <c r="BI44" i="2"/>
  <c r="BH44" i="2"/>
  <c r="BG44" i="2"/>
  <c r="BF44" i="2"/>
  <c r="BE44" i="2"/>
  <c r="BD44" i="2"/>
  <c r="BC44" i="2"/>
  <c r="BB44" i="2"/>
  <c r="BA44" i="2"/>
  <c r="AZ44" i="2"/>
  <c r="AY44" i="2"/>
  <c r="AX44" i="2"/>
  <c r="AW44" i="2"/>
  <c r="AV44" i="2"/>
  <c r="AU44" i="2"/>
  <c r="AT44" i="2"/>
  <c r="AS44" i="2"/>
  <c r="AR44" i="2"/>
  <c r="BM43" i="2"/>
  <c r="BL43" i="2"/>
  <c r="BK43" i="2"/>
  <c r="BJ43" i="2"/>
  <c r="BI43" i="2"/>
  <c r="BH43" i="2"/>
  <c r="BG43" i="2"/>
  <c r="BF43" i="2"/>
  <c r="BE43" i="2"/>
  <c r="BD43" i="2"/>
  <c r="BC43" i="2"/>
  <c r="BB43" i="2"/>
  <c r="BA43" i="2"/>
  <c r="AZ43" i="2"/>
  <c r="AY43" i="2"/>
  <c r="AX43" i="2"/>
  <c r="AW43" i="2"/>
  <c r="AV43" i="2"/>
  <c r="AU43" i="2"/>
  <c r="AT43" i="2"/>
  <c r="AS43" i="2"/>
  <c r="AR43" i="2"/>
  <c r="BM42" i="2"/>
  <c r="BL42" i="2"/>
  <c r="BK42" i="2"/>
  <c r="BJ42" i="2"/>
  <c r="BI42" i="2"/>
  <c r="BH42" i="2"/>
  <c r="BG42" i="2"/>
  <c r="BF42" i="2"/>
  <c r="BE42" i="2"/>
  <c r="BD42" i="2"/>
  <c r="BC42" i="2"/>
  <c r="BB42" i="2"/>
  <c r="BA42" i="2"/>
  <c r="AZ42" i="2"/>
  <c r="AY42" i="2"/>
  <c r="AX42" i="2"/>
  <c r="AW42" i="2"/>
  <c r="AV42" i="2"/>
  <c r="AU42" i="2"/>
  <c r="AT42" i="2"/>
  <c r="AS42" i="2"/>
  <c r="AR42" i="2"/>
  <c r="BM41" i="2"/>
  <c r="BL41" i="2"/>
  <c r="BK41" i="2"/>
  <c r="BJ41" i="2"/>
  <c r="BI41" i="2"/>
  <c r="BH41" i="2"/>
  <c r="BG41" i="2"/>
  <c r="BF41" i="2"/>
  <c r="BE41" i="2"/>
  <c r="BD41" i="2"/>
  <c r="BC41" i="2"/>
  <c r="BB41" i="2"/>
  <c r="BA41" i="2"/>
  <c r="AZ41" i="2"/>
  <c r="AY41" i="2"/>
  <c r="AX41" i="2"/>
  <c r="AW41" i="2"/>
  <c r="AV41" i="2"/>
  <c r="AU41" i="2"/>
  <c r="AT41" i="2"/>
  <c r="AS41" i="2"/>
  <c r="AR41" i="2"/>
  <c r="BM40" i="2"/>
  <c r="BL40" i="2"/>
  <c r="BK40" i="2"/>
  <c r="BJ40" i="2"/>
  <c r="BI40" i="2"/>
  <c r="BH40" i="2"/>
  <c r="BG40" i="2"/>
  <c r="BF40" i="2"/>
  <c r="BE40" i="2"/>
  <c r="BD40" i="2"/>
  <c r="BC40" i="2"/>
  <c r="BB40" i="2"/>
  <c r="BA40" i="2"/>
  <c r="AZ40" i="2"/>
  <c r="AY40" i="2"/>
  <c r="AX40" i="2"/>
  <c r="AW40" i="2"/>
  <c r="AV40" i="2"/>
  <c r="AU40" i="2"/>
  <c r="AT40" i="2"/>
  <c r="AS40" i="2"/>
  <c r="AR40" i="2"/>
  <c r="BM39" i="2"/>
  <c r="BL39" i="2"/>
  <c r="BK39" i="2"/>
  <c r="BJ39" i="2"/>
  <c r="BI39" i="2"/>
  <c r="BH39" i="2"/>
  <c r="BG39" i="2"/>
  <c r="BF39" i="2"/>
  <c r="BE39" i="2"/>
  <c r="BD39" i="2"/>
  <c r="BC39" i="2"/>
  <c r="BB39" i="2"/>
  <c r="BA39" i="2"/>
  <c r="AZ39" i="2"/>
  <c r="AY39" i="2"/>
  <c r="AX39" i="2"/>
  <c r="AW39" i="2"/>
  <c r="AV39" i="2"/>
  <c r="AU39" i="2"/>
  <c r="AT39" i="2"/>
  <c r="AS39" i="2"/>
  <c r="AR39" i="2"/>
  <c r="BM38" i="2"/>
  <c r="BL38" i="2"/>
  <c r="BK38" i="2"/>
  <c r="BJ38" i="2"/>
  <c r="BI38" i="2"/>
  <c r="BH38" i="2"/>
  <c r="BG38" i="2"/>
  <c r="BF38" i="2"/>
  <c r="BE38" i="2"/>
  <c r="BD38" i="2"/>
  <c r="BC38" i="2"/>
  <c r="BB38" i="2"/>
  <c r="BA38" i="2"/>
  <c r="AZ38" i="2"/>
  <c r="AY38" i="2"/>
  <c r="AX38" i="2"/>
  <c r="AW38" i="2"/>
  <c r="AV38" i="2"/>
  <c r="AU38" i="2"/>
  <c r="AT38" i="2"/>
  <c r="AS38" i="2"/>
  <c r="AR38" i="2"/>
  <c r="BM37" i="2"/>
  <c r="BL37" i="2"/>
  <c r="BK37" i="2"/>
  <c r="BJ37" i="2"/>
  <c r="BI37" i="2"/>
  <c r="BH37" i="2"/>
  <c r="BG37" i="2"/>
  <c r="BF37" i="2"/>
  <c r="BE37" i="2"/>
  <c r="BD37" i="2"/>
  <c r="BC37" i="2"/>
  <c r="BB37" i="2"/>
  <c r="BA37" i="2"/>
  <c r="AZ37" i="2"/>
  <c r="AY37" i="2"/>
  <c r="AX37" i="2"/>
  <c r="AW37" i="2"/>
  <c r="AV37" i="2"/>
  <c r="AU37" i="2"/>
  <c r="AT37" i="2"/>
  <c r="AS37" i="2"/>
  <c r="AR37" i="2"/>
  <c r="BM36" i="2"/>
  <c r="BL36" i="2"/>
  <c r="BK36" i="2"/>
  <c r="BJ36" i="2"/>
  <c r="BI36" i="2"/>
  <c r="BH36" i="2"/>
  <c r="BG36" i="2"/>
  <c r="BF36" i="2"/>
  <c r="BE36" i="2"/>
  <c r="BD36" i="2"/>
  <c r="BC36" i="2"/>
  <c r="BB36" i="2"/>
  <c r="BA36" i="2"/>
  <c r="AZ36" i="2"/>
  <c r="AY36" i="2"/>
  <c r="AX36" i="2"/>
  <c r="AW36" i="2"/>
  <c r="AV36" i="2"/>
  <c r="AU36" i="2"/>
  <c r="AT36" i="2"/>
  <c r="AS36" i="2"/>
  <c r="AR36" i="2"/>
  <c r="BM35" i="2"/>
  <c r="BL35" i="2"/>
  <c r="BK35" i="2"/>
  <c r="BJ35" i="2"/>
  <c r="BI35" i="2"/>
  <c r="BH35" i="2"/>
  <c r="BG35" i="2"/>
  <c r="BF35" i="2"/>
  <c r="BE35" i="2"/>
  <c r="BD35" i="2"/>
  <c r="BC35" i="2"/>
  <c r="BB35" i="2"/>
  <c r="BA35" i="2"/>
  <c r="AZ35" i="2"/>
  <c r="AY35" i="2"/>
  <c r="AX35" i="2"/>
  <c r="AW35" i="2"/>
  <c r="AV35" i="2"/>
  <c r="AU35" i="2"/>
  <c r="AT35" i="2"/>
  <c r="AS35" i="2"/>
  <c r="AR35" i="2"/>
  <c r="BM34" i="2"/>
  <c r="BL34" i="2"/>
  <c r="BK34" i="2"/>
  <c r="BJ34" i="2"/>
  <c r="BI34" i="2"/>
  <c r="BH34" i="2"/>
  <c r="BG34" i="2"/>
  <c r="BF34" i="2"/>
  <c r="BE34" i="2"/>
  <c r="BD34" i="2"/>
  <c r="BC34" i="2"/>
  <c r="BB34" i="2"/>
  <c r="BA34" i="2"/>
  <c r="AZ34" i="2"/>
  <c r="AY34" i="2"/>
  <c r="AX34" i="2"/>
  <c r="AW34" i="2"/>
  <c r="AV34" i="2"/>
  <c r="AU34" i="2"/>
  <c r="AT34" i="2"/>
  <c r="AS34" i="2"/>
  <c r="AR34" i="2"/>
  <c r="BM33" i="2"/>
  <c r="BL33" i="2"/>
  <c r="BK33" i="2"/>
  <c r="BJ33" i="2"/>
  <c r="BI33" i="2"/>
  <c r="BH33" i="2"/>
  <c r="BG33" i="2"/>
  <c r="BF33" i="2"/>
  <c r="BE33" i="2"/>
  <c r="BD33" i="2"/>
  <c r="BC33" i="2"/>
  <c r="BB33" i="2"/>
  <c r="BA33" i="2"/>
  <c r="AZ33" i="2"/>
  <c r="AY33" i="2"/>
  <c r="AX33" i="2"/>
  <c r="AW33" i="2"/>
  <c r="AV33" i="2"/>
  <c r="AU33" i="2"/>
  <c r="AT33" i="2"/>
  <c r="AS33" i="2"/>
  <c r="AR33" i="2"/>
  <c r="BM32" i="2"/>
  <c r="BL32" i="2"/>
  <c r="BK32" i="2"/>
  <c r="BJ32" i="2"/>
  <c r="BI32" i="2"/>
  <c r="BH32" i="2"/>
  <c r="BG32" i="2"/>
  <c r="BF32" i="2"/>
  <c r="BE32" i="2"/>
  <c r="BD32" i="2"/>
  <c r="BC32" i="2"/>
  <c r="BB32" i="2"/>
  <c r="BA32" i="2"/>
  <c r="AZ32" i="2"/>
  <c r="AY32" i="2"/>
  <c r="AX32" i="2"/>
  <c r="AW32" i="2"/>
  <c r="AV32" i="2"/>
  <c r="AU32" i="2"/>
  <c r="AT32" i="2"/>
  <c r="AS32" i="2"/>
  <c r="AR32" i="2"/>
  <c r="BM31" i="2"/>
  <c r="BL31" i="2"/>
  <c r="BK31" i="2"/>
  <c r="BJ31" i="2"/>
  <c r="BI31" i="2"/>
  <c r="BH31" i="2"/>
  <c r="BG31" i="2"/>
  <c r="BF31" i="2"/>
  <c r="BE31" i="2"/>
  <c r="BD31" i="2"/>
  <c r="BC31" i="2"/>
  <c r="BB31" i="2"/>
  <c r="BA31" i="2"/>
  <c r="AZ31" i="2"/>
  <c r="AY31" i="2"/>
  <c r="AX31" i="2"/>
  <c r="AW31" i="2"/>
  <c r="AV31" i="2"/>
  <c r="AU31" i="2"/>
  <c r="AT31" i="2"/>
  <c r="AS31" i="2"/>
  <c r="AR31" i="2"/>
  <c r="BM30" i="2"/>
  <c r="BL30" i="2"/>
  <c r="BK30" i="2"/>
  <c r="BJ30" i="2"/>
  <c r="BI30" i="2"/>
  <c r="BH30" i="2"/>
  <c r="BG30" i="2"/>
  <c r="BF30" i="2"/>
  <c r="BE30" i="2"/>
  <c r="BD30" i="2"/>
  <c r="BC30" i="2"/>
  <c r="BB30" i="2"/>
  <c r="BA30" i="2"/>
  <c r="AZ30" i="2"/>
  <c r="AY30" i="2"/>
  <c r="AX30" i="2"/>
  <c r="AW30" i="2"/>
  <c r="AV30" i="2"/>
  <c r="AU30" i="2"/>
  <c r="AT30" i="2"/>
  <c r="AS30" i="2"/>
  <c r="AR30" i="2"/>
  <c r="BM29" i="2"/>
  <c r="BL29" i="2"/>
  <c r="BK29" i="2"/>
  <c r="BJ29" i="2"/>
  <c r="BI29" i="2"/>
  <c r="BH29" i="2"/>
  <c r="BG29" i="2"/>
  <c r="BF29" i="2"/>
  <c r="BE29" i="2"/>
  <c r="BD29" i="2"/>
  <c r="BC29" i="2"/>
  <c r="BB29" i="2"/>
  <c r="BA29" i="2"/>
  <c r="AZ29" i="2"/>
  <c r="AY29" i="2"/>
  <c r="AX29" i="2"/>
  <c r="AW29" i="2"/>
  <c r="AV29" i="2"/>
  <c r="AU29" i="2"/>
  <c r="AT29" i="2"/>
  <c r="AS29" i="2"/>
  <c r="AR29" i="2"/>
  <c r="BM28" i="2"/>
  <c r="BL28" i="2"/>
  <c r="BK28" i="2"/>
  <c r="BJ28" i="2"/>
  <c r="BI28" i="2"/>
  <c r="BH28" i="2"/>
  <c r="BG28" i="2"/>
  <c r="BF28" i="2"/>
  <c r="BE28" i="2"/>
  <c r="BD28" i="2"/>
  <c r="BC28" i="2"/>
  <c r="BB28" i="2"/>
  <c r="BA28" i="2"/>
  <c r="AZ28" i="2"/>
  <c r="AY28" i="2"/>
  <c r="AX28" i="2"/>
  <c r="AW28" i="2"/>
  <c r="AV28" i="2"/>
  <c r="AU28" i="2"/>
  <c r="AT28" i="2"/>
  <c r="AS28" i="2"/>
  <c r="AR28" i="2"/>
  <c r="BM27" i="2"/>
  <c r="BL27" i="2"/>
  <c r="BK27" i="2"/>
  <c r="BJ27" i="2"/>
  <c r="BI27" i="2"/>
  <c r="BH27" i="2"/>
  <c r="BG27" i="2"/>
  <c r="BF27" i="2"/>
  <c r="BE27" i="2"/>
  <c r="BD27" i="2"/>
  <c r="BC27" i="2"/>
  <c r="BB27" i="2"/>
  <c r="BA27" i="2"/>
  <c r="AZ27" i="2"/>
  <c r="AY27" i="2"/>
  <c r="AX27" i="2"/>
  <c r="AW27" i="2"/>
  <c r="AV27" i="2"/>
  <c r="AU27" i="2"/>
  <c r="AT27" i="2"/>
  <c r="AS27" i="2"/>
  <c r="AR27" i="2"/>
  <c r="BM26" i="2"/>
  <c r="BL26" i="2"/>
  <c r="BK26" i="2"/>
  <c r="BJ26" i="2"/>
  <c r="BI26" i="2"/>
  <c r="BH26" i="2"/>
  <c r="BG26" i="2"/>
  <c r="BF26" i="2"/>
  <c r="BE26" i="2"/>
  <c r="BD26" i="2"/>
  <c r="BC26" i="2"/>
  <c r="BB26" i="2"/>
  <c r="BA26" i="2"/>
  <c r="AZ26" i="2"/>
  <c r="AY26" i="2"/>
  <c r="AX26" i="2"/>
  <c r="AW26" i="2"/>
  <c r="AV26" i="2"/>
  <c r="AU26" i="2"/>
  <c r="AT26" i="2"/>
  <c r="AS26" i="2"/>
  <c r="AR26" i="2"/>
  <c r="BM25" i="2"/>
  <c r="BL25" i="2"/>
  <c r="BK25" i="2"/>
  <c r="BJ25" i="2"/>
  <c r="BI25" i="2"/>
  <c r="BH25" i="2"/>
  <c r="BG25" i="2"/>
  <c r="BF25" i="2"/>
  <c r="BE25" i="2"/>
  <c r="BD25" i="2"/>
  <c r="BC25" i="2"/>
  <c r="BB25" i="2"/>
  <c r="BA25" i="2"/>
  <c r="AZ25" i="2"/>
  <c r="AY25" i="2"/>
  <c r="AX25" i="2"/>
  <c r="AW25" i="2"/>
  <c r="AV25" i="2"/>
  <c r="AU25" i="2"/>
  <c r="AT25" i="2"/>
  <c r="AS25" i="2"/>
  <c r="AR25" i="2"/>
  <c r="BM24" i="2"/>
  <c r="BL24" i="2"/>
  <c r="BK24" i="2"/>
  <c r="BJ24" i="2"/>
  <c r="BI24" i="2"/>
  <c r="BH24" i="2"/>
  <c r="BG24" i="2"/>
  <c r="BF24" i="2"/>
  <c r="BE24" i="2"/>
  <c r="BD24" i="2"/>
  <c r="BC24" i="2"/>
  <c r="BB24" i="2"/>
  <c r="BA24" i="2"/>
  <c r="AZ24" i="2"/>
  <c r="AY24" i="2"/>
  <c r="AX24" i="2"/>
  <c r="AW24" i="2"/>
  <c r="AV24" i="2"/>
  <c r="AU24" i="2"/>
  <c r="AT24" i="2"/>
  <c r="AS24" i="2"/>
  <c r="AR24" i="2"/>
  <c r="BM23" i="2"/>
  <c r="BL23" i="2"/>
  <c r="BK23" i="2"/>
  <c r="BJ23" i="2"/>
  <c r="BI23" i="2"/>
  <c r="BH23" i="2"/>
  <c r="BG23" i="2"/>
  <c r="BF23" i="2"/>
  <c r="BE23" i="2"/>
  <c r="BD23" i="2"/>
  <c r="BC23" i="2"/>
  <c r="BB23" i="2"/>
  <c r="BA23" i="2"/>
  <c r="AZ23" i="2"/>
  <c r="AY23" i="2"/>
  <c r="AX23" i="2"/>
  <c r="AW23" i="2"/>
  <c r="AV23" i="2"/>
  <c r="AU23" i="2"/>
  <c r="AT23" i="2"/>
  <c r="AS23" i="2"/>
  <c r="AR23" i="2"/>
  <c r="BM22" i="2"/>
  <c r="BL22" i="2"/>
  <c r="BK22" i="2"/>
  <c r="BJ22" i="2"/>
  <c r="BI22" i="2"/>
  <c r="BH22" i="2"/>
  <c r="BG22" i="2"/>
  <c r="BF22" i="2"/>
  <c r="BE22" i="2"/>
  <c r="BD22" i="2"/>
  <c r="BC22" i="2"/>
  <c r="BB22" i="2"/>
  <c r="BA22" i="2"/>
  <c r="AZ22" i="2"/>
  <c r="AY22" i="2"/>
  <c r="AX22" i="2"/>
  <c r="AW22" i="2"/>
  <c r="AV22" i="2"/>
  <c r="AU22" i="2"/>
  <c r="AT22" i="2"/>
  <c r="AS22" i="2"/>
  <c r="AR22" i="2"/>
  <c r="BM21" i="2"/>
  <c r="BL21" i="2"/>
  <c r="BK21" i="2"/>
  <c r="BJ21" i="2"/>
  <c r="BI21" i="2"/>
  <c r="BH21" i="2"/>
  <c r="BG21" i="2"/>
  <c r="BF21" i="2"/>
  <c r="BE21" i="2"/>
  <c r="BD21" i="2"/>
  <c r="BC21" i="2"/>
  <c r="BB21" i="2"/>
  <c r="BA21" i="2"/>
  <c r="AZ21" i="2"/>
  <c r="AY21" i="2"/>
  <c r="AX21" i="2"/>
  <c r="AW21" i="2"/>
  <c r="AV21" i="2"/>
  <c r="AU21" i="2"/>
  <c r="AT21" i="2"/>
  <c r="AS21" i="2"/>
  <c r="AR21" i="2"/>
  <c r="BM20" i="2"/>
  <c r="BL20" i="2"/>
  <c r="BK20" i="2"/>
  <c r="BJ20" i="2"/>
  <c r="BI20" i="2"/>
  <c r="BH20" i="2"/>
  <c r="BG20" i="2"/>
  <c r="BF20" i="2"/>
  <c r="BE20" i="2"/>
  <c r="BD20" i="2"/>
  <c r="BC20" i="2"/>
  <c r="BB20" i="2"/>
  <c r="BA20" i="2"/>
  <c r="AZ20" i="2"/>
  <c r="AY20" i="2"/>
  <c r="AX20" i="2"/>
  <c r="AW20" i="2"/>
  <c r="AV20" i="2"/>
  <c r="AU20" i="2"/>
  <c r="AT20" i="2"/>
  <c r="AS20" i="2"/>
  <c r="AR20" i="2"/>
  <c r="BM19" i="2"/>
  <c r="BL19" i="2"/>
  <c r="BK19" i="2"/>
  <c r="BJ19" i="2"/>
  <c r="BI19" i="2"/>
  <c r="BH19" i="2"/>
  <c r="BG19" i="2"/>
  <c r="BF19" i="2"/>
  <c r="BE19" i="2"/>
  <c r="BD19" i="2"/>
  <c r="BC19" i="2"/>
  <c r="BB19" i="2"/>
  <c r="BA19" i="2"/>
  <c r="AZ19" i="2"/>
  <c r="AY19" i="2"/>
  <c r="AX19" i="2"/>
  <c r="AW19" i="2"/>
  <c r="AV19" i="2"/>
  <c r="AU19" i="2"/>
  <c r="AT19" i="2"/>
  <c r="AS19" i="2"/>
  <c r="AR19" i="2"/>
  <c r="BM18" i="2"/>
  <c r="BL18" i="2"/>
  <c r="BK18" i="2"/>
  <c r="BJ18" i="2"/>
  <c r="BI18" i="2"/>
  <c r="BH18" i="2"/>
  <c r="BG18" i="2"/>
  <c r="BF18" i="2"/>
  <c r="BE18" i="2"/>
  <c r="BD18" i="2"/>
  <c r="BC18" i="2"/>
  <c r="BB18" i="2"/>
  <c r="BA18" i="2"/>
  <c r="AZ18" i="2"/>
  <c r="AY18" i="2"/>
  <c r="AX18" i="2"/>
  <c r="AW18" i="2"/>
  <c r="AV18" i="2"/>
  <c r="AU18" i="2"/>
  <c r="AT18" i="2"/>
  <c r="AS18" i="2"/>
  <c r="AR18" i="2"/>
  <c r="BM17" i="2"/>
  <c r="BL17" i="2"/>
  <c r="BK17" i="2"/>
  <c r="BJ17" i="2"/>
  <c r="BI17" i="2"/>
  <c r="BH17" i="2"/>
  <c r="BG17" i="2"/>
  <c r="BF17" i="2"/>
  <c r="BE17" i="2"/>
  <c r="BD17" i="2"/>
  <c r="BC17" i="2"/>
  <c r="BB17" i="2"/>
  <c r="BA17" i="2"/>
  <c r="AZ17" i="2"/>
  <c r="AY17" i="2"/>
  <c r="AX17" i="2"/>
  <c r="AW17" i="2"/>
  <c r="AV17" i="2"/>
  <c r="AU17" i="2"/>
  <c r="AT17" i="2"/>
  <c r="AS17" i="2"/>
  <c r="AR17" i="2"/>
  <c r="BM16" i="2"/>
  <c r="BL16" i="2"/>
  <c r="BK16" i="2"/>
  <c r="BJ16" i="2"/>
  <c r="BI16" i="2"/>
  <c r="BH16" i="2"/>
  <c r="BG16" i="2"/>
  <c r="BF16" i="2"/>
  <c r="BE16" i="2"/>
  <c r="BD16" i="2"/>
  <c r="BC16" i="2"/>
  <c r="BB16" i="2"/>
  <c r="BA16" i="2"/>
  <c r="AZ16" i="2"/>
  <c r="AY16" i="2"/>
  <c r="AX16" i="2"/>
  <c r="AW16" i="2"/>
  <c r="AV16" i="2"/>
  <c r="AU16" i="2"/>
  <c r="AT16" i="2"/>
  <c r="AS16" i="2"/>
  <c r="AR16" i="2"/>
  <c r="BM15" i="2"/>
  <c r="BL15" i="2"/>
  <c r="BK15" i="2"/>
  <c r="BJ15" i="2"/>
  <c r="BI15" i="2"/>
  <c r="BH15" i="2"/>
  <c r="BG15" i="2"/>
  <c r="BF15" i="2"/>
  <c r="BE15" i="2"/>
  <c r="BD15" i="2"/>
  <c r="BC15" i="2"/>
  <c r="BB15" i="2"/>
  <c r="BA15" i="2"/>
  <c r="AZ15" i="2"/>
  <c r="AY15" i="2"/>
  <c r="AX15" i="2"/>
  <c r="AW15" i="2"/>
  <c r="AV15" i="2"/>
  <c r="AU15" i="2"/>
  <c r="AT15" i="2"/>
  <c r="AS15" i="2"/>
  <c r="AR15" i="2"/>
  <c r="BM14" i="2"/>
  <c r="BL14" i="2"/>
  <c r="BK14" i="2"/>
  <c r="BJ14" i="2"/>
  <c r="BI14" i="2"/>
  <c r="BH14" i="2"/>
  <c r="BG14" i="2"/>
  <c r="BF14" i="2"/>
  <c r="BE14" i="2"/>
  <c r="BD14" i="2"/>
  <c r="BC14" i="2"/>
  <c r="BB14" i="2"/>
  <c r="BA14" i="2"/>
  <c r="AZ14" i="2"/>
  <c r="AY14" i="2"/>
  <c r="AX14" i="2"/>
  <c r="AW14" i="2"/>
  <c r="AV14" i="2"/>
  <c r="AU14" i="2"/>
  <c r="AT14" i="2"/>
  <c r="AS14" i="2"/>
  <c r="AR14" i="2"/>
  <c r="BM13" i="2"/>
  <c r="BL13" i="2"/>
  <c r="BK13" i="2"/>
  <c r="BJ13" i="2"/>
  <c r="BI13" i="2"/>
  <c r="BH13" i="2"/>
  <c r="BG13" i="2"/>
  <c r="BF13" i="2"/>
  <c r="BE13" i="2"/>
  <c r="BD13" i="2"/>
  <c r="BC13" i="2"/>
  <c r="BB13" i="2"/>
  <c r="BA13" i="2"/>
  <c r="AZ13" i="2"/>
  <c r="AY13" i="2"/>
  <c r="AX13" i="2"/>
  <c r="AW13" i="2"/>
  <c r="AV13" i="2"/>
  <c r="AU13" i="2"/>
  <c r="AT13" i="2"/>
  <c r="AS13" i="2"/>
  <c r="AR13" i="2"/>
  <c r="BM12" i="2"/>
  <c r="BL12" i="2"/>
  <c r="BK12" i="2"/>
  <c r="BJ12" i="2"/>
  <c r="BI12" i="2"/>
  <c r="BH12" i="2"/>
  <c r="BG12" i="2"/>
  <c r="BF12" i="2"/>
  <c r="BE12" i="2"/>
  <c r="BD12" i="2"/>
  <c r="BC12" i="2"/>
  <c r="BB12" i="2"/>
  <c r="BA12" i="2"/>
  <c r="AZ12" i="2"/>
  <c r="AY12" i="2"/>
  <c r="AX12" i="2"/>
  <c r="AW12" i="2"/>
  <c r="AV12" i="2"/>
  <c r="AU12" i="2"/>
  <c r="AT12" i="2"/>
  <c r="AS12" i="2"/>
  <c r="AR12" i="2"/>
  <c r="BM11" i="2"/>
  <c r="BL11" i="2"/>
  <c r="BK11" i="2"/>
  <c r="BJ11" i="2"/>
  <c r="BI11" i="2"/>
  <c r="BH11" i="2"/>
  <c r="BG11" i="2"/>
  <c r="BF11" i="2"/>
  <c r="BE11" i="2"/>
  <c r="BD11" i="2"/>
  <c r="BC11" i="2"/>
  <c r="BB11" i="2"/>
  <c r="BA11" i="2"/>
  <c r="AZ11" i="2"/>
  <c r="AY11" i="2"/>
  <c r="AX11" i="2"/>
  <c r="AW11" i="2"/>
  <c r="AV11" i="2"/>
  <c r="AU11" i="2"/>
  <c r="AT11" i="2"/>
  <c r="AS11" i="2"/>
  <c r="AR11" i="2"/>
  <c r="BM10" i="2"/>
  <c r="BL10" i="2"/>
  <c r="BK10" i="2"/>
  <c r="BJ10" i="2"/>
  <c r="BI10" i="2"/>
  <c r="BH10" i="2"/>
  <c r="BG10" i="2"/>
  <c r="BF10" i="2"/>
  <c r="BE10" i="2"/>
  <c r="BD10" i="2"/>
  <c r="BC10" i="2"/>
  <c r="BB10" i="2"/>
  <c r="BA10" i="2"/>
  <c r="AZ10" i="2"/>
  <c r="AY10" i="2"/>
  <c r="AX10" i="2"/>
  <c r="AW10" i="2"/>
  <c r="AV10" i="2"/>
  <c r="AU10" i="2"/>
  <c r="AT10" i="2"/>
  <c r="AS10" i="2"/>
  <c r="AR10" i="2"/>
  <c r="BM9" i="2"/>
  <c r="BL9" i="2"/>
  <c r="BK9" i="2"/>
  <c r="BJ9" i="2"/>
  <c r="BI9" i="2"/>
  <c r="BH9" i="2"/>
  <c r="BG9" i="2"/>
  <c r="BF9" i="2"/>
  <c r="BE9" i="2"/>
  <c r="BD9" i="2"/>
  <c r="BC9" i="2"/>
  <c r="BB9" i="2"/>
  <c r="BA9" i="2"/>
  <c r="AZ9" i="2"/>
  <c r="AY9" i="2"/>
  <c r="AX9" i="2"/>
  <c r="AW9" i="2"/>
  <c r="AV9" i="2"/>
  <c r="AU9" i="2"/>
  <c r="AT9" i="2"/>
  <c r="AS9" i="2"/>
  <c r="AR9" i="2"/>
  <c r="BM8" i="2"/>
  <c r="BL8" i="2"/>
  <c r="BK8" i="2"/>
  <c r="BJ8" i="2"/>
  <c r="BI8" i="2"/>
  <c r="BH8" i="2"/>
  <c r="BG8" i="2"/>
  <c r="BF8" i="2"/>
  <c r="BE8" i="2"/>
  <c r="BD8" i="2"/>
  <c r="BC8" i="2"/>
  <c r="BB8" i="2"/>
  <c r="BA8" i="2"/>
  <c r="AZ8" i="2"/>
  <c r="AY8" i="2"/>
  <c r="AX8" i="2"/>
  <c r="AW8" i="2"/>
  <c r="AV8" i="2"/>
  <c r="AU8" i="2"/>
  <c r="AT8" i="2"/>
  <c r="AS8" i="2"/>
  <c r="AR8" i="2"/>
  <c r="BM7" i="2"/>
  <c r="BL7" i="2"/>
  <c r="BK7" i="2"/>
  <c r="BJ7" i="2"/>
  <c r="BI7" i="2"/>
  <c r="BH7" i="2"/>
  <c r="BG7" i="2"/>
  <c r="BF7" i="2"/>
  <c r="BE7" i="2"/>
  <c r="BD7" i="2"/>
  <c r="BC7" i="2"/>
  <c r="BB7" i="2"/>
  <c r="BA7" i="2"/>
  <c r="AZ7" i="2"/>
  <c r="AY7" i="2"/>
  <c r="AX7" i="2"/>
  <c r="AW7" i="2"/>
  <c r="AV7" i="2"/>
  <c r="AU7" i="2"/>
  <c r="AT7" i="2"/>
  <c r="AS7" i="2"/>
  <c r="AR7" i="2"/>
  <c r="BM6" i="2"/>
  <c r="BL6" i="2"/>
  <c r="BK6" i="2"/>
  <c r="BJ6" i="2"/>
  <c r="BI6" i="2"/>
  <c r="BH6" i="2"/>
  <c r="BG6" i="2"/>
  <c r="BF6" i="2"/>
  <c r="BE6" i="2"/>
  <c r="BD6" i="2"/>
  <c r="BC6" i="2"/>
  <c r="BB6" i="2"/>
  <c r="BA6" i="2"/>
  <c r="AZ6" i="2"/>
  <c r="AY6" i="2"/>
  <c r="AX6" i="2"/>
  <c r="AW6" i="2"/>
  <c r="AV6" i="2"/>
  <c r="AU6" i="2"/>
  <c r="AT6" i="2"/>
  <c r="AS6" i="2"/>
  <c r="AR6" i="2"/>
  <c r="D24" i="19" l="1"/>
  <c r="D23" i="19"/>
  <c r="D22" i="19"/>
  <c r="D21" i="19"/>
  <c r="D20" i="19"/>
  <c r="D19" i="19"/>
  <c r="D18" i="19"/>
  <c r="D17" i="19"/>
  <c r="D16" i="19"/>
  <c r="D15" i="19"/>
  <c r="D14" i="19"/>
  <c r="D13" i="19"/>
  <c r="D12" i="19"/>
  <c r="D11" i="19"/>
  <c r="D10" i="19"/>
  <c r="D9" i="19"/>
  <c r="D8" i="19"/>
  <c r="D7" i="19"/>
  <c r="D24" i="17"/>
  <c r="D23" i="17"/>
  <c r="D22" i="17"/>
  <c r="D21" i="17"/>
  <c r="D20" i="17"/>
  <c r="D19" i="17"/>
  <c r="D18" i="17"/>
  <c r="D17" i="17"/>
  <c r="D16" i="17"/>
  <c r="D15" i="17"/>
  <c r="D14" i="17"/>
  <c r="D13" i="17"/>
  <c r="D12" i="17"/>
  <c r="D11" i="17"/>
  <c r="D10" i="17"/>
  <c r="D9" i="17"/>
  <c r="D8" i="17"/>
  <c r="D7" i="17"/>
  <c r="D24" i="18"/>
  <c r="D23" i="18"/>
  <c r="D22" i="18"/>
  <c r="D21" i="18"/>
  <c r="D20" i="18"/>
  <c r="D19" i="18"/>
  <c r="D18" i="18"/>
  <c r="D17" i="18"/>
  <c r="D16" i="18"/>
  <c r="D15" i="18"/>
  <c r="D14" i="18"/>
  <c r="D13" i="18"/>
  <c r="D12" i="18"/>
  <c r="D11" i="18"/>
  <c r="D10" i="18"/>
  <c r="D9" i="18"/>
  <c r="D8" i="18"/>
  <c r="D7" i="18"/>
  <c r="D24" i="16"/>
  <c r="D23" i="16"/>
  <c r="D22" i="16"/>
  <c r="D21" i="16"/>
  <c r="D20" i="16"/>
  <c r="D19" i="16"/>
  <c r="D18" i="16"/>
  <c r="D17" i="16"/>
  <c r="D16" i="16"/>
  <c r="D15" i="16"/>
  <c r="D14" i="16"/>
  <c r="D13" i="16"/>
  <c r="D12" i="16"/>
  <c r="D11" i="16"/>
  <c r="D10" i="16"/>
  <c r="D9" i="16"/>
  <c r="D8" i="16"/>
  <c r="D7" i="16"/>
  <c r="O6" i="25" l="1"/>
  <c r="F5" i="20" l="1"/>
  <c r="BH1" i="2" l="1"/>
  <c r="F6" i="20"/>
  <c r="F18" i="25"/>
  <c r="O17" i="25"/>
  <c r="C11" i="25"/>
  <c r="D9" i="25" s="1"/>
  <c r="N12" i="25" s="1"/>
  <c r="D10" i="25"/>
  <c r="N15" i="25" s="1"/>
  <c r="F17" i="25"/>
  <c r="O16" i="25"/>
  <c r="F16" i="25"/>
  <c r="O15" i="25"/>
  <c r="F15" i="25"/>
  <c r="O14" i="25"/>
  <c r="O13" i="25"/>
  <c r="O12" i="25"/>
  <c r="P12" i="25" s="1"/>
  <c r="O11" i="25"/>
  <c r="D7" i="25"/>
  <c r="N6" i="25" s="1"/>
  <c r="P6" i="25" s="1"/>
  <c r="O10" i="25"/>
  <c r="O9" i="25"/>
  <c r="O8" i="25"/>
  <c r="N8" i="25"/>
  <c r="P8" i="25" s="1"/>
  <c r="O7" i="25"/>
  <c r="D3823" i="24"/>
  <c r="D3822" i="24"/>
  <c r="D3821" i="24"/>
  <c r="D3820" i="24"/>
  <c r="D3819" i="24"/>
  <c r="D3818" i="24"/>
  <c r="D3817" i="24"/>
  <c r="D3816" i="24"/>
  <c r="D3815" i="24"/>
  <c r="D3814" i="24"/>
  <c r="D3813" i="24"/>
  <c r="D3812" i="24"/>
  <c r="D3811" i="24"/>
  <c r="D3810" i="24"/>
  <c r="D3809" i="24"/>
  <c r="D3808" i="24"/>
  <c r="D3807" i="24"/>
  <c r="D3806" i="24"/>
  <c r="D3805" i="24"/>
  <c r="D3804" i="24"/>
  <c r="D3803" i="24"/>
  <c r="D3802" i="24"/>
  <c r="D3801" i="24"/>
  <c r="D3800" i="24"/>
  <c r="D3799" i="24"/>
  <c r="D3798" i="24"/>
  <c r="D3797" i="24"/>
  <c r="D3796" i="24"/>
  <c r="D3795" i="24"/>
  <c r="D3794" i="24"/>
  <c r="D3793" i="24"/>
  <c r="D3792" i="24"/>
  <c r="D3791" i="24"/>
  <c r="D3790" i="24"/>
  <c r="D3789" i="24"/>
  <c r="D3788" i="24"/>
  <c r="D3787" i="24"/>
  <c r="D3786" i="24"/>
  <c r="D3785" i="24"/>
  <c r="D3784" i="24"/>
  <c r="D3783" i="24"/>
  <c r="D3782" i="24"/>
  <c r="D3781" i="24"/>
  <c r="D3780" i="24"/>
  <c r="D3779" i="24"/>
  <c r="D3778" i="24"/>
  <c r="D3777" i="24"/>
  <c r="D3776" i="24"/>
  <c r="D3775" i="24"/>
  <c r="D3774" i="24"/>
  <c r="D3773" i="24"/>
  <c r="D3772" i="24"/>
  <c r="D3771" i="24"/>
  <c r="D3770" i="24"/>
  <c r="D3769" i="24"/>
  <c r="D3768" i="24"/>
  <c r="D3767" i="24"/>
  <c r="D3766" i="24"/>
  <c r="D3765" i="24"/>
  <c r="D3764" i="24"/>
  <c r="D3763" i="24"/>
  <c r="D3762" i="24"/>
  <c r="D3761" i="24"/>
  <c r="D3760" i="24"/>
  <c r="C102" i="23"/>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3" i="23"/>
  <c r="C104" i="23"/>
  <c r="C105" i="23"/>
  <c r="C106" i="23"/>
  <c r="C107" i="23"/>
  <c r="C108" i="23"/>
  <c r="C109" i="23"/>
  <c r="C110" i="23"/>
  <c r="C111" i="23"/>
  <c r="C121" i="23"/>
  <c r="C122"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C201" i="23"/>
  <c r="C202" i="23"/>
  <c r="C203" i="23"/>
  <c r="C204" i="23"/>
  <c r="C207" i="23"/>
  <c r="C208" i="23"/>
  <c r="C209" i="23"/>
  <c r="C210" i="23"/>
  <c r="C211" i="23"/>
  <c r="C212" i="23"/>
  <c r="C213" i="23"/>
  <c r="C214" i="23"/>
  <c r="C215" i="23"/>
  <c r="C216" i="23"/>
  <c r="C217" i="23"/>
  <c r="C218" i="23"/>
  <c r="C219" i="23"/>
  <c r="C220" i="23"/>
  <c r="C221" i="23"/>
  <c r="C222" i="23"/>
  <c r="C223" i="23"/>
  <c r="C224" i="23"/>
  <c r="C225" i="23"/>
  <c r="C226" i="23"/>
  <c r="C227" i="23"/>
  <c r="C228" i="23"/>
  <c r="C229" i="23"/>
  <c r="C230" i="23"/>
  <c r="C231" i="23"/>
  <c r="C232" i="23"/>
  <c r="C233" i="23"/>
  <c r="C234" i="23"/>
  <c r="C235" i="23"/>
  <c r="C236" i="23"/>
  <c r="C237" i="23"/>
  <c r="C238" i="23"/>
  <c r="C239" i="23"/>
  <c r="C240" i="23"/>
  <c r="C241" i="23"/>
  <c r="C242" i="23"/>
  <c r="C243" i="23"/>
  <c r="C244" i="23"/>
  <c r="C245" i="23"/>
  <c r="C246" i="23"/>
  <c r="C247" i="23"/>
  <c r="C248" i="23"/>
  <c r="C249" i="23"/>
  <c r="C250" i="23"/>
  <c r="C251" i="23"/>
  <c r="C252" i="23"/>
  <c r="C253" i="23"/>
  <c r="C254" i="23"/>
  <c r="C255" i="23"/>
  <c r="C256" i="23"/>
  <c r="C257" i="23"/>
  <c r="C258" i="23"/>
  <c r="C259" i="23"/>
  <c r="C260" i="23"/>
  <c r="C261" i="23"/>
  <c r="C262" i="23"/>
  <c r="C263" i="23"/>
  <c r="C264" i="23"/>
  <c r="C265" i="23"/>
  <c r="C266" i="23"/>
  <c r="C4" i="23"/>
  <c r="I5" i="23"/>
  <c r="L5" i="23" s="1"/>
  <c r="I6" i="23"/>
  <c r="L6" i="23" s="1"/>
  <c r="I7" i="23"/>
  <c r="L7" i="23" s="1"/>
  <c r="I8" i="23"/>
  <c r="L8" i="23" s="1"/>
  <c r="I9" i="23"/>
  <c r="L9" i="23" s="1"/>
  <c r="I10" i="23"/>
  <c r="L10" i="23" s="1"/>
  <c r="I11" i="23"/>
  <c r="L11" i="23" s="1"/>
  <c r="I12" i="23"/>
  <c r="L12" i="23" s="1"/>
  <c r="I13" i="23"/>
  <c r="L13" i="23" s="1"/>
  <c r="I14" i="23"/>
  <c r="L14" i="23" s="1"/>
  <c r="I15" i="23"/>
  <c r="L15" i="23" s="1"/>
  <c r="I16" i="23"/>
  <c r="L16" i="23" s="1"/>
  <c r="I17" i="23"/>
  <c r="L17" i="23" s="1"/>
  <c r="I18" i="23"/>
  <c r="L18" i="23" s="1"/>
  <c r="I19" i="23"/>
  <c r="L19" i="23" s="1"/>
  <c r="I20" i="23"/>
  <c r="L20" i="23" s="1"/>
  <c r="I21" i="23"/>
  <c r="L21" i="23" s="1"/>
  <c r="I22" i="23"/>
  <c r="L22" i="23" s="1"/>
  <c r="I23" i="23"/>
  <c r="L23" i="23" s="1"/>
  <c r="I24" i="23"/>
  <c r="L24" i="23" s="1"/>
  <c r="I25" i="23"/>
  <c r="L25" i="23" s="1"/>
  <c r="I26" i="23"/>
  <c r="L26" i="23" s="1"/>
  <c r="I27" i="23"/>
  <c r="L27" i="23" s="1"/>
  <c r="I28" i="23"/>
  <c r="L28" i="23" s="1"/>
  <c r="I29" i="23"/>
  <c r="L29" i="23" s="1"/>
  <c r="I30" i="23"/>
  <c r="L30" i="23" s="1"/>
  <c r="I31" i="23"/>
  <c r="L31" i="23" s="1"/>
  <c r="I32" i="23"/>
  <c r="L32" i="23" s="1"/>
  <c r="I33" i="23"/>
  <c r="L33" i="23" s="1"/>
  <c r="I34" i="23"/>
  <c r="L34" i="23" s="1"/>
  <c r="I35" i="23"/>
  <c r="L35" i="23" s="1"/>
  <c r="I36" i="23"/>
  <c r="L36" i="23" s="1"/>
  <c r="I37" i="23"/>
  <c r="L37" i="23" s="1"/>
  <c r="I38" i="23"/>
  <c r="L38" i="23" s="1"/>
  <c r="I39" i="23"/>
  <c r="L39" i="23" s="1"/>
  <c r="I40" i="23"/>
  <c r="L40" i="23" s="1"/>
  <c r="I41" i="23"/>
  <c r="L41" i="23" s="1"/>
  <c r="I42" i="23"/>
  <c r="L42" i="23" s="1"/>
  <c r="I43" i="23"/>
  <c r="L43" i="23" s="1"/>
  <c r="I44" i="23"/>
  <c r="L44" i="23" s="1"/>
  <c r="I45" i="23"/>
  <c r="L45" i="23" s="1"/>
  <c r="I46" i="23"/>
  <c r="L46" i="23" s="1"/>
  <c r="I47" i="23"/>
  <c r="L47" i="23" s="1"/>
  <c r="I48" i="23"/>
  <c r="L48" i="23" s="1"/>
  <c r="I49" i="23"/>
  <c r="L49" i="23" s="1"/>
  <c r="I50" i="23"/>
  <c r="L50" i="23" s="1"/>
  <c r="I51" i="23"/>
  <c r="L51" i="23" s="1"/>
  <c r="I52" i="23"/>
  <c r="L52" i="23" s="1"/>
  <c r="I53" i="23"/>
  <c r="L53" i="23" s="1"/>
  <c r="I54" i="23"/>
  <c r="L54" i="23" s="1"/>
  <c r="I55" i="23"/>
  <c r="L55" i="23" s="1"/>
  <c r="I56" i="23"/>
  <c r="L56" i="23" s="1"/>
  <c r="I57" i="23"/>
  <c r="L57" i="23" s="1"/>
  <c r="I58" i="23"/>
  <c r="L58" i="23" s="1"/>
  <c r="I59" i="23"/>
  <c r="L59" i="23" s="1"/>
  <c r="I60" i="23"/>
  <c r="L60" i="23" s="1"/>
  <c r="I61" i="23"/>
  <c r="L61" i="23" s="1"/>
  <c r="I62" i="23"/>
  <c r="L62" i="23" s="1"/>
  <c r="I63" i="23"/>
  <c r="L63" i="23" s="1"/>
  <c r="I64" i="23"/>
  <c r="L64" i="23" s="1"/>
  <c r="I65" i="23"/>
  <c r="L65" i="23" s="1"/>
  <c r="I66" i="23"/>
  <c r="L66" i="23" s="1"/>
  <c r="I67" i="23"/>
  <c r="L67" i="23" s="1"/>
  <c r="I68" i="23"/>
  <c r="L68" i="23" s="1"/>
  <c r="I69" i="23"/>
  <c r="L69" i="23" s="1"/>
  <c r="I70" i="23"/>
  <c r="L70" i="23" s="1"/>
  <c r="I71" i="23"/>
  <c r="L71" i="23" s="1"/>
  <c r="I72" i="23"/>
  <c r="L72" i="23" s="1"/>
  <c r="I73" i="23"/>
  <c r="L73" i="23" s="1"/>
  <c r="I74" i="23"/>
  <c r="L74" i="23" s="1"/>
  <c r="I75" i="23"/>
  <c r="L75" i="23" s="1"/>
  <c r="I76" i="23"/>
  <c r="L76" i="23" s="1"/>
  <c r="I77" i="23"/>
  <c r="L77" i="23" s="1"/>
  <c r="I78" i="23"/>
  <c r="L78" i="23" s="1"/>
  <c r="I79" i="23"/>
  <c r="L79" i="23" s="1"/>
  <c r="I80" i="23"/>
  <c r="L80" i="23" s="1"/>
  <c r="I81" i="23"/>
  <c r="L81" i="23" s="1"/>
  <c r="I82" i="23"/>
  <c r="L82" i="23" s="1"/>
  <c r="I83" i="23"/>
  <c r="L83" i="23" s="1"/>
  <c r="I84" i="23"/>
  <c r="L84" i="23" s="1"/>
  <c r="I85" i="23"/>
  <c r="L85" i="23" s="1"/>
  <c r="I86" i="23"/>
  <c r="L86" i="23" s="1"/>
  <c r="I87" i="23"/>
  <c r="L87" i="23" s="1"/>
  <c r="I88" i="23"/>
  <c r="L88" i="23" s="1"/>
  <c r="I89" i="23"/>
  <c r="L89" i="23" s="1"/>
  <c r="I90" i="23"/>
  <c r="L90" i="23" s="1"/>
  <c r="I91" i="23"/>
  <c r="L91" i="23" s="1"/>
  <c r="I92" i="23"/>
  <c r="L92" i="23" s="1"/>
  <c r="I93" i="23"/>
  <c r="L93" i="23" s="1"/>
  <c r="I94" i="23"/>
  <c r="L94" i="23" s="1"/>
  <c r="I95" i="23"/>
  <c r="L95" i="23" s="1"/>
  <c r="I96" i="23"/>
  <c r="L96" i="23" s="1"/>
  <c r="I97" i="23"/>
  <c r="L97" i="23" s="1"/>
  <c r="I98" i="23"/>
  <c r="L98" i="23" s="1"/>
  <c r="I99" i="23"/>
  <c r="L99" i="23" s="1"/>
  <c r="I100" i="23"/>
  <c r="L100" i="23" s="1"/>
  <c r="I101" i="23"/>
  <c r="L101" i="23" s="1"/>
  <c r="I102" i="23"/>
  <c r="L102" i="23" s="1"/>
  <c r="I103" i="23"/>
  <c r="L103" i="23" s="1"/>
  <c r="I104" i="23"/>
  <c r="L104" i="23" s="1"/>
  <c r="I105" i="23"/>
  <c r="L105" i="23" s="1"/>
  <c r="I106" i="23"/>
  <c r="L106" i="23" s="1"/>
  <c r="I107" i="23"/>
  <c r="L107" i="23" s="1"/>
  <c r="I108" i="23"/>
  <c r="L108" i="23" s="1"/>
  <c r="I109" i="23"/>
  <c r="L109" i="23" s="1"/>
  <c r="I110" i="23"/>
  <c r="L110" i="23" s="1"/>
  <c r="I111" i="23"/>
  <c r="L111" i="23" s="1"/>
  <c r="I112" i="23"/>
  <c r="L112" i="23" s="1"/>
  <c r="I113" i="23"/>
  <c r="L113" i="23" s="1"/>
  <c r="I114" i="23"/>
  <c r="L114" i="23" s="1"/>
  <c r="I115" i="23"/>
  <c r="L115" i="23" s="1"/>
  <c r="I116" i="23"/>
  <c r="L116" i="23" s="1"/>
  <c r="I117" i="23"/>
  <c r="L117" i="23" s="1"/>
  <c r="I118" i="23"/>
  <c r="L118" i="23" s="1"/>
  <c r="I119" i="23"/>
  <c r="L119" i="23" s="1"/>
  <c r="I120" i="23"/>
  <c r="L120" i="23" s="1"/>
  <c r="I121" i="23"/>
  <c r="L121" i="23" s="1"/>
  <c r="I122" i="23"/>
  <c r="L122" i="23" s="1"/>
  <c r="I123" i="23"/>
  <c r="L123" i="23" s="1"/>
  <c r="I124" i="23"/>
  <c r="L124" i="23" s="1"/>
  <c r="I125" i="23"/>
  <c r="L125" i="23" s="1"/>
  <c r="I126" i="23"/>
  <c r="L126" i="23" s="1"/>
  <c r="I127" i="23"/>
  <c r="L127" i="23" s="1"/>
  <c r="I128" i="23"/>
  <c r="L128" i="23" s="1"/>
  <c r="I129" i="23"/>
  <c r="L129" i="23" s="1"/>
  <c r="I130" i="23"/>
  <c r="L130" i="23" s="1"/>
  <c r="I131" i="23"/>
  <c r="L131" i="23" s="1"/>
  <c r="I132" i="23"/>
  <c r="L132" i="23" s="1"/>
  <c r="I133" i="23"/>
  <c r="L133" i="23" s="1"/>
  <c r="I134" i="23"/>
  <c r="L134" i="23" s="1"/>
  <c r="I135" i="23"/>
  <c r="L135" i="23" s="1"/>
  <c r="I136" i="23"/>
  <c r="L136" i="23" s="1"/>
  <c r="I137" i="23"/>
  <c r="L137" i="23" s="1"/>
  <c r="I138" i="23"/>
  <c r="L138" i="23" s="1"/>
  <c r="I139" i="23"/>
  <c r="L139" i="23" s="1"/>
  <c r="I140" i="23"/>
  <c r="L140" i="23" s="1"/>
  <c r="I141" i="23"/>
  <c r="L141" i="23" s="1"/>
  <c r="I142" i="23"/>
  <c r="L142" i="23" s="1"/>
  <c r="I143" i="23"/>
  <c r="L143" i="23" s="1"/>
  <c r="I144" i="23"/>
  <c r="L144" i="23" s="1"/>
  <c r="I145" i="23"/>
  <c r="L145" i="23" s="1"/>
  <c r="I146" i="23"/>
  <c r="L146" i="23" s="1"/>
  <c r="I147" i="23"/>
  <c r="L147" i="23" s="1"/>
  <c r="I148" i="23"/>
  <c r="L148" i="23" s="1"/>
  <c r="I149" i="23"/>
  <c r="L149" i="23" s="1"/>
  <c r="I150" i="23"/>
  <c r="L150" i="23" s="1"/>
  <c r="I151" i="23"/>
  <c r="L151" i="23" s="1"/>
  <c r="I152" i="23"/>
  <c r="L152" i="23" s="1"/>
  <c r="I153" i="23"/>
  <c r="L153" i="23" s="1"/>
  <c r="I154" i="23"/>
  <c r="L154" i="23" s="1"/>
  <c r="I155" i="23"/>
  <c r="L155" i="23" s="1"/>
  <c r="I156" i="23"/>
  <c r="L156" i="23" s="1"/>
  <c r="I157" i="23"/>
  <c r="L157" i="23" s="1"/>
  <c r="I158" i="23"/>
  <c r="L158" i="23" s="1"/>
  <c r="I159" i="23"/>
  <c r="L159" i="23" s="1"/>
  <c r="I160" i="23"/>
  <c r="L160" i="23" s="1"/>
  <c r="I161" i="23"/>
  <c r="L161" i="23" s="1"/>
  <c r="I162" i="23"/>
  <c r="L162" i="23" s="1"/>
  <c r="I163" i="23"/>
  <c r="L163" i="23" s="1"/>
  <c r="I164" i="23"/>
  <c r="L164" i="23" s="1"/>
  <c r="I165" i="23"/>
  <c r="L165" i="23" s="1"/>
  <c r="I166" i="23"/>
  <c r="L166" i="23" s="1"/>
  <c r="I167" i="23"/>
  <c r="L167" i="23" s="1"/>
  <c r="I168" i="23"/>
  <c r="L168" i="23" s="1"/>
  <c r="I169" i="23"/>
  <c r="L169" i="23" s="1"/>
  <c r="I170" i="23"/>
  <c r="L170" i="23" s="1"/>
  <c r="I171" i="23"/>
  <c r="L171" i="23" s="1"/>
  <c r="I172" i="23"/>
  <c r="L172" i="23" s="1"/>
  <c r="I173" i="23"/>
  <c r="L173" i="23" s="1"/>
  <c r="I174" i="23"/>
  <c r="L174" i="23" s="1"/>
  <c r="I175" i="23"/>
  <c r="L175" i="23" s="1"/>
  <c r="I176" i="23"/>
  <c r="L176" i="23" s="1"/>
  <c r="I177" i="23"/>
  <c r="L177" i="23" s="1"/>
  <c r="I178" i="23"/>
  <c r="L178" i="23" s="1"/>
  <c r="I179" i="23"/>
  <c r="L179" i="23" s="1"/>
  <c r="I180" i="23"/>
  <c r="L180" i="23" s="1"/>
  <c r="I181" i="23"/>
  <c r="L181" i="23" s="1"/>
  <c r="I182" i="23"/>
  <c r="L182" i="23" s="1"/>
  <c r="I183" i="23"/>
  <c r="L183" i="23" s="1"/>
  <c r="I184" i="23"/>
  <c r="L184" i="23" s="1"/>
  <c r="I185" i="23"/>
  <c r="L185" i="23" s="1"/>
  <c r="I186" i="23"/>
  <c r="L186" i="23" s="1"/>
  <c r="I187" i="23"/>
  <c r="L187" i="23" s="1"/>
  <c r="I188" i="23"/>
  <c r="L188" i="23" s="1"/>
  <c r="I189" i="23"/>
  <c r="L189" i="23" s="1"/>
  <c r="I190" i="23"/>
  <c r="L190" i="23" s="1"/>
  <c r="I191" i="23"/>
  <c r="L191" i="23" s="1"/>
  <c r="I192" i="23"/>
  <c r="L192" i="23" s="1"/>
  <c r="I193" i="23"/>
  <c r="L193" i="23" s="1"/>
  <c r="I194" i="23"/>
  <c r="L194" i="23" s="1"/>
  <c r="I195" i="23"/>
  <c r="L195" i="23" s="1"/>
  <c r="I196" i="23"/>
  <c r="L196" i="23" s="1"/>
  <c r="I197" i="23"/>
  <c r="L197" i="23" s="1"/>
  <c r="I198" i="23"/>
  <c r="L198" i="23" s="1"/>
  <c r="I199" i="23"/>
  <c r="L199" i="23" s="1"/>
  <c r="I200" i="23"/>
  <c r="L200" i="23" s="1"/>
  <c r="I201" i="23"/>
  <c r="L201" i="23" s="1"/>
  <c r="I202" i="23"/>
  <c r="L202" i="23" s="1"/>
  <c r="I203" i="23"/>
  <c r="L203" i="23" s="1"/>
  <c r="I204" i="23"/>
  <c r="L204" i="23" s="1"/>
  <c r="I205" i="23"/>
  <c r="L205" i="23" s="1"/>
  <c r="I206" i="23"/>
  <c r="L206" i="23" s="1"/>
  <c r="I207" i="23"/>
  <c r="L207" i="23" s="1"/>
  <c r="I208" i="23"/>
  <c r="L208" i="23" s="1"/>
  <c r="I209" i="23"/>
  <c r="L209" i="23" s="1"/>
  <c r="I210" i="23"/>
  <c r="L210" i="23" s="1"/>
  <c r="I211" i="23"/>
  <c r="L211" i="23" s="1"/>
  <c r="I212" i="23"/>
  <c r="L212" i="23" s="1"/>
  <c r="I213" i="23"/>
  <c r="L213" i="23" s="1"/>
  <c r="I214" i="23"/>
  <c r="L214" i="23" s="1"/>
  <c r="I215" i="23"/>
  <c r="L215" i="23" s="1"/>
  <c r="I216" i="23"/>
  <c r="L216" i="23" s="1"/>
  <c r="I217" i="23"/>
  <c r="L217" i="23" s="1"/>
  <c r="I218" i="23"/>
  <c r="L218" i="23" s="1"/>
  <c r="I219" i="23"/>
  <c r="L219" i="23" s="1"/>
  <c r="I220" i="23"/>
  <c r="L220" i="23" s="1"/>
  <c r="I221" i="23"/>
  <c r="L221" i="23" s="1"/>
  <c r="I222" i="23"/>
  <c r="L222" i="23" s="1"/>
  <c r="I223" i="23"/>
  <c r="L223" i="23" s="1"/>
  <c r="I224" i="23"/>
  <c r="L224" i="23" s="1"/>
  <c r="I225" i="23"/>
  <c r="L225" i="23" s="1"/>
  <c r="I226" i="23"/>
  <c r="L226" i="23" s="1"/>
  <c r="I227" i="23"/>
  <c r="L227" i="23" s="1"/>
  <c r="I228" i="23"/>
  <c r="L228" i="23" s="1"/>
  <c r="I229" i="23"/>
  <c r="L229" i="23" s="1"/>
  <c r="I230" i="23"/>
  <c r="L230" i="23" s="1"/>
  <c r="I231" i="23"/>
  <c r="L231" i="23" s="1"/>
  <c r="I232" i="23"/>
  <c r="L232" i="23" s="1"/>
  <c r="I233" i="23"/>
  <c r="L233" i="23" s="1"/>
  <c r="I234" i="23"/>
  <c r="L234" i="23" s="1"/>
  <c r="I235" i="23"/>
  <c r="L235" i="23" s="1"/>
  <c r="I236" i="23"/>
  <c r="L236" i="23" s="1"/>
  <c r="I237" i="23"/>
  <c r="L237" i="23" s="1"/>
  <c r="I238" i="23"/>
  <c r="L238" i="23" s="1"/>
  <c r="I239" i="23"/>
  <c r="L239" i="23" s="1"/>
  <c r="I240" i="23"/>
  <c r="L240" i="23" s="1"/>
  <c r="I241" i="23"/>
  <c r="L241" i="23" s="1"/>
  <c r="I242" i="23"/>
  <c r="L242" i="23" s="1"/>
  <c r="I243" i="23"/>
  <c r="L243" i="23" s="1"/>
  <c r="I244" i="23"/>
  <c r="L244" i="23" s="1"/>
  <c r="I245" i="23"/>
  <c r="L245" i="23" s="1"/>
  <c r="I246" i="23"/>
  <c r="L246" i="23" s="1"/>
  <c r="I247" i="23"/>
  <c r="L247" i="23" s="1"/>
  <c r="I248" i="23"/>
  <c r="L248" i="23" s="1"/>
  <c r="I249" i="23"/>
  <c r="L249" i="23" s="1"/>
  <c r="I250" i="23"/>
  <c r="L250" i="23" s="1"/>
  <c r="I251" i="23"/>
  <c r="L251" i="23" s="1"/>
  <c r="I252" i="23"/>
  <c r="L252" i="23" s="1"/>
  <c r="I253" i="23"/>
  <c r="L253" i="23" s="1"/>
  <c r="I254" i="23"/>
  <c r="L254" i="23" s="1"/>
  <c r="I255" i="23"/>
  <c r="L255" i="23" s="1"/>
  <c r="I256" i="23"/>
  <c r="L256" i="23" s="1"/>
  <c r="I257" i="23"/>
  <c r="L257" i="23" s="1"/>
  <c r="I258" i="23"/>
  <c r="L258" i="23" s="1"/>
  <c r="I259" i="23"/>
  <c r="L259" i="23" s="1"/>
  <c r="I260" i="23"/>
  <c r="L260" i="23" s="1"/>
  <c r="I261" i="23"/>
  <c r="L261" i="23" s="1"/>
  <c r="I262" i="23"/>
  <c r="L262" i="23" s="1"/>
  <c r="I263" i="23"/>
  <c r="L263" i="23" s="1"/>
  <c r="I264" i="23"/>
  <c r="L264" i="23" s="1"/>
  <c r="I265" i="23"/>
  <c r="L265" i="23" s="1"/>
  <c r="I266" i="23"/>
  <c r="L266" i="23" s="1"/>
  <c r="I267" i="23"/>
  <c r="L267" i="23" s="1"/>
  <c r="I268" i="23"/>
  <c r="L268" i="23" s="1"/>
  <c r="I4" i="23"/>
  <c r="L4" i="23" s="1"/>
  <c r="H5" i="23"/>
  <c r="K5" i="23" s="1"/>
  <c r="H6" i="23"/>
  <c r="K6" i="23" s="1"/>
  <c r="H7" i="23"/>
  <c r="K7" i="23" s="1"/>
  <c r="H8" i="23"/>
  <c r="K8" i="23" s="1"/>
  <c r="H9" i="23"/>
  <c r="K9" i="23" s="1"/>
  <c r="H10" i="23"/>
  <c r="K10" i="23" s="1"/>
  <c r="H11" i="23"/>
  <c r="K11" i="23" s="1"/>
  <c r="H12" i="23"/>
  <c r="K12" i="23" s="1"/>
  <c r="H13" i="23"/>
  <c r="K13" i="23" s="1"/>
  <c r="H14" i="23"/>
  <c r="K14" i="23" s="1"/>
  <c r="H15" i="23"/>
  <c r="K15" i="23" s="1"/>
  <c r="H16" i="23"/>
  <c r="K16" i="23" s="1"/>
  <c r="H17" i="23"/>
  <c r="K17" i="23" s="1"/>
  <c r="H18" i="23"/>
  <c r="K18" i="23" s="1"/>
  <c r="H19" i="23"/>
  <c r="K19" i="23" s="1"/>
  <c r="H20" i="23"/>
  <c r="K20" i="23" s="1"/>
  <c r="H21" i="23"/>
  <c r="K21" i="23" s="1"/>
  <c r="H22" i="23"/>
  <c r="K22" i="23" s="1"/>
  <c r="H23" i="23"/>
  <c r="K23" i="23" s="1"/>
  <c r="H24" i="23"/>
  <c r="K24" i="23" s="1"/>
  <c r="H25" i="23"/>
  <c r="K25" i="23" s="1"/>
  <c r="H26" i="23"/>
  <c r="K26" i="23" s="1"/>
  <c r="H27" i="23"/>
  <c r="K27" i="23" s="1"/>
  <c r="H28" i="23"/>
  <c r="K28" i="23" s="1"/>
  <c r="H29" i="23"/>
  <c r="K29" i="23" s="1"/>
  <c r="H30" i="23"/>
  <c r="K30" i="23" s="1"/>
  <c r="H31" i="23"/>
  <c r="K31" i="23" s="1"/>
  <c r="H32" i="23"/>
  <c r="K32" i="23" s="1"/>
  <c r="H33" i="23"/>
  <c r="K33" i="23" s="1"/>
  <c r="H34" i="23"/>
  <c r="K34" i="23" s="1"/>
  <c r="H35" i="23"/>
  <c r="K35" i="23" s="1"/>
  <c r="H36" i="23"/>
  <c r="K36" i="23" s="1"/>
  <c r="H37" i="23"/>
  <c r="K37" i="23" s="1"/>
  <c r="H38" i="23"/>
  <c r="K38" i="23" s="1"/>
  <c r="H39" i="23"/>
  <c r="K39" i="23" s="1"/>
  <c r="H40" i="23"/>
  <c r="K40" i="23" s="1"/>
  <c r="H41" i="23"/>
  <c r="K41" i="23" s="1"/>
  <c r="H42" i="23"/>
  <c r="K42" i="23" s="1"/>
  <c r="H43" i="23"/>
  <c r="K43" i="23" s="1"/>
  <c r="H44" i="23"/>
  <c r="K44" i="23" s="1"/>
  <c r="H45" i="23"/>
  <c r="K45" i="23" s="1"/>
  <c r="H46" i="23"/>
  <c r="K46" i="23" s="1"/>
  <c r="H47" i="23"/>
  <c r="K47" i="23" s="1"/>
  <c r="H48" i="23"/>
  <c r="K48" i="23" s="1"/>
  <c r="H49" i="23"/>
  <c r="K49" i="23" s="1"/>
  <c r="H50" i="23"/>
  <c r="K50" i="23" s="1"/>
  <c r="H51" i="23"/>
  <c r="K51" i="23" s="1"/>
  <c r="H52" i="23"/>
  <c r="K52" i="23" s="1"/>
  <c r="H53" i="23"/>
  <c r="K53" i="23" s="1"/>
  <c r="H54" i="23"/>
  <c r="K54" i="23" s="1"/>
  <c r="H55" i="23"/>
  <c r="K55" i="23" s="1"/>
  <c r="H56" i="23"/>
  <c r="K56" i="23" s="1"/>
  <c r="H57" i="23"/>
  <c r="K57" i="23" s="1"/>
  <c r="H58" i="23"/>
  <c r="K58" i="23" s="1"/>
  <c r="H59" i="23"/>
  <c r="K59" i="23" s="1"/>
  <c r="H60" i="23"/>
  <c r="K60" i="23" s="1"/>
  <c r="H61" i="23"/>
  <c r="K61" i="23" s="1"/>
  <c r="H62" i="23"/>
  <c r="K62" i="23" s="1"/>
  <c r="H63" i="23"/>
  <c r="K63" i="23" s="1"/>
  <c r="H64" i="23"/>
  <c r="K64" i="23" s="1"/>
  <c r="H65" i="23"/>
  <c r="K65" i="23" s="1"/>
  <c r="H66" i="23"/>
  <c r="K66" i="23" s="1"/>
  <c r="H67" i="23"/>
  <c r="K67" i="23" s="1"/>
  <c r="H68" i="23"/>
  <c r="K68" i="23" s="1"/>
  <c r="H69" i="23"/>
  <c r="K69" i="23" s="1"/>
  <c r="H70" i="23"/>
  <c r="K70" i="23" s="1"/>
  <c r="H71" i="23"/>
  <c r="K71" i="23" s="1"/>
  <c r="H72" i="23"/>
  <c r="K72" i="23" s="1"/>
  <c r="H73" i="23"/>
  <c r="K73" i="23" s="1"/>
  <c r="H74" i="23"/>
  <c r="K74" i="23" s="1"/>
  <c r="H75" i="23"/>
  <c r="K75" i="23" s="1"/>
  <c r="H76" i="23"/>
  <c r="K76" i="23" s="1"/>
  <c r="H77" i="23"/>
  <c r="K77" i="23" s="1"/>
  <c r="H78" i="23"/>
  <c r="K78" i="23" s="1"/>
  <c r="H79" i="23"/>
  <c r="K79" i="23" s="1"/>
  <c r="H80" i="23"/>
  <c r="K80" i="23" s="1"/>
  <c r="H81" i="23"/>
  <c r="K81" i="23" s="1"/>
  <c r="H82" i="23"/>
  <c r="K82" i="23" s="1"/>
  <c r="H83" i="23"/>
  <c r="K83" i="23" s="1"/>
  <c r="H84" i="23"/>
  <c r="K84" i="23" s="1"/>
  <c r="H85" i="23"/>
  <c r="K85" i="23" s="1"/>
  <c r="H86" i="23"/>
  <c r="K86" i="23" s="1"/>
  <c r="H87" i="23"/>
  <c r="K87" i="23" s="1"/>
  <c r="H88" i="23"/>
  <c r="K88" i="23" s="1"/>
  <c r="H89" i="23"/>
  <c r="K89" i="23" s="1"/>
  <c r="H90" i="23"/>
  <c r="K90" i="23" s="1"/>
  <c r="H91" i="23"/>
  <c r="K91" i="23" s="1"/>
  <c r="H92" i="23"/>
  <c r="K92" i="23" s="1"/>
  <c r="H93" i="23"/>
  <c r="K93" i="23" s="1"/>
  <c r="H94" i="23"/>
  <c r="K94" i="23" s="1"/>
  <c r="H95" i="23"/>
  <c r="K95" i="23" s="1"/>
  <c r="H96" i="23"/>
  <c r="K96" i="23" s="1"/>
  <c r="H97" i="23"/>
  <c r="K97" i="23" s="1"/>
  <c r="H98" i="23"/>
  <c r="K98" i="23" s="1"/>
  <c r="H99" i="23"/>
  <c r="K99" i="23" s="1"/>
  <c r="H100" i="23"/>
  <c r="K100" i="23" s="1"/>
  <c r="H101" i="23"/>
  <c r="K101" i="23" s="1"/>
  <c r="H102" i="23"/>
  <c r="K102" i="23" s="1"/>
  <c r="H103" i="23"/>
  <c r="K103" i="23" s="1"/>
  <c r="H104" i="23"/>
  <c r="K104" i="23" s="1"/>
  <c r="H105" i="23"/>
  <c r="K105" i="23" s="1"/>
  <c r="H106" i="23"/>
  <c r="K106" i="23" s="1"/>
  <c r="H107" i="23"/>
  <c r="K107" i="23" s="1"/>
  <c r="H108" i="23"/>
  <c r="K108" i="23" s="1"/>
  <c r="H109" i="23"/>
  <c r="K109" i="23" s="1"/>
  <c r="H110" i="23"/>
  <c r="K110" i="23" s="1"/>
  <c r="H111" i="23"/>
  <c r="K111" i="23" s="1"/>
  <c r="H112" i="23"/>
  <c r="K112" i="23" s="1"/>
  <c r="H113" i="23"/>
  <c r="K113" i="23" s="1"/>
  <c r="H114" i="23"/>
  <c r="K114" i="23" s="1"/>
  <c r="H115" i="23"/>
  <c r="K115" i="23" s="1"/>
  <c r="H116" i="23"/>
  <c r="K116" i="23" s="1"/>
  <c r="H117" i="23"/>
  <c r="K117" i="23" s="1"/>
  <c r="H118" i="23"/>
  <c r="K118" i="23" s="1"/>
  <c r="H119" i="23"/>
  <c r="K119" i="23" s="1"/>
  <c r="H120" i="23"/>
  <c r="K120" i="23" s="1"/>
  <c r="H121" i="23"/>
  <c r="K121" i="23" s="1"/>
  <c r="H122" i="23"/>
  <c r="K122" i="23" s="1"/>
  <c r="H123" i="23"/>
  <c r="K123" i="23" s="1"/>
  <c r="H124" i="23"/>
  <c r="K124" i="23" s="1"/>
  <c r="H125" i="23"/>
  <c r="K125" i="23" s="1"/>
  <c r="H126" i="23"/>
  <c r="K126" i="23" s="1"/>
  <c r="H127" i="23"/>
  <c r="K127" i="23" s="1"/>
  <c r="H128" i="23"/>
  <c r="K128" i="23" s="1"/>
  <c r="H129" i="23"/>
  <c r="K129" i="23" s="1"/>
  <c r="H130" i="23"/>
  <c r="K130" i="23" s="1"/>
  <c r="H131" i="23"/>
  <c r="K131" i="23" s="1"/>
  <c r="H132" i="23"/>
  <c r="K132" i="23" s="1"/>
  <c r="H133" i="23"/>
  <c r="K133" i="23" s="1"/>
  <c r="H134" i="23"/>
  <c r="K134" i="23" s="1"/>
  <c r="H135" i="23"/>
  <c r="K135" i="23" s="1"/>
  <c r="H136" i="23"/>
  <c r="K136" i="23" s="1"/>
  <c r="H137" i="23"/>
  <c r="K137" i="23" s="1"/>
  <c r="H138" i="23"/>
  <c r="K138" i="23" s="1"/>
  <c r="H139" i="23"/>
  <c r="K139" i="23" s="1"/>
  <c r="H140" i="23"/>
  <c r="K140" i="23" s="1"/>
  <c r="H141" i="23"/>
  <c r="K141" i="23" s="1"/>
  <c r="H142" i="23"/>
  <c r="K142" i="23" s="1"/>
  <c r="H143" i="23"/>
  <c r="K143" i="23" s="1"/>
  <c r="H144" i="23"/>
  <c r="K144" i="23" s="1"/>
  <c r="H145" i="23"/>
  <c r="K145" i="23" s="1"/>
  <c r="H146" i="23"/>
  <c r="K146" i="23" s="1"/>
  <c r="H147" i="23"/>
  <c r="K147" i="23" s="1"/>
  <c r="H148" i="23"/>
  <c r="K148" i="23" s="1"/>
  <c r="H149" i="23"/>
  <c r="K149" i="23" s="1"/>
  <c r="H150" i="23"/>
  <c r="K150" i="23" s="1"/>
  <c r="H151" i="23"/>
  <c r="K151" i="23" s="1"/>
  <c r="H152" i="23"/>
  <c r="K152" i="23" s="1"/>
  <c r="H153" i="23"/>
  <c r="K153" i="23" s="1"/>
  <c r="H154" i="23"/>
  <c r="K154" i="23" s="1"/>
  <c r="H155" i="23"/>
  <c r="K155" i="23" s="1"/>
  <c r="H156" i="23"/>
  <c r="K156" i="23" s="1"/>
  <c r="H157" i="23"/>
  <c r="K157" i="23" s="1"/>
  <c r="H158" i="23"/>
  <c r="K158" i="23" s="1"/>
  <c r="H159" i="23"/>
  <c r="K159" i="23" s="1"/>
  <c r="H160" i="23"/>
  <c r="K160" i="23" s="1"/>
  <c r="H161" i="23"/>
  <c r="K161" i="23" s="1"/>
  <c r="H162" i="23"/>
  <c r="K162" i="23" s="1"/>
  <c r="H163" i="23"/>
  <c r="K163" i="23" s="1"/>
  <c r="H164" i="23"/>
  <c r="K164" i="23" s="1"/>
  <c r="H165" i="23"/>
  <c r="K165" i="23" s="1"/>
  <c r="H166" i="23"/>
  <c r="K166" i="23" s="1"/>
  <c r="H167" i="23"/>
  <c r="K167" i="23" s="1"/>
  <c r="H168" i="23"/>
  <c r="K168" i="23" s="1"/>
  <c r="H169" i="23"/>
  <c r="K169" i="23" s="1"/>
  <c r="H170" i="23"/>
  <c r="K170" i="23" s="1"/>
  <c r="H171" i="23"/>
  <c r="K171" i="23" s="1"/>
  <c r="H172" i="23"/>
  <c r="K172" i="23"/>
  <c r="H173" i="23"/>
  <c r="K173" i="23" s="1"/>
  <c r="H174" i="23"/>
  <c r="K174" i="23" s="1"/>
  <c r="H175" i="23"/>
  <c r="K175" i="23" s="1"/>
  <c r="H176" i="23"/>
  <c r="K176" i="23" s="1"/>
  <c r="H177" i="23"/>
  <c r="K177" i="23" s="1"/>
  <c r="H178" i="23"/>
  <c r="K178" i="23" s="1"/>
  <c r="H179" i="23"/>
  <c r="K179" i="23" s="1"/>
  <c r="H180" i="23"/>
  <c r="K180" i="23" s="1"/>
  <c r="H181" i="23"/>
  <c r="K181" i="23" s="1"/>
  <c r="H182" i="23"/>
  <c r="K182" i="23" s="1"/>
  <c r="H183" i="23"/>
  <c r="K183" i="23" s="1"/>
  <c r="H184" i="23"/>
  <c r="K184" i="23" s="1"/>
  <c r="H185" i="23"/>
  <c r="K185" i="23" s="1"/>
  <c r="H186" i="23"/>
  <c r="K186" i="23" s="1"/>
  <c r="H187" i="23"/>
  <c r="K187" i="23" s="1"/>
  <c r="H188" i="23"/>
  <c r="K188" i="23" s="1"/>
  <c r="H189" i="23"/>
  <c r="K189" i="23" s="1"/>
  <c r="H190" i="23"/>
  <c r="K190" i="23" s="1"/>
  <c r="H191" i="23"/>
  <c r="K191" i="23" s="1"/>
  <c r="H192" i="23"/>
  <c r="K192" i="23" s="1"/>
  <c r="H193" i="23"/>
  <c r="K193" i="23" s="1"/>
  <c r="H194" i="23"/>
  <c r="K194" i="23" s="1"/>
  <c r="H195" i="23"/>
  <c r="K195" i="23" s="1"/>
  <c r="H196" i="23"/>
  <c r="K196" i="23" s="1"/>
  <c r="H197" i="23"/>
  <c r="K197" i="23" s="1"/>
  <c r="H198" i="23"/>
  <c r="K198" i="23" s="1"/>
  <c r="H199" i="23"/>
  <c r="K199" i="23" s="1"/>
  <c r="H200" i="23"/>
  <c r="K200" i="23" s="1"/>
  <c r="H201" i="23"/>
  <c r="K201" i="23" s="1"/>
  <c r="H202" i="23"/>
  <c r="K202" i="23" s="1"/>
  <c r="H203" i="23"/>
  <c r="K203" i="23" s="1"/>
  <c r="H204" i="23"/>
  <c r="K204" i="23" s="1"/>
  <c r="H205" i="23"/>
  <c r="K205" i="23" s="1"/>
  <c r="H206" i="23"/>
  <c r="K206" i="23" s="1"/>
  <c r="H207" i="23"/>
  <c r="K207" i="23" s="1"/>
  <c r="H208" i="23"/>
  <c r="K208" i="23" s="1"/>
  <c r="H209" i="23"/>
  <c r="K209" i="23" s="1"/>
  <c r="H210" i="23"/>
  <c r="K210" i="23" s="1"/>
  <c r="H211" i="23"/>
  <c r="K211" i="23" s="1"/>
  <c r="H212" i="23"/>
  <c r="K212" i="23" s="1"/>
  <c r="H213" i="23"/>
  <c r="K213" i="23" s="1"/>
  <c r="H214" i="23"/>
  <c r="K214" i="23" s="1"/>
  <c r="H215" i="23"/>
  <c r="K215" i="23" s="1"/>
  <c r="H216" i="23"/>
  <c r="K216" i="23" s="1"/>
  <c r="H217" i="23"/>
  <c r="K217" i="23" s="1"/>
  <c r="H218" i="23"/>
  <c r="K218" i="23" s="1"/>
  <c r="H219" i="23"/>
  <c r="K219" i="23" s="1"/>
  <c r="H220" i="23"/>
  <c r="K220" i="23" s="1"/>
  <c r="H221" i="23"/>
  <c r="K221" i="23" s="1"/>
  <c r="H222" i="23"/>
  <c r="K222" i="23" s="1"/>
  <c r="H223" i="23"/>
  <c r="K223" i="23" s="1"/>
  <c r="H224" i="23"/>
  <c r="K224" i="23" s="1"/>
  <c r="H225" i="23"/>
  <c r="K225" i="23" s="1"/>
  <c r="H226" i="23"/>
  <c r="K226" i="23" s="1"/>
  <c r="H227" i="23"/>
  <c r="K227" i="23" s="1"/>
  <c r="H228" i="23"/>
  <c r="K228" i="23" s="1"/>
  <c r="H229" i="23"/>
  <c r="K229" i="23" s="1"/>
  <c r="H230" i="23"/>
  <c r="K230" i="23"/>
  <c r="H231" i="23"/>
  <c r="K231" i="23" s="1"/>
  <c r="H232" i="23"/>
  <c r="K232" i="23" s="1"/>
  <c r="H233" i="23"/>
  <c r="K233" i="23" s="1"/>
  <c r="H234" i="23"/>
  <c r="K234" i="23" s="1"/>
  <c r="H235" i="23"/>
  <c r="K235" i="23" s="1"/>
  <c r="H236" i="23"/>
  <c r="K236" i="23" s="1"/>
  <c r="H237" i="23"/>
  <c r="K237" i="23" s="1"/>
  <c r="H238" i="23"/>
  <c r="K238" i="23" s="1"/>
  <c r="H239" i="23"/>
  <c r="K239" i="23" s="1"/>
  <c r="H240" i="23"/>
  <c r="K240" i="23" s="1"/>
  <c r="H241" i="23"/>
  <c r="K241" i="23" s="1"/>
  <c r="H242" i="23"/>
  <c r="K242" i="23" s="1"/>
  <c r="H243" i="23"/>
  <c r="K243" i="23" s="1"/>
  <c r="H244" i="23"/>
  <c r="K244" i="23" s="1"/>
  <c r="H245" i="23"/>
  <c r="K245" i="23" s="1"/>
  <c r="H246" i="23"/>
  <c r="K246" i="23" s="1"/>
  <c r="H247" i="23"/>
  <c r="K247" i="23" s="1"/>
  <c r="H248" i="23"/>
  <c r="K248" i="23" s="1"/>
  <c r="H249" i="23"/>
  <c r="K249" i="23" s="1"/>
  <c r="H250" i="23"/>
  <c r="K250" i="23" s="1"/>
  <c r="H251" i="23"/>
  <c r="K251" i="23" s="1"/>
  <c r="H252" i="23"/>
  <c r="K252" i="23" s="1"/>
  <c r="H253" i="23"/>
  <c r="K253" i="23" s="1"/>
  <c r="H254" i="23"/>
  <c r="K254" i="23" s="1"/>
  <c r="H255" i="23"/>
  <c r="K255" i="23" s="1"/>
  <c r="H256" i="23"/>
  <c r="K256" i="23" s="1"/>
  <c r="H257" i="23"/>
  <c r="K257" i="23" s="1"/>
  <c r="H258" i="23"/>
  <c r="K258" i="23" s="1"/>
  <c r="H259" i="23"/>
  <c r="K259" i="23" s="1"/>
  <c r="H260" i="23"/>
  <c r="K260" i="23" s="1"/>
  <c r="H261" i="23"/>
  <c r="K261" i="23" s="1"/>
  <c r="H262" i="23"/>
  <c r="K262" i="23" s="1"/>
  <c r="H263" i="23"/>
  <c r="K263" i="23" s="1"/>
  <c r="H264" i="23"/>
  <c r="K264" i="23" s="1"/>
  <c r="H265" i="23"/>
  <c r="K265" i="23" s="1"/>
  <c r="H266" i="23"/>
  <c r="K266" i="23" s="1"/>
  <c r="H267" i="23"/>
  <c r="K267" i="23" s="1"/>
  <c r="H268" i="23"/>
  <c r="K268" i="23" s="1"/>
  <c r="H4" i="23"/>
  <c r="K4" i="23" s="1"/>
  <c r="G13" i="23"/>
  <c r="J13" i="23" s="1"/>
  <c r="G14" i="23"/>
  <c r="J14" i="23" s="1"/>
  <c r="G15" i="23"/>
  <c r="J15" i="23" s="1"/>
  <c r="G16" i="23"/>
  <c r="J16" i="23" s="1"/>
  <c r="G17" i="23"/>
  <c r="J17" i="23" s="1"/>
  <c r="G18" i="23"/>
  <c r="J18" i="23" s="1"/>
  <c r="G19" i="23"/>
  <c r="J19" i="23" s="1"/>
  <c r="G20" i="23"/>
  <c r="J20" i="23" s="1"/>
  <c r="G21" i="23"/>
  <c r="J21" i="23" s="1"/>
  <c r="G22" i="23"/>
  <c r="J22" i="23" s="1"/>
  <c r="G23" i="23"/>
  <c r="J23" i="23" s="1"/>
  <c r="G24" i="23"/>
  <c r="J24" i="23" s="1"/>
  <c r="G25" i="23"/>
  <c r="J25" i="23" s="1"/>
  <c r="G26" i="23"/>
  <c r="J26" i="23" s="1"/>
  <c r="G27" i="23"/>
  <c r="J27" i="23" s="1"/>
  <c r="G28" i="23"/>
  <c r="J28" i="23" s="1"/>
  <c r="G29" i="23"/>
  <c r="J29" i="23" s="1"/>
  <c r="G30" i="23"/>
  <c r="J30" i="23" s="1"/>
  <c r="G31" i="23"/>
  <c r="J31" i="23" s="1"/>
  <c r="G32" i="23"/>
  <c r="J32" i="23" s="1"/>
  <c r="G33" i="23"/>
  <c r="J33" i="23" s="1"/>
  <c r="G34" i="23"/>
  <c r="J34" i="23" s="1"/>
  <c r="G35" i="23"/>
  <c r="J35" i="23" s="1"/>
  <c r="G36" i="23"/>
  <c r="J36" i="23" s="1"/>
  <c r="G37" i="23"/>
  <c r="J37" i="23" s="1"/>
  <c r="G38" i="23"/>
  <c r="J38" i="23" s="1"/>
  <c r="G39" i="23"/>
  <c r="J39" i="23" s="1"/>
  <c r="G40" i="23"/>
  <c r="J40" i="23" s="1"/>
  <c r="G41" i="23"/>
  <c r="J41" i="23" s="1"/>
  <c r="G42" i="23"/>
  <c r="J42" i="23" s="1"/>
  <c r="G43" i="23"/>
  <c r="J43" i="23" s="1"/>
  <c r="G44" i="23"/>
  <c r="J44" i="23" s="1"/>
  <c r="G45" i="23"/>
  <c r="J45" i="23" s="1"/>
  <c r="G46" i="23"/>
  <c r="J46" i="23" s="1"/>
  <c r="G47" i="23"/>
  <c r="J47" i="23" s="1"/>
  <c r="G48" i="23"/>
  <c r="J48" i="23" s="1"/>
  <c r="G49" i="23"/>
  <c r="J49" i="23" s="1"/>
  <c r="G50" i="23"/>
  <c r="J50" i="23" s="1"/>
  <c r="G51" i="23"/>
  <c r="J51" i="23" s="1"/>
  <c r="G52" i="23"/>
  <c r="J52" i="23" s="1"/>
  <c r="G53" i="23"/>
  <c r="J53" i="23" s="1"/>
  <c r="G54" i="23"/>
  <c r="J54" i="23" s="1"/>
  <c r="G55" i="23"/>
  <c r="J55" i="23" s="1"/>
  <c r="G56" i="23"/>
  <c r="J56" i="23" s="1"/>
  <c r="G57" i="23"/>
  <c r="J57" i="23" s="1"/>
  <c r="G58" i="23"/>
  <c r="J58" i="23" s="1"/>
  <c r="G59" i="23"/>
  <c r="J59" i="23" s="1"/>
  <c r="G60" i="23"/>
  <c r="J60" i="23" s="1"/>
  <c r="G61" i="23"/>
  <c r="J61" i="23" s="1"/>
  <c r="G62" i="23"/>
  <c r="J62" i="23" s="1"/>
  <c r="G63" i="23"/>
  <c r="J63" i="23" s="1"/>
  <c r="G64" i="23"/>
  <c r="J64" i="23" s="1"/>
  <c r="G65" i="23"/>
  <c r="J65" i="23" s="1"/>
  <c r="G66" i="23"/>
  <c r="J66" i="23" s="1"/>
  <c r="G67" i="23"/>
  <c r="J67" i="23" s="1"/>
  <c r="G68" i="23"/>
  <c r="J68" i="23" s="1"/>
  <c r="G69" i="23"/>
  <c r="J69" i="23" s="1"/>
  <c r="G70" i="23"/>
  <c r="J70" i="23" s="1"/>
  <c r="G71" i="23"/>
  <c r="J71" i="23" s="1"/>
  <c r="G72" i="23"/>
  <c r="J72" i="23" s="1"/>
  <c r="G73" i="23"/>
  <c r="J73" i="23" s="1"/>
  <c r="G74" i="23"/>
  <c r="J74" i="23" s="1"/>
  <c r="G75" i="23"/>
  <c r="J75" i="23" s="1"/>
  <c r="G76" i="23"/>
  <c r="J76" i="23" s="1"/>
  <c r="G77" i="23"/>
  <c r="J77" i="23" s="1"/>
  <c r="G78" i="23"/>
  <c r="J78" i="23" s="1"/>
  <c r="G79" i="23"/>
  <c r="J79" i="23" s="1"/>
  <c r="G80" i="23"/>
  <c r="J80" i="23" s="1"/>
  <c r="G81" i="23"/>
  <c r="J81" i="23" s="1"/>
  <c r="G82" i="23"/>
  <c r="J82" i="23" s="1"/>
  <c r="G83" i="23"/>
  <c r="J83" i="23" s="1"/>
  <c r="G84" i="23"/>
  <c r="J84" i="23" s="1"/>
  <c r="G85" i="23"/>
  <c r="J85" i="23" s="1"/>
  <c r="G86" i="23"/>
  <c r="J86" i="23" s="1"/>
  <c r="G87" i="23"/>
  <c r="J87" i="23" s="1"/>
  <c r="G88" i="23"/>
  <c r="J88" i="23" s="1"/>
  <c r="G89" i="23"/>
  <c r="J89" i="23" s="1"/>
  <c r="G90" i="23"/>
  <c r="J90" i="23" s="1"/>
  <c r="G91" i="23"/>
  <c r="J91" i="23" s="1"/>
  <c r="G92" i="23"/>
  <c r="J92" i="23" s="1"/>
  <c r="G93" i="23"/>
  <c r="J93" i="23" s="1"/>
  <c r="G94" i="23"/>
  <c r="J94" i="23" s="1"/>
  <c r="G95" i="23"/>
  <c r="J95" i="23" s="1"/>
  <c r="G96" i="23"/>
  <c r="J96" i="23" s="1"/>
  <c r="G97" i="23"/>
  <c r="J97" i="23" s="1"/>
  <c r="G98" i="23"/>
  <c r="J98" i="23" s="1"/>
  <c r="G99" i="23"/>
  <c r="J99" i="23" s="1"/>
  <c r="G100" i="23"/>
  <c r="J100" i="23" s="1"/>
  <c r="G101" i="23"/>
  <c r="J101" i="23" s="1"/>
  <c r="G102" i="23"/>
  <c r="J102" i="23" s="1"/>
  <c r="G103" i="23"/>
  <c r="J103" i="23" s="1"/>
  <c r="G104" i="23"/>
  <c r="J104" i="23" s="1"/>
  <c r="G105" i="23"/>
  <c r="J105" i="23" s="1"/>
  <c r="G106" i="23"/>
  <c r="J106" i="23" s="1"/>
  <c r="G107" i="23"/>
  <c r="J107" i="23" s="1"/>
  <c r="G108" i="23"/>
  <c r="J108" i="23" s="1"/>
  <c r="G109" i="23"/>
  <c r="J109" i="23" s="1"/>
  <c r="G110" i="23"/>
  <c r="J110" i="23" s="1"/>
  <c r="G111" i="23"/>
  <c r="J111" i="23" s="1"/>
  <c r="G112" i="23"/>
  <c r="J112" i="23" s="1"/>
  <c r="G113" i="23"/>
  <c r="J113" i="23" s="1"/>
  <c r="G114" i="23"/>
  <c r="J114" i="23" s="1"/>
  <c r="G115" i="23"/>
  <c r="J115" i="23" s="1"/>
  <c r="G116" i="23"/>
  <c r="J116" i="23" s="1"/>
  <c r="G117" i="23"/>
  <c r="J117" i="23" s="1"/>
  <c r="G118" i="23"/>
  <c r="J118" i="23" s="1"/>
  <c r="G119" i="23"/>
  <c r="J119" i="23" s="1"/>
  <c r="G120" i="23"/>
  <c r="J120" i="23" s="1"/>
  <c r="G121" i="23"/>
  <c r="J121" i="23" s="1"/>
  <c r="G122" i="23"/>
  <c r="J122" i="23" s="1"/>
  <c r="G123" i="23"/>
  <c r="J123" i="23" s="1"/>
  <c r="G124" i="23"/>
  <c r="J124" i="23" s="1"/>
  <c r="G125" i="23"/>
  <c r="J125" i="23" s="1"/>
  <c r="G126" i="23"/>
  <c r="J126" i="23" s="1"/>
  <c r="G127" i="23"/>
  <c r="J127" i="23" s="1"/>
  <c r="G128" i="23"/>
  <c r="J128" i="23" s="1"/>
  <c r="G129" i="23"/>
  <c r="J129" i="23" s="1"/>
  <c r="G130" i="23"/>
  <c r="J130" i="23" s="1"/>
  <c r="G131" i="23"/>
  <c r="J131" i="23" s="1"/>
  <c r="G132" i="23"/>
  <c r="J132" i="23" s="1"/>
  <c r="G133" i="23"/>
  <c r="J133" i="23" s="1"/>
  <c r="G134" i="23"/>
  <c r="J134" i="23" s="1"/>
  <c r="G135" i="23"/>
  <c r="J135" i="23" s="1"/>
  <c r="G136" i="23"/>
  <c r="J136" i="23" s="1"/>
  <c r="G137" i="23"/>
  <c r="J137" i="23" s="1"/>
  <c r="G138" i="23"/>
  <c r="J138" i="23" s="1"/>
  <c r="G139" i="23"/>
  <c r="J139" i="23" s="1"/>
  <c r="G140" i="23"/>
  <c r="J140" i="23" s="1"/>
  <c r="G141" i="23"/>
  <c r="J141" i="23" s="1"/>
  <c r="G142" i="23"/>
  <c r="J142" i="23" s="1"/>
  <c r="G143" i="23"/>
  <c r="J143" i="23" s="1"/>
  <c r="G144" i="23"/>
  <c r="J144" i="23" s="1"/>
  <c r="G145" i="23"/>
  <c r="J145" i="23" s="1"/>
  <c r="G146" i="23"/>
  <c r="J146" i="23" s="1"/>
  <c r="G147" i="23"/>
  <c r="J147" i="23" s="1"/>
  <c r="G148" i="23"/>
  <c r="J148" i="23" s="1"/>
  <c r="G149" i="23"/>
  <c r="J149" i="23" s="1"/>
  <c r="G150" i="23"/>
  <c r="J150" i="23" s="1"/>
  <c r="G151" i="23"/>
  <c r="J151" i="23" s="1"/>
  <c r="G152" i="23"/>
  <c r="J152" i="23" s="1"/>
  <c r="G153" i="23"/>
  <c r="J153" i="23" s="1"/>
  <c r="G154" i="23"/>
  <c r="J154" i="23" s="1"/>
  <c r="G155" i="23"/>
  <c r="J155" i="23" s="1"/>
  <c r="G156" i="23"/>
  <c r="J156" i="23" s="1"/>
  <c r="G157" i="23"/>
  <c r="J157" i="23" s="1"/>
  <c r="G158" i="23"/>
  <c r="J158" i="23" s="1"/>
  <c r="G159" i="23"/>
  <c r="J159" i="23" s="1"/>
  <c r="G160" i="23"/>
  <c r="J160" i="23" s="1"/>
  <c r="G161" i="23"/>
  <c r="J161" i="23" s="1"/>
  <c r="G162" i="23"/>
  <c r="J162" i="23" s="1"/>
  <c r="G163" i="23"/>
  <c r="J163" i="23" s="1"/>
  <c r="G164" i="23"/>
  <c r="J164" i="23" s="1"/>
  <c r="G165" i="23"/>
  <c r="J165" i="23" s="1"/>
  <c r="G166" i="23"/>
  <c r="J166" i="23" s="1"/>
  <c r="G167" i="23"/>
  <c r="J167" i="23" s="1"/>
  <c r="G168" i="23"/>
  <c r="J168" i="23" s="1"/>
  <c r="G169" i="23"/>
  <c r="J169" i="23" s="1"/>
  <c r="G170" i="23"/>
  <c r="J170" i="23" s="1"/>
  <c r="G171" i="23"/>
  <c r="J171" i="23" s="1"/>
  <c r="G172" i="23"/>
  <c r="J172" i="23" s="1"/>
  <c r="G173" i="23"/>
  <c r="J173" i="23" s="1"/>
  <c r="G174" i="23"/>
  <c r="J174" i="23" s="1"/>
  <c r="G175" i="23"/>
  <c r="J175" i="23" s="1"/>
  <c r="G176" i="23"/>
  <c r="J176" i="23" s="1"/>
  <c r="G177" i="23"/>
  <c r="J177" i="23" s="1"/>
  <c r="G178" i="23"/>
  <c r="J178" i="23" s="1"/>
  <c r="G179" i="23"/>
  <c r="J179" i="23" s="1"/>
  <c r="G180" i="23"/>
  <c r="J180" i="23" s="1"/>
  <c r="G181" i="23"/>
  <c r="J181" i="23" s="1"/>
  <c r="G182" i="23"/>
  <c r="J182" i="23" s="1"/>
  <c r="G183" i="23"/>
  <c r="J183" i="23" s="1"/>
  <c r="G184" i="23"/>
  <c r="J184" i="23" s="1"/>
  <c r="G185" i="23"/>
  <c r="J185" i="23" s="1"/>
  <c r="G186" i="23"/>
  <c r="J186" i="23" s="1"/>
  <c r="G187" i="23"/>
  <c r="J187" i="23" s="1"/>
  <c r="G188" i="23"/>
  <c r="J188" i="23" s="1"/>
  <c r="G189" i="23"/>
  <c r="J189" i="23" s="1"/>
  <c r="G190" i="23"/>
  <c r="J190" i="23" s="1"/>
  <c r="G191" i="23"/>
  <c r="J191" i="23" s="1"/>
  <c r="G192" i="23"/>
  <c r="J192" i="23" s="1"/>
  <c r="G193" i="23"/>
  <c r="J193" i="23" s="1"/>
  <c r="G194" i="23"/>
  <c r="J194" i="23" s="1"/>
  <c r="G195" i="23"/>
  <c r="J195" i="23" s="1"/>
  <c r="G196" i="23"/>
  <c r="J196" i="23" s="1"/>
  <c r="G197" i="23"/>
  <c r="J197" i="23" s="1"/>
  <c r="G198" i="23"/>
  <c r="J198" i="23" s="1"/>
  <c r="G199" i="23"/>
  <c r="J199" i="23" s="1"/>
  <c r="G200" i="23"/>
  <c r="J200" i="23" s="1"/>
  <c r="G201" i="23"/>
  <c r="J201" i="23" s="1"/>
  <c r="G202" i="23"/>
  <c r="J202" i="23" s="1"/>
  <c r="G203" i="23"/>
  <c r="J203" i="23" s="1"/>
  <c r="G204" i="23"/>
  <c r="J204" i="23" s="1"/>
  <c r="G205" i="23"/>
  <c r="J205" i="23" s="1"/>
  <c r="G206" i="23"/>
  <c r="J206" i="23" s="1"/>
  <c r="G207" i="23"/>
  <c r="J207" i="23" s="1"/>
  <c r="G208" i="23"/>
  <c r="J208" i="23" s="1"/>
  <c r="G209" i="23"/>
  <c r="J209" i="23" s="1"/>
  <c r="G210" i="23"/>
  <c r="J210" i="23" s="1"/>
  <c r="G211" i="23"/>
  <c r="J211" i="23" s="1"/>
  <c r="G212" i="23"/>
  <c r="J212" i="23" s="1"/>
  <c r="G213" i="23"/>
  <c r="J213" i="23" s="1"/>
  <c r="G214" i="23"/>
  <c r="J214" i="23" s="1"/>
  <c r="G215" i="23"/>
  <c r="J215" i="23" s="1"/>
  <c r="G216" i="23"/>
  <c r="J216" i="23" s="1"/>
  <c r="G217" i="23"/>
  <c r="J217" i="23" s="1"/>
  <c r="G218" i="23"/>
  <c r="J218" i="23" s="1"/>
  <c r="G219" i="23"/>
  <c r="J219" i="23" s="1"/>
  <c r="G220" i="23"/>
  <c r="J220" i="23" s="1"/>
  <c r="G221" i="23"/>
  <c r="J221" i="23" s="1"/>
  <c r="G222" i="23"/>
  <c r="J222" i="23" s="1"/>
  <c r="G223" i="23"/>
  <c r="J223" i="23" s="1"/>
  <c r="G224" i="23"/>
  <c r="J224" i="23" s="1"/>
  <c r="G225" i="23"/>
  <c r="J225" i="23" s="1"/>
  <c r="G226" i="23"/>
  <c r="J226" i="23" s="1"/>
  <c r="G227" i="23"/>
  <c r="J227" i="23" s="1"/>
  <c r="G228" i="23"/>
  <c r="J228" i="23" s="1"/>
  <c r="G229" i="23"/>
  <c r="J229" i="23" s="1"/>
  <c r="G230" i="23"/>
  <c r="J230" i="23" s="1"/>
  <c r="G231" i="23"/>
  <c r="J231" i="23" s="1"/>
  <c r="G232" i="23"/>
  <c r="J232" i="23" s="1"/>
  <c r="G233" i="23"/>
  <c r="J233" i="23" s="1"/>
  <c r="G234" i="23"/>
  <c r="J234" i="23" s="1"/>
  <c r="G235" i="23"/>
  <c r="J235" i="23" s="1"/>
  <c r="G236" i="23"/>
  <c r="J236" i="23" s="1"/>
  <c r="G237" i="23"/>
  <c r="J237" i="23" s="1"/>
  <c r="G238" i="23"/>
  <c r="J238" i="23" s="1"/>
  <c r="G239" i="23"/>
  <c r="J239" i="23" s="1"/>
  <c r="G240" i="23"/>
  <c r="J240" i="23" s="1"/>
  <c r="G241" i="23"/>
  <c r="J241" i="23" s="1"/>
  <c r="G242" i="23"/>
  <c r="J242" i="23" s="1"/>
  <c r="G243" i="23"/>
  <c r="J243" i="23" s="1"/>
  <c r="G244" i="23"/>
  <c r="J244" i="23" s="1"/>
  <c r="G245" i="23"/>
  <c r="J245" i="23" s="1"/>
  <c r="G246" i="23"/>
  <c r="J246" i="23" s="1"/>
  <c r="G247" i="23"/>
  <c r="J247" i="23" s="1"/>
  <c r="G248" i="23"/>
  <c r="J248" i="23" s="1"/>
  <c r="G249" i="23"/>
  <c r="J249" i="23" s="1"/>
  <c r="G250" i="23"/>
  <c r="J250" i="23" s="1"/>
  <c r="G251" i="23"/>
  <c r="J251" i="23" s="1"/>
  <c r="G252" i="23"/>
  <c r="J252" i="23" s="1"/>
  <c r="G253" i="23"/>
  <c r="J253" i="23" s="1"/>
  <c r="G254" i="23"/>
  <c r="J254" i="23" s="1"/>
  <c r="G255" i="23"/>
  <c r="J255" i="23" s="1"/>
  <c r="G256" i="23"/>
  <c r="J256" i="23" s="1"/>
  <c r="G257" i="23"/>
  <c r="J257" i="23" s="1"/>
  <c r="G258" i="23"/>
  <c r="J258" i="23" s="1"/>
  <c r="G259" i="23"/>
  <c r="J259" i="23" s="1"/>
  <c r="G260" i="23"/>
  <c r="J260" i="23" s="1"/>
  <c r="G261" i="23"/>
  <c r="J261" i="23" s="1"/>
  <c r="G262" i="23"/>
  <c r="J262" i="23" s="1"/>
  <c r="G263" i="23"/>
  <c r="J263" i="23" s="1"/>
  <c r="G264" i="23"/>
  <c r="J264" i="23" s="1"/>
  <c r="G265" i="23"/>
  <c r="J265" i="23" s="1"/>
  <c r="G266" i="23"/>
  <c r="J266" i="23" s="1"/>
  <c r="G267" i="23"/>
  <c r="J267" i="23" s="1"/>
  <c r="G268" i="23"/>
  <c r="J268" i="23" s="1"/>
  <c r="G5" i="23"/>
  <c r="J5" i="23" s="1"/>
  <c r="G6" i="23"/>
  <c r="J6" i="23" s="1"/>
  <c r="G7" i="23"/>
  <c r="J7" i="23" s="1"/>
  <c r="G8" i="23"/>
  <c r="J8" i="23" s="1"/>
  <c r="G9" i="23"/>
  <c r="J9" i="23" s="1"/>
  <c r="G10" i="23"/>
  <c r="J10" i="23" s="1"/>
  <c r="G11" i="23"/>
  <c r="J11" i="23" s="1"/>
  <c r="G12" i="23"/>
  <c r="J12" i="23" s="1"/>
  <c r="G4" i="23"/>
  <c r="J4" i="23" s="1"/>
  <c r="AF46" i="19"/>
  <c r="AE46" i="19"/>
  <c r="AD46" i="19"/>
  <c r="AC46" i="19"/>
  <c r="AB46" i="19"/>
  <c r="AA46" i="19"/>
  <c r="Z46" i="19"/>
  <c r="Y46" i="19"/>
  <c r="X46" i="19"/>
  <c r="W46" i="19"/>
  <c r="V46" i="19"/>
  <c r="U46" i="19"/>
  <c r="T46" i="19"/>
  <c r="S46" i="19"/>
  <c r="R46" i="19"/>
  <c r="Q46" i="19"/>
  <c r="P46" i="19"/>
  <c r="O46" i="19"/>
  <c r="N46" i="19"/>
  <c r="M46" i="19"/>
  <c r="L46" i="19"/>
  <c r="K46" i="19"/>
  <c r="J46" i="19"/>
  <c r="I46" i="19"/>
  <c r="H46" i="19"/>
  <c r="G46" i="19"/>
  <c r="F46" i="19"/>
  <c r="E46" i="19"/>
  <c r="D46" i="19" s="1"/>
  <c r="AF45" i="19"/>
  <c r="AE45" i="19"/>
  <c r="AD45" i="19"/>
  <c r="AC45" i="19"/>
  <c r="AB45" i="19"/>
  <c r="AA45" i="19"/>
  <c r="Z45" i="19"/>
  <c r="Y45" i="19"/>
  <c r="X45" i="19"/>
  <c r="W45" i="19"/>
  <c r="V45" i="19"/>
  <c r="U45" i="19"/>
  <c r="T45" i="19"/>
  <c r="S45" i="19"/>
  <c r="R45" i="19"/>
  <c r="Q45" i="19"/>
  <c r="P45" i="19"/>
  <c r="O45" i="19"/>
  <c r="N45" i="19"/>
  <c r="M45" i="19"/>
  <c r="L45" i="19"/>
  <c r="K45" i="19"/>
  <c r="J45" i="19"/>
  <c r="I45" i="19"/>
  <c r="H45" i="19"/>
  <c r="G45" i="19"/>
  <c r="F45" i="19"/>
  <c r="E45" i="19"/>
  <c r="D45" i="19" s="1"/>
  <c r="AF44" i="19"/>
  <c r="AE44" i="19"/>
  <c r="AD44" i="19"/>
  <c r="AC44" i="19"/>
  <c r="AB44" i="19"/>
  <c r="AA44" i="19"/>
  <c r="Z44" i="19"/>
  <c r="Y44" i="19"/>
  <c r="X44" i="19"/>
  <c r="W44" i="19"/>
  <c r="V44" i="19"/>
  <c r="U44" i="19"/>
  <c r="T44" i="19"/>
  <c r="S44" i="19"/>
  <c r="R44" i="19"/>
  <c r="Q44" i="19"/>
  <c r="P44" i="19"/>
  <c r="O44" i="19"/>
  <c r="N44" i="19"/>
  <c r="M44" i="19"/>
  <c r="L44" i="19"/>
  <c r="K44" i="19"/>
  <c r="J44" i="19"/>
  <c r="I44" i="19"/>
  <c r="H44" i="19"/>
  <c r="G44" i="19"/>
  <c r="F44" i="19"/>
  <c r="E44" i="19"/>
  <c r="AF43" i="19"/>
  <c r="AE43" i="19"/>
  <c r="AD43" i="19"/>
  <c r="AC43" i="19"/>
  <c r="AB43" i="19"/>
  <c r="AA43" i="19"/>
  <c r="Z43" i="19"/>
  <c r="Y43" i="19"/>
  <c r="X43" i="19"/>
  <c r="W43" i="19"/>
  <c r="V43" i="19"/>
  <c r="U43" i="19"/>
  <c r="T43" i="19"/>
  <c r="S43" i="19"/>
  <c r="R43" i="19"/>
  <c r="Q43" i="19"/>
  <c r="P43" i="19"/>
  <c r="O43" i="19"/>
  <c r="N43" i="19"/>
  <c r="M43" i="19"/>
  <c r="L43" i="19"/>
  <c r="K43" i="19"/>
  <c r="J43" i="19"/>
  <c r="I43" i="19"/>
  <c r="H43" i="19"/>
  <c r="G43" i="19"/>
  <c r="F43" i="19"/>
  <c r="E43" i="19"/>
  <c r="D43" i="19" s="1"/>
  <c r="AF42" i="19"/>
  <c r="AE42" i="19"/>
  <c r="AD42" i="19"/>
  <c r="AC42" i="19"/>
  <c r="AB42" i="19"/>
  <c r="AA42" i="19"/>
  <c r="Z42" i="19"/>
  <c r="Y42" i="19"/>
  <c r="X42" i="19"/>
  <c r="W42" i="19"/>
  <c r="V42" i="19"/>
  <c r="U42" i="19"/>
  <c r="T42" i="19"/>
  <c r="S42" i="19"/>
  <c r="R42" i="19"/>
  <c r="Q42" i="19"/>
  <c r="P42" i="19"/>
  <c r="O42" i="19"/>
  <c r="N42" i="19"/>
  <c r="M42" i="19"/>
  <c r="L42" i="19"/>
  <c r="K42" i="19"/>
  <c r="J42" i="19"/>
  <c r="I42" i="19"/>
  <c r="H42" i="19"/>
  <c r="G42" i="19"/>
  <c r="F42" i="19"/>
  <c r="E42" i="19"/>
  <c r="AF41" i="19"/>
  <c r="AE41" i="19"/>
  <c r="AD41" i="19"/>
  <c r="AC41" i="19"/>
  <c r="AB41" i="19"/>
  <c r="AA41" i="19"/>
  <c r="Z41" i="19"/>
  <c r="Y41" i="19"/>
  <c r="X41" i="19"/>
  <c r="W41" i="19"/>
  <c r="V41" i="19"/>
  <c r="U41" i="19"/>
  <c r="T41" i="19"/>
  <c r="S41" i="19"/>
  <c r="R41" i="19"/>
  <c r="Q41" i="19"/>
  <c r="P41" i="19"/>
  <c r="O41" i="19"/>
  <c r="N41" i="19"/>
  <c r="M41" i="19"/>
  <c r="L41" i="19"/>
  <c r="K41" i="19"/>
  <c r="J41" i="19"/>
  <c r="I41" i="19"/>
  <c r="H41" i="19"/>
  <c r="G41" i="19"/>
  <c r="F41" i="19"/>
  <c r="E41" i="19"/>
  <c r="D41" i="19" s="1"/>
  <c r="AF40" i="19"/>
  <c r="AE40" i="19"/>
  <c r="AD40" i="19"/>
  <c r="AC40" i="19"/>
  <c r="AB40" i="19"/>
  <c r="AA40" i="19"/>
  <c r="Z40" i="19"/>
  <c r="Y40" i="19"/>
  <c r="X40" i="19"/>
  <c r="W40" i="19"/>
  <c r="V40" i="19"/>
  <c r="U40" i="19"/>
  <c r="T40" i="19"/>
  <c r="S40" i="19"/>
  <c r="R40" i="19"/>
  <c r="Q40" i="19"/>
  <c r="P40" i="19"/>
  <c r="O40" i="19"/>
  <c r="N40" i="19"/>
  <c r="M40" i="19"/>
  <c r="L40" i="19"/>
  <c r="K40" i="19"/>
  <c r="J40" i="19"/>
  <c r="I40" i="19"/>
  <c r="H40" i="19"/>
  <c r="G40" i="19"/>
  <c r="F40" i="19"/>
  <c r="E40" i="19"/>
  <c r="AF39" i="19"/>
  <c r="AE39" i="19"/>
  <c r="AD39" i="19"/>
  <c r="AC39" i="19"/>
  <c r="AB39" i="19"/>
  <c r="AA39" i="19"/>
  <c r="Z39" i="19"/>
  <c r="Y39" i="19"/>
  <c r="X39" i="19"/>
  <c r="W39" i="19"/>
  <c r="V39" i="19"/>
  <c r="U39" i="19"/>
  <c r="T39" i="19"/>
  <c r="S39" i="19"/>
  <c r="R39" i="19"/>
  <c r="Q39" i="19"/>
  <c r="P39" i="19"/>
  <c r="O39" i="19"/>
  <c r="N39" i="19"/>
  <c r="M39" i="19"/>
  <c r="L39" i="19"/>
  <c r="K39" i="19"/>
  <c r="J39" i="19"/>
  <c r="I39" i="19"/>
  <c r="H39" i="19"/>
  <c r="G39" i="19"/>
  <c r="F39" i="19"/>
  <c r="E39" i="19"/>
  <c r="D39" i="19" s="1"/>
  <c r="AF38" i="19"/>
  <c r="AE38" i="19"/>
  <c r="AD38" i="19"/>
  <c r="AC38" i="19"/>
  <c r="AB38" i="19"/>
  <c r="AA38" i="19"/>
  <c r="Z38" i="19"/>
  <c r="Y38" i="19"/>
  <c r="X38" i="19"/>
  <c r="W38" i="19"/>
  <c r="V38" i="19"/>
  <c r="U38" i="19"/>
  <c r="T38" i="19"/>
  <c r="S38" i="19"/>
  <c r="R38" i="19"/>
  <c r="Q38" i="19"/>
  <c r="P38" i="19"/>
  <c r="O38" i="19"/>
  <c r="N38" i="19"/>
  <c r="M38" i="19"/>
  <c r="L38" i="19"/>
  <c r="K38" i="19"/>
  <c r="J38" i="19"/>
  <c r="I38" i="19"/>
  <c r="H38" i="19"/>
  <c r="G38" i="19"/>
  <c r="F38" i="19"/>
  <c r="E38" i="19"/>
  <c r="AF37" i="19"/>
  <c r="AE37" i="19"/>
  <c r="AD37" i="19"/>
  <c r="AC37" i="19"/>
  <c r="AB37" i="19"/>
  <c r="AA37" i="19"/>
  <c r="Z37" i="19"/>
  <c r="Y37" i="19"/>
  <c r="X37" i="19"/>
  <c r="W37" i="19"/>
  <c r="V37" i="19"/>
  <c r="U37" i="19"/>
  <c r="T37" i="19"/>
  <c r="S37" i="19"/>
  <c r="R37" i="19"/>
  <c r="Q37" i="19"/>
  <c r="P37" i="19"/>
  <c r="O37" i="19"/>
  <c r="N37" i="19"/>
  <c r="M37" i="19"/>
  <c r="L37" i="19"/>
  <c r="K37" i="19"/>
  <c r="J37" i="19"/>
  <c r="I37" i="19"/>
  <c r="H37" i="19"/>
  <c r="G37" i="19"/>
  <c r="F37" i="19"/>
  <c r="E37" i="19"/>
  <c r="D37" i="19" s="1"/>
  <c r="AF36" i="19"/>
  <c r="AE36" i="19"/>
  <c r="AD36" i="19"/>
  <c r="AC36" i="19"/>
  <c r="AB36" i="19"/>
  <c r="AA36" i="19"/>
  <c r="Z36" i="19"/>
  <c r="Y36" i="19"/>
  <c r="X36" i="19"/>
  <c r="W36" i="19"/>
  <c r="V36" i="19"/>
  <c r="U36" i="19"/>
  <c r="T36" i="19"/>
  <c r="S36" i="19"/>
  <c r="R36" i="19"/>
  <c r="Q36" i="19"/>
  <c r="P36" i="19"/>
  <c r="O36" i="19"/>
  <c r="N36" i="19"/>
  <c r="M36" i="19"/>
  <c r="L36" i="19"/>
  <c r="K36" i="19"/>
  <c r="J36" i="19"/>
  <c r="I36" i="19"/>
  <c r="H36" i="19"/>
  <c r="G36" i="19"/>
  <c r="F36" i="19"/>
  <c r="E36" i="19"/>
  <c r="AF35" i="19"/>
  <c r="AE35" i="19"/>
  <c r="AD35" i="19"/>
  <c r="AC35" i="19"/>
  <c r="AB35" i="19"/>
  <c r="AA35" i="19"/>
  <c r="Z35" i="19"/>
  <c r="Y35" i="19"/>
  <c r="X35" i="19"/>
  <c r="W35" i="19"/>
  <c r="V35" i="19"/>
  <c r="U35" i="19"/>
  <c r="T35" i="19"/>
  <c r="S35" i="19"/>
  <c r="R35" i="19"/>
  <c r="Q35" i="19"/>
  <c r="P35" i="19"/>
  <c r="O35" i="19"/>
  <c r="N35" i="19"/>
  <c r="M35" i="19"/>
  <c r="L35" i="19"/>
  <c r="K35" i="19"/>
  <c r="J35" i="19"/>
  <c r="I35" i="19"/>
  <c r="H35" i="19"/>
  <c r="G35" i="19"/>
  <c r="F35" i="19"/>
  <c r="E35" i="19"/>
  <c r="D35" i="19" s="1"/>
  <c r="AF34" i="19"/>
  <c r="AE34" i="19"/>
  <c r="AD34" i="19"/>
  <c r="AC34" i="19"/>
  <c r="AB34" i="19"/>
  <c r="AA34" i="19"/>
  <c r="Z34" i="19"/>
  <c r="Y34" i="19"/>
  <c r="X34" i="19"/>
  <c r="W34" i="19"/>
  <c r="V34" i="19"/>
  <c r="U34" i="19"/>
  <c r="T34" i="19"/>
  <c r="S34" i="19"/>
  <c r="R34" i="19"/>
  <c r="Q34" i="19"/>
  <c r="P34" i="19"/>
  <c r="O34" i="19"/>
  <c r="N34" i="19"/>
  <c r="M34" i="19"/>
  <c r="L34" i="19"/>
  <c r="K34" i="19"/>
  <c r="J34" i="19"/>
  <c r="I34" i="19"/>
  <c r="H34" i="19"/>
  <c r="G34" i="19"/>
  <c r="F34" i="19"/>
  <c r="E34" i="19"/>
  <c r="AF33" i="19"/>
  <c r="AE33" i="19"/>
  <c r="AD33" i="19"/>
  <c r="AC33" i="19"/>
  <c r="AB33" i="19"/>
  <c r="AA33" i="19"/>
  <c r="Z33" i="19"/>
  <c r="Y33" i="19"/>
  <c r="X33" i="19"/>
  <c r="W33" i="19"/>
  <c r="V33" i="19"/>
  <c r="U33" i="19"/>
  <c r="T33" i="19"/>
  <c r="S33" i="19"/>
  <c r="R33" i="19"/>
  <c r="Q33" i="19"/>
  <c r="P33" i="19"/>
  <c r="O33" i="19"/>
  <c r="N33" i="19"/>
  <c r="M33" i="19"/>
  <c r="L33" i="19"/>
  <c r="K33" i="19"/>
  <c r="J33" i="19"/>
  <c r="I33" i="19"/>
  <c r="H33" i="19"/>
  <c r="G33" i="19"/>
  <c r="F33" i="19"/>
  <c r="E33" i="19"/>
  <c r="D33" i="19" s="1"/>
  <c r="AF32" i="19"/>
  <c r="AE32" i="19"/>
  <c r="AD32" i="19"/>
  <c r="AC32" i="19"/>
  <c r="AB32" i="19"/>
  <c r="AA32" i="19"/>
  <c r="Z32" i="19"/>
  <c r="Y32" i="19"/>
  <c r="X32" i="19"/>
  <c r="W32" i="19"/>
  <c r="V32" i="19"/>
  <c r="U32" i="19"/>
  <c r="T32" i="19"/>
  <c r="S32" i="19"/>
  <c r="R32" i="19"/>
  <c r="Q32" i="19"/>
  <c r="P32" i="19"/>
  <c r="O32" i="19"/>
  <c r="N32" i="19"/>
  <c r="M32" i="19"/>
  <c r="L32" i="19"/>
  <c r="K32" i="19"/>
  <c r="J32" i="19"/>
  <c r="I32" i="19"/>
  <c r="H32" i="19"/>
  <c r="G32" i="19"/>
  <c r="F32" i="19"/>
  <c r="E32" i="19"/>
  <c r="AF31" i="19"/>
  <c r="AE31" i="19"/>
  <c r="AD31" i="19"/>
  <c r="AC31" i="19"/>
  <c r="AB31" i="19"/>
  <c r="AA31" i="19"/>
  <c r="Z31" i="19"/>
  <c r="Y31" i="19"/>
  <c r="X31" i="19"/>
  <c r="W31" i="19"/>
  <c r="V31" i="19"/>
  <c r="U31" i="19"/>
  <c r="T31" i="19"/>
  <c r="S31" i="19"/>
  <c r="R31" i="19"/>
  <c r="Q31" i="19"/>
  <c r="P31" i="19"/>
  <c r="O31" i="19"/>
  <c r="N31" i="19"/>
  <c r="M31" i="19"/>
  <c r="L31" i="19"/>
  <c r="K31" i="19"/>
  <c r="J31" i="19"/>
  <c r="I31" i="19"/>
  <c r="H31" i="19"/>
  <c r="G31" i="19"/>
  <c r="F31" i="19"/>
  <c r="E31" i="19"/>
  <c r="D31" i="19" s="1"/>
  <c r="AF30" i="19"/>
  <c r="AE30" i="19"/>
  <c r="AD30" i="19"/>
  <c r="AC30" i="19"/>
  <c r="AB30" i="19"/>
  <c r="AA30" i="19"/>
  <c r="Z30" i="19"/>
  <c r="Y30" i="19"/>
  <c r="X30" i="19"/>
  <c r="W30" i="19"/>
  <c r="V30" i="19"/>
  <c r="U30" i="19"/>
  <c r="T30" i="19"/>
  <c r="S30" i="19"/>
  <c r="R30" i="19"/>
  <c r="Q30" i="19"/>
  <c r="P30" i="19"/>
  <c r="O30" i="19"/>
  <c r="N30" i="19"/>
  <c r="M30" i="19"/>
  <c r="L30" i="19"/>
  <c r="K30" i="19"/>
  <c r="J30" i="19"/>
  <c r="I30" i="19"/>
  <c r="H30" i="19"/>
  <c r="G30" i="19"/>
  <c r="F30" i="19"/>
  <c r="E30" i="19"/>
  <c r="AF29" i="19"/>
  <c r="AF28" i="19" s="1"/>
  <c r="AE29" i="19"/>
  <c r="AD29" i="19"/>
  <c r="AC29" i="19"/>
  <c r="AC28" i="19" s="1"/>
  <c r="AB29" i="19"/>
  <c r="AA29" i="19"/>
  <c r="AA28" i="19" s="1"/>
  <c r="Z29" i="19"/>
  <c r="Z28" i="19" s="1"/>
  <c r="Y29" i="19"/>
  <c r="X29" i="19"/>
  <c r="X28" i="19" s="1"/>
  <c r="W29" i="19"/>
  <c r="V29" i="19"/>
  <c r="U29" i="19"/>
  <c r="U28" i="19" s="1"/>
  <c r="T29" i="19"/>
  <c r="S29" i="19"/>
  <c r="S28" i="19" s="1"/>
  <c r="R29" i="19"/>
  <c r="R28" i="19" s="1"/>
  <c r="Q29" i="19"/>
  <c r="P29" i="19"/>
  <c r="P28" i="19" s="1"/>
  <c r="O29" i="19"/>
  <c r="N29" i="19"/>
  <c r="M29" i="19"/>
  <c r="M28" i="19" s="1"/>
  <c r="L29" i="19"/>
  <c r="K29" i="19"/>
  <c r="K28" i="19" s="1"/>
  <c r="J29" i="19"/>
  <c r="J28" i="19" s="1"/>
  <c r="I29" i="19"/>
  <c r="H29" i="19"/>
  <c r="H28" i="19" s="1"/>
  <c r="G29" i="19"/>
  <c r="F29" i="19"/>
  <c r="E29" i="19"/>
  <c r="D29" i="19" s="1"/>
  <c r="AE28" i="19"/>
  <c r="AD28" i="19"/>
  <c r="AB28" i="19"/>
  <c r="Y28" i="19"/>
  <c r="W28" i="19"/>
  <c r="V28" i="19"/>
  <c r="T28" i="19"/>
  <c r="Q28" i="19"/>
  <c r="O28" i="19"/>
  <c r="N28" i="19"/>
  <c r="L28" i="19"/>
  <c r="I28" i="19"/>
  <c r="G28" i="19"/>
  <c r="F28" i="19"/>
  <c r="AF46" i="17"/>
  <c r="AE46" i="17"/>
  <c r="AD46" i="17"/>
  <c r="AC46" i="17"/>
  <c r="AB46" i="17"/>
  <c r="AA46" i="17"/>
  <c r="Z46" i="17"/>
  <c r="Y46" i="17"/>
  <c r="X46" i="17"/>
  <c r="W46" i="17"/>
  <c r="V46" i="17"/>
  <c r="U46" i="17"/>
  <c r="T46" i="17"/>
  <c r="S46" i="17"/>
  <c r="R46" i="17"/>
  <c r="Q46" i="17"/>
  <c r="P46" i="17"/>
  <c r="O46" i="17"/>
  <c r="N46" i="17"/>
  <c r="M46" i="17"/>
  <c r="L46" i="17"/>
  <c r="K46" i="17"/>
  <c r="J46" i="17"/>
  <c r="I46" i="17"/>
  <c r="H46" i="17"/>
  <c r="G46" i="17"/>
  <c r="F46" i="17"/>
  <c r="E46" i="17"/>
  <c r="D46" i="17" s="1"/>
  <c r="AF45" i="17"/>
  <c r="AE45" i="17"/>
  <c r="AD45" i="17"/>
  <c r="AC45" i="17"/>
  <c r="AB45" i="17"/>
  <c r="AA45" i="17"/>
  <c r="Z45" i="17"/>
  <c r="Y45" i="17"/>
  <c r="X45" i="17"/>
  <c r="W45" i="17"/>
  <c r="V45" i="17"/>
  <c r="U45" i="17"/>
  <c r="T45" i="17"/>
  <c r="S45" i="17"/>
  <c r="R45" i="17"/>
  <c r="Q45" i="17"/>
  <c r="P45" i="17"/>
  <c r="O45" i="17"/>
  <c r="N45" i="17"/>
  <c r="M45" i="17"/>
  <c r="L45" i="17"/>
  <c r="K45" i="17"/>
  <c r="J45" i="17"/>
  <c r="I45" i="17"/>
  <c r="H45" i="17"/>
  <c r="G45" i="17"/>
  <c r="F45" i="17"/>
  <c r="E45" i="17"/>
  <c r="AF44" i="17"/>
  <c r="AE44" i="17"/>
  <c r="AD44" i="17"/>
  <c r="AC44" i="17"/>
  <c r="AB44" i="17"/>
  <c r="AA44" i="17"/>
  <c r="Z44" i="17"/>
  <c r="Y44" i="17"/>
  <c r="X44" i="17"/>
  <c r="W44" i="17"/>
  <c r="V44" i="17"/>
  <c r="U44" i="17"/>
  <c r="T44" i="17"/>
  <c r="S44" i="17"/>
  <c r="R44" i="17"/>
  <c r="Q44" i="17"/>
  <c r="P44" i="17"/>
  <c r="O44" i="17"/>
  <c r="N44" i="17"/>
  <c r="M44" i="17"/>
  <c r="L44" i="17"/>
  <c r="K44" i="17"/>
  <c r="J44" i="17"/>
  <c r="I44" i="17"/>
  <c r="H44" i="17"/>
  <c r="G44" i="17"/>
  <c r="F44" i="17"/>
  <c r="E44" i="17"/>
  <c r="D44" i="17" s="1"/>
  <c r="AF43" i="17"/>
  <c r="AE43" i="17"/>
  <c r="AD43" i="17"/>
  <c r="AC43" i="17"/>
  <c r="AB43" i="17"/>
  <c r="AA43" i="17"/>
  <c r="Z43" i="17"/>
  <c r="Y43" i="17"/>
  <c r="X43" i="17"/>
  <c r="W43" i="17"/>
  <c r="V43" i="17"/>
  <c r="U43" i="17"/>
  <c r="T43" i="17"/>
  <c r="S43" i="17"/>
  <c r="R43" i="17"/>
  <c r="Q43" i="17"/>
  <c r="P43" i="17"/>
  <c r="O43" i="17"/>
  <c r="N43" i="17"/>
  <c r="M43" i="17"/>
  <c r="L43" i="17"/>
  <c r="K43" i="17"/>
  <c r="J43" i="17"/>
  <c r="I43" i="17"/>
  <c r="H43" i="17"/>
  <c r="G43" i="17"/>
  <c r="F43" i="17"/>
  <c r="E43" i="17"/>
  <c r="AF42" i="17"/>
  <c r="AE42" i="17"/>
  <c r="AD42" i="17"/>
  <c r="AC42" i="17"/>
  <c r="AB42" i="17"/>
  <c r="AA42" i="17"/>
  <c r="Z42" i="17"/>
  <c r="Y42" i="17"/>
  <c r="X42" i="17"/>
  <c r="W42" i="17"/>
  <c r="V42" i="17"/>
  <c r="U42" i="17"/>
  <c r="T42" i="17"/>
  <c r="S42" i="17"/>
  <c r="R42" i="17"/>
  <c r="Q42" i="17"/>
  <c r="P42" i="17"/>
  <c r="O42" i="17"/>
  <c r="N42" i="17"/>
  <c r="M42" i="17"/>
  <c r="L42" i="17"/>
  <c r="K42" i="17"/>
  <c r="J42" i="17"/>
  <c r="I42" i="17"/>
  <c r="H42" i="17"/>
  <c r="G42" i="17"/>
  <c r="F42" i="17"/>
  <c r="E42" i="17"/>
  <c r="D42" i="17" s="1"/>
  <c r="AF41" i="17"/>
  <c r="AE41" i="17"/>
  <c r="AD41" i="17"/>
  <c r="AC41" i="17"/>
  <c r="AB41" i="17"/>
  <c r="AA41" i="17"/>
  <c r="Z41" i="17"/>
  <c r="Y41" i="17"/>
  <c r="X41" i="17"/>
  <c r="W41" i="17"/>
  <c r="V41" i="17"/>
  <c r="U41" i="17"/>
  <c r="T41" i="17"/>
  <c r="S41" i="17"/>
  <c r="R41" i="17"/>
  <c r="Q41" i="17"/>
  <c r="P41" i="17"/>
  <c r="O41" i="17"/>
  <c r="N41" i="17"/>
  <c r="M41" i="17"/>
  <c r="L41" i="17"/>
  <c r="K41" i="17"/>
  <c r="J41" i="17"/>
  <c r="I41" i="17"/>
  <c r="H41" i="17"/>
  <c r="G41" i="17"/>
  <c r="F41" i="17"/>
  <c r="E41" i="17"/>
  <c r="AF40" i="17"/>
  <c r="AE40" i="17"/>
  <c r="AD40" i="17"/>
  <c r="AC40" i="17"/>
  <c r="AB40" i="17"/>
  <c r="AA40" i="17"/>
  <c r="Z40" i="17"/>
  <c r="Y40" i="17"/>
  <c r="X40" i="17"/>
  <c r="W40" i="17"/>
  <c r="V40" i="17"/>
  <c r="U40" i="17"/>
  <c r="T40" i="17"/>
  <c r="S40" i="17"/>
  <c r="R40" i="17"/>
  <c r="Q40" i="17"/>
  <c r="P40" i="17"/>
  <c r="O40" i="17"/>
  <c r="N40" i="17"/>
  <c r="M40" i="17"/>
  <c r="L40" i="17"/>
  <c r="K40" i="17"/>
  <c r="J40" i="17"/>
  <c r="I40" i="17"/>
  <c r="H40" i="17"/>
  <c r="G40" i="17"/>
  <c r="F40" i="17"/>
  <c r="E40" i="17"/>
  <c r="D40" i="17" s="1"/>
  <c r="AF39" i="17"/>
  <c r="AE39" i="17"/>
  <c r="AD39" i="17"/>
  <c r="AC39" i="17"/>
  <c r="AB39" i="17"/>
  <c r="AA39" i="17"/>
  <c r="Z39" i="17"/>
  <c r="Y39" i="17"/>
  <c r="X39" i="17"/>
  <c r="W39" i="17"/>
  <c r="V39" i="17"/>
  <c r="U39" i="17"/>
  <c r="T39" i="17"/>
  <c r="S39" i="17"/>
  <c r="R39" i="17"/>
  <c r="Q39" i="17"/>
  <c r="P39" i="17"/>
  <c r="O39" i="17"/>
  <c r="N39" i="17"/>
  <c r="M39" i="17"/>
  <c r="L39" i="17"/>
  <c r="K39" i="17"/>
  <c r="J39" i="17"/>
  <c r="I39" i="17"/>
  <c r="H39" i="17"/>
  <c r="G39" i="17"/>
  <c r="F39" i="17"/>
  <c r="E39" i="17"/>
  <c r="AF38" i="17"/>
  <c r="AE38" i="17"/>
  <c r="AD38" i="17"/>
  <c r="AC38" i="17"/>
  <c r="AB38" i="17"/>
  <c r="AA38" i="17"/>
  <c r="Z38" i="17"/>
  <c r="Y38" i="17"/>
  <c r="X38" i="17"/>
  <c r="W38" i="17"/>
  <c r="V38" i="17"/>
  <c r="U38" i="17"/>
  <c r="T38" i="17"/>
  <c r="S38" i="17"/>
  <c r="R38" i="17"/>
  <c r="Q38" i="17"/>
  <c r="P38" i="17"/>
  <c r="O38" i="17"/>
  <c r="N38" i="17"/>
  <c r="M38" i="17"/>
  <c r="L38" i="17"/>
  <c r="K38" i="17"/>
  <c r="J38" i="17"/>
  <c r="I38" i="17"/>
  <c r="H38" i="17"/>
  <c r="G38" i="17"/>
  <c r="F38" i="17"/>
  <c r="E38" i="17"/>
  <c r="D38" i="17" s="1"/>
  <c r="AF37" i="17"/>
  <c r="AE37" i="17"/>
  <c r="AD37" i="17"/>
  <c r="AC37" i="17"/>
  <c r="AB37" i="17"/>
  <c r="AA37" i="17"/>
  <c r="Z37" i="17"/>
  <c r="Y37" i="17"/>
  <c r="X37" i="17"/>
  <c r="W37" i="17"/>
  <c r="V37" i="17"/>
  <c r="U37" i="17"/>
  <c r="T37" i="17"/>
  <c r="S37" i="17"/>
  <c r="R37" i="17"/>
  <c r="Q37" i="17"/>
  <c r="P37" i="17"/>
  <c r="O37" i="17"/>
  <c r="N37" i="17"/>
  <c r="M37" i="17"/>
  <c r="L37" i="17"/>
  <c r="K37" i="17"/>
  <c r="J37" i="17"/>
  <c r="I37" i="17"/>
  <c r="H37" i="17"/>
  <c r="G37" i="17"/>
  <c r="F37" i="17"/>
  <c r="E37" i="17"/>
  <c r="AF36" i="17"/>
  <c r="AE36" i="17"/>
  <c r="AD36" i="17"/>
  <c r="AC36" i="17"/>
  <c r="AB36" i="17"/>
  <c r="AA36" i="17"/>
  <c r="Z36" i="17"/>
  <c r="Y36" i="17"/>
  <c r="X36" i="17"/>
  <c r="W36" i="17"/>
  <c r="V36" i="17"/>
  <c r="U36" i="17"/>
  <c r="T36" i="17"/>
  <c r="S36" i="17"/>
  <c r="R36" i="17"/>
  <c r="Q36" i="17"/>
  <c r="P36" i="17"/>
  <c r="O36" i="17"/>
  <c r="N36" i="17"/>
  <c r="M36" i="17"/>
  <c r="L36" i="17"/>
  <c r="K36" i="17"/>
  <c r="J36" i="17"/>
  <c r="I36" i="17"/>
  <c r="H36" i="17"/>
  <c r="G36" i="17"/>
  <c r="F36" i="17"/>
  <c r="E36" i="17"/>
  <c r="D36" i="17" s="1"/>
  <c r="AF35" i="17"/>
  <c r="AE35" i="17"/>
  <c r="AD35" i="17"/>
  <c r="AC35" i="17"/>
  <c r="AB35" i="17"/>
  <c r="AA35" i="17"/>
  <c r="Z35" i="17"/>
  <c r="Y35" i="17"/>
  <c r="X35" i="17"/>
  <c r="W35" i="17"/>
  <c r="V35" i="17"/>
  <c r="U35" i="17"/>
  <c r="T35" i="17"/>
  <c r="S35" i="17"/>
  <c r="R35" i="17"/>
  <c r="Q35" i="17"/>
  <c r="P35" i="17"/>
  <c r="O35" i="17"/>
  <c r="N35" i="17"/>
  <c r="M35" i="17"/>
  <c r="L35" i="17"/>
  <c r="K35" i="17"/>
  <c r="J35" i="17"/>
  <c r="I35" i="17"/>
  <c r="H35" i="17"/>
  <c r="G35" i="17"/>
  <c r="F35" i="17"/>
  <c r="E35"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G34" i="17"/>
  <c r="F34" i="17"/>
  <c r="E34" i="17"/>
  <c r="D34" i="17" s="1"/>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G33" i="17"/>
  <c r="F33" i="17"/>
  <c r="E33"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G32" i="17"/>
  <c r="F32" i="17"/>
  <c r="E32" i="17"/>
  <c r="D32" i="17" s="1"/>
  <c r="AF31" i="17"/>
  <c r="AE31" i="17"/>
  <c r="AD31" i="17"/>
  <c r="AC31" i="17"/>
  <c r="AB31" i="17"/>
  <c r="AA31" i="17"/>
  <c r="Z31" i="17"/>
  <c r="Y31" i="17"/>
  <c r="X31" i="17"/>
  <c r="W31" i="17"/>
  <c r="V31" i="17"/>
  <c r="U31" i="17"/>
  <c r="T31" i="17"/>
  <c r="S31" i="17"/>
  <c r="R31" i="17"/>
  <c r="Q31" i="17"/>
  <c r="P31" i="17"/>
  <c r="O31" i="17"/>
  <c r="N31" i="17"/>
  <c r="M31" i="17"/>
  <c r="L31" i="17"/>
  <c r="K31" i="17"/>
  <c r="J31" i="17"/>
  <c r="I31" i="17"/>
  <c r="H31" i="17"/>
  <c r="G31" i="17"/>
  <c r="F31" i="17"/>
  <c r="E31" i="17"/>
  <c r="AF30" i="17"/>
  <c r="AE30" i="17"/>
  <c r="AD30" i="17"/>
  <c r="AC30" i="17"/>
  <c r="AB30" i="17"/>
  <c r="AA30" i="17"/>
  <c r="Z30" i="17"/>
  <c r="Y30" i="17"/>
  <c r="X30" i="17"/>
  <c r="W30" i="17"/>
  <c r="V30" i="17"/>
  <c r="U30" i="17"/>
  <c r="T30" i="17"/>
  <c r="S30" i="17"/>
  <c r="R30" i="17"/>
  <c r="Q30" i="17"/>
  <c r="P30" i="17"/>
  <c r="O30" i="17"/>
  <c r="N30" i="17"/>
  <c r="M30" i="17"/>
  <c r="L30" i="17"/>
  <c r="K30" i="17"/>
  <c r="J30" i="17"/>
  <c r="I30" i="17"/>
  <c r="H30" i="17"/>
  <c r="G30" i="17"/>
  <c r="F30" i="17"/>
  <c r="E30" i="17"/>
  <c r="D30" i="17" s="1"/>
  <c r="AF29" i="17"/>
  <c r="AE29" i="17"/>
  <c r="AE28" i="17" s="1"/>
  <c r="AD29" i="17"/>
  <c r="AD28" i="17" s="1"/>
  <c r="AC29" i="17"/>
  <c r="AB29" i="17"/>
  <c r="AB28" i="17" s="1"/>
  <c r="AA29" i="17"/>
  <c r="Z29" i="17"/>
  <c r="Y29" i="17"/>
  <c r="Y28" i="17" s="1"/>
  <c r="X29" i="17"/>
  <c r="W29" i="17"/>
  <c r="W28" i="17" s="1"/>
  <c r="V29" i="17"/>
  <c r="V28" i="17" s="1"/>
  <c r="U29" i="17"/>
  <c r="T29" i="17"/>
  <c r="T28" i="17" s="1"/>
  <c r="S29" i="17"/>
  <c r="R29" i="17"/>
  <c r="Q29" i="17"/>
  <c r="Q28" i="17" s="1"/>
  <c r="P29" i="17"/>
  <c r="O29" i="17"/>
  <c r="O28" i="17" s="1"/>
  <c r="N29" i="17"/>
  <c r="N28" i="17" s="1"/>
  <c r="M29" i="17"/>
  <c r="L29" i="17"/>
  <c r="L28" i="17" s="1"/>
  <c r="K29" i="17"/>
  <c r="J29" i="17"/>
  <c r="I29" i="17"/>
  <c r="I28" i="17" s="1"/>
  <c r="H29" i="17"/>
  <c r="G29" i="17"/>
  <c r="G28" i="17" s="1"/>
  <c r="F29" i="17"/>
  <c r="F28" i="17" s="1"/>
  <c r="E29" i="17"/>
  <c r="AF28" i="17"/>
  <c r="AC28" i="17"/>
  <c r="AA28" i="17"/>
  <c r="Z28" i="17"/>
  <c r="X28" i="17"/>
  <c r="U28" i="17"/>
  <c r="S28" i="17"/>
  <c r="R28" i="17"/>
  <c r="P28" i="17"/>
  <c r="M28" i="17"/>
  <c r="K28" i="17"/>
  <c r="J28" i="17"/>
  <c r="H28" i="17"/>
  <c r="E28" i="17"/>
  <c r="AF46" i="18"/>
  <c r="AE46" i="18"/>
  <c r="AD46" i="18"/>
  <c r="AC46" i="18"/>
  <c r="AB46" i="18"/>
  <c r="AA46" i="18"/>
  <c r="Z46" i="18"/>
  <c r="Y46" i="18"/>
  <c r="X46" i="18"/>
  <c r="W46" i="18"/>
  <c r="V46" i="18"/>
  <c r="U46" i="18"/>
  <c r="T46" i="18"/>
  <c r="S46" i="18"/>
  <c r="R46" i="18"/>
  <c r="Q46" i="18"/>
  <c r="P46" i="18"/>
  <c r="O46" i="18"/>
  <c r="N46" i="18"/>
  <c r="M46" i="18"/>
  <c r="L46" i="18"/>
  <c r="K46" i="18"/>
  <c r="J46" i="18"/>
  <c r="I46" i="18"/>
  <c r="H46" i="18"/>
  <c r="G46" i="18"/>
  <c r="F46" i="18"/>
  <c r="E46" i="18"/>
  <c r="AF45" i="18"/>
  <c r="AE45" i="18"/>
  <c r="AD45" i="18"/>
  <c r="AC45" i="18"/>
  <c r="AB45" i="18"/>
  <c r="AA45" i="18"/>
  <c r="Z45" i="18"/>
  <c r="Y45" i="18"/>
  <c r="X45" i="18"/>
  <c r="W45" i="18"/>
  <c r="V45" i="18"/>
  <c r="U45" i="18"/>
  <c r="T45" i="18"/>
  <c r="S45" i="18"/>
  <c r="R45" i="18"/>
  <c r="Q45" i="18"/>
  <c r="P45" i="18"/>
  <c r="O45" i="18"/>
  <c r="N45" i="18"/>
  <c r="M45" i="18"/>
  <c r="L45" i="18"/>
  <c r="K45" i="18"/>
  <c r="J45" i="18"/>
  <c r="I45" i="18"/>
  <c r="H45" i="18"/>
  <c r="G45" i="18"/>
  <c r="F45" i="18"/>
  <c r="E45" i="18"/>
  <c r="D45" i="18" s="1"/>
  <c r="AF44" i="18"/>
  <c r="AE44" i="18"/>
  <c r="AD44" i="18"/>
  <c r="AC44" i="18"/>
  <c r="AB44" i="18"/>
  <c r="AA44" i="18"/>
  <c r="Z44" i="18"/>
  <c r="Y44" i="18"/>
  <c r="X44" i="18"/>
  <c r="W44" i="18"/>
  <c r="V44" i="18"/>
  <c r="U44" i="18"/>
  <c r="T44" i="18"/>
  <c r="S44" i="18"/>
  <c r="R44" i="18"/>
  <c r="Q44" i="18"/>
  <c r="P44" i="18"/>
  <c r="O44" i="18"/>
  <c r="N44" i="18"/>
  <c r="M44" i="18"/>
  <c r="L44" i="18"/>
  <c r="K44" i="18"/>
  <c r="J44" i="18"/>
  <c r="I44" i="18"/>
  <c r="H44" i="18"/>
  <c r="G44" i="18"/>
  <c r="F44" i="18"/>
  <c r="E44" i="18"/>
  <c r="AF43" i="18"/>
  <c r="AE43" i="18"/>
  <c r="AD43" i="18"/>
  <c r="AC43" i="18"/>
  <c r="AB43" i="18"/>
  <c r="AA43" i="18"/>
  <c r="Z43" i="18"/>
  <c r="Y43" i="18"/>
  <c r="X43" i="18"/>
  <c r="W43" i="18"/>
  <c r="V43" i="18"/>
  <c r="U43" i="18"/>
  <c r="T43" i="18"/>
  <c r="S43" i="18"/>
  <c r="R43" i="18"/>
  <c r="Q43" i="18"/>
  <c r="P43" i="18"/>
  <c r="O43" i="18"/>
  <c r="N43" i="18"/>
  <c r="M43" i="18"/>
  <c r="L43" i="18"/>
  <c r="K43" i="18"/>
  <c r="J43" i="18"/>
  <c r="I43" i="18"/>
  <c r="H43" i="18"/>
  <c r="G43" i="18"/>
  <c r="F43" i="18"/>
  <c r="E43" i="18"/>
  <c r="D43" i="18" s="1"/>
  <c r="AF42" i="18"/>
  <c r="AE42" i="18"/>
  <c r="AD42" i="18"/>
  <c r="AC42" i="18"/>
  <c r="AB42" i="18"/>
  <c r="AA42" i="18"/>
  <c r="Z42" i="18"/>
  <c r="Y42" i="18"/>
  <c r="X42" i="18"/>
  <c r="W42" i="18"/>
  <c r="V42" i="18"/>
  <c r="U42" i="18"/>
  <c r="T42" i="18"/>
  <c r="S42" i="18"/>
  <c r="R42" i="18"/>
  <c r="Q42" i="18"/>
  <c r="P42" i="18"/>
  <c r="O42" i="18"/>
  <c r="N42" i="18"/>
  <c r="M42" i="18"/>
  <c r="L42" i="18"/>
  <c r="K42" i="18"/>
  <c r="J42" i="18"/>
  <c r="I42" i="18"/>
  <c r="H42" i="18"/>
  <c r="G42" i="18"/>
  <c r="F42" i="18"/>
  <c r="E42" i="18"/>
  <c r="AF41" i="18"/>
  <c r="AE41" i="18"/>
  <c r="AD41" i="18"/>
  <c r="AC41" i="18"/>
  <c r="AB41" i="18"/>
  <c r="AA41" i="18"/>
  <c r="Z41" i="18"/>
  <c r="Y41" i="18"/>
  <c r="X41" i="18"/>
  <c r="W41" i="18"/>
  <c r="V41" i="18"/>
  <c r="U41" i="18"/>
  <c r="T41" i="18"/>
  <c r="S41" i="18"/>
  <c r="R41" i="18"/>
  <c r="Q41" i="18"/>
  <c r="P41" i="18"/>
  <c r="O41" i="18"/>
  <c r="N41" i="18"/>
  <c r="M41" i="18"/>
  <c r="L41" i="18"/>
  <c r="K41" i="18"/>
  <c r="J41" i="18"/>
  <c r="I41" i="18"/>
  <c r="H41" i="18"/>
  <c r="G41" i="18"/>
  <c r="F41" i="18"/>
  <c r="E41" i="18"/>
  <c r="D41" i="18" s="1"/>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AF39" i="18"/>
  <c r="AE39" i="18"/>
  <c r="AD39" i="18"/>
  <c r="AC39" i="18"/>
  <c r="AB39" i="18"/>
  <c r="AA39" i="18"/>
  <c r="Z39" i="18"/>
  <c r="Y39" i="18"/>
  <c r="X39" i="18"/>
  <c r="W39" i="18"/>
  <c r="V39" i="18"/>
  <c r="U39" i="18"/>
  <c r="T39" i="18"/>
  <c r="S39" i="18"/>
  <c r="R39" i="18"/>
  <c r="Q39" i="18"/>
  <c r="P39" i="18"/>
  <c r="O39" i="18"/>
  <c r="N39" i="18"/>
  <c r="M39" i="18"/>
  <c r="L39" i="18"/>
  <c r="K39" i="18"/>
  <c r="J39" i="18"/>
  <c r="I39" i="18"/>
  <c r="H39" i="18"/>
  <c r="G39" i="18"/>
  <c r="F39" i="18"/>
  <c r="E39" i="18"/>
  <c r="D39" i="18" s="1"/>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AF37" i="18"/>
  <c r="AE37" i="18"/>
  <c r="AD37" i="18"/>
  <c r="AC37" i="18"/>
  <c r="AB37" i="18"/>
  <c r="AA37" i="18"/>
  <c r="Z37" i="18"/>
  <c r="Y37" i="18"/>
  <c r="X37" i="18"/>
  <c r="W37" i="18"/>
  <c r="V37" i="18"/>
  <c r="U37" i="18"/>
  <c r="T37" i="18"/>
  <c r="S37" i="18"/>
  <c r="R37" i="18"/>
  <c r="Q37" i="18"/>
  <c r="P37" i="18"/>
  <c r="O37" i="18"/>
  <c r="N37" i="18"/>
  <c r="M37" i="18"/>
  <c r="L37" i="18"/>
  <c r="K37" i="18"/>
  <c r="J37" i="18"/>
  <c r="I37" i="18"/>
  <c r="H37" i="18"/>
  <c r="G37" i="18"/>
  <c r="F37" i="18"/>
  <c r="E37" i="18"/>
  <c r="D37" i="18" s="1"/>
  <c r="AF36" i="18"/>
  <c r="AE36" i="18"/>
  <c r="AD36" i="18"/>
  <c r="AC36" i="18"/>
  <c r="AB36" i="18"/>
  <c r="AA36" i="18"/>
  <c r="Z36" i="18"/>
  <c r="Y36" i="18"/>
  <c r="X36" i="18"/>
  <c r="W36" i="18"/>
  <c r="V36" i="18"/>
  <c r="U36" i="18"/>
  <c r="T36" i="18"/>
  <c r="S36" i="18"/>
  <c r="R36" i="18"/>
  <c r="Q36" i="18"/>
  <c r="P36" i="18"/>
  <c r="O36" i="18"/>
  <c r="N36" i="18"/>
  <c r="M36" i="18"/>
  <c r="L36" i="18"/>
  <c r="K36" i="18"/>
  <c r="J36" i="18"/>
  <c r="I36" i="18"/>
  <c r="H36" i="18"/>
  <c r="G36" i="18"/>
  <c r="F36" i="18"/>
  <c r="E36" i="18"/>
  <c r="AF35" i="18"/>
  <c r="AE35" i="18"/>
  <c r="AD35" i="18"/>
  <c r="AC35" i="18"/>
  <c r="AB35" i="18"/>
  <c r="AA35" i="18"/>
  <c r="Z35" i="18"/>
  <c r="Y35" i="18"/>
  <c r="X35" i="18"/>
  <c r="W35" i="18"/>
  <c r="V35" i="18"/>
  <c r="U35" i="18"/>
  <c r="T35" i="18"/>
  <c r="S35" i="18"/>
  <c r="R35" i="18"/>
  <c r="Q35" i="18"/>
  <c r="P35" i="18"/>
  <c r="O35" i="18"/>
  <c r="N35" i="18"/>
  <c r="M35" i="18"/>
  <c r="L35" i="18"/>
  <c r="K35" i="18"/>
  <c r="J35" i="18"/>
  <c r="I35" i="18"/>
  <c r="H35" i="18"/>
  <c r="G35" i="18"/>
  <c r="F35" i="18"/>
  <c r="E35" i="18"/>
  <c r="D35" i="18" s="1"/>
  <c r="AF34" i="18"/>
  <c r="AE34" i="18"/>
  <c r="AD34" i="18"/>
  <c r="AC34" i="18"/>
  <c r="AB34" i="18"/>
  <c r="AA34" i="18"/>
  <c r="Z34" i="18"/>
  <c r="Y34" i="18"/>
  <c r="X34" i="18"/>
  <c r="W34" i="18"/>
  <c r="V34" i="18"/>
  <c r="U34" i="18"/>
  <c r="T34" i="18"/>
  <c r="S34" i="18"/>
  <c r="R34" i="18"/>
  <c r="Q34" i="18"/>
  <c r="P34" i="18"/>
  <c r="O34" i="18"/>
  <c r="N34" i="18"/>
  <c r="M34" i="18"/>
  <c r="L34" i="18"/>
  <c r="K34" i="18"/>
  <c r="J34" i="18"/>
  <c r="I34" i="18"/>
  <c r="H34" i="18"/>
  <c r="G34" i="18"/>
  <c r="F34" i="18"/>
  <c r="E34" i="18"/>
  <c r="AF33" i="18"/>
  <c r="AE33" i="18"/>
  <c r="AD33" i="18"/>
  <c r="AC33" i="18"/>
  <c r="AB33" i="18"/>
  <c r="AA33" i="18"/>
  <c r="Z33" i="18"/>
  <c r="Y33" i="18"/>
  <c r="X33" i="18"/>
  <c r="W33" i="18"/>
  <c r="V33" i="18"/>
  <c r="U33" i="18"/>
  <c r="T33" i="18"/>
  <c r="S33" i="18"/>
  <c r="R33" i="18"/>
  <c r="Q33" i="18"/>
  <c r="P33" i="18"/>
  <c r="O33" i="18"/>
  <c r="N33" i="18"/>
  <c r="M33" i="18"/>
  <c r="L33" i="18"/>
  <c r="K33" i="18"/>
  <c r="J33" i="18"/>
  <c r="I33" i="18"/>
  <c r="H33" i="18"/>
  <c r="G33" i="18"/>
  <c r="F33" i="18"/>
  <c r="E33" i="18"/>
  <c r="D33" i="18" s="1"/>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G32" i="18"/>
  <c r="F32" i="18"/>
  <c r="E32" i="18"/>
  <c r="AF31" i="18"/>
  <c r="AE31" i="18"/>
  <c r="AD31" i="18"/>
  <c r="AC31" i="18"/>
  <c r="AB31" i="18"/>
  <c r="AA31" i="18"/>
  <c r="Z31" i="18"/>
  <c r="Y31" i="18"/>
  <c r="X31" i="18"/>
  <c r="W31" i="18"/>
  <c r="V31" i="18"/>
  <c r="U31" i="18"/>
  <c r="T31" i="18"/>
  <c r="S31" i="18"/>
  <c r="R31" i="18"/>
  <c r="Q31" i="18"/>
  <c r="P31" i="18"/>
  <c r="O31" i="18"/>
  <c r="N31" i="18"/>
  <c r="M31" i="18"/>
  <c r="L31" i="18"/>
  <c r="K31" i="18"/>
  <c r="J31" i="18"/>
  <c r="I31" i="18"/>
  <c r="H31" i="18"/>
  <c r="G31" i="18"/>
  <c r="F31" i="18"/>
  <c r="E31" i="18"/>
  <c r="D31" i="18" s="1"/>
  <c r="AF30" i="18"/>
  <c r="AE30" i="18"/>
  <c r="AD30" i="18"/>
  <c r="AC30" i="18"/>
  <c r="AB30" i="18"/>
  <c r="AA30" i="18"/>
  <c r="Z30" i="18"/>
  <c r="Y30" i="18"/>
  <c r="X30" i="18"/>
  <c r="W30" i="18"/>
  <c r="V30" i="18"/>
  <c r="U30" i="18"/>
  <c r="T30" i="18"/>
  <c r="S30" i="18"/>
  <c r="R30" i="18"/>
  <c r="Q30" i="18"/>
  <c r="P30" i="18"/>
  <c r="O30" i="18"/>
  <c r="N30" i="18"/>
  <c r="M30" i="18"/>
  <c r="L30" i="18"/>
  <c r="K30" i="18"/>
  <c r="J30" i="18"/>
  <c r="I30" i="18"/>
  <c r="H30" i="18"/>
  <c r="G30" i="18"/>
  <c r="F30" i="18"/>
  <c r="E30" i="18"/>
  <c r="AF29" i="18"/>
  <c r="AF28" i="18" s="1"/>
  <c r="AE29" i="18"/>
  <c r="AD29" i="18"/>
  <c r="AC29" i="18"/>
  <c r="AC28" i="18" s="1"/>
  <c r="AB29" i="18"/>
  <c r="AA29" i="18"/>
  <c r="AA28" i="18" s="1"/>
  <c r="Z29" i="18"/>
  <c r="Z28" i="18" s="1"/>
  <c r="Y29" i="18"/>
  <c r="X29" i="18"/>
  <c r="X28" i="18" s="1"/>
  <c r="W29" i="18"/>
  <c r="V29" i="18"/>
  <c r="U29" i="18"/>
  <c r="U28" i="18" s="1"/>
  <c r="T29" i="18"/>
  <c r="S29" i="18"/>
  <c r="S28" i="18" s="1"/>
  <c r="R29" i="18"/>
  <c r="R28" i="18" s="1"/>
  <c r="Q29" i="18"/>
  <c r="P29" i="18"/>
  <c r="P28" i="18" s="1"/>
  <c r="O29" i="18"/>
  <c r="N29" i="18"/>
  <c r="M29" i="18"/>
  <c r="M28" i="18" s="1"/>
  <c r="L29" i="18"/>
  <c r="K29" i="18"/>
  <c r="K28" i="18" s="1"/>
  <c r="J29" i="18"/>
  <c r="J28" i="18" s="1"/>
  <c r="I29" i="18"/>
  <c r="H29" i="18"/>
  <c r="H28" i="18" s="1"/>
  <c r="G29" i="18"/>
  <c r="F29" i="18"/>
  <c r="E29" i="18"/>
  <c r="D29" i="18" s="1"/>
  <c r="AE28" i="18"/>
  <c r="AD28" i="18"/>
  <c r="AB28" i="18"/>
  <c r="Y28" i="18"/>
  <c r="W28" i="18"/>
  <c r="V28" i="18"/>
  <c r="T28" i="18"/>
  <c r="Q28" i="18"/>
  <c r="O28" i="18"/>
  <c r="N28" i="18"/>
  <c r="L28" i="18"/>
  <c r="I28" i="18"/>
  <c r="G28" i="18"/>
  <c r="F28" i="18"/>
  <c r="AF6" i="19"/>
  <c r="AE6" i="19"/>
  <c r="AD6" i="19"/>
  <c r="AC6" i="19"/>
  <c r="AB6" i="19"/>
  <c r="AA6" i="19"/>
  <c r="Z6" i="19"/>
  <c r="Y6" i="19"/>
  <c r="X6" i="19"/>
  <c r="W6" i="19"/>
  <c r="V6" i="19"/>
  <c r="U6" i="19"/>
  <c r="T6" i="19"/>
  <c r="S6" i="19"/>
  <c r="R6" i="19"/>
  <c r="Q6" i="19"/>
  <c r="P6" i="19"/>
  <c r="O6" i="19"/>
  <c r="N6" i="19"/>
  <c r="M6" i="19"/>
  <c r="L6" i="19"/>
  <c r="K6" i="19"/>
  <c r="J6" i="19"/>
  <c r="I6" i="19"/>
  <c r="H6" i="19"/>
  <c r="G6" i="19"/>
  <c r="F6" i="19"/>
  <c r="E6" i="19"/>
  <c r="D6" i="19" s="1"/>
  <c r="AF6" i="17"/>
  <c r="AE6" i="17"/>
  <c r="AD6" i="17"/>
  <c r="AC6" i="17"/>
  <c r="AB6" i="17"/>
  <c r="AA6" i="17"/>
  <c r="Z6" i="17"/>
  <c r="Y6" i="17"/>
  <c r="X6" i="17"/>
  <c r="W6" i="17"/>
  <c r="V6" i="17"/>
  <c r="U6" i="17"/>
  <c r="T6" i="17"/>
  <c r="S6" i="17"/>
  <c r="R6" i="17"/>
  <c r="Q6" i="17"/>
  <c r="P6" i="17"/>
  <c r="O6" i="17"/>
  <c r="N6" i="17"/>
  <c r="M6" i="17"/>
  <c r="L6" i="17"/>
  <c r="K6" i="17"/>
  <c r="J6" i="17"/>
  <c r="I6" i="17"/>
  <c r="H6" i="17"/>
  <c r="G6" i="17"/>
  <c r="F6" i="17"/>
  <c r="E6" i="17"/>
  <c r="AF6" i="18"/>
  <c r="AE6" i="18"/>
  <c r="AD6" i="18"/>
  <c r="AC6" i="18"/>
  <c r="AB6" i="18"/>
  <c r="AA6" i="18"/>
  <c r="Z6" i="18"/>
  <c r="Y6" i="18"/>
  <c r="X6" i="18"/>
  <c r="W6" i="18"/>
  <c r="V6" i="18"/>
  <c r="U6" i="18"/>
  <c r="T6" i="18"/>
  <c r="S6" i="18"/>
  <c r="R6" i="18"/>
  <c r="Q6" i="18"/>
  <c r="P6" i="18"/>
  <c r="O6" i="18"/>
  <c r="N6" i="18"/>
  <c r="M6" i="18"/>
  <c r="L6" i="18"/>
  <c r="K6" i="18"/>
  <c r="J6" i="18"/>
  <c r="I6" i="18"/>
  <c r="H6" i="18"/>
  <c r="G6" i="18"/>
  <c r="F6" i="18"/>
  <c r="E6" i="18"/>
  <c r="D6" i="18" s="1"/>
  <c r="D2" i="19"/>
  <c r="D2" i="17"/>
  <c r="D2" i="18"/>
  <c r="E29" i="16"/>
  <c r="F29" i="16"/>
  <c r="F28" i="16" s="1"/>
  <c r="G29" i="16"/>
  <c r="H29" i="16"/>
  <c r="I29" i="16"/>
  <c r="J29" i="16"/>
  <c r="K29" i="16"/>
  <c r="L29" i="16"/>
  <c r="L28" i="16" s="1"/>
  <c r="M29" i="16"/>
  <c r="N29" i="16"/>
  <c r="N28" i="16" s="1"/>
  <c r="O29" i="16"/>
  <c r="P29" i="16"/>
  <c r="Q29" i="16"/>
  <c r="R29" i="16"/>
  <c r="S29" i="16"/>
  <c r="T29" i="16"/>
  <c r="T28" i="16" s="1"/>
  <c r="U29" i="16"/>
  <c r="V29" i="16"/>
  <c r="V28" i="16" s="1"/>
  <c r="W29" i="16"/>
  <c r="X29" i="16"/>
  <c r="Y29" i="16"/>
  <c r="Z29" i="16"/>
  <c r="AA29" i="16"/>
  <c r="AB29" i="16"/>
  <c r="AB28" i="16" s="1"/>
  <c r="AC29" i="16"/>
  <c r="AD29" i="16"/>
  <c r="AD28" i="16" s="1"/>
  <c r="AE29" i="16"/>
  <c r="AF29" i="16"/>
  <c r="E30" i="16"/>
  <c r="F30" i="16"/>
  <c r="G30" i="16"/>
  <c r="G28" i="16" s="1"/>
  <c r="H30" i="16"/>
  <c r="H28" i="16" s="1"/>
  <c r="I30" i="16"/>
  <c r="J30" i="16"/>
  <c r="K30" i="16"/>
  <c r="L30" i="16"/>
  <c r="M30" i="16"/>
  <c r="N30" i="16"/>
  <c r="O30" i="16"/>
  <c r="O28" i="16" s="1"/>
  <c r="P30" i="16"/>
  <c r="P28" i="16" s="1"/>
  <c r="Q30" i="16"/>
  <c r="R30" i="16"/>
  <c r="S30" i="16"/>
  <c r="T30" i="16"/>
  <c r="U30" i="16"/>
  <c r="V30" i="16"/>
  <c r="W30" i="16"/>
  <c r="W28" i="16" s="1"/>
  <c r="X30" i="16"/>
  <c r="X28" i="16" s="1"/>
  <c r="Y30" i="16"/>
  <c r="Z30" i="16"/>
  <c r="AA30" i="16"/>
  <c r="AB30" i="16"/>
  <c r="AC30" i="16"/>
  <c r="AD30" i="16"/>
  <c r="AE30" i="16"/>
  <c r="AE28" i="16" s="1"/>
  <c r="AF30" i="16"/>
  <c r="AF28" i="16" s="1"/>
  <c r="E31" i="16"/>
  <c r="F31" i="16"/>
  <c r="G31" i="16"/>
  <c r="H31" i="16"/>
  <c r="I31" i="16"/>
  <c r="J31" i="16"/>
  <c r="K31" i="16"/>
  <c r="L31" i="16"/>
  <c r="M31" i="16"/>
  <c r="N31" i="16"/>
  <c r="O31" i="16"/>
  <c r="P31" i="16"/>
  <c r="Q31" i="16"/>
  <c r="R31" i="16"/>
  <c r="S31" i="16"/>
  <c r="T31" i="16"/>
  <c r="U31" i="16"/>
  <c r="V31" i="16"/>
  <c r="W31" i="16"/>
  <c r="X31" i="16"/>
  <c r="Y31" i="16"/>
  <c r="Z31" i="16"/>
  <c r="AA31" i="16"/>
  <c r="AB31" i="16"/>
  <c r="AC31" i="16"/>
  <c r="AD31" i="16"/>
  <c r="AE31" i="16"/>
  <c r="AF31" i="16"/>
  <c r="E32" i="16"/>
  <c r="F32" i="16"/>
  <c r="G32" i="16"/>
  <c r="H32" i="16"/>
  <c r="I32" i="16"/>
  <c r="J32" i="16"/>
  <c r="K32" i="16"/>
  <c r="L32" i="16"/>
  <c r="M32" i="16"/>
  <c r="N32" i="16"/>
  <c r="O32" i="16"/>
  <c r="P32" i="16"/>
  <c r="Q32" i="16"/>
  <c r="R32" i="16"/>
  <c r="S32" i="16"/>
  <c r="T32" i="16"/>
  <c r="U32" i="16"/>
  <c r="V32" i="16"/>
  <c r="W32" i="16"/>
  <c r="X32" i="16"/>
  <c r="Y32" i="16"/>
  <c r="Z32" i="16"/>
  <c r="AA32" i="16"/>
  <c r="AB32" i="16"/>
  <c r="AC32" i="16"/>
  <c r="AD32" i="16"/>
  <c r="AE32" i="16"/>
  <c r="AF32" i="16"/>
  <c r="E33" i="16"/>
  <c r="F33" i="16"/>
  <c r="G33" i="16"/>
  <c r="H33" i="16"/>
  <c r="I33" i="16"/>
  <c r="J33" i="16"/>
  <c r="K33" i="16"/>
  <c r="L33" i="16"/>
  <c r="M33" i="16"/>
  <c r="N33" i="16"/>
  <c r="O33" i="16"/>
  <c r="P33" i="16"/>
  <c r="Q33" i="16"/>
  <c r="R33" i="16"/>
  <c r="S33" i="16"/>
  <c r="T33" i="16"/>
  <c r="U33" i="16"/>
  <c r="V33" i="16"/>
  <c r="W33" i="16"/>
  <c r="X33" i="16"/>
  <c r="Y33" i="16"/>
  <c r="Z33" i="16"/>
  <c r="AA33" i="16"/>
  <c r="AB33" i="16"/>
  <c r="AC33" i="16"/>
  <c r="AD33" i="16"/>
  <c r="AE33" i="16"/>
  <c r="AF33" i="16"/>
  <c r="E34" i="16"/>
  <c r="F34" i="16"/>
  <c r="G34" i="16"/>
  <c r="H34" i="16"/>
  <c r="I34" i="16"/>
  <c r="J34" i="16"/>
  <c r="K34" i="16"/>
  <c r="L34" i="16"/>
  <c r="M34" i="16"/>
  <c r="N34" i="16"/>
  <c r="O34" i="16"/>
  <c r="P34" i="16"/>
  <c r="Q34" i="16"/>
  <c r="R34" i="16"/>
  <c r="S34" i="16"/>
  <c r="T34" i="16"/>
  <c r="U34" i="16"/>
  <c r="V34" i="16"/>
  <c r="W34" i="16"/>
  <c r="X34" i="16"/>
  <c r="Y34" i="16"/>
  <c r="Z34" i="16"/>
  <c r="AA34" i="16"/>
  <c r="AB34" i="16"/>
  <c r="AC34" i="16"/>
  <c r="AD34" i="16"/>
  <c r="AE34" i="16"/>
  <c r="AF34" i="16"/>
  <c r="E35" i="16"/>
  <c r="F35" i="16"/>
  <c r="G35" i="16"/>
  <c r="H35" i="16"/>
  <c r="I35" i="16"/>
  <c r="J35" i="16"/>
  <c r="K35" i="16"/>
  <c r="L35" i="16"/>
  <c r="M35" i="16"/>
  <c r="N35" i="16"/>
  <c r="O35" i="16"/>
  <c r="P35" i="16"/>
  <c r="Q35" i="16"/>
  <c r="R35" i="16"/>
  <c r="S35" i="16"/>
  <c r="T35" i="16"/>
  <c r="U35" i="16"/>
  <c r="V35" i="16"/>
  <c r="W35" i="16"/>
  <c r="X35" i="16"/>
  <c r="Y35" i="16"/>
  <c r="Z35" i="16"/>
  <c r="AA35" i="16"/>
  <c r="AB35" i="16"/>
  <c r="AC35" i="16"/>
  <c r="AD35" i="16"/>
  <c r="AE35" i="16"/>
  <c r="AF35" i="16"/>
  <c r="E36" i="16"/>
  <c r="F36" i="16"/>
  <c r="G36" i="16"/>
  <c r="H36" i="16"/>
  <c r="I36" i="16"/>
  <c r="J36" i="16"/>
  <c r="K36" i="16"/>
  <c r="L36" i="16"/>
  <c r="M36" i="16"/>
  <c r="N36" i="16"/>
  <c r="O36" i="16"/>
  <c r="P36" i="16"/>
  <c r="Q36" i="16"/>
  <c r="R36" i="16"/>
  <c r="S36" i="16"/>
  <c r="T36" i="16"/>
  <c r="U36" i="16"/>
  <c r="V36" i="16"/>
  <c r="W36" i="16"/>
  <c r="X36" i="16"/>
  <c r="Y36" i="16"/>
  <c r="Z36" i="16"/>
  <c r="AA36" i="16"/>
  <c r="AB36" i="16"/>
  <c r="AC36" i="16"/>
  <c r="AD36" i="16"/>
  <c r="AE36" i="16"/>
  <c r="AF36" i="16"/>
  <c r="E37" i="16"/>
  <c r="F37" i="16"/>
  <c r="G37" i="16"/>
  <c r="H37" i="16"/>
  <c r="I37" i="16"/>
  <c r="J37" i="16"/>
  <c r="K37" i="16"/>
  <c r="L37" i="16"/>
  <c r="M37" i="16"/>
  <c r="N37" i="16"/>
  <c r="O37" i="16"/>
  <c r="P37" i="16"/>
  <c r="Q37" i="16"/>
  <c r="R37" i="16"/>
  <c r="S37" i="16"/>
  <c r="T37" i="16"/>
  <c r="U37" i="16"/>
  <c r="V37" i="16"/>
  <c r="W37" i="16"/>
  <c r="X37" i="16"/>
  <c r="Y37" i="16"/>
  <c r="Z37" i="16"/>
  <c r="AA37" i="16"/>
  <c r="AB37" i="16"/>
  <c r="AC37" i="16"/>
  <c r="AD37" i="16"/>
  <c r="AE37" i="16"/>
  <c r="AF37" i="16"/>
  <c r="E38" i="16"/>
  <c r="F38" i="16"/>
  <c r="G38"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E39" i="16"/>
  <c r="F39" i="16"/>
  <c r="G39" i="16"/>
  <c r="H39" i="16"/>
  <c r="I39" i="16"/>
  <c r="J39" i="16"/>
  <c r="K39" i="16"/>
  <c r="L39" i="16"/>
  <c r="M39" i="16"/>
  <c r="N39" i="16"/>
  <c r="O39" i="16"/>
  <c r="P39" i="16"/>
  <c r="Q39" i="16"/>
  <c r="R39" i="16"/>
  <c r="S39" i="16"/>
  <c r="T39" i="16"/>
  <c r="U39" i="16"/>
  <c r="V39" i="16"/>
  <c r="W39" i="16"/>
  <c r="X39" i="16"/>
  <c r="Y39" i="16"/>
  <c r="Y28" i="16" s="1"/>
  <c r="Z39" i="16"/>
  <c r="AA39" i="16"/>
  <c r="AB39" i="16"/>
  <c r="AC39" i="16"/>
  <c r="AD39" i="16"/>
  <c r="AE39" i="16"/>
  <c r="AF39" i="16"/>
  <c r="E40" i="16"/>
  <c r="F40" i="16"/>
  <c r="G40" i="16"/>
  <c r="H40" i="16"/>
  <c r="I40" i="16"/>
  <c r="J40" i="16"/>
  <c r="K40" i="16"/>
  <c r="L40" i="16"/>
  <c r="M40" i="16"/>
  <c r="N40" i="16"/>
  <c r="O40" i="16"/>
  <c r="P40" i="16"/>
  <c r="Q40" i="16"/>
  <c r="R40" i="16"/>
  <c r="S40" i="16"/>
  <c r="T40" i="16"/>
  <c r="U40" i="16"/>
  <c r="V40" i="16"/>
  <c r="W40" i="16"/>
  <c r="X40" i="16"/>
  <c r="Y40" i="16"/>
  <c r="Z40" i="16"/>
  <c r="AA40" i="16"/>
  <c r="AB40" i="16"/>
  <c r="AC40" i="16"/>
  <c r="AD40" i="16"/>
  <c r="AE40" i="16"/>
  <c r="AF40" i="16"/>
  <c r="E41" i="16"/>
  <c r="F41" i="16"/>
  <c r="G41" i="16"/>
  <c r="H41" i="16"/>
  <c r="I41" i="16"/>
  <c r="I28" i="16" s="1"/>
  <c r="J41" i="16"/>
  <c r="K41" i="16"/>
  <c r="L41" i="16"/>
  <c r="M41" i="16"/>
  <c r="N41" i="16"/>
  <c r="O41" i="16"/>
  <c r="P41" i="16"/>
  <c r="Q41" i="16"/>
  <c r="Q28" i="16" s="1"/>
  <c r="R41" i="16"/>
  <c r="S41" i="16"/>
  <c r="T41" i="16"/>
  <c r="U41" i="16"/>
  <c r="V41" i="16"/>
  <c r="W41" i="16"/>
  <c r="X41" i="16"/>
  <c r="Y41" i="16"/>
  <c r="Z41" i="16"/>
  <c r="AA41" i="16"/>
  <c r="AB41" i="16"/>
  <c r="AC41" i="16"/>
  <c r="AD41" i="16"/>
  <c r="AE41" i="16"/>
  <c r="AF41" i="16"/>
  <c r="E42" i="16"/>
  <c r="F42" i="16"/>
  <c r="G42" i="16"/>
  <c r="H42" i="16"/>
  <c r="I42" i="16"/>
  <c r="J42" i="16"/>
  <c r="K42" i="16"/>
  <c r="L42" i="16"/>
  <c r="M42" i="16"/>
  <c r="N42" i="16"/>
  <c r="O42" i="16"/>
  <c r="P42" i="16"/>
  <c r="Q42" i="16"/>
  <c r="R42" i="16"/>
  <c r="S42" i="16"/>
  <c r="T42" i="16"/>
  <c r="U42" i="16"/>
  <c r="V42" i="16"/>
  <c r="W42" i="16"/>
  <c r="X42" i="16"/>
  <c r="Y42" i="16"/>
  <c r="Z42" i="16"/>
  <c r="AA42" i="16"/>
  <c r="AB42" i="16"/>
  <c r="AC42" i="16"/>
  <c r="AD42" i="16"/>
  <c r="AE42" i="16"/>
  <c r="AF42" i="16"/>
  <c r="E43" i="16"/>
  <c r="F43" i="16"/>
  <c r="G43" i="16"/>
  <c r="H43" i="16"/>
  <c r="I43" i="16"/>
  <c r="J43" i="16"/>
  <c r="K43" i="16"/>
  <c r="L43" i="16"/>
  <c r="M43" i="16"/>
  <c r="N43" i="16"/>
  <c r="O43" i="16"/>
  <c r="P43" i="16"/>
  <c r="Q43" i="16"/>
  <c r="R43" i="16"/>
  <c r="S43" i="16"/>
  <c r="T43" i="16"/>
  <c r="U43" i="16"/>
  <c r="V43" i="16"/>
  <c r="W43" i="16"/>
  <c r="X43" i="16"/>
  <c r="Y43" i="16"/>
  <c r="Z43" i="16"/>
  <c r="AA43" i="16"/>
  <c r="AB43" i="16"/>
  <c r="AC43" i="16"/>
  <c r="AD43" i="16"/>
  <c r="AE43" i="16"/>
  <c r="AF43" i="16"/>
  <c r="E44" i="16"/>
  <c r="F44" i="16"/>
  <c r="G44" i="16"/>
  <c r="H44" i="16"/>
  <c r="I44" i="16"/>
  <c r="J44" i="16"/>
  <c r="K44" i="16"/>
  <c r="L44" i="16"/>
  <c r="M44" i="16"/>
  <c r="N44" i="16"/>
  <c r="O44" i="16"/>
  <c r="P44" i="16"/>
  <c r="Q44" i="16"/>
  <c r="R44" i="16"/>
  <c r="S44" i="16"/>
  <c r="T44" i="16"/>
  <c r="U44" i="16"/>
  <c r="V44" i="16"/>
  <c r="W44" i="16"/>
  <c r="X44" i="16"/>
  <c r="Y44" i="16"/>
  <c r="Z44" i="16"/>
  <c r="AA44" i="16"/>
  <c r="AB44" i="16"/>
  <c r="AC44" i="16"/>
  <c r="AD44" i="16"/>
  <c r="AE44" i="16"/>
  <c r="AF44" i="16"/>
  <c r="E45" i="16"/>
  <c r="F45" i="16"/>
  <c r="G45" i="16"/>
  <c r="H45" i="16"/>
  <c r="I45" i="16"/>
  <c r="J45" i="16"/>
  <c r="K45" i="16"/>
  <c r="L45" i="16"/>
  <c r="M45" i="16"/>
  <c r="N45" i="16"/>
  <c r="O45" i="16"/>
  <c r="P45" i="16"/>
  <c r="Q45" i="16"/>
  <c r="R45" i="16"/>
  <c r="S45" i="16"/>
  <c r="T45" i="16"/>
  <c r="U45" i="16"/>
  <c r="V45" i="16"/>
  <c r="W45" i="16"/>
  <c r="X45" i="16"/>
  <c r="Y45" i="16"/>
  <c r="Z45" i="16"/>
  <c r="AA45" i="16"/>
  <c r="AB45" i="16"/>
  <c r="AC45" i="16"/>
  <c r="AD45" i="16"/>
  <c r="AE45" i="16"/>
  <c r="AF45" i="16"/>
  <c r="E46" i="16"/>
  <c r="F46" i="16"/>
  <c r="G46" i="16"/>
  <c r="H46" i="16"/>
  <c r="I46" i="16"/>
  <c r="J46" i="16"/>
  <c r="K46" i="16"/>
  <c r="L46" i="16"/>
  <c r="M46" i="16"/>
  <c r="N46" i="16"/>
  <c r="O46" i="16"/>
  <c r="P46" i="16"/>
  <c r="Q46" i="16"/>
  <c r="R46" i="16"/>
  <c r="S46" i="16"/>
  <c r="T46" i="16"/>
  <c r="U46" i="16"/>
  <c r="V46" i="16"/>
  <c r="W46" i="16"/>
  <c r="X46" i="16"/>
  <c r="Y46" i="16"/>
  <c r="Z46" i="16"/>
  <c r="AA46" i="16"/>
  <c r="AB46" i="16"/>
  <c r="AC46" i="16"/>
  <c r="AD46" i="16"/>
  <c r="AE46" i="16"/>
  <c r="AF46" i="16"/>
  <c r="D2" i="16"/>
  <c r="AC28" i="16"/>
  <c r="AA28" i="16"/>
  <c r="Z28" i="16"/>
  <c r="U28" i="16"/>
  <c r="S28" i="16"/>
  <c r="R28" i="16"/>
  <c r="M28" i="16"/>
  <c r="K28" i="16"/>
  <c r="J28" i="16"/>
  <c r="E28"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AF6" i="16"/>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BM1" i="2"/>
  <c r="BL1" i="2"/>
  <c r="BK1" i="2"/>
  <c r="BJ1" i="2"/>
  <c r="BI1" i="2"/>
  <c r="BG1" i="2"/>
  <c r="BF1" i="2"/>
  <c r="BE1" i="2"/>
  <c r="BD1" i="2"/>
  <c r="BC1" i="2"/>
  <c r="BB1" i="2"/>
  <c r="BA1" i="2"/>
  <c r="AZ1" i="2"/>
  <c r="AY1" i="2"/>
  <c r="AX1" i="2"/>
  <c r="AW1" i="2"/>
  <c r="AV1" i="2"/>
  <c r="AU1" i="2"/>
  <c r="AT1" i="2"/>
  <c r="AS1" i="2"/>
  <c r="AR1" i="2"/>
  <c r="G26" i="4"/>
  <c r="G27" i="4"/>
  <c r="G28" i="4"/>
  <c r="G29" i="4"/>
  <c r="G30" i="4"/>
  <c r="G31" i="4"/>
  <c r="G32" i="4"/>
  <c r="G33" i="4"/>
  <c r="G34" i="4"/>
  <c r="G35" i="4"/>
  <c r="G36" i="4"/>
  <c r="G37" i="4"/>
  <c r="G38" i="4"/>
  <c r="G43" i="4"/>
  <c r="G44" i="4"/>
  <c r="G45" i="4"/>
  <c r="G46" i="4"/>
  <c r="G47" i="4"/>
  <c r="G48" i="4"/>
  <c r="G49" i="4"/>
  <c r="G50" i="4"/>
  <c r="G51" i="4"/>
  <c r="G52" i="4"/>
  <c r="G53" i="4"/>
  <c r="G54" i="4"/>
  <c r="G55" i="4"/>
  <c r="G56" i="4"/>
  <c r="G60" i="4"/>
  <c r="G59" i="4"/>
  <c r="G58" i="4"/>
  <c r="G57" i="4"/>
  <c r="G40" i="4"/>
  <c r="G41" i="4"/>
  <c r="G42" i="4"/>
  <c r="G39" i="4"/>
  <c r="G25" i="4"/>
  <c r="J10" i="5"/>
  <c r="K10" i="5" s="1"/>
  <c r="J11" i="5"/>
  <c r="K11" i="5" s="1"/>
  <c r="J12" i="5"/>
  <c r="K12" i="5" s="1"/>
  <c r="J13" i="5"/>
  <c r="J14" i="5"/>
  <c r="J15" i="5"/>
  <c r="J16" i="5"/>
  <c r="K16" i="5" s="1"/>
  <c r="J17" i="5"/>
  <c r="J18" i="5"/>
  <c r="J19" i="5"/>
  <c r="K19" i="5" s="1"/>
  <c r="J20" i="5"/>
  <c r="K20" i="5"/>
  <c r="J21" i="5"/>
  <c r="K21" i="5" s="1"/>
  <c r="J22" i="5"/>
  <c r="J23" i="5"/>
  <c r="K23" i="5" s="1"/>
  <c r="J24" i="5"/>
  <c r="K24" i="5" s="1"/>
  <c r="J25" i="5"/>
  <c r="K25" i="5"/>
  <c r="J26" i="5"/>
  <c r="J27" i="5"/>
  <c r="K27" i="5"/>
  <c r="J28" i="5"/>
  <c r="K28" i="5"/>
  <c r="J29" i="5"/>
  <c r="K29" i="5" s="1"/>
  <c r="J30" i="5"/>
  <c r="J31" i="5"/>
  <c r="K31" i="5" s="1"/>
  <c r="J32" i="5"/>
  <c r="J33" i="5"/>
  <c r="K33" i="5"/>
  <c r="J34" i="5"/>
  <c r="J35" i="5"/>
  <c r="K35" i="5"/>
  <c r="J36" i="5"/>
  <c r="K36" i="5"/>
  <c r="J37" i="5"/>
  <c r="J38" i="5"/>
  <c r="J39" i="5"/>
  <c r="K39" i="5" s="1"/>
  <c r="J40" i="5"/>
  <c r="J41" i="5"/>
  <c r="K41" i="5"/>
  <c r="J42" i="5"/>
  <c r="K42" i="5"/>
  <c r="J43" i="5"/>
  <c r="K43" i="5" s="1"/>
  <c r="J44" i="5"/>
  <c r="K44" i="5" s="1"/>
  <c r="J45" i="5"/>
  <c r="J46" i="5"/>
  <c r="K46" i="5" s="1"/>
  <c r="J47" i="5"/>
  <c r="J48" i="5"/>
  <c r="J49" i="5"/>
  <c r="K49" i="5" s="1"/>
  <c r="J50" i="5"/>
  <c r="K50" i="5" s="1"/>
  <c r="J51" i="5"/>
  <c r="K51" i="5"/>
  <c r="J52" i="5"/>
  <c r="K52" i="5"/>
  <c r="J53" i="5"/>
  <c r="J54" i="5"/>
  <c r="J55" i="5"/>
  <c r="K55" i="5" s="1"/>
  <c r="J56" i="5"/>
  <c r="J57" i="5"/>
  <c r="K57" i="5"/>
  <c r="J58" i="5"/>
  <c r="K58" i="5"/>
  <c r="J59" i="5"/>
  <c r="K59" i="5" s="1"/>
  <c r="J9" i="5"/>
  <c r="K9" i="5" s="1"/>
  <c r="K37" i="5"/>
  <c r="K38" i="5"/>
  <c r="K40" i="5"/>
  <c r="K45" i="5"/>
  <c r="K47" i="5"/>
  <c r="K48" i="5"/>
  <c r="K53" i="5"/>
  <c r="K54" i="5"/>
  <c r="K56" i="5"/>
  <c r="D61" i="5"/>
  <c r="I61" i="5" s="1"/>
  <c r="E61" i="5"/>
  <c r="C61" i="5"/>
  <c r="F59" i="5"/>
  <c r="G59" i="5" s="1"/>
  <c r="F58" i="5"/>
  <c r="G58" i="5" s="1"/>
  <c r="F57" i="5"/>
  <c r="G57" i="5"/>
  <c r="F56" i="5"/>
  <c r="G56" i="5"/>
  <c r="F55" i="5"/>
  <c r="G55" i="5" s="1"/>
  <c r="F54" i="5"/>
  <c r="G54" i="5" s="1"/>
  <c r="F53" i="5"/>
  <c r="G53" i="5"/>
  <c r="F52" i="5"/>
  <c r="G52" i="5"/>
  <c r="F51" i="5"/>
  <c r="G51" i="5" s="1"/>
  <c r="F50" i="5"/>
  <c r="G50" i="5" s="1"/>
  <c r="F49" i="5"/>
  <c r="G49" i="5"/>
  <c r="F48" i="5"/>
  <c r="G48" i="5"/>
  <c r="F47" i="5"/>
  <c r="G47" i="5" s="1"/>
  <c r="F46" i="5"/>
  <c r="G46" i="5" s="1"/>
  <c r="F45" i="5"/>
  <c r="G45" i="5"/>
  <c r="F44" i="5"/>
  <c r="G44" i="5"/>
  <c r="F43" i="5"/>
  <c r="G43" i="5" s="1"/>
  <c r="F42" i="5"/>
  <c r="G42" i="5" s="1"/>
  <c r="F41" i="5"/>
  <c r="G41" i="5"/>
  <c r="F40" i="5"/>
  <c r="G40" i="5"/>
  <c r="F39" i="5"/>
  <c r="G39" i="5" s="1"/>
  <c r="F38" i="5"/>
  <c r="G38" i="5" s="1"/>
  <c r="F37" i="5"/>
  <c r="G37" i="5"/>
  <c r="F36" i="5"/>
  <c r="G36" i="5"/>
  <c r="F35" i="5"/>
  <c r="G35" i="5" s="1"/>
  <c r="I59" i="5"/>
  <c r="I58" i="5"/>
  <c r="I57" i="5"/>
  <c r="I56" i="5"/>
  <c r="I55" i="5"/>
  <c r="I54" i="5"/>
  <c r="I53" i="5"/>
  <c r="I52" i="5"/>
  <c r="I51" i="5"/>
  <c r="I50" i="5"/>
  <c r="I49" i="5"/>
  <c r="I48" i="5"/>
  <c r="I47" i="5"/>
  <c r="I46" i="5"/>
  <c r="I45" i="5"/>
  <c r="I44" i="5"/>
  <c r="I43" i="5"/>
  <c r="I42" i="5"/>
  <c r="I41" i="5"/>
  <c r="I40" i="5"/>
  <c r="I39" i="5"/>
  <c r="I38" i="5"/>
  <c r="I37" i="5"/>
  <c r="I36" i="5"/>
  <c r="I35" i="5"/>
  <c r="K34" i="5"/>
  <c r="I34" i="5"/>
  <c r="F34" i="5"/>
  <c r="G34" i="5" s="1"/>
  <c r="I33" i="5"/>
  <c r="F33" i="5"/>
  <c r="G33" i="5" s="1"/>
  <c r="K32" i="5"/>
  <c r="I32" i="5"/>
  <c r="F32" i="5"/>
  <c r="G32" i="5"/>
  <c r="I31" i="5"/>
  <c r="F31" i="5"/>
  <c r="G31" i="5" s="1"/>
  <c r="K30" i="5"/>
  <c r="I30" i="5"/>
  <c r="F30" i="5"/>
  <c r="G30" i="5"/>
  <c r="I29" i="5"/>
  <c r="F29" i="5"/>
  <c r="G29" i="5" s="1"/>
  <c r="I28" i="5"/>
  <c r="F28" i="5"/>
  <c r="G28" i="5" s="1"/>
  <c r="I27" i="5"/>
  <c r="F27" i="5"/>
  <c r="G27" i="5"/>
  <c r="K26" i="5"/>
  <c r="I26" i="5"/>
  <c r="F26" i="5"/>
  <c r="G26" i="5" s="1"/>
  <c r="I25" i="5"/>
  <c r="F25" i="5"/>
  <c r="G25" i="5" s="1"/>
  <c r="I24" i="5"/>
  <c r="F24" i="5"/>
  <c r="G24" i="5"/>
  <c r="I23" i="5"/>
  <c r="F23" i="5"/>
  <c r="G23" i="5" s="1"/>
  <c r="K22" i="5"/>
  <c r="I22" i="5"/>
  <c r="F22" i="5"/>
  <c r="G22" i="5"/>
  <c r="I21" i="5"/>
  <c r="F21" i="5"/>
  <c r="G21" i="5" s="1"/>
  <c r="I20" i="5"/>
  <c r="F20" i="5"/>
  <c r="G20" i="5" s="1"/>
  <c r="I19" i="5"/>
  <c r="F19" i="5"/>
  <c r="G19" i="5"/>
  <c r="K18" i="5"/>
  <c r="I18" i="5"/>
  <c r="F18" i="5"/>
  <c r="G18" i="5" s="1"/>
  <c r="I16" i="5"/>
  <c r="F16" i="5"/>
  <c r="G16" i="5" s="1"/>
  <c r="K15" i="5"/>
  <c r="I15" i="5"/>
  <c r="F15" i="5"/>
  <c r="G15" i="5"/>
  <c r="K14" i="5"/>
  <c r="I14" i="5"/>
  <c r="F14" i="5"/>
  <c r="G14" i="5" s="1"/>
  <c r="K13" i="5"/>
  <c r="I13" i="5"/>
  <c r="F13" i="5"/>
  <c r="G13" i="5"/>
  <c r="I12" i="5"/>
  <c r="F12" i="5"/>
  <c r="G12" i="5" s="1"/>
  <c r="I11" i="5"/>
  <c r="F11" i="5"/>
  <c r="G11" i="5"/>
  <c r="I10" i="5"/>
  <c r="F10" i="5"/>
  <c r="G10" i="5"/>
  <c r="I9" i="5"/>
  <c r="F9" i="5"/>
  <c r="G9" i="5"/>
  <c r="N16" i="25" l="1"/>
  <c r="P16" i="25" s="1"/>
  <c r="N17" i="25"/>
  <c r="P15" i="25"/>
  <c r="N14" i="25"/>
  <c r="P14" i="25" s="1"/>
  <c r="N13" i="25"/>
  <c r="P13" i="25" s="1"/>
  <c r="P17" i="25"/>
  <c r="K61" i="5"/>
  <c r="F61" i="5"/>
  <c r="G61" i="5" s="1"/>
  <c r="J61" i="5"/>
  <c r="D28" i="16"/>
  <c r="D46" i="16"/>
  <c r="D44" i="16"/>
  <c r="D42" i="16"/>
  <c r="D40" i="16"/>
  <c r="D38" i="16"/>
  <c r="D36" i="16"/>
  <c r="D34" i="16"/>
  <c r="D32" i="16"/>
  <c r="D30" i="16"/>
  <c r="D28" i="17"/>
  <c r="N7" i="25"/>
  <c r="P7" i="25" s="1"/>
  <c r="D11" i="25"/>
  <c r="D45" i="16"/>
  <c r="D43" i="16"/>
  <c r="D41" i="16"/>
  <c r="D39" i="16"/>
  <c r="D37" i="16"/>
  <c r="D35" i="16"/>
  <c r="D33" i="16"/>
  <c r="D31" i="16"/>
  <c r="D29" i="16"/>
  <c r="D6" i="17"/>
  <c r="E28" i="18"/>
  <c r="D28" i="18" s="1"/>
  <c r="D30" i="18"/>
  <c r="D32" i="18"/>
  <c r="D34" i="18"/>
  <c r="D36" i="18"/>
  <c r="D38" i="18"/>
  <c r="D40" i="18"/>
  <c r="D42" i="18"/>
  <c r="D44" i="18"/>
  <c r="D46" i="18"/>
  <c r="D29" i="17"/>
  <c r="D31" i="17"/>
  <c r="D33" i="17"/>
  <c r="D35" i="17"/>
  <c r="D37" i="17"/>
  <c r="D39" i="17"/>
  <c r="D41" i="17"/>
  <c r="D43" i="17"/>
  <c r="D45" i="17"/>
  <c r="E28" i="19"/>
  <c r="D28" i="19" s="1"/>
  <c r="D30" i="19"/>
  <c r="D32" i="19"/>
  <c r="D34" i="19"/>
  <c r="D36" i="19"/>
  <c r="D38" i="19"/>
  <c r="D40" i="19"/>
  <c r="D42" i="19"/>
  <c r="D44" i="19"/>
  <c r="D8" i="25"/>
  <c r="N9" i="25" s="1"/>
  <c r="D6" i="16"/>
  <c r="N10" i="25" l="1"/>
  <c r="P10" i="25" s="1"/>
  <c r="P9" i="25"/>
  <c r="N11" i="25"/>
  <c r="P11"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WN</author>
  </authors>
  <commentList>
    <comment ref="B27" authorId="0" shapeId="0" xr:uid="{00000000-0006-0000-0A00-000001000000}">
      <text>
        <r>
          <rPr>
            <b/>
            <sz val="9"/>
            <color indexed="81"/>
            <rFont val="Tahoma"/>
            <family val="2"/>
          </rPr>
          <t>WN:</t>
        </r>
        <r>
          <rPr>
            <sz val="9"/>
            <color indexed="81"/>
            <rFont val="Tahoma"/>
            <family val="2"/>
          </rPr>
          <t xml:space="preserve">
Slightly different from numbers in Figure 5 of the paper because MS average CFs are used and not NUTS2 CFs.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ese-veda04</author>
  </authors>
  <commentList>
    <comment ref="I8" authorId="0" shapeId="0" xr:uid="{00000000-0006-0000-0F00-000001000000}">
      <text>
        <r>
          <rPr>
            <b/>
            <sz val="9"/>
            <color indexed="81"/>
            <rFont val="Tahoma"/>
            <family val="2"/>
          </rPr>
          <t>ese-veda04:</t>
        </r>
        <r>
          <rPr>
            <sz val="9"/>
            <color indexed="81"/>
            <rFont val="Tahoma"/>
            <family val="2"/>
          </rPr>
          <t xml:space="preserve">
Land-use requirements and the per-capita solar footprint for photovoltaic
generation in the United States
Paul Denholm, Robert M. Margolis.
Much higher for open field with flat or South-West orientation. Closer to 170 MW/km2 or even 300 if efficienty improves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Kober, T. (Tom)</author>
  </authors>
  <commentList>
    <comment ref="E4" authorId="0" shapeId="0" xr:uid="{00000000-0006-0000-1000-000001000000}">
      <text>
        <r>
          <rPr>
            <b/>
            <sz val="9"/>
            <color indexed="81"/>
            <rFont val="Tahoma"/>
            <family val="2"/>
          </rPr>
          <t>Kober, T. (Tom):</t>
        </r>
        <r>
          <rPr>
            <sz val="9"/>
            <color indexed="81"/>
            <rFont val="Tahoma"/>
            <family val="2"/>
          </rPr>
          <t xml:space="preserve">
in 200 kWh/m2a steps:
e.g.
class 1000: 900-1100 kWh/m2a</t>
        </r>
      </text>
    </comment>
  </commentList>
</comments>
</file>

<file path=xl/sharedStrings.xml><?xml version="1.0" encoding="utf-8"?>
<sst xmlns="http://schemas.openxmlformats.org/spreadsheetml/2006/main" count="20638" uniqueCount="978">
  <si>
    <t>Surface</t>
  </si>
  <si>
    <t>residential areas roof-top 45 degree south</t>
  </si>
  <si>
    <t>residential areas roof-top 45 degree east</t>
  </si>
  <si>
    <t>residential areas roof-top 45 degree west</t>
  </si>
  <si>
    <t>residential areas roof-top latitude tilt</t>
  </si>
  <si>
    <t>residential areas facade south</t>
  </si>
  <si>
    <t>residential areas facade east</t>
  </si>
  <si>
    <t>residential areas facade west</t>
  </si>
  <si>
    <t>industrial areas roof-top 45 degree south</t>
  </si>
  <si>
    <t>industrial areas roof-top 45 degree east</t>
  </si>
  <si>
    <t>industrial areas roof-top 45 degree west</t>
  </si>
  <si>
    <t>industrial areas roof-top latitude tilt</t>
  </si>
  <si>
    <t>industrial areas facade south</t>
  </si>
  <si>
    <t>industrial areas facade east</t>
  </si>
  <si>
    <t>industrial areas facade west</t>
  </si>
  <si>
    <t>natural areas agriculture high irradiation</t>
  </si>
  <si>
    <t>natural areas agriculture low irradiation</t>
  </si>
  <si>
    <t>natural areas non-agriculture high irradiation</t>
  </si>
  <si>
    <t>natural areas non-agriculture low irradiation</t>
  </si>
  <si>
    <t xml:space="preserve">Source: </t>
  </si>
  <si>
    <t xml:space="preserve">https://www.nrel.gov/docs/fy12osti/51946.pdf </t>
  </si>
  <si>
    <t>NREL estimates the technical potential for rural PV to be 153 000 GW, see the graph below</t>
  </si>
  <si>
    <t>Total Estimated Technical Potential for Rural Utility-Scale Photovoltaics by State</t>
  </si>
  <si>
    <t>km2</t>
  </si>
  <si>
    <t>GW</t>
  </si>
  <si>
    <t>TWh</t>
  </si>
  <si>
    <t>Full load eq hours</t>
  </si>
  <si>
    <t>CF</t>
  </si>
  <si>
    <t>MW/km2</t>
  </si>
  <si>
    <t>Total km2</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</si>
  <si>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</si>
  <si>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</si>
  <si>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</si>
  <si>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</si>
  <si>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</si>
  <si>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</si>
  <si>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</si>
  <si>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</si>
  <si>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</si>
  <si>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</si>
  <si>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</si>
  <si>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</si>
  <si>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</si>
  <si>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</si>
  <si>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</si>
  <si>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</si>
  <si>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</si>
  <si>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</si>
  <si>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</si>
  <si>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</si>
  <si>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</si>
  <si>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</si>
  <si>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</si>
  <si>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</si>
  <si>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</si>
  <si>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</si>
  <si>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</si>
  <si>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</si>
  <si>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AmericanSamoa</t>
  </si>
  <si>
    <t>Guam</t>
  </si>
  <si>
    <t>Nevada</t>
  </si>
  <si>
    <t>Ohio</t>
  </si>
  <si>
    <t>Oklahoma</t>
  </si>
  <si>
    <t>Oregon</t>
  </si>
  <si>
    <t>Pennsylvania</t>
  </si>
  <si>
    <t>PuertoRico</t>
  </si>
  <si>
    <t>Tennessee</t>
  </si>
  <si>
    <t>Texas</t>
  </si>
  <si>
    <t>UnitedStatesMinorOutlyingIslands[3][a]</t>
  </si>
  <si>
    <t>UnitedStatesVirginIslands</t>
  </si>
  <si>
    <t>Utah</t>
  </si>
  <si>
    <t>Vermont</t>
  </si>
  <si>
    <t>Virginia</t>
  </si>
  <si>
    <t>Washington</t>
  </si>
  <si>
    <t>Wisconsin</t>
  </si>
  <si>
    <t>Wyoming</t>
  </si>
  <si>
    <t>New Hampshire</t>
  </si>
  <si>
    <t>New Jersey</t>
  </si>
  <si>
    <t>New Mexico</t>
  </si>
  <si>
    <t>New York</t>
  </si>
  <si>
    <t>North Carolina</t>
  </si>
  <si>
    <t>North Dakota</t>
  </si>
  <si>
    <t>Rhode Island</t>
  </si>
  <si>
    <t>South Carolina</t>
  </si>
  <si>
    <t>South Dakota</t>
  </si>
  <si>
    <t>West Virginia</t>
  </si>
  <si>
    <t>Northern Mariana Islands</t>
  </si>
  <si>
    <t>Surfaces of US</t>
  </si>
  <si>
    <t>Totals/averages</t>
  </si>
  <si>
    <t>PV potential on Rural km2 per total km2</t>
  </si>
  <si>
    <t>Technology</t>
  </si>
  <si>
    <t>PV</t>
  </si>
  <si>
    <t>North</t>
  </si>
  <si>
    <t>South</t>
  </si>
  <si>
    <t>Ac</t>
  </si>
  <si>
    <t>W/m2</t>
  </si>
  <si>
    <t>H</t>
  </si>
  <si>
    <t>Global irradiation – yearly sum of global irradiation incident on optimally-inclined south-oriented PV.</t>
  </si>
  <si>
    <t>kWh/m2</t>
  </si>
  <si>
    <t>r</t>
  </si>
  <si>
    <t>Efficiency - is given for standard test conditions (STC) : radiation=1000 W/m², cell temperature=25 °C, Wind speed = 1 m/s, AM=1.5</t>
  </si>
  <si>
    <t>[-]</t>
  </si>
  <si>
    <t>Power density</t>
  </si>
  <si>
    <t>Wp/m2</t>
  </si>
  <si>
    <t>A</t>
  </si>
  <si>
    <t>Surface use</t>
  </si>
  <si>
    <t>m2/kWp</t>
  </si>
  <si>
    <t>PR</t>
  </si>
  <si>
    <t>Performance ratio; as defined in IEC 61724; the ratio of the annual electricity generated to the electricity that would have been generated if the plant consistently converted sunlight to electricity at the level expected from the DC nameplate rating - the actual PR is dependent on weather.</t>
  </si>
  <si>
    <t>E</t>
  </si>
  <si>
    <t>Solar electricity - yearly sum of solar electricity generated by optimally-inclined 1kWpsystem with a performance ratio of 0.75.</t>
  </si>
  <si>
    <t>E = A * r * PR * H with A * r = 1 for 1 kWp</t>
  </si>
  <si>
    <t>So E = 0.75 * H</t>
  </si>
  <si>
    <t>kWh/kWp</t>
  </si>
  <si>
    <t>Potential [GW]</t>
  </si>
  <si>
    <t>Efficiency assumption - power density [Wp/m2]</t>
  </si>
  <si>
    <t>LUISA</t>
  </si>
  <si>
    <t>Source</t>
  </si>
  <si>
    <t>Ground high</t>
  </si>
  <si>
    <t>Ground low</t>
  </si>
  <si>
    <t>Residential PV</t>
  </si>
  <si>
    <t>Industrial</t>
  </si>
  <si>
    <t>Sports and Leisure</t>
  </si>
  <si>
    <t>Class #</t>
  </si>
  <si>
    <t>Class Description</t>
  </si>
  <si>
    <t>Usable</t>
  </si>
  <si>
    <t>Area Factor</t>
  </si>
  <si>
    <t xml:space="preserve">Usable </t>
  </si>
  <si>
    <t>Urban</t>
  </si>
  <si>
    <t>no</t>
  </si>
  <si>
    <t>yes</t>
  </si>
  <si>
    <t>Nuts2 specific</t>
  </si>
  <si>
    <t>Industry</t>
  </si>
  <si>
    <t>Other Arable</t>
  </si>
  <si>
    <t>Permanent Crops</t>
  </si>
  <si>
    <t>Pastures</t>
  </si>
  <si>
    <t>Forests</t>
  </si>
  <si>
    <t>Transitional woodland-shrub</t>
  </si>
  <si>
    <t>Cereals</t>
  </si>
  <si>
    <t>Maize</t>
  </si>
  <si>
    <t>Root crops</t>
  </si>
  <si>
    <t>Abandoned Arable Land</t>
  </si>
  <si>
    <t>Abandoned Permanent Crops</t>
  </si>
  <si>
    <t>Abandoned pastures</t>
  </si>
  <si>
    <t>Abandoned Urban</t>
  </si>
  <si>
    <t>Abandoned Industry</t>
  </si>
  <si>
    <t>New Energy Crops</t>
  </si>
  <si>
    <t>Natural land</t>
  </si>
  <si>
    <t>Infrastructure</t>
  </si>
  <si>
    <t>Other Nature</t>
  </si>
  <si>
    <t>Wetlands</t>
  </si>
  <si>
    <t>Water Bodies</t>
  </si>
  <si>
    <t>Urban green leisure</t>
  </si>
  <si>
    <t>DNI &gt; 1800 kWh/am²</t>
  </si>
  <si>
    <t>N/A</t>
  </si>
  <si>
    <t xml:space="preserve">not applied </t>
  </si>
  <si>
    <t>Additional Criteria:</t>
  </si>
  <si>
    <t>Protected Areas</t>
  </si>
  <si>
    <t>WDPA[3]</t>
  </si>
  <si>
    <t>Geomorphology</t>
  </si>
  <si>
    <t>DSMW [4]</t>
  </si>
  <si>
    <t>Slope &lt;2.1°</t>
  </si>
  <si>
    <t>Globe [5]</t>
  </si>
  <si>
    <t>Data sources</t>
  </si>
  <si>
    <t>Name</t>
  </si>
  <si>
    <t>Note</t>
  </si>
  <si>
    <t>Public</t>
  </si>
  <si>
    <t>Link</t>
  </si>
  <si>
    <t>Global Land Cover</t>
  </si>
  <si>
    <t xml:space="preserve">Reclassified for REMix, Different Set of Classes possbile. </t>
  </si>
  <si>
    <t>Yes</t>
  </si>
  <si>
    <t>http://geoserver.isciences.com:8080/geonetwork/srv/en/metadata.show?id=228&amp;currTab=simple</t>
  </si>
  <si>
    <t xml:space="preserve">CORINE </t>
  </si>
  <si>
    <t>http://www.eea.europa.eu/data-and-maps/data/corine-land-cover-2006-raster-3</t>
  </si>
  <si>
    <t>World Data of Protected Areas 2010</t>
  </si>
  <si>
    <t xml:space="preserve">http://www.wdpa.org/ </t>
  </si>
  <si>
    <t>DSMW (Digital Soil Map of the World)</t>
  </si>
  <si>
    <t>The Global Land One-kilometer Base Elevation (GLOBE) Digital Elevation Model V1.0</t>
  </si>
  <si>
    <t>http://www.fao.org/geonetwork/srv/en/metadata.show?id=14116</t>
  </si>
  <si>
    <t>Globe</t>
  </si>
  <si>
    <t>General Bathymetric Chart of the Oceans (GEBCO) Digital Atlas</t>
  </si>
  <si>
    <t>http://www.ngdc.noaa.gov/mgg/topo/globe.html</t>
  </si>
  <si>
    <t>GEBCO</t>
  </si>
  <si>
    <t>Global Map of Marine Impact</t>
  </si>
  <si>
    <t>https://www.nceas.ucsb.edu/globalmarine</t>
  </si>
  <si>
    <t>World Energy Atlas</t>
  </si>
  <si>
    <t>Gregs Cable map</t>
  </si>
  <si>
    <t>http://www.cablemap.info/</t>
  </si>
  <si>
    <t>Country</t>
  </si>
  <si>
    <t>Total share of  area available for ground mounted</t>
  </si>
  <si>
    <t>Land-use category with largest share</t>
  </si>
  <si>
    <t>AT</t>
  </si>
  <si>
    <t>BE</t>
  </si>
  <si>
    <t>BG</t>
  </si>
  <si>
    <t>CY</t>
  </si>
  <si>
    <t>CZ</t>
  </si>
  <si>
    <t>DE</t>
  </si>
  <si>
    <t>DK</t>
  </si>
  <si>
    <t>EE</t>
  </si>
  <si>
    <t>EL</t>
  </si>
  <si>
    <t>ES</t>
  </si>
  <si>
    <t>FI</t>
  </si>
  <si>
    <t>FR</t>
  </si>
  <si>
    <t>HR</t>
  </si>
  <si>
    <t>HU</t>
  </si>
  <si>
    <t>IE</t>
  </si>
  <si>
    <t>IT</t>
  </si>
  <si>
    <t>LT</t>
  </si>
  <si>
    <t>LU</t>
  </si>
  <si>
    <t>LV</t>
  </si>
  <si>
    <t>MT</t>
  </si>
  <si>
    <t>NL</t>
  </si>
  <si>
    <t>PL</t>
  </si>
  <si>
    <t>PT</t>
  </si>
  <si>
    <t>RO</t>
  </si>
  <si>
    <t>SE</t>
  </si>
  <si>
    <t>SI</t>
  </si>
  <si>
    <t>SK</t>
  </si>
  <si>
    <t xml:space="preserve">Pastures </t>
  </si>
  <si>
    <t xml:space="preserve">other arable </t>
  </si>
  <si>
    <t xml:space="preserve">cereals </t>
  </si>
  <si>
    <t xml:space="preserve">Abandoned </t>
  </si>
  <si>
    <t>Share over total MS surface</t>
  </si>
  <si>
    <t>TOTAL</t>
  </si>
  <si>
    <t>TOTAl</t>
  </si>
  <si>
    <t>[]</t>
  </si>
  <si>
    <t>Geographical coverage</t>
  </si>
  <si>
    <t>EU28</t>
  </si>
  <si>
    <t>Industry areas</t>
  </si>
  <si>
    <t>Residential areas</t>
  </si>
  <si>
    <t>SURNATAGRHIG</t>
  </si>
  <si>
    <t>SURNATAGRLOW</t>
  </si>
  <si>
    <t>SURNATOGRHIG</t>
  </si>
  <si>
    <t>SURNATOGRLOW</t>
  </si>
  <si>
    <t>SURARTRESROO</t>
  </si>
  <si>
    <t>SURARTRESFAC</t>
  </si>
  <si>
    <t>SURARTINDROO</t>
  </si>
  <si>
    <t>SURARTINDFAC</t>
  </si>
  <si>
    <t>flat roofs</t>
  </si>
  <si>
    <t>inclined roofs</t>
  </si>
  <si>
    <t>facades</t>
  </si>
  <si>
    <t>country</t>
  </si>
  <si>
    <t>country_name</t>
  </si>
  <si>
    <t>solar area on natural areas agriculture high irradiation</t>
  </si>
  <si>
    <t>solar area on natural areas agriculture low irradiation</t>
  </si>
  <si>
    <t>solar area on natural areas non-agriculture high irradiation</t>
  </si>
  <si>
    <t>solar area on natural areas non-agriculture low irradiation</t>
  </si>
  <si>
    <t>solar area on artificial areas residential roofs</t>
  </si>
  <si>
    <t>solar area on artificial areas residential facades</t>
  </si>
  <si>
    <t>solar area on artificial areas industrial roofs</t>
  </si>
  <si>
    <t>solar area on artificial areas industrial facades</t>
  </si>
  <si>
    <t>Solar surface area in residential areas roof-top 45 degree south</t>
  </si>
  <si>
    <t>Solar surface area in residential areas roof-top 45 degree east</t>
  </si>
  <si>
    <t>Solar surface area in residential areas roof-top 45 degree west</t>
  </si>
  <si>
    <t>Solar surface area in residential areas roof-top latitude tilt</t>
  </si>
  <si>
    <t>Solar surface area in residential areas facade south</t>
  </si>
  <si>
    <t>Solar surface area in residential areas facade east</t>
  </si>
  <si>
    <t>Solar surface area in residential areas facade west</t>
  </si>
  <si>
    <t>Solar surface area in industrial areas roof-top 45 degree south</t>
  </si>
  <si>
    <t>Solar surface area in industrial areas roof-top 45 degree east</t>
  </si>
  <si>
    <t>Solar surface area in industrial areas roof-top 45 degree west</t>
  </si>
  <si>
    <t>Solar surface area in industrial areas roof-top latitude tilt</t>
  </si>
  <si>
    <t>Solar surface area in industrial areas facade south</t>
  </si>
  <si>
    <t>Solar surface area in industrial areas facade east</t>
  </si>
  <si>
    <t>Solar surface area in industrial areas facade west</t>
  </si>
  <si>
    <t>irr_class</t>
  </si>
  <si>
    <t>NUTS2_irr_cluster</t>
  </si>
  <si>
    <t>total area</t>
  </si>
  <si>
    <t>(no orientation)</t>
  </si>
  <si>
    <t>east-oriented</t>
  </si>
  <si>
    <t>south-oriented</t>
  </si>
  <si>
    <t>west-oriented</t>
  </si>
  <si>
    <t>% of total industrial roof area</t>
  </si>
  <si>
    <t>% of total industrial facade area</t>
  </si>
  <si>
    <t>% of total residential roof area</t>
  </si>
  <si>
    <t>% of total residential facade area</t>
  </si>
  <si>
    <t>Austria</t>
  </si>
  <si>
    <t>Belgium</t>
  </si>
  <si>
    <t>Bulgaria</t>
  </si>
  <si>
    <t>Croatia</t>
  </si>
  <si>
    <t>Cyprus</t>
  </si>
  <si>
    <t>Czech Republic</t>
  </si>
  <si>
    <t>Denmark</t>
  </si>
  <si>
    <t>Estonia</t>
  </si>
  <si>
    <t>Finland</t>
  </si>
  <si>
    <t>France</t>
  </si>
  <si>
    <t>CHECK!</t>
  </si>
  <si>
    <t>Germany</t>
  </si>
  <si>
    <t>GR</t>
  </si>
  <si>
    <t>Greece</t>
  </si>
  <si>
    <t>Hungaria</t>
  </si>
  <si>
    <t>IR</t>
  </si>
  <si>
    <t>Ireland</t>
  </si>
  <si>
    <t>Italy</t>
  </si>
  <si>
    <t>Latvia</t>
  </si>
  <si>
    <t>Lithuania</t>
  </si>
  <si>
    <t>Luxemburg</t>
  </si>
  <si>
    <t>Malta</t>
  </si>
  <si>
    <t>Netherlands</t>
  </si>
  <si>
    <t>Poland</t>
  </si>
  <si>
    <t>Portugal</t>
  </si>
  <si>
    <t>Romania</t>
  </si>
  <si>
    <t>Slovakia</t>
  </si>
  <si>
    <t>Slovenia</t>
  </si>
  <si>
    <t>Spain</t>
  </si>
  <si>
    <t>Sweden</t>
  </si>
  <si>
    <t>UK</t>
  </si>
  <si>
    <t>United Kingdom</t>
  </si>
  <si>
    <t>[GWe]</t>
  </si>
  <si>
    <t>Capacity factor power production</t>
  </si>
  <si>
    <t>AFA_IRRDT</t>
  </si>
  <si>
    <t>AFA_IRRG45E</t>
  </si>
  <si>
    <t>AFA_IRRG45S</t>
  </si>
  <si>
    <t>AFA_IRRG45W</t>
  </si>
  <si>
    <t>AFA_IRRG90E</t>
  </si>
  <si>
    <t>AFA_IRRG90S</t>
  </si>
  <si>
    <t>AFA_IRRG90W</t>
  </si>
  <si>
    <t>AFA_IRRGF</t>
  </si>
  <si>
    <t>AFA_IRRGL</t>
  </si>
  <si>
    <t>AFA_IRRGT</t>
  </si>
  <si>
    <t>AL</t>
  </si>
  <si>
    <t>Albania</t>
  </si>
  <si>
    <t>AT11</t>
  </si>
  <si>
    <t>AT12</t>
  </si>
  <si>
    <t>AT13</t>
  </si>
  <si>
    <t>AT21</t>
  </si>
  <si>
    <t>AT22</t>
  </si>
  <si>
    <t>AT31</t>
  </si>
  <si>
    <t>AT32</t>
  </si>
  <si>
    <t>AT33</t>
  </si>
  <si>
    <t>AT34</t>
  </si>
  <si>
    <t>BA</t>
  </si>
  <si>
    <t>BE10</t>
  </si>
  <si>
    <t>BE21</t>
  </si>
  <si>
    <t>BE22</t>
  </si>
  <si>
    <t>BE23</t>
  </si>
  <si>
    <t>BE24</t>
  </si>
  <si>
    <t>BE25</t>
  </si>
  <si>
    <t>BE31</t>
  </si>
  <si>
    <t>BE32</t>
  </si>
  <si>
    <t>BE33</t>
  </si>
  <si>
    <t>BE34</t>
  </si>
  <si>
    <t>BE35</t>
  </si>
  <si>
    <t>BG31</t>
  </si>
  <si>
    <t>BG32</t>
  </si>
  <si>
    <t>BG33</t>
  </si>
  <si>
    <t>BG34</t>
  </si>
  <si>
    <t>BG41</t>
  </si>
  <si>
    <t>BG42</t>
  </si>
  <si>
    <t>CH01</t>
  </si>
  <si>
    <t>CH</t>
  </si>
  <si>
    <t>Switzerland</t>
  </si>
  <si>
    <t>CH02</t>
  </si>
  <si>
    <t>CH03</t>
  </si>
  <si>
    <t>CH04</t>
  </si>
  <si>
    <t>CH05</t>
  </si>
  <si>
    <t>CH06</t>
  </si>
  <si>
    <t>CH07</t>
  </si>
  <si>
    <t>CS</t>
  </si>
  <si>
    <t>Serbia</t>
  </si>
  <si>
    <t>CY00</t>
  </si>
  <si>
    <t>CZ01</t>
  </si>
  <si>
    <t>CZ02</t>
  </si>
  <si>
    <t>CZ03</t>
  </si>
  <si>
    <t>CZ04</t>
  </si>
  <si>
    <t>CZ05</t>
  </si>
  <si>
    <t>CZ06</t>
  </si>
  <si>
    <t>CZ07</t>
  </si>
  <si>
    <t>CZ08</t>
  </si>
  <si>
    <t>DE11</t>
  </si>
  <si>
    <t>DE12</t>
  </si>
  <si>
    <t>DE13</t>
  </si>
  <si>
    <t>DE14</t>
  </si>
  <si>
    <t>DE21</t>
  </si>
  <si>
    <t>DE22</t>
  </si>
  <si>
    <t>DE23</t>
  </si>
  <si>
    <t>DE24</t>
  </si>
  <si>
    <t>DE25</t>
  </si>
  <si>
    <t>DE26</t>
  </si>
  <si>
    <t>DE27</t>
  </si>
  <si>
    <t>DE30</t>
  </si>
  <si>
    <t>DE40</t>
  </si>
  <si>
    <t>DE50</t>
  </si>
  <si>
    <t>DE60</t>
  </si>
  <si>
    <t>DE71</t>
  </si>
  <si>
    <t>DE72</t>
  </si>
  <si>
    <t>DE73</t>
  </si>
  <si>
    <t>DE80</t>
  </si>
  <si>
    <t>DE91</t>
  </si>
  <si>
    <t>DE92</t>
  </si>
  <si>
    <t>DE93</t>
  </si>
  <si>
    <t>DE94</t>
  </si>
  <si>
    <t>DEA1</t>
  </si>
  <si>
    <t>DEA2</t>
  </si>
  <si>
    <t>DEA3</t>
  </si>
  <si>
    <t>DEA4</t>
  </si>
  <si>
    <t>DEA5</t>
  </si>
  <si>
    <t>DEB1</t>
  </si>
  <si>
    <t>DEB2</t>
  </si>
  <si>
    <t>DEB3</t>
  </si>
  <si>
    <t>DEC0</t>
  </si>
  <si>
    <t>DED2</t>
  </si>
  <si>
    <t>DED4</t>
  </si>
  <si>
    <t>DED5</t>
  </si>
  <si>
    <t>DEE0</t>
  </si>
  <si>
    <t>DEF0</t>
  </si>
  <si>
    <t>DEG0</t>
  </si>
  <si>
    <t>DK01</t>
  </si>
  <si>
    <t>DK02</t>
  </si>
  <si>
    <t>DK03</t>
  </si>
  <si>
    <t>DK04</t>
  </si>
  <si>
    <t>DK05</t>
  </si>
  <si>
    <t>EE00</t>
  </si>
  <si>
    <t>EL11</t>
  </si>
  <si>
    <t>EL12</t>
  </si>
  <si>
    <t>EL13</t>
  </si>
  <si>
    <t>EL14</t>
  </si>
  <si>
    <t>EL21</t>
  </si>
  <si>
    <t>EL22</t>
  </si>
  <si>
    <t>EL23</t>
  </si>
  <si>
    <t>EL24</t>
  </si>
  <si>
    <t>EL25</t>
  </si>
  <si>
    <t>EL30</t>
  </si>
  <si>
    <t>EL41</t>
  </si>
  <si>
    <t>EL42</t>
  </si>
  <si>
    <t>EL43</t>
  </si>
  <si>
    <t>ES11</t>
  </si>
  <si>
    <t>ES12</t>
  </si>
  <si>
    <t>ES13</t>
  </si>
  <si>
    <t>ES21</t>
  </si>
  <si>
    <t>ES22</t>
  </si>
  <si>
    <t>ES23</t>
  </si>
  <si>
    <t>ES24</t>
  </si>
  <si>
    <t>ES30</t>
  </si>
  <si>
    <t>ES41</t>
  </si>
  <si>
    <t>ES42</t>
  </si>
  <si>
    <t>ES43</t>
  </si>
  <si>
    <t>ES51</t>
  </si>
  <si>
    <t>ES52</t>
  </si>
  <si>
    <t>ES53</t>
  </si>
  <si>
    <t>ES61</t>
  </si>
  <si>
    <t>ES62</t>
  </si>
  <si>
    <t>FI19</t>
  </si>
  <si>
    <t>FI1B</t>
  </si>
  <si>
    <t>FI1C</t>
  </si>
  <si>
    <t>FI1D</t>
  </si>
  <si>
    <t>FI20</t>
  </si>
  <si>
    <t>FR10</t>
  </si>
  <si>
    <t>FR21</t>
  </si>
  <si>
    <t>FR22</t>
  </si>
  <si>
    <t>FR23</t>
  </si>
  <si>
    <t>FR24</t>
  </si>
  <si>
    <t>FR25</t>
  </si>
  <si>
    <t>FR26</t>
  </si>
  <si>
    <t>FR30</t>
  </si>
  <si>
    <t>FR41</t>
  </si>
  <si>
    <t>FR42</t>
  </si>
  <si>
    <t>FR43</t>
  </si>
  <si>
    <t>FR51</t>
  </si>
  <si>
    <t>FR52</t>
  </si>
  <si>
    <t>FR53</t>
  </si>
  <si>
    <t>FR61</t>
  </si>
  <si>
    <t>FR62</t>
  </si>
  <si>
    <t>FR63</t>
  </si>
  <si>
    <t>FR71</t>
  </si>
  <si>
    <t>FR72</t>
  </si>
  <si>
    <t>FR81</t>
  </si>
  <si>
    <t>FR82</t>
  </si>
  <si>
    <t>FR83</t>
  </si>
  <si>
    <t>HR03</t>
  </si>
  <si>
    <t>HR04</t>
  </si>
  <si>
    <t>HU10</t>
  </si>
  <si>
    <t>HU21</t>
  </si>
  <si>
    <t>HU22</t>
  </si>
  <si>
    <t>HU23</t>
  </si>
  <si>
    <t>HU31</t>
  </si>
  <si>
    <t>HU32</t>
  </si>
  <si>
    <t>HU33</t>
  </si>
  <si>
    <t>IE01</t>
  </si>
  <si>
    <t>IE02</t>
  </si>
  <si>
    <t>IS00</t>
  </si>
  <si>
    <t>IS</t>
  </si>
  <si>
    <t>Iceland</t>
  </si>
  <si>
    <t>ITC1</t>
  </si>
  <si>
    <t>ITC2</t>
  </si>
  <si>
    <t>ITC3</t>
  </si>
  <si>
    <t>ITC4</t>
  </si>
  <si>
    <t>ITF1</t>
  </si>
  <si>
    <t>ITF2</t>
  </si>
  <si>
    <t>ITF3</t>
  </si>
  <si>
    <t>ITF4</t>
  </si>
  <si>
    <t>ITF5</t>
  </si>
  <si>
    <t>ITF6</t>
  </si>
  <si>
    <t>ITG1</t>
  </si>
  <si>
    <t>ITG2</t>
  </si>
  <si>
    <t>ITH1</t>
  </si>
  <si>
    <t>ITH2</t>
  </si>
  <si>
    <t>ITH3</t>
  </si>
  <si>
    <t>ITH4</t>
  </si>
  <si>
    <t>ITH5</t>
  </si>
  <si>
    <t>ITI1</t>
  </si>
  <si>
    <t>ITI2</t>
  </si>
  <si>
    <t>ITI3</t>
  </si>
  <si>
    <t>ITI4</t>
  </si>
  <si>
    <t>KO</t>
  </si>
  <si>
    <t>Kosovo</t>
  </si>
  <si>
    <t>LI00</t>
  </si>
  <si>
    <t>LI</t>
  </si>
  <si>
    <t>Lichtenstein</t>
  </si>
  <si>
    <t>LT00</t>
  </si>
  <si>
    <t>LU00</t>
  </si>
  <si>
    <t>LV00</t>
  </si>
  <si>
    <t>ME00</t>
  </si>
  <si>
    <t>ME</t>
  </si>
  <si>
    <t>Montenegro</t>
  </si>
  <si>
    <t>MK</t>
  </si>
  <si>
    <t>MT00</t>
  </si>
  <si>
    <t>NL11</t>
  </si>
  <si>
    <t>NL12</t>
  </si>
  <si>
    <t>NL13</t>
  </si>
  <si>
    <t>NL21</t>
  </si>
  <si>
    <t>NL22</t>
  </si>
  <si>
    <t>NL23</t>
  </si>
  <si>
    <t>NL31</t>
  </si>
  <si>
    <t>NL32</t>
  </si>
  <si>
    <t>NL33</t>
  </si>
  <si>
    <t>NL34</t>
  </si>
  <si>
    <t>NL41</t>
  </si>
  <si>
    <t>NL42</t>
  </si>
  <si>
    <t>NO01</t>
  </si>
  <si>
    <t>NO</t>
  </si>
  <si>
    <t>Norway</t>
  </si>
  <si>
    <t>NO02</t>
  </si>
  <si>
    <t>NO03</t>
  </si>
  <si>
    <t>NO04</t>
  </si>
  <si>
    <t>NO05</t>
  </si>
  <si>
    <t>NO06</t>
  </si>
  <si>
    <t>NO07</t>
  </si>
  <si>
    <t>PL11</t>
  </si>
  <si>
    <t>PL12</t>
  </si>
  <si>
    <t>PL21</t>
  </si>
  <si>
    <t>PL22</t>
  </si>
  <si>
    <t>PL31</t>
  </si>
  <si>
    <t>PL32</t>
  </si>
  <si>
    <t>PL33</t>
  </si>
  <si>
    <t>PL34</t>
  </si>
  <si>
    <t>PL41</t>
  </si>
  <si>
    <t>PL42</t>
  </si>
  <si>
    <t>PL43</t>
  </si>
  <si>
    <t>PL51</t>
  </si>
  <si>
    <t>PL52</t>
  </si>
  <si>
    <t>PL61</t>
  </si>
  <si>
    <t>PL62</t>
  </si>
  <si>
    <t>PL63</t>
  </si>
  <si>
    <t>PT11</t>
  </si>
  <si>
    <t>PT15</t>
  </si>
  <si>
    <t>PT16</t>
  </si>
  <si>
    <t>PT17</t>
  </si>
  <si>
    <t>PT18</t>
  </si>
  <si>
    <t>PT20</t>
  </si>
  <si>
    <t>PT30</t>
  </si>
  <si>
    <t>RO11</t>
  </si>
  <si>
    <t>RO12</t>
  </si>
  <si>
    <t>RO21</t>
  </si>
  <si>
    <t>RO22</t>
  </si>
  <si>
    <t>RO31</t>
  </si>
  <si>
    <t>RO32</t>
  </si>
  <si>
    <t>RO41</t>
  </si>
  <si>
    <t>RO42</t>
  </si>
  <si>
    <t>SE11</t>
  </si>
  <si>
    <t>SE12</t>
  </si>
  <si>
    <t>SE21</t>
  </si>
  <si>
    <t>SE22</t>
  </si>
  <si>
    <t>SE23</t>
  </si>
  <si>
    <t>SE31</t>
  </si>
  <si>
    <t>SE32</t>
  </si>
  <si>
    <t>SE33</t>
  </si>
  <si>
    <t>SI01</t>
  </si>
  <si>
    <t>SI02</t>
  </si>
  <si>
    <t>SK01</t>
  </si>
  <si>
    <t>SK02</t>
  </si>
  <si>
    <t>SK03</t>
  </si>
  <si>
    <t>SK04</t>
  </si>
  <si>
    <t>TR10</t>
  </si>
  <si>
    <t>TR</t>
  </si>
  <si>
    <t>Turkey</t>
  </si>
  <si>
    <t>TR21</t>
  </si>
  <si>
    <t>TR22</t>
  </si>
  <si>
    <t>TR31</t>
  </si>
  <si>
    <t>TR32</t>
  </si>
  <si>
    <t>TR33</t>
  </si>
  <si>
    <t>TR41</t>
  </si>
  <si>
    <t>TR42</t>
  </si>
  <si>
    <t>TR51</t>
  </si>
  <si>
    <t>TR52</t>
  </si>
  <si>
    <t>TR61</t>
  </si>
  <si>
    <t>TR62</t>
  </si>
  <si>
    <t>TR63</t>
  </si>
  <si>
    <t>TR71</t>
  </si>
  <si>
    <t>TR72</t>
  </si>
  <si>
    <t>TR81</t>
  </si>
  <si>
    <t>TR82</t>
  </si>
  <si>
    <t>TR83</t>
  </si>
  <si>
    <t>TR90</t>
  </si>
  <si>
    <t>TRA1</t>
  </si>
  <si>
    <t>TRA2</t>
  </si>
  <si>
    <t>TRB1</t>
  </si>
  <si>
    <t>TRB2</t>
  </si>
  <si>
    <t>TRC1</t>
  </si>
  <si>
    <t>TRC2</t>
  </si>
  <si>
    <t>TRC3</t>
  </si>
  <si>
    <t>UA</t>
  </si>
  <si>
    <t>Ukraine</t>
  </si>
  <si>
    <t>UKC1</t>
  </si>
  <si>
    <t>UKC2</t>
  </si>
  <si>
    <t>UKD1</t>
  </si>
  <si>
    <t>UKD3</t>
  </si>
  <si>
    <t>UKD4</t>
  </si>
  <si>
    <t>UKD6</t>
  </si>
  <si>
    <t>UKD7</t>
  </si>
  <si>
    <t>UKE1</t>
  </si>
  <si>
    <t>UKE2</t>
  </si>
  <si>
    <t>UKE3</t>
  </si>
  <si>
    <t>UKE4</t>
  </si>
  <si>
    <t>UKF1</t>
  </si>
  <si>
    <t>UKF2</t>
  </si>
  <si>
    <t>UKF3</t>
  </si>
  <si>
    <t>UKG1</t>
  </si>
  <si>
    <t>UKG2</t>
  </si>
  <si>
    <t>UKG3</t>
  </si>
  <si>
    <t>UKH1</t>
  </si>
  <si>
    <t>UKH2</t>
  </si>
  <si>
    <t>UKH3</t>
  </si>
  <si>
    <t>UKI1</t>
  </si>
  <si>
    <t>UKI2</t>
  </si>
  <si>
    <t>UKJ1</t>
  </si>
  <si>
    <t>UKJ2</t>
  </si>
  <si>
    <t>UKJ3</t>
  </si>
  <si>
    <t>UKJ4</t>
  </si>
  <si>
    <t>UKK1</t>
  </si>
  <si>
    <t>UKK2</t>
  </si>
  <si>
    <t>UKK3</t>
  </si>
  <si>
    <t>UKK4</t>
  </si>
  <si>
    <t>UKL1</t>
  </si>
  <si>
    <t>UKL2</t>
  </si>
  <si>
    <t>UKM2</t>
  </si>
  <si>
    <t>UKM3</t>
  </si>
  <si>
    <t>UKM5</t>
  </si>
  <si>
    <t>UKM6</t>
  </si>
  <si>
    <t>UKN0</t>
  </si>
  <si>
    <t>South orientation 45%</t>
  </si>
  <si>
    <t>Landcover data based on LUISA</t>
  </si>
  <si>
    <t>CSP - before storage</t>
  </si>
  <si>
    <t>Capacity factor, South orientation 45%</t>
  </si>
  <si>
    <t>Assuming a Performance Ratio of 0.75</t>
  </si>
  <si>
    <t>[TWh]</t>
  </si>
  <si>
    <t>PV - ground</t>
  </si>
  <si>
    <t>Largest land use category in each country</t>
  </si>
  <si>
    <t>Code</t>
  </si>
  <si>
    <t>Capacity Factor</t>
  </si>
  <si>
    <t>Capacity (GWe)</t>
  </si>
  <si>
    <t>Power production (TWh)</t>
  </si>
  <si>
    <t>SM00</t>
  </si>
  <si>
    <t>AD00</t>
  </si>
  <si>
    <t>PV - roof/facades</t>
  </si>
  <si>
    <t>NUTS2 OLD</t>
  </si>
  <si>
    <t>NUTS2 NEW</t>
  </si>
  <si>
    <t>EL51</t>
  </si>
  <si>
    <t>EL52</t>
  </si>
  <si>
    <t>EL53</t>
  </si>
  <si>
    <t>EL54</t>
  </si>
  <si>
    <t>EL61</t>
  </si>
  <si>
    <t>EL62</t>
  </si>
  <si>
    <t>EL63</t>
  </si>
  <si>
    <t>EL64</t>
  </si>
  <si>
    <t>EL65</t>
  </si>
  <si>
    <t>SI03</t>
  </si>
  <si>
    <t>SI04</t>
  </si>
  <si>
    <t>UKI3</t>
  </si>
  <si>
    <t>UKI4</t>
  </si>
  <si>
    <t>NUTS2 old</t>
  </si>
  <si>
    <t>NUTS2 new</t>
  </si>
  <si>
    <t>NUST2_id</t>
  </si>
  <si>
    <t>REG</t>
  </si>
  <si>
    <t>timeslice</t>
  </si>
  <si>
    <t xml:space="preserve"> RD</t>
  </si>
  <si>
    <t xml:space="preserve"> RN</t>
  </si>
  <si>
    <t xml:space="preserve"> RP</t>
  </si>
  <si>
    <t xml:space="preserve"> SD</t>
  </si>
  <si>
    <t xml:space="preserve"> SN</t>
  </si>
  <si>
    <t xml:space="preserve"> SP</t>
  </si>
  <si>
    <t xml:space="preserve"> FD</t>
  </si>
  <si>
    <t xml:space="preserve"> FN</t>
  </si>
  <si>
    <t xml:space="preserve"> FP</t>
  </si>
  <si>
    <t xml:space="preserve"> WD</t>
  </si>
  <si>
    <t xml:space="preserve"> WN</t>
  </si>
  <si>
    <t xml:space="preserve"> WP</t>
  </si>
  <si>
    <t>MD</t>
  </si>
  <si>
    <t>AD</t>
  </si>
  <si>
    <t>SM</t>
  </si>
  <si>
    <t>Seasons</t>
  </si>
  <si>
    <t>N. of Days</t>
  </si>
  <si>
    <t>Fraction</t>
  </si>
  <si>
    <t>DD/MM</t>
  </si>
  <si>
    <t>Day</t>
  </si>
  <si>
    <t>Night</t>
  </si>
  <si>
    <t>Peak</t>
  </si>
  <si>
    <t>R</t>
  </si>
  <si>
    <t>15/03-31/05</t>
  </si>
  <si>
    <t>Spring</t>
  </si>
  <si>
    <t>RD</t>
  </si>
  <si>
    <t>RN</t>
  </si>
  <si>
    <t>RP</t>
  </si>
  <si>
    <t>S</t>
  </si>
  <si>
    <t>01/06-30/08</t>
  </si>
  <si>
    <t>Summer</t>
  </si>
  <si>
    <t>SD</t>
  </si>
  <si>
    <t>SN</t>
  </si>
  <si>
    <t>SP</t>
  </si>
  <si>
    <t>F</t>
  </si>
  <si>
    <t>31/08-15/11</t>
  </si>
  <si>
    <t>Fall</t>
  </si>
  <si>
    <t>FD</t>
  </si>
  <si>
    <t>FN</t>
  </si>
  <si>
    <t>FP</t>
  </si>
  <si>
    <t xml:space="preserve">W </t>
  </si>
  <si>
    <t>16/11-14/03</t>
  </si>
  <si>
    <t>Winter</t>
  </si>
  <si>
    <t>WD</t>
  </si>
  <si>
    <t>WN</t>
  </si>
  <si>
    <t>WP</t>
  </si>
  <si>
    <t>Time of day</t>
  </si>
  <si>
    <t>D</t>
  </si>
  <si>
    <t>N</t>
  </si>
  <si>
    <t>P</t>
  </si>
  <si>
    <t>All seasons, except summer:</t>
  </si>
  <si>
    <t>Day: From 8h to 19h (11 hours)</t>
  </si>
  <si>
    <t>Peak: From 19h to 20h (1 hour)</t>
  </si>
  <si>
    <t>Night: From 20h to 8h (12 hours)</t>
  </si>
  <si>
    <t>Summer Day: From 8h to 13h and from 14h to 19h (11 hours)</t>
  </si>
  <si>
    <t>Summer Night: From 20h to 8h (12 hours)</t>
  </si>
  <si>
    <r>
      <t xml:space="preserve">All time indication is </t>
    </r>
    <r>
      <rPr>
        <b/>
        <sz val="11"/>
        <color rgb="FF1F497D"/>
        <rFont val="Calibri"/>
        <family val="2"/>
        <scheme val="minor"/>
      </rPr>
      <t>Central European Time</t>
    </r>
    <r>
      <rPr>
        <sz val="11"/>
        <color rgb="FF1F497D"/>
        <rFont val="Calibri"/>
        <family val="2"/>
        <scheme val="minor"/>
      </rPr>
      <t xml:space="preserve"> (snapshot).</t>
    </r>
  </si>
  <si>
    <t>ir_global_roof_e45</t>
  </si>
  <si>
    <t>ir_global_roof_s45</t>
  </si>
  <si>
    <t>ir_global_roof_w45</t>
  </si>
  <si>
    <t>ir_global_facade_e90</t>
  </si>
  <si>
    <t>ir_global_facade_s90</t>
  </si>
  <si>
    <t>ir_global_facade_w90</t>
  </si>
  <si>
    <t>ir_global_ground</t>
  </si>
  <si>
    <t>ir_global_ground_lat</t>
  </si>
  <si>
    <t>ir_global_tracking</t>
  </si>
  <si>
    <t>ir_direct_ground</t>
  </si>
  <si>
    <t xml:space="preserve">Summer Peak: From 13h to 14h   (the hour with the highest solar irradiation on average in Europe as it may not be from 13h to 14h CET) </t>
  </si>
  <si>
    <t xml:space="preserve">Rights and licensing </t>
  </si>
  <si>
    <t>This data is licensed under Creative Commons. This data can be reused under the terms of the CC BY 4.0 licence.</t>
  </si>
  <si>
    <t>Data included in this database has been produced under the framework contract JRC/PTT/2013/F.6/0057/OC granted to a consortium lead by ECN</t>
  </si>
  <si>
    <t>Part of the data was derived from METEOSAT data:</t>
  </si>
  <si>
    <t>https://www.eumetsat.int/website/home/AboutUs/TermsofUse/index.html</t>
  </si>
  <si>
    <t>NUTS2 conversion</t>
  </si>
  <si>
    <t xml:space="preserve">https://ec.europa.eu/eurostat/fr/web/nuts/history </t>
  </si>
  <si>
    <t>Code 2013</t>
  </si>
  <si>
    <t>Code 2016</t>
  </si>
  <si>
    <t>Label</t>
  </si>
  <si>
    <t>Change</t>
  </si>
  <si>
    <t>Explanation (new = old)</t>
  </si>
  <si>
    <t>Border, Midland and Western</t>
  </si>
  <si>
    <t>discontinued</t>
  </si>
  <si>
    <t>IE04</t>
  </si>
  <si>
    <t>Northern and Western</t>
  </si>
  <si>
    <t>new region</t>
  </si>
  <si>
    <t>Southern and Eastern</t>
  </si>
  <si>
    <t>IE05</t>
  </si>
  <si>
    <t>Southern</t>
  </si>
  <si>
    <t>new region, made from ex-IE023, IE024 and IE025</t>
  </si>
  <si>
    <t>IE05=IE023+IE024+IE025</t>
  </si>
  <si>
    <t>IE06</t>
  </si>
  <si>
    <t>Eastern and Midland</t>
  </si>
  <si>
    <t>FRB0</t>
  </si>
  <si>
    <t>Centre — Val de Loire</t>
  </si>
  <si>
    <t>recoded and relabelled</t>
  </si>
  <si>
    <t>FRB0=FR24</t>
  </si>
  <si>
    <t>FRC1</t>
  </si>
  <si>
    <t>Bourgogne</t>
  </si>
  <si>
    <t>recoded</t>
  </si>
  <si>
    <t>FRC1=FR26</t>
  </si>
  <si>
    <t>FRC2</t>
  </si>
  <si>
    <t>Franche-Comté</t>
  </si>
  <si>
    <t>FRC2=FR43</t>
  </si>
  <si>
    <t>FRD1</t>
  </si>
  <si>
    <t xml:space="preserve">Basse-Normandie </t>
  </si>
  <si>
    <t>FRD1=FRFR25</t>
  </si>
  <si>
    <t>FRD2</t>
  </si>
  <si>
    <t xml:space="preserve">Haute-Normandie </t>
  </si>
  <si>
    <t>FRD2=FR23</t>
  </si>
  <si>
    <t>FRE1</t>
  </si>
  <si>
    <t>Nord-Pas de Calais</t>
  </si>
  <si>
    <t>FRE1=FR30</t>
  </si>
  <si>
    <t>FRE2</t>
  </si>
  <si>
    <t>Picardie</t>
  </si>
  <si>
    <t>FRE2=FR22</t>
  </si>
  <si>
    <t>FRF1</t>
  </si>
  <si>
    <t>Alsace</t>
  </si>
  <si>
    <t>FRF1=FR42</t>
  </si>
  <si>
    <t>FRF2</t>
  </si>
  <si>
    <t>Champagne-Ardenne</t>
  </si>
  <si>
    <t>FRF2=FR21</t>
  </si>
  <si>
    <t>FRF3</t>
  </si>
  <si>
    <t>Lorraine</t>
  </si>
  <si>
    <t>FRF3=FR41</t>
  </si>
  <si>
    <t>FRG0</t>
  </si>
  <si>
    <t>Pays de la Loire</t>
  </si>
  <si>
    <t>FRG0=FR51</t>
  </si>
  <si>
    <t>FRH0</t>
  </si>
  <si>
    <t>Bretagne</t>
  </si>
  <si>
    <t>FRH0=FR52</t>
  </si>
  <si>
    <t>FRI1</t>
  </si>
  <si>
    <t>Aquitaine</t>
  </si>
  <si>
    <t>FRI1=FR61</t>
  </si>
  <si>
    <t>FRI2</t>
  </si>
  <si>
    <t>Limousin</t>
  </si>
  <si>
    <t>FRI2=FR63</t>
  </si>
  <si>
    <t>FRI3</t>
  </si>
  <si>
    <t>Poitou-Charentes</t>
  </si>
  <si>
    <t>FRI3=FR53</t>
  </si>
  <si>
    <t>FRJ1</t>
  </si>
  <si>
    <t>Languedoc-Roussillon</t>
  </si>
  <si>
    <t>FRJ1=FR81</t>
  </si>
  <si>
    <t>FRJ2</t>
  </si>
  <si>
    <t>Midi-Pyrénées</t>
  </si>
  <si>
    <t>FRJ2=FR62</t>
  </si>
  <si>
    <t>FRK1</t>
  </si>
  <si>
    <t>Auvergne</t>
  </si>
  <si>
    <t>FRK1=FR72</t>
  </si>
  <si>
    <t>FRK2</t>
  </si>
  <si>
    <t>Rhône-Alpes</t>
  </si>
  <si>
    <t>FRK2=FR71</t>
  </si>
  <si>
    <t>FRL0</t>
  </si>
  <si>
    <t>Provence-Alpes-Côte d’Azur</t>
  </si>
  <si>
    <t>FRL0=FR82</t>
  </si>
  <si>
    <t>FRM0</t>
  </si>
  <si>
    <t>Corse</t>
  </si>
  <si>
    <t>FRM0=FR83</t>
  </si>
  <si>
    <t>FRA1</t>
  </si>
  <si>
    <t>FRY1</t>
  </si>
  <si>
    <t>Guadeloupe</t>
  </si>
  <si>
    <t>FRY1=FRA1</t>
  </si>
  <si>
    <t>FRA2</t>
  </si>
  <si>
    <t>FRY2</t>
  </si>
  <si>
    <t xml:space="preserve">Martinique </t>
  </si>
  <si>
    <t>FRY2=FRA2</t>
  </si>
  <si>
    <t>FRA3</t>
  </si>
  <si>
    <t>FRY3</t>
  </si>
  <si>
    <t>Guyane</t>
  </si>
  <si>
    <t>FRY3=FRA3</t>
  </si>
  <si>
    <t>FRA4</t>
  </si>
  <si>
    <t>FRY4</t>
  </si>
  <si>
    <t xml:space="preserve">La Réunion </t>
  </si>
  <si>
    <t>FRY4=FRA4</t>
  </si>
  <si>
    <t>FRA5</t>
  </si>
  <si>
    <t>FRY5</t>
  </si>
  <si>
    <t>Mayotte</t>
  </si>
  <si>
    <t>FRY5=FRA5</t>
  </si>
  <si>
    <t>Lietuva</t>
  </si>
  <si>
    <t>split into new LT01 and LT02</t>
  </si>
  <si>
    <t>LT01</t>
  </si>
  <si>
    <t>Sostinės regionas</t>
  </si>
  <si>
    <t>new region, equals ex-NUTS 3 region LT00A</t>
  </si>
  <si>
    <t>LT01=LT00A</t>
  </si>
  <si>
    <t>LT02</t>
  </si>
  <si>
    <t xml:space="preserve">Vidurio ir vakarų Lietuvos regionas </t>
  </si>
  <si>
    <t>new region, ex-LT00 minus ex-LT00A</t>
  </si>
  <si>
    <t>LT02=LT00-LT00A</t>
  </si>
  <si>
    <t>Közép-Magyarország</t>
  </si>
  <si>
    <t>discontinued; split into new HU11 and HU12</t>
  </si>
  <si>
    <t>HU11</t>
  </si>
  <si>
    <t>Budapest</t>
  </si>
  <si>
    <t>new region, equals ex-NUTS 3 region HU101</t>
  </si>
  <si>
    <t>HU11=HU101</t>
  </si>
  <si>
    <t>HU12</t>
  </si>
  <si>
    <t>Pest</t>
  </si>
  <si>
    <t>new region, equals ex-NUTS 3 region HU102</t>
  </si>
  <si>
    <t>HU12=HU102</t>
  </si>
  <si>
    <t>PL71</t>
  </si>
  <si>
    <t>Łódzkie</t>
  </si>
  <si>
    <t>PL71=PL11</t>
  </si>
  <si>
    <t>PL72</t>
  </si>
  <si>
    <t>Świętokrzyskie</t>
  </si>
  <si>
    <t>PL72=PL33</t>
  </si>
  <si>
    <t>PL81</t>
  </si>
  <si>
    <t>Lubelskie</t>
  </si>
  <si>
    <t>PL81=PL31</t>
  </si>
  <si>
    <t>PL82</t>
  </si>
  <si>
    <t>Podkarpackie</t>
  </si>
  <si>
    <t>PL82=PL32</t>
  </si>
  <si>
    <t>PL84</t>
  </si>
  <si>
    <t>Podlaskie</t>
  </si>
  <si>
    <t>PL84=PL34</t>
  </si>
  <si>
    <t>Mazowieckie</t>
  </si>
  <si>
    <t>discontinued; split into new PL91 and PL92</t>
  </si>
  <si>
    <t>PL91</t>
  </si>
  <si>
    <t>Warszawski stołeczny</t>
  </si>
  <si>
    <t>new region, equals ex-PL127, PL129 and PL12A minus new PL926</t>
  </si>
  <si>
    <t>PL91=PL127+PL129+PL12A-newPL926</t>
  </si>
  <si>
    <t>PL92</t>
  </si>
  <si>
    <t>Mazowiecki regionalny</t>
  </si>
  <si>
    <t>new region, made from ex-PL128, PL12B, PL12C, PL12D, PL12E plus new PL926</t>
  </si>
  <si>
    <t>PL92=PL128+PL12B+PL12C+PL12D+PL12E+new PL926</t>
  </si>
  <si>
    <t>UKM7</t>
  </si>
  <si>
    <t>Eastern Scotland</t>
  </si>
  <si>
    <t>boundary shift; lost ex-UKM24</t>
  </si>
  <si>
    <t>UKM7=UKM2-UKM24</t>
  </si>
  <si>
    <t>South Western Scotland</t>
  </si>
  <si>
    <t>discontinued; split into new UKM8 and UKM9</t>
  </si>
  <si>
    <t>UKM8</t>
  </si>
  <si>
    <t>West Central Scotland</t>
  </si>
  <si>
    <t>new region, made from ex-UKM31, UKM34, UKM35 and UKM36</t>
  </si>
  <si>
    <t>UKM8=UKM31+UKM34+UKM35+UKM36</t>
  </si>
  <si>
    <t>UKM9</t>
  </si>
  <si>
    <t>Southern Scotland</t>
  </si>
  <si>
    <t>new region, made from ex-UKM24, UKM32, UKM33, UKM37 and UKM38</t>
  </si>
  <si>
    <t>UKM9=UKM24+UKM32+UKM33+UKM37+UKM38</t>
  </si>
  <si>
    <t>EMHIRES 2017</t>
  </si>
  <si>
    <t>Performance Ratio</t>
  </si>
  <si>
    <t>Unit: KW/m2</t>
  </si>
  <si>
    <t/>
  </si>
  <si>
    <t>NUTS22010</t>
  </si>
  <si>
    <t>NUTS2013</t>
  </si>
  <si>
    <t>This data is not yet made public; an accompanying paper is currently under review</t>
  </si>
  <si>
    <t>Note on rooftop soler photovoltaic</t>
  </si>
  <si>
    <t>More recent JRC data was produced on the potential role of rooftop solar photovoltaics.</t>
  </si>
  <si>
    <t>ENSPRESO does not include hourly data on wind however we refer to JRC EMHIRES for this:</t>
  </si>
  <si>
    <t>https://setis.ec.europa.eu/EMHIRES-datasets</t>
  </si>
  <si>
    <t>The data was produced for following Time Slices</t>
  </si>
  <si>
    <t>TS</t>
  </si>
  <si>
    <t>TS fraction</t>
  </si>
  <si>
    <t>Seasonal fraction</t>
  </si>
  <si>
    <t>24h fraction</t>
  </si>
  <si>
    <t>Timeslice</t>
  </si>
  <si>
    <t>Spring Day</t>
  </si>
  <si>
    <t>Spring Nigh</t>
  </si>
  <si>
    <t>Spring Peak</t>
  </si>
  <si>
    <t>Summer Day</t>
  </si>
  <si>
    <t>Summer Night</t>
  </si>
  <si>
    <t>Summer Peak</t>
  </si>
  <si>
    <t>Fall Day</t>
  </si>
  <si>
    <t>Fall Night</t>
  </si>
  <si>
    <t>Fall Peak</t>
  </si>
  <si>
    <t>Winter Day</t>
  </si>
  <si>
    <t>Winter Night</t>
  </si>
  <si>
    <t>Winter Peak</t>
  </si>
  <si>
    <t>Bosnia and Herzegovina</t>
  </si>
  <si>
    <t>XK</t>
  </si>
  <si>
    <t>North Macedonia</t>
  </si>
  <si>
    <t>ENSPRESO</t>
  </si>
  <si>
    <t>ENSPRESO is an EU-28 wide, open dataset for energy models on renewable energy potentials,</t>
  </si>
  <si>
    <t xml:space="preserve">at national (NUTS0) and regional levels (NUTS2) for the 2010-2050 period. </t>
  </si>
  <si>
    <r>
      <t xml:space="preserve">Within ENSPRESO, </t>
    </r>
    <r>
      <rPr>
        <b/>
        <sz val="11"/>
        <color theme="1"/>
        <rFont val="Calibri"/>
        <family val="2"/>
        <scheme val="minor"/>
      </rPr>
      <t>ENergy Systems Potential Renewable Energy SOurces</t>
    </r>
    <r>
      <rPr>
        <sz val="11"/>
        <color theme="1"/>
        <rFont val="Calibri"/>
        <family val="2"/>
        <scheme val="minor"/>
      </rPr>
      <t>, technical potentials are provided</t>
    </r>
  </si>
  <si>
    <t>for wind, solar and biomass, based on coherent GIS-based land-restriction scenarios.</t>
  </si>
  <si>
    <t>Open access journal describing ENSPRESO:</t>
  </si>
  <si>
    <t xml:space="preserve">https://www.sciencedirect.com/science/article/pii/S2211467X19300720 </t>
  </si>
  <si>
    <t>Version log</t>
  </si>
  <si>
    <t>W per m2</t>
  </si>
  <si>
    <t>170 W per m2</t>
  </si>
  <si>
    <t>85 W per m2</t>
  </si>
  <si>
    <t>300 W per m2</t>
  </si>
  <si>
    <t>Global clear-sky irradiance on 2-axis tracking plane
Maximum is around 1000</t>
  </si>
  <si>
    <t>Surface - share of land for modules (50% includes areas required for shades and services; 100% can be reached for examply by East West orientation)</t>
  </si>
  <si>
    <t>Potential [GW] with 3% of available non-artificial areas</t>
  </si>
  <si>
    <t>ENSPRESO - Photovoltaic and Concentrated Solar Power</t>
  </si>
  <si>
    <t>We use consistently "Area utilization" instead of PV efficiency.</t>
  </si>
  <si>
    <t>Indeed, area utilization can be increased by PV modules' efficiency or by land use efficiency.</t>
  </si>
  <si>
    <t>We introduced an alternative "low estimate" that is based on 85 W/m2 besides the original 170 and 300 W/m2</t>
  </si>
  <si>
    <t xml:space="preserve">Assuming 170 MW/km2 and 100% of the available non-artificial areas
</t>
  </si>
  <si>
    <t xml:space="preserve">Assuming 85 MW/km2 and 100% of the available non-artificial areas
</t>
  </si>
  <si>
    <t xml:space="preserve">Assuming 85 MW/km2 and 3% of the available non-artificial areas
</t>
  </si>
  <si>
    <t xml:space="preserve">Assuming 170 MW/km2 and 3% of the available non-artificial areas
</t>
  </si>
  <si>
    <t xml:space="preserve">Assuming 300 MW/km2 and 100% of the available non-artificial areas
</t>
  </si>
  <si>
    <t xml:space="preserve">Assuming 300 MW/km2 and 3% of the available non-artificial areas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</si>
</sst>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
    <numFmt numFmtId="166" formatCode="0.000"/>
    <numFmt numFmtId="167" formatCode="_(* #,##0.00_);_(* \(#,##0.00\);_(* &quot;-&quot;??_);_(@_)"/>
    <numFmt numFmtId="168" formatCode="_(&quot;$&quot;* #,##0.00_);_(&quot;$&quot;* \(#,##0.00\);_(&quot;$&quot;* &quot;-&quot;??_);_(@_)"/>
  </numFmts>
  <fonts count="46" x14ac:knownFonts="1">
    <font>
      <sz val="11"/>
      <color theme="1"/>
      <name val="Calibri"/>
      <family val="2"/>
      <scheme val="minor"/>
    </font>
    <font>
      <b/>
      <sz val="9"/>
      <color indexed="81"/>
      <name val="Tahoma"/>
      <family val="2"/>
    </font>
    <font>
      <sz val="9"/>
      <color indexed="81"/>
      <name val="Tahoma"/>
      <family val="2"/>
    </font>
    <font>
      <sz val="9"/>
      <name val="Calibri"/>
      <family val="2"/>
    </font>
    <font>
      <sz val="10"/>
      <name val="Arial"/>
      <family val="2"/>
    </font>
    <font>
      <b/>
      <sz val="10"/>
      <name val="Arial"/>
      <family val="2"/>
    </font>
    <font>
      <sz val="11"/>
      <name val="Calibri"/>
      <family val="2"/>
    </font>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sz val="11"/>
      <color theme="1"/>
      <name val="Calibri"/>
      <family val="2"/>
    </font>
    <font>
      <sz val="11"/>
      <color rgb="FF1F497D"/>
      <name val="Calibri"/>
      <family val="2"/>
      <scheme val="minor"/>
    </font>
    <font>
      <sz val="11"/>
      <color rgb="FF000000"/>
      <name val="Calibri"/>
      <family val="2"/>
      <scheme val="minor"/>
    </font>
    <font>
      <b/>
      <sz val="11"/>
      <color rgb="FF000000"/>
      <name val="Calibri"/>
      <family val="2"/>
      <scheme val="minor"/>
    </font>
    <font>
      <b/>
      <sz val="11"/>
      <color rgb="FF000000"/>
      <name val="Calibri"/>
      <family val="2"/>
    </font>
    <font>
      <b/>
      <sz val="12"/>
      <color rgb="FF000000"/>
      <name val="Calibri"/>
      <family val="2"/>
    </font>
    <font>
      <sz val="10"/>
      <color rgb="FF000000"/>
      <name val="Calibri"/>
      <family val="2"/>
    </font>
    <font>
      <b/>
      <sz val="10"/>
      <color rgb="FF000000"/>
      <name val="Calibri"/>
      <family val="2"/>
    </font>
    <font>
      <sz val="10"/>
      <color rgb="FFFF0000"/>
      <name val="Calibri"/>
      <family val="2"/>
    </font>
    <font>
      <sz val="11"/>
      <name val="Calibri"/>
      <family val="2"/>
      <scheme val="minor"/>
    </font>
    <font>
      <b/>
      <sz val="11"/>
      <color rgb="FF1F497D"/>
      <name val="Calibri"/>
      <family val="2"/>
      <scheme val="minor"/>
    </font>
    <font>
      <sz val="11"/>
      <color theme="0"/>
      <name val="Calibri"/>
      <family val="2"/>
      <scheme val="minor"/>
    </font>
    <font>
      <b/>
      <i/>
      <sz val="10"/>
      <name val="Arial"/>
      <family val="2"/>
    </font>
    <font>
      <i/>
      <sz val="10"/>
      <name val="Arial"/>
      <family val="2"/>
    </font>
    <font>
      <b/>
      <sz val="9"/>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Gill Sans MT"/>
      <family val="2"/>
    </font>
    <font>
      <sz val="10"/>
      <name val="Courier"/>
      <family val="3"/>
    </font>
    <font>
      <b/>
      <sz val="11"/>
      <color indexed="63"/>
      <name val="Calibri"/>
      <family val="2"/>
    </font>
    <font>
      <b/>
      <sz val="18"/>
      <color indexed="56"/>
      <name val="Cambria"/>
      <family val="2"/>
    </font>
    <font>
      <b/>
      <sz val="11"/>
      <color indexed="8"/>
      <name val="Calibri"/>
      <family val="2"/>
    </font>
    <font>
      <sz val="11"/>
      <color indexed="10"/>
      <name val="Calibri"/>
      <family val="2"/>
    </font>
    <font>
      <sz val="22"/>
      <color theme="1"/>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D961"/>
        <bgColor indexed="64"/>
      </patternFill>
    </fill>
    <fill>
      <patternFill patternType="solid">
        <fgColor rgb="FFFFFF00"/>
        <bgColor indexed="64"/>
      </patternFill>
    </fill>
    <fill>
      <patternFill patternType="solid">
        <fgColor rgb="FFFFFF00"/>
        <bgColor rgb="FFFFFF00"/>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rgb="FF00B050"/>
        <bgColor rgb="FF000000"/>
      </patternFill>
    </fill>
    <fill>
      <patternFill patternType="solid">
        <fgColor rgb="FFFFFFFF"/>
        <bgColor rgb="FF000000"/>
      </patternFill>
    </fill>
    <fill>
      <patternFill patternType="solid">
        <fgColor theme="0" tint="-4.9989318521683403E-2"/>
        <bgColor rgb="FF000000"/>
      </patternFill>
    </fill>
    <fill>
      <patternFill patternType="solid">
        <fgColor indexed="43"/>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13"/>
        <bgColor indexed="64"/>
      </patternFill>
    </fill>
    <fill>
      <patternFill patternType="solid">
        <fgColor indexed="44"/>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54">
    <border>
      <left/>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style="thin">
        <color indexed="64"/>
      </left>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style="thin">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19">
    <xf numFmtId="0" fontId="0" fillId="0" borderId="0"/>
    <xf numFmtId="0" fontId="8" fillId="0" borderId="0" applyNumberFormat="0" applyFill="0" applyBorder="0" applyAlignment="0" applyProtection="0"/>
    <xf numFmtId="9" fontId="7" fillId="0" borderId="0" applyFont="0" applyFill="0" applyBorder="0" applyAlignment="0" applyProtection="0"/>
    <xf numFmtId="0" fontId="4" fillId="0" borderId="0"/>
    <xf numFmtId="0" fontId="26" fillId="25" borderId="0" applyNumberFormat="0" applyBorder="0" applyAlignment="0" applyProtection="0"/>
    <xf numFmtId="0" fontId="7" fillId="15" borderId="0" applyNumberFormat="0" applyBorder="0" applyAlignment="0" applyProtection="0"/>
    <xf numFmtId="0" fontId="26" fillId="26" borderId="0" applyNumberFormat="0" applyBorder="0" applyAlignment="0" applyProtection="0"/>
    <xf numFmtId="0" fontId="7" fillId="16" borderId="0" applyNumberFormat="0" applyBorder="0" applyAlignment="0" applyProtection="0"/>
    <xf numFmtId="0" fontId="26" fillId="27" borderId="0" applyNumberFormat="0" applyBorder="0" applyAlignment="0" applyProtection="0"/>
    <xf numFmtId="0" fontId="7" fillId="17" borderId="0" applyNumberFormat="0" applyBorder="0" applyAlignment="0" applyProtection="0"/>
    <xf numFmtId="0" fontId="26" fillId="28" borderId="0" applyNumberFormat="0" applyBorder="0" applyAlignment="0" applyProtection="0"/>
    <xf numFmtId="0" fontId="7" fillId="20"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26" fillId="31" borderId="0" applyNumberFormat="0" applyBorder="0" applyAlignment="0" applyProtection="0"/>
    <xf numFmtId="0" fontId="26" fillId="32" borderId="0" applyNumberFormat="0" applyBorder="0" applyAlignment="0" applyProtection="0"/>
    <xf numFmtId="0" fontId="26" fillId="33" borderId="0" applyNumberFormat="0" applyBorder="0" applyAlignment="0" applyProtection="0"/>
    <xf numFmtId="0" fontId="7" fillId="18" borderId="0" applyNumberFormat="0" applyBorder="0" applyAlignment="0" applyProtection="0"/>
    <xf numFmtId="0" fontId="26" fillId="28" borderId="0" applyNumberFormat="0" applyBorder="0" applyAlignment="0" applyProtection="0"/>
    <xf numFmtId="0" fontId="26" fillId="31" borderId="0" applyNumberFormat="0" applyBorder="0" applyAlignment="0" applyProtection="0"/>
    <xf numFmtId="0" fontId="26" fillId="34" borderId="0" applyNumberFormat="0" applyBorder="0" applyAlignment="0" applyProtection="0"/>
    <xf numFmtId="0" fontId="27" fillId="35" borderId="0" applyNumberFormat="0" applyBorder="0" applyAlignment="0" applyProtection="0"/>
    <xf numFmtId="0" fontId="27" fillId="32" borderId="0" applyNumberFormat="0" applyBorder="0" applyAlignment="0" applyProtection="0"/>
    <xf numFmtId="0" fontId="27" fillId="33" borderId="0" applyNumberFormat="0" applyBorder="0" applyAlignment="0" applyProtection="0"/>
    <xf numFmtId="0" fontId="22" fillId="19" borderId="0" applyNumberFormat="0" applyBorder="0" applyAlignment="0" applyProtection="0"/>
    <xf numFmtId="0" fontId="27" fillId="36" borderId="0" applyNumberFormat="0" applyBorder="0" applyAlignment="0" applyProtection="0"/>
    <xf numFmtId="0" fontId="22" fillId="21" borderId="0" applyNumberFormat="0" applyBorder="0" applyAlignment="0" applyProtection="0"/>
    <xf numFmtId="0" fontId="27" fillId="37" borderId="0" applyNumberFormat="0" applyBorder="0" applyAlignment="0" applyProtection="0"/>
    <xf numFmtId="0" fontId="27" fillId="38" borderId="0" applyNumberFormat="0" applyBorder="0" applyAlignment="0" applyProtection="0"/>
    <xf numFmtId="0" fontId="22" fillId="22" borderId="0" applyNumberFormat="0" applyBorder="0" applyAlignment="0" applyProtection="0"/>
    <xf numFmtId="0" fontId="27" fillId="39" borderId="0" applyNumberFormat="0" applyBorder="0" applyAlignment="0" applyProtection="0"/>
    <xf numFmtId="0" fontId="27" fillId="40" borderId="0" applyNumberFormat="0" applyBorder="0" applyAlignment="0" applyProtection="0"/>
    <xf numFmtId="0" fontId="27" fillId="41" borderId="0" applyNumberFormat="0" applyBorder="0" applyAlignment="0" applyProtection="0"/>
    <xf numFmtId="0" fontId="27" fillId="36" borderId="0" applyNumberFormat="0" applyBorder="0" applyAlignment="0" applyProtection="0"/>
    <xf numFmtId="0" fontId="27" fillId="37" borderId="0" applyNumberFormat="0" applyBorder="0" applyAlignment="0" applyProtection="0"/>
    <xf numFmtId="0" fontId="27" fillId="42" borderId="0" applyNumberFormat="0" applyBorder="0" applyAlignment="0" applyProtection="0"/>
    <xf numFmtId="0" fontId="28" fillId="26" borderId="0" applyNumberFormat="0" applyBorder="0" applyAlignment="0" applyProtection="0"/>
    <xf numFmtId="0" fontId="29" fillId="43" borderId="45" applyNumberFormat="0" applyAlignment="0" applyProtection="0"/>
    <xf numFmtId="0" fontId="29" fillId="43" borderId="45" applyNumberFormat="0" applyAlignment="0" applyProtection="0"/>
    <xf numFmtId="0" fontId="30" fillId="44" borderId="46" applyNumberFormat="0" applyAlignment="0" applyProtection="0"/>
    <xf numFmtId="167" fontId="26" fillId="0" borderId="0" applyFont="0" applyFill="0" applyBorder="0" applyAlignment="0" applyProtection="0"/>
    <xf numFmtId="167" fontId="4" fillId="0" borderId="0" applyFont="0" applyFill="0" applyBorder="0" applyAlignment="0" applyProtection="0"/>
    <xf numFmtId="43" fontId="26" fillId="0" borderId="0" applyFont="0" applyFill="0" applyBorder="0" applyAlignment="0" applyProtection="0"/>
    <xf numFmtId="43" fontId="7"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43" fontId="7" fillId="0" borderId="0" applyFont="0" applyFill="0" applyBorder="0" applyAlignment="0" applyProtection="0"/>
    <xf numFmtId="167" fontId="4" fillId="0" borderId="0" applyFont="0" applyFill="0" applyBorder="0" applyAlignment="0" applyProtection="0"/>
    <xf numFmtId="168" fontId="4" fillId="0" borderId="0" applyFont="0" applyFill="0" applyBorder="0" applyAlignment="0" applyProtection="0"/>
    <xf numFmtId="0" fontId="31" fillId="0" borderId="0" applyNumberFormat="0" applyFill="0" applyBorder="0" applyAlignment="0" applyProtection="0"/>
    <xf numFmtId="0" fontId="32" fillId="27" borderId="0" applyNumberFormat="0" applyBorder="0" applyAlignment="0" applyProtection="0"/>
    <xf numFmtId="0" fontId="33" fillId="0" borderId="47" applyNumberFormat="0" applyFill="0" applyAlignment="0" applyProtection="0"/>
    <xf numFmtId="0" fontId="34" fillId="0" borderId="48" applyNumberFormat="0" applyFill="0" applyAlignment="0" applyProtection="0"/>
    <xf numFmtId="0" fontId="35" fillId="0" borderId="49" applyNumberFormat="0" applyFill="0" applyAlignment="0" applyProtection="0"/>
    <xf numFmtId="0" fontId="35" fillId="0" borderId="0" applyNumberFormat="0" applyFill="0" applyBorder="0" applyAlignment="0" applyProtection="0"/>
    <xf numFmtId="0" fontId="36" fillId="30" borderId="45" applyNumberFormat="0" applyAlignment="0" applyProtection="0"/>
    <xf numFmtId="0" fontId="36" fillId="30" borderId="45" applyNumberFormat="0" applyAlignment="0" applyProtection="0"/>
    <xf numFmtId="0" fontId="37" fillId="0" borderId="50" applyNumberFormat="0" applyFill="0" applyAlignment="0" applyProtection="0"/>
    <xf numFmtId="0" fontId="38" fillId="45" borderId="0" applyNumberFormat="0" applyBorder="0" applyAlignment="0" applyProtection="0"/>
    <xf numFmtId="0" fontId="38" fillId="45" borderId="0" applyNumberFormat="0" applyBorder="0" applyAlignment="0" applyProtection="0"/>
    <xf numFmtId="0" fontId="4"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26" fillId="0" borderId="0"/>
    <xf numFmtId="0" fontId="7" fillId="0" borderId="0"/>
    <xf numFmtId="0" fontId="26" fillId="0" borderId="0"/>
    <xf numFmtId="0" fontId="7"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6" fillId="0" borderId="0"/>
    <xf numFmtId="0" fontId="4" fillId="0" borderId="0"/>
    <xf numFmtId="0" fontId="4" fillId="0" borderId="0"/>
    <xf numFmtId="0" fontId="4" fillId="0" borderId="0"/>
    <xf numFmtId="0" fontId="4" fillId="0" borderId="0"/>
    <xf numFmtId="0" fontId="40" fillId="0" borderId="0"/>
    <xf numFmtId="0" fontId="26" fillId="46" borderId="51" applyNumberFormat="0" applyFont="0" applyAlignment="0" applyProtection="0"/>
    <xf numFmtId="0" fontId="7" fillId="14" borderId="44" applyNumberFormat="0" applyFont="0" applyAlignment="0" applyProtection="0"/>
    <xf numFmtId="0" fontId="41" fillId="43" borderId="52" applyNumberFormat="0" applyAlignment="0" applyProtection="0"/>
    <xf numFmtId="9" fontId="2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2" fillId="0" borderId="0" applyNumberFormat="0" applyFill="0" applyBorder="0" applyAlignment="0" applyProtection="0"/>
    <xf numFmtId="0" fontId="43" fillId="0" borderId="53" applyNumberFormat="0" applyFill="0" applyAlignment="0" applyProtection="0"/>
    <xf numFmtId="0" fontId="44" fillId="0" borderId="0" applyNumberFormat="0" applyFill="0" applyBorder="0" applyAlignment="0" applyProtection="0"/>
  </cellStyleXfs>
  <cellXfs count="210">
    <xf numFmtId="0" fontId="0" fillId="0" borderId="0" xfId="0"/>
    <xf numFmtId="0" fontId="0" fillId="2" borderId="0" xfId="0" applyFill="1"/>
    <xf numFmtId="0" fontId="0" fillId="2" borderId="0" xfId="0" applyFill="1" applyAlignment="1">
      <alignment vertical="center"/>
    </xf>
    <xf numFmtId="0" fontId="10" fillId="2" borderId="0" xfId="0" applyFont="1" applyFill="1" applyAlignment="1">
      <alignment vertical="center"/>
    </xf>
    <xf numFmtId="0" fontId="10" fillId="2" borderId="0" xfId="0" applyFont="1" applyFill="1" applyAlignment="1">
      <alignment horizontal="right" vertical="center"/>
    </xf>
    <xf numFmtId="0" fontId="10" fillId="2" borderId="0" xfId="0" applyFont="1" applyFill="1" applyAlignment="1">
      <alignment horizontal="right" vertical="center" wrapText="1"/>
    </xf>
    <xf numFmtId="0" fontId="11" fillId="2" borderId="0" xfId="0" applyFont="1" applyFill="1" applyAlignment="1">
      <alignment vertical="center" wrapText="1"/>
    </xf>
    <xf numFmtId="0" fontId="0" fillId="2" borderId="0" xfId="0" applyFill="1" applyAlignment="1">
      <alignment horizontal="left" vertical="center" indent="15"/>
    </xf>
    <xf numFmtId="0" fontId="12" fillId="2" borderId="0" xfId="0" applyFont="1" applyFill="1" applyAlignment="1">
      <alignment vertical="center"/>
    </xf>
    <xf numFmtId="0" fontId="10" fillId="2" borderId="0" xfId="0" applyFont="1" applyFill="1" applyAlignment="1">
      <alignment vertical="center" wrapText="1"/>
    </xf>
    <xf numFmtId="0" fontId="8" fillId="0" borderId="0" xfId="1"/>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wrapText="1"/>
    </xf>
    <xf numFmtId="0" fontId="13" fillId="0" borderId="5" xfId="0" applyFont="1" applyBorder="1" applyAlignment="1">
      <alignment vertical="center" wrapText="1"/>
    </xf>
    <xf numFmtId="0" fontId="13" fillId="0" borderId="5" xfId="0" applyFont="1" applyBorder="1" applyAlignment="1">
      <alignment horizontal="center" vertical="center"/>
    </xf>
    <xf numFmtId="0" fontId="0" fillId="0" borderId="2" xfId="0" applyBorder="1"/>
    <xf numFmtId="0" fontId="13" fillId="0" borderId="1" xfId="0" applyFont="1" applyBorder="1" applyAlignment="1">
      <alignment horizontal="center" vertical="center" wrapText="1"/>
    </xf>
    <xf numFmtId="0" fontId="13" fillId="0" borderId="3" xfId="0" applyFont="1" applyBorder="1" applyAlignment="1">
      <alignment vertical="center" wrapText="1"/>
    </xf>
    <xf numFmtId="0" fontId="0" fillId="0" borderId="6" xfId="0" applyBorder="1"/>
    <xf numFmtId="0" fontId="0" fillId="0" borderId="1" xfId="0" applyBorder="1"/>
    <xf numFmtId="0" fontId="13" fillId="0" borderId="7" xfId="0" applyFont="1" applyBorder="1" applyAlignment="1">
      <alignment vertical="center" wrapText="1"/>
    </xf>
    <xf numFmtId="0" fontId="0" fillId="0" borderId="7" xfId="0" applyBorder="1"/>
    <xf numFmtId="0" fontId="0" fillId="0" borderId="3" xfId="0" applyBorder="1"/>
    <xf numFmtId="0" fontId="8" fillId="2" borderId="0" xfId="1" applyFill="1"/>
    <xf numFmtId="1" fontId="0" fillId="2" borderId="0" xfId="0" applyNumberFormat="1" applyFill="1"/>
    <xf numFmtId="9" fontId="7" fillId="2" borderId="0" xfId="2" applyFont="1" applyFill="1"/>
    <xf numFmtId="0" fontId="9" fillId="2" borderId="0" xfId="0" applyFont="1" applyFill="1"/>
    <xf numFmtId="1" fontId="9" fillId="2" borderId="0" xfId="0" applyNumberFormat="1" applyFont="1" applyFill="1"/>
    <xf numFmtId="9" fontId="9" fillId="2" borderId="0" xfId="2" applyFont="1" applyFill="1"/>
    <xf numFmtId="3" fontId="0" fillId="2" borderId="0" xfId="0" applyNumberFormat="1" applyFill="1"/>
    <xf numFmtId="0" fontId="0" fillId="2" borderId="0" xfId="0" applyFill="1" applyAlignment="1">
      <alignment horizontal="left"/>
    </xf>
    <xf numFmtId="0" fontId="0" fillId="0" borderId="0" xfId="0" applyAlignment="1">
      <alignment wrapText="1"/>
    </xf>
    <xf numFmtId="0" fontId="0" fillId="3" borderId="5" xfId="0" applyFill="1" applyBorder="1"/>
    <xf numFmtId="0" fontId="0" fillId="0" borderId="8" xfId="0" applyBorder="1"/>
    <xf numFmtId="0" fontId="0" fillId="0" borderId="5" xfId="0" applyBorder="1"/>
    <xf numFmtId="0" fontId="0" fillId="0" borderId="9" xfId="0" applyBorder="1"/>
    <xf numFmtId="0" fontId="0" fillId="0" borderId="10" xfId="0" applyBorder="1"/>
    <xf numFmtId="0" fontId="0" fillId="0" borderId="4" xfId="0" applyBorder="1"/>
    <xf numFmtId="0" fontId="0" fillId="3" borderId="11" xfId="0" applyFill="1" applyBorder="1" applyAlignment="1">
      <alignment wrapText="1"/>
    </xf>
    <xf numFmtId="0" fontId="0" fillId="3" borderId="3" xfId="0" applyFill="1" applyBorder="1" applyAlignment="1">
      <alignment wrapText="1"/>
    </xf>
    <xf numFmtId="0" fontId="0" fillId="0" borderId="11" xfId="0" applyBorder="1"/>
    <xf numFmtId="0" fontId="3" fillId="0" borderId="0" xfId="0" applyFont="1"/>
    <xf numFmtId="1" fontId="4" fillId="0" borderId="12" xfId="0" applyNumberFormat="1" applyFont="1" applyFill="1" applyBorder="1" applyAlignment="1">
      <alignment vertical="center"/>
    </xf>
    <xf numFmtId="0" fontId="0" fillId="0" borderId="13" xfId="0" applyBorder="1"/>
    <xf numFmtId="2" fontId="0" fillId="0" borderId="14" xfId="0" applyNumberFormat="1" applyBorder="1"/>
    <xf numFmtId="0" fontId="0" fillId="0" borderId="14" xfId="0" applyBorder="1"/>
    <xf numFmtId="0" fontId="3" fillId="4" borderId="0" xfId="0" applyFont="1" applyFill="1"/>
    <xf numFmtId="0" fontId="3" fillId="3" borderId="0" xfId="0" applyFont="1" applyFill="1"/>
    <xf numFmtId="0" fontId="0" fillId="0" borderId="15" xfId="0" applyBorder="1" applyAlignment="1">
      <alignment vertical="center" wrapText="1"/>
    </xf>
    <xf numFmtId="1" fontId="4" fillId="0" borderId="16" xfId="0" applyNumberFormat="1" applyFont="1" applyFill="1" applyBorder="1" applyAlignment="1">
      <alignment vertical="center"/>
    </xf>
    <xf numFmtId="0" fontId="0" fillId="0" borderId="5" xfId="0" applyBorder="1" applyAlignment="1">
      <alignment vertical="center"/>
    </xf>
    <xf numFmtId="0" fontId="0" fillId="5" borderId="8" xfId="0" applyFill="1" applyBorder="1"/>
    <xf numFmtId="0" fontId="0" fillId="0" borderId="1" xfId="0" applyFill="1" applyBorder="1"/>
    <xf numFmtId="0" fontId="0" fillId="0" borderId="17" xfId="0" applyBorder="1"/>
    <xf numFmtId="0" fontId="0" fillId="0" borderId="0" xfId="0" applyBorder="1"/>
    <xf numFmtId="1" fontId="5" fillId="0" borderId="16" xfId="0" applyNumberFormat="1" applyFont="1" applyFill="1" applyBorder="1" applyAlignment="1">
      <alignment vertical="center"/>
    </xf>
    <xf numFmtId="0" fontId="0" fillId="0" borderId="18" xfId="0" applyBorder="1"/>
    <xf numFmtId="0" fontId="0" fillId="0" borderId="19" xfId="0" applyBorder="1"/>
    <xf numFmtId="0" fontId="0" fillId="0" borderId="20" xfId="0" applyBorder="1"/>
    <xf numFmtId="0" fontId="0" fillId="0" borderId="21" xfId="0" applyBorder="1"/>
    <xf numFmtId="2" fontId="0" fillId="6" borderId="21" xfId="0" applyNumberFormat="1" applyFill="1" applyBorder="1"/>
    <xf numFmtId="0" fontId="0" fillId="0" borderId="0" xfId="0" applyBorder="1" applyAlignment="1">
      <alignment wrapText="1"/>
    </xf>
    <xf numFmtId="0" fontId="0" fillId="0" borderId="0" xfId="0" applyFill="1" applyBorder="1"/>
    <xf numFmtId="0" fontId="0" fillId="0" borderId="22" xfId="0" applyBorder="1"/>
    <xf numFmtId="0" fontId="0" fillId="0" borderId="23" xfId="0" applyBorder="1"/>
    <xf numFmtId="0" fontId="0" fillId="0" borderId="6" xfId="0" applyBorder="1" applyAlignment="1">
      <alignment wrapText="1"/>
    </xf>
    <xf numFmtId="0" fontId="0" fillId="0" borderId="7" xfId="0" applyFill="1" applyBorder="1"/>
    <xf numFmtId="0" fontId="0" fillId="0" borderId="6" xfId="0" applyFill="1" applyBorder="1"/>
    <xf numFmtId="0" fontId="14" fillId="2" borderId="4" xfId="0" applyFont="1" applyFill="1" applyBorder="1" applyAlignment="1">
      <alignment vertical="center"/>
    </xf>
    <xf numFmtId="0" fontId="14" fillId="2" borderId="5" xfId="0" applyFont="1" applyFill="1" applyBorder="1" applyAlignment="1">
      <alignment vertical="center"/>
    </xf>
    <xf numFmtId="0" fontId="13" fillId="2" borderId="1" xfId="0" applyFont="1" applyFill="1" applyBorder="1" applyAlignment="1">
      <alignment vertical="center"/>
    </xf>
    <xf numFmtId="9" fontId="13" fillId="2" borderId="3" xfId="0" applyNumberFormat="1" applyFont="1" applyFill="1" applyBorder="1" applyAlignment="1">
      <alignment horizontal="right" vertical="center"/>
    </xf>
    <xf numFmtId="0" fontId="13" fillId="2" borderId="3" xfId="0" applyFont="1" applyFill="1" applyBorder="1" applyAlignment="1">
      <alignment vertical="center"/>
    </xf>
    <xf numFmtId="9" fontId="14" fillId="2" borderId="5" xfId="2" applyFont="1" applyFill="1" applyBorder="1" applyAlignment="1">
      <alignment vertical="center"/>
    </xf>
    <xf numFmtId="0" fontId="15" fillId="2" borderId="0" xfId="0" applyFont="1" applyFill="1" applyAlignment="1">
      <alignment vertical="center"/>
    </xf>
    <xf numFmtId="0" fontId="9" fillId="2" borderId="0" xfId="0" applyFont="1" applyFill="1" applyAlignment="1">
      <alignment horizontal="left"/>
    </xf>
    <xf numFmtId="0" fontId="15" fillId="2" borderId="0" xfId="0" applyFont="1" applyFill="1" applyAlignment="1">
      <alignment horizontal="left" vertical="center"/>
    </xf>
    <xf numFmtId="3" fontId="0" fillId="0" borderId="0" xfId="0" applyNumberFormat="1"/>
    <xf numFmtId="0" fontId="10" fillId="0" borderId="26" xfId="0" applyFont="1" applyFill="1" applyBorder="1"/>
    <xf numFmtId="0" fontId="10" fillId="0" borderId="0" xfId="0" applyFont="1" applyFill="1" applyBorder="1"/>
    <xf numFmtId="0" fontId="10" fillId="7" borderId="0" xfId="0" applyFont="1" applyFill="1" applyBorder="1"/>
    <xf numFmtId="0" fontId="10" fillId="8" borderId="0" xfId="0" applyFont="1" applyFill="1" applyBorder="1"/>
    <xf numFmtId="0" fontId="10" fillId="9" borderId="0" xfId="0" applyFont="1" applyFill="1" applyBorder="1"/>
    <xf numFmtId="0" fontId="16" fillId="10" borderId="26" xfId="0" applyFont="1" applyFill="1" applyBorder="1" applyAlignment="1">
      <alignment wrapText="1"/>
    </xf>
    <xf numFmtId="0" fontId="10" fillId="7" borderId="0" xfId="0" applyFont="1" applyFill="1" applyBorder="1" applyAlignment="1">
      <alignment wrapText="1"/>
    </xf>
    <xf numFmtId="0" fontId="10" fillId="8" borderId="0" xfId="0" applyFont="1" applyFill="1" applyBorder="1" applyAlignment="1">
      <alignment wrapText="1"/>
    </xf>
    <xf numFmtId="0" fontId="10" fillId="9" borderId="0" xfId="0" applyFont="1" applyFill="1" applyBorder="1" applyAlignment="1">
      <alignment wrapText="1"/>
    </xf>
    <xf numFmtId="0" fontId="10" fillId="0" borderId="27" xfId="0" applyFont="1" applyFill="1" applyBorder="1"/>
    <xf numFmtId="0" fontId="17" fillId="0" borderId="26" xfId="0" quotePrefix="1" applyFont="1" applyFill="1" applyBorder="1"/>
    <xf numFmtId="3" fontId="10" fillId="7" borderId="0" xfId="0" applyNumberFormat="1" applyFont="1" applyFill="1" applyBorder="1"/>
    <xf numFmtId="9" fontId="10" fillId="9" borderId="0" xfId="0" applyNumberFormat="1" applyFont="1" applyFill="1" applyBorder="1"/>
    <xf numFmtId="3" fontId="10" fillId="8" borderId="0" xfId="0" applyNumberFormat="1" applyFont="1" applyFill="1" applyBorder="1"/>
    <xf numFmtId="0" fontId="17" fillId="0" borderId="26" xfId="0" applyFont="1" applyFill="1" applyBorder="1"/>
    <xf numFmtId="0" fontId="17" fillId="11" borderId="26" xfId="0" applyFont="1" applyFill="1" applyBorder="1"/>
    <xf numFmtId="0" fontId="17" fillId="0" borderId="27" xfId="0" applyFont="1" applyFill="1" applyBorder="1"/>
    <xf numFmtId="0" fontId="0" fillId="0" borderId="28" xfId="0" applyBorder="1"/>
    <xf numFmtId="0" fontId="0" fillId="0" borderId="29" xfId="0" applyNumberFormat="1" applyBorder="1"/>
    <xf numFmtId="2" fontId="0" fillId="0" borderId="0" xfId="0" applyNumberFormat="1"/>
    <xf numFmtId="0" fontId="0" fillId="2" borderId="0" xfId="0" applyFill="1" applyAlignment="1">
      <alignment wrapText="1"/>
    </xf>
    <xf numFmtId="0" fontId="0" fillId="5" borderId="0" xfId="0" applyFill="1"/>
    <xf numFmtId="0" fontId="18" fillId="10" borderId="26" xfId="0" applyFont="1" applyFill="1" applyBorder="1" applyAlignment="1">
      <alignment wrapText="1"/>
    </xf>
    <xf numFmtId="0" fontId="19" fillId="11" borderId="26" xfId="0" applyFont="1" applyFill="1" applyBorder="1"/>
    <xf numFmtId="0" fontId="11" fillId="0" borderId="0" xfId="0" applyFont="1" applyFill="1" applyBorder="1"/>
    <xf numFmtId="0" fontId="17" fillId="11" borderId="26" xfId="0" quotePrefix="1" applyFont="1" applyFill="1" applyBorder="1"/>
    <xf numFmtId="0" fontId="6" fillId="0" borderId="0" xfId="0" applyFont="1" applyFill="1" applyBorder="1"/>
    <xf numFmtId="0" fontId="19" fillId="0" borderId="26" xfId="0" quotePrefix="1" applyFont="1" applyFill="1" applyBorder="1"/>
    <xf numFmtId="0" fontId="17" fillId="0" borderId="30" xfId="0" quotePrefix="1" applyFont="1" applyFill="1" applyBorder="1"/>
    <xf numFmtId="0" fontId="10" fillId="0" borderId="2" xfId="0" applyFont="1" applyFill="1" applyBorder="1"/>
    <xf numFmtId="0" fontId="0" fillId="2" borderId="0" xfId="0" applyFont="1" applyFill="1"/>
    <xf numFmtId="1" fontId="0" fillId="2" borderId="0" xfId="0" applyNumberFormat="1" applyFont="1" applyFill="1"/>
    <xf numFmtId="9" fontId="7" fillId="2" borderId="0" xfId="2" applyFont="1" applyFill="1"/>
    <xf numFmtId="9" fontId="0" fillId="2" borderId="0" xfId="0" applyNumberFormat="1" applyFill="1"/>
    <xf numFmtId="0" fontId="18" fillId="12" borderId="26" xfId="0" applyFont="1" applyFill="1" applyBorder="1" applyAlignment="1">
      <alignment wrapText="1"/>
    </xf>
    <xf numFmtId="0" fontId="10" fillId="2" borderId="0" xfId="0" applyFont="1" applyFill="1" applyBorder="1"/>
    <xf numFmtId="2" fontId="0" fillId="2" borderId="0" xfId="0" applyNumberFormat="1" applyFill="1"/>
    <xf numFmtId="164" fontId="0" fillId="2" borderId="0" xfId="0" applyNumberFormat="1" applyFill="1"/>
    <xf numFmtId="165" fontId="0" fillId="2" borderId="0" xfId="0" applyNumberFormat="1" applyFill="1"/>
    <xf numFmtId="17" fontId="0" fillId="2" borderId="0" xfId="0" quotePrefix="1" applyNumberFormat="1" applyFill="1"/>
    <xf numFmtId="17" fontId="0" fillId="2" borderId="0" xfId="0" applyNumberFormat="1" applyFill="1"/>
    <xf numFmtId="0" fontId="20" fillId="0" borderId="0" xfId="0" applyFont="1"/>
    <xf numFmtId="0" fontId="9" fillId="0" borderId="0" xfId="0" applyFont="1"/>
    <xf numFmtId="0" fontId="5" fillId="13" borderId="30" xfId="0" applyFont="1" applyFill="1" applyBorder="1" applyAlignment="1">
      <alignment horizontal="left"/>
    </xf>
    <xf numFmtId="0" fontId="5" fillId="13" borderId="33" xfId="0" quotePrefix="1" applyFont="1" applyFill="1" applyBorder="1" applyAlignment="1">
      <alignment horizontal="center"/>
    </xf>
    <xf numFmtId="0" fontId="5" fillId="13" borderId="33" xfId="0" applyFont="1" applyFill="1" applyBorder="1" applyAlignment="1">
      <alignment horizontal="center"/>
    </xf>
    <xf numFmtId="0" fontId="0" fillId="13" borderId="0" xfId="0" applyFill="1"/>
    <xf numFmtId="0" fontId="9" fillId="0" borderId="26" xfId="0" applyFont="1" applyBorder="1"/>
    <xf numFmtId="0" fontId="0" fillId="13" borderId="17" xfId="0" applyFill="1" applyBorder="1" applyAlignment="1">
      <alignment horizontal="center"/>
    </xf>
    <xf numFmtId="0" fontId="0" fillId="13" borderId="34" xfId="0" applyFill="1" applyBorder="1" applyAlignment="1">
      <alignment horizontal="right"/>
    </xf>
    <xf numFmtId="2" fontId="0" fillId="13" borderId="34" xfId="0" applyNumberFormat="1" applyFill="1" applyBorder="1" applyAlignment="1">
      <alignment horizontal="right"/>
    </xf>
    <xf numFmtId="0" fontId="4" fillId="13" borderId="27" xfId="0" quotePrefix="1" applyFont="1" applyFill="1" applyBorder="1" applyAlignment="1">
      <alignment horizontal="right"/>
    </xf>
    <xf numFmtId="0" fontId="0" fillId="0" borderId="26" xfId="0" applyBorder="1"/>
    <xf numFmtId="0" fontId="4" fillId="13" borderId="34" xfId="0" quotePrefix="1" applyFont="1" applyFill="1" applyBorder="1" applyAlignment="1">
      <alignment horizontal="right"/>
    </xf>
    <xf numFmtId="0" fontId="0" fillId="13" borderId="35" xfId="0" applyFill="1" applyBorder="1" applyAlignment="1">
      <alignment horizontal="center"/>
    </xf>
    <xf numFmtId="0" fontId="0" fillId="13" borderId="36" xfId="0" applyFill="1" applyBorder="1" applyAlignment="1">
      <alignment horizontal="right"/>
    </xf>
    <xf numFmtId="2" fontId="0" fillId="13" borderId="36" xfId="0" applyNumberFormat="1" applyFill="1" applyBorder="1" applyAlignment="1">
      <alignment horizontal="right"/>
    </xf>
    <xf numFmtId="0" fontId="4" fillId="13" borderId="36" xfId="0" quotePrefix="1" applyFont="1" applyFill="1" applyBorder="1" applyAlignment="1">
      <alignment horizontal="right"/>
    </xf>
    <xf numFmtId="1" fontId="0" fillId="13" borderId="0" xfId="0" applyNumberFormat="1" applyFill="1" applyAlignment="1">
      <alignment horizontal="right"/>
    </xf>
    <xf numFmtId="2" fontId="0" fillId="13" borderId="0" xfId="0" applyNumberFormat="1" applyFill="1" applyAlignment="1">
      <alignment horizontal="right"/>
    </xf>
    <xf numFmtId="0" fontId="5" fillId="13" borderId="0" xfId="0" applyFont="1" applyFill="1"/>
    <xf numFmtId="0" fontId="0" fillId="13" borderId="0" xfId="0" applyFill="1" applyAlignment="1">
      <alignment horizontal="right"/>
    </xf>
    <xf numFmtId="0" fontId="5" fillId="13" borderId="26" xfId="0" quotePrefix="1" applyFont="1" applyFill="1" applyBorder="1" applyAlignment="1">
      <alignment horizontal="left"/>
    </xf>
    <xf numFmtId="0" fontId="5" fillId="13" borderId="15" xfId="0" applyFont="1" applyFill="1" applyBorder="1" applyAlignment="1">
      <alignment horizontal="center"/>
    </xf>
    <xf numFmtId="0" fontId="5" fillId="13" borderId="37" xfId="0" applyFont="1" applyFill="1" applyBorder="1" applyAlignment="1">
      <alignment horizontal="center"/>
    </xf>
    <xf numFmtId="0" fontId="0" fillId="13" borderId="38" xfId="0" applyFill="1" applyBorder="1" applyAlignment="1">
      <alignment horizontal="center"/>
    </xf>
    <xf numFmtId="0" fontId="0" fillId="13" borderId="39" xfId="0" applyFill="1" applyBorder="1" applyAlignment="1">
      <alignment horizontal="center"/>
    </xf>
    <xf numFmtId="0" fontId="0" fillId="13" borderId="40" xfId="0" applyFill="1" applyBorder="1" applyAlignment="1">
      <alignment horizontal="center"/>
    </xf>
    <xf numFmtId="0" fontId="0" fillId="13" borderId="0" xfId="0" applyFill="1" applyBorder="1" applyAlignment="1">
      <alignment horizontal="center"/>
    </xf>
    <xf numFmtId="0" fontId="0" fillId="13" borderId="41" xfId="0" applyFill="1" applyBorder="1" applyAlignment="1">
      <alignment horizontal="center"/>
    </xf>
    <xf numFmtId="0" fontId="0" fillId="13" borderId="0" xfId="0" applyFill="1" applyBorder="1"/>
    <xf numFmtId="0" fontId="0" fillId="13" borderId="42" xfId="0" applyFill="1" applyBorder="1" applyAlignment="1">
      <alignment horizontal="center"/>
    </xf>
    <xf numFmtId="0" fontId="0" fillId="13" borderId="43" xfId="0" applyFill="1" applyBorder="1" applyAlignment="1">
      <alignment horizontal="center"/>
    </xf>
    <xf numFmtId="0" fontId="0" fillId="13" borderId="0" xfId="0" applyFill="1" applyAlignment="1">
      <alignment horizontal="center"/>
    </xf>
    <xf numFmtId="0" fontId="21" fillId="0" borderId="0" xfId="0" applyFont="1"/>
    <xf numFmtId="0" fontId="12" fillId="0" borderId="0" xfId="0" applyFont="1"/>
    <xf numFmtId="166" fontId="0" fillId="0" borderId="0" xfId="0" applyNumberFormat="1"/>
    <xf numFmtId="0" fontId="0" fillId="2" borderId="0" xfId="0" applyFill="1" applyAlignment="1"/>
    <xf numFmtId="0" fontId="8" fillId="2" borderId="0" xfId="1" applyFill="1" applyAlignment="1"/>
    <xf numFmtId="0" fontId="5" fillId="23" borderId="42" xfId="3" applyFont="1" applyFill="1" applyBorder="1" applyAlignment="1">
      <alignment horizontal="center" vertical="center"/>
    </xf>
    <xf numFmtId="0" fontId="5" fillId="23" borderId="0" xfId="3" applyFont="1" applyFill="1" applyBorder="1" applyAlignment="1">
      <alignment horizontal="center" vertical="center"/>
    </xf>
    <xf numFmtId="0" fontId="5" fillId="24" borderId="34" xfId="3" applyFont="1" applyFill="1" applyBorder="1" applyAlignment="1">
      <alignment horizontal="center" vertical="center"/>
    </xf>
    <xf numFmtId="0" fontId="23" fillId="0" borderId="0" xfId="0" applyFont="1" applyAlignment="1"/>
    <xf numFmtId="49" fontId="5" fillId="0" borderId="0" xfId="0" applyNumberFormat="1" applyFont="1" applyAlignment="1"/>
    <xf numFmtId="0" fontId="24" fillId="0" borderId="0" xfId="0" applyFont="1" applyAlignment="1"/>
    <xf numFmtId="0" fontId="4" fillId="0" borderId="0" xfId="0" applyFont="1" applyAlignment="1">
      <alignment horizontal="center"/>
    </xf>
    <xf numFmtId="0" fontId="4" fillId="0" borderId="0" xfId="3" applyAlignment="1"/>
    <xf numFmtId="0" fontId="0" fillId="0" borderId="0" xfId="0" applyAlignment="1"/>
    <xf numFmtId="0" fontId="25" fillId="0" borderId="0" xfId="0" applyFont="1" applyBorder="1" applyAlignment="1">
      <alignment horizontal="left" vertical="center"/>
    </xf>
    <xf numFmtId="49" fontId="24" fillId="0" borderId="0" xfId="0" applyNumberFormat="1" applyFont="1" applyAlignment="1"/>
    <xf numFmtId="0" fontId="24" fillId="0" borderId="0" xfId="0" applyFont="1" applyAlignment="1">
      <alignment horizontal="center"/>
    </xf>
    <xf numFmtId="49" fontId="23" fillId="0" borderId="0" xfId="0" applyNumberFormat="1" applyFont="1" applyAlignment="1"/>
    <xf numFmtId="0" fontId="4" fillId="0" borderId="0" xfId="0" applyFont="1" applyAlignment="1"/>
    <xf numFmtId="0" fontId="4" fillId="0" borderId="0" xfId="3" applyBorder="1" applyAlignment="1"/>
    <xf numFmtId="0" fontId="4" fillId="0" borderId="0" xfId="0" applyFont="1" applyBorder="1" applyAlignment="1">
      <alignment horizontal="center"/>
    </xf>
    <xf numFmtId="2" fontId="0" fillId="5" borderId="0" xfId="0" applyNumberFormat="1" applyFill="1"/>
    <xf numFmtId="0" fontId="0" fillId="2" borderId="0" xfId="0" applyFill="1" applyBorder="1"/>
    <xf numFmtId="9" fontId="0" fillId="2" borderId="0" xfId="0" applyNumberFormat="1" applyFill="1" applyBorder="1"/>
    <xf numFmtId="0" fontId="18" fillId="12" borderId="0" xfId="0" applyFont="1" applyFill="1" applyBorder="1" applyAlignment="1">
      <alignment wrapText="1"/>
    </xf>
    <xf numFmtId="2" fontId="0" fillId="2" borderId="0" xfId="0" applyNumberFormat="1" applyFill="1" applyBorder="1"/>
    <xf numFmtId="164" fontId="0" fillId="2" borderId="0" xfId="0" applyNumberFormat="1" applyFill="1" applyBorder="1"/>
    <xf numFmtId="165" fontId="0" fillId="2" borderId="0" xfId="0" applyNumberFormat="1" applyFill="1" applyBorder="1"/>
    <xf numFmtId="17" fontId="0" fillId="2" borderId="0" xfId="0" quotePrefix="1" applyNumberFormat="1" applyFill="1" applyBorder="1"/>
    <xf numFmtId="17" fontId="0" fillId="2" borderId="0" xfId="0" applyNumberFormat="1" applyFill="1" applyBorder="1"/>
    <xf numFmtId="0" fontId="0" fillId="5" borderId="0" xfId="0" applyFill="1" applyBorder="1"/>
    <xf numFmtId="0" fontId="13" fillId="0" borderId="1" xfId="0" applyFont="1" applyBorder="1" applyAlignment="1">
      <alignment horizontal="center" vertical="center" wrapText="1"/>
    </xf>
    <xf numFmtId="0" fontId="13" fillId="0" borderId="1" xfId="0" applyFont="1" applyBorder="1" applyAlignment="1">
      <alignment horizontal="center" vertical="center"/>
    </xf>
    <xf numFmtId="0" fontId="45" fillId="2" borderId="0" xfId="0" applyFont="1" applyFill="1"/>
    <xf numFmtId="14" fontId="0" fillId="2" borderId="0" xfId="0" applyNumberFormat="1" applyFill="1"/>
    <xf numFmtId="1" fontId="0" fillId="0" borderId="0" xfId="0" applyNumberFormat="1"/>
    <xf numFmtId="1" fontId="10" fillId="2" borderId="0" xfId="0" applyNumberFormat="1" applyFont="1" applyFill="1" applyAlignment="1">
      <alignment horizontal="right" vertical="center"/>
    </xf>
    <xf numFmtId="165" fontId="13" fillId="0" borderId="8" xfId="0" applyNumberFormat="1" applyFont="1" applyBorder="1" applyAlignment="1">
      <alignment horizontal="center" vertical="center"/>
    </xf>
    <xf numFmtId="165" fontId="13" fillId="0" borderId="31" xfId="0" applyNumberFormat="1" applyFont="1" applyBorder="1" applyAlignment="1">
      <alignment horizontal="center" vertical="center"/>
    </xf>
    <xf numFmtId="9" fontId="13" fillId="0" borderId="8" xfId="0" applyNumberFormat="1" applyFont="1" applyBorder="1" applyAlignment="1">
      <alignment horizontal="center" vertical="center"/>
    </xf>
    <xf numFmtId="9" fontId="13" fillId="0" borderId="31" xfId="0" applyNumberFormat="1" applyFont="1" applyBorder="1" applyAlignment="1">
      <alignment horizontal="center" vertical="center"/>
    </xf>
    <xf numFmtId="9" fontId="13" fillId="0" borderId="32" xfId="0" applyNumberFormat="1" applyFont="1" applyBorder="1" applyAlignment="1">
      <alignment horizontal="center" vertical="center"/>
    </xf>
    <xf numFmtId="0" fontId="13" fillId="0" borderId="24"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24" xfId="0" applyFont="1" applyBorder="1" applyAlignment="1">
      <alignment horizontal="center" vertical="center"/>
    </xf>
    <xf numFmtId="0" fontId="13" fillId="0" borderId="6" xfId="0" applyFont="1" applyBorder="1" applyAlignment="1">
      <alignment horizontal="center" vertical="center"/>
    </xf>
    <xf numFmtId="0" fontId="13" fillId="0" borderId="1" xfId="0" applyFont="1" applyBorder="1" applyAlignment="1">
      <alignment horizontal="center" vertical="center"/>
    </xf>
    <xf numFmtId="0" fontId="13" fillId="0" borderId="8" xfId="0" applyFont="1" applyBorder="1" applyAlignment="1">
      <alignment horizontal="center" vertical="center"/>
    </xf>
    <xf numFmtId="0" fontId="13" fillId="0" borderId="31" xfId="0" applyFont="1" applyBorder="1" applyAlignment="1">
      <alignment horizontal="center" vertical="center"/>
    </xf>
    <xf numFmtId="0" fontId="13" fillId="0" borderId="25" xfId="0" applyFont="1" applyBorder="1" applyAlignment="1">
      <alignment horizontal="center" vertical="center"/>
    </xf>
    <xf numFmtId="0" fontId="13" fillId="0" borderId="32" xfId="0" applyFont="1" applyBorder="1" applyAlignment="1">
      <alignment horizontal="center" vertical="center"/>
    </xf>
    <xf numFmtId="0" fontId="0" fillId="0" borderId="0" xfId="0" applyBorder="1" applyAlignment="1">
      <alignment wrapText="1"/>
    </xf>
    <xf numFmtId="0" fontId="0" fillId="0" borderId="7" xfId="0" applyBorder="1" applyAlignment="1">
      <alignment wrapText="1"/>
    </xf>
    <xf numFmtId="0" fontId="9" fillId="3" borderId="9" xfId="0" applyFont="1" applyFill="1" applyBorder="1" applyAlignment="1">
      <alignment horizontal="center" wrapText="1"/>
    </xf>
    <xf numFmtId="0" fontId="9" fillId="3" borderId="10" xfId="0" applyFont="1" applyFill="1" applyBorder="1" applyAlignment="1">
      <alignment horizontal="center" wrapText="1"/>
    </xf>
  </cellXfs>
  <cellStyles count="119">
    <cellStyle name="20% - Accent1 2" xfId="4" xr:uid="{00000000-0005-0000-0000-000000000000}"/>
    <cellStyle name="20% - Accent1 2 2" xfId="5" xr:uid="{00000000-0005-0000-0000-000001000000}"/>
    <cellStyle name="20% - Accent2 2" xfId="6" xr:uid="{00000000-0005-0000-0000-000002000000}"/>
    <cellStyle name="20% - Accent2 2 2" xfId="7" xr:uid="{00000000-0005-0000-0000-000003000000}"/>
    <cellStyle name="20% - Accent3 2" xfId="8" xr:uid="{00000000-0005-0000-0000-000004000000}"/>
    <cellStyle name="20% - Accent3 2 2" xfId="9" xr:uid="{00000000-0005-0000-0000-000005000000}"/>
    <cellStyle name="20% - Accent4 2" xfId="10" xr:uid="{00000000-0005-0000-0000-000006000000}"/>
    <cellStyle name="20% - Accent4 2 2" xfId="11" xr:uid="{00000000-0005-0000-0000-000007000000}"/>
    <cellStyle name="20% - Accent5 2" xfId="12" xr:uid="{00000000-0005-0000-0000-000008000000}"/>
    <cellStyle name="20% - Accent6 2" xfId="13" xr:uid="{00000000-0005-0000-0000-000009000000}"/>
    <cellStyle name="40% - Accent1 2" xfId="14" xr:uid="{00000000-0005-0000-0000-00000A000000}"/>
    <cellStyle name="40% - Accent2 2" xfId="15" xr:uid="{00000000-0005-0000-0000-00000B000000}"/>
    <cellStyle name="40% - Accent3 2" xfId="16" xr:uid="{00000000-0005-0000-0000-00000C000000}"/>
    <cellStyle name="40% - Accent3 2 2" xfId="17" xr:uid="{00000000-0005-0000-0000-00000D000000}"/>
    <cellStyle name="40% - Accent4 2" xfId="18" xr:uid="{00000000-0005-0000-0000-00000E000000}"/>
    <cellStyle name="40% - Accent5 2" xfId="19" xr:uid="{00000000-0005-0000-0000-00000F000000}"/>
    <cellStyle name="40% - Accent6 2" xfId="20" xr:uid="{00000000-0005-0000-0000-000010000000}"/>
    <cellStyle name="60% - Accent1 2" xfId="21" xr:uid="{00000000-0005-0000-0000-000011000000}"/>
    <cellStyle name="60% - Accent2 2" xfId="22" xr:uid="{00000000-0005-0000-0000-000012000000}"/>
    <cellStyle name="60% - Accent3 2" xfId="23" xr:uid="{00000000-0005-0000-0000-000013000000}"/>
    <cellStyle name="60% - Accent3 2 2" xfId="24" xr:uid="{00000000-0005-0000-0000-000014000000}"/>
    <cellStyle name="60% - Accent4 2" xfId="25" xr:uid="{00000000-0005-0000-0000-000015000000}"/>
    <cellStyle name="60% - Accent4 2 2" xfId="26" xr:uid="{00000000-0005-0000-0000-000016000000}"/>
    <cellStyle name="60% - Accent5 2" xfId="27" xr:uid="{00000000-0005-0000-0000-000017000000}"/>
    <cellStyle name="60% - Accent6 2" xfId="28" xr:uid="{00000000-0005-0000-0000-000018000000}"/>
    <cellStyle name="60% - Accent6 2 2" xfId="29" xr:uid="{00000000-0005-0000-0000-000019000000}"/>
    <cellStyle name="Accent1 2" xfId="30" xr:uid="{00000000-0005-0000-0000-00001A000000}"/>
    <cellStyle name="Accent2 2" xfId="31" xr:uid="{00000000-0005-0000-0000-00001B000000}"/>
    <cellStyle name="Accent3 2" xfId="32" xr:uid="{00000000-0005-0000-0000-00001C000000}"/>
    <cellStyle name="Accent4 2" xfId="33" xr:uid="{00000000-0005-0000-0000-00001D000000}"/>
    <cellStyle name="Accent5 2" xfId="34" xr:uid="{00000000-0005-0000-0000-00001E000000}"/>
    <cellStyle name="Accent6 2" xfId="35" xr:uid="{00000000-0005-0000-0000-00001F000000}"/>
    <cellStyle name="Bad 2" xfId="36" xr:uid="{00000000-0005-0000-0000-000020000000}"/>
    <cellStyle name="Calculation 2" xfId="37" xr:uid="{00000000-0005-0000-0000-000021000000}"/>
    <cellStyle name="Calculation 2 2" xfId="38" xr:uid="{00000000-0005-0000-0000-000022000000}"/>
    <cellStyle name="Check Cell 2" xfId="39" xr:uid="{00000000-0005-0000-0000-000023000000}"/>
    <cellStyle name="Comma 2" xfId="40" xr:uid="{00000000-0005-0000-0000-000024000000}"/>
    <cellStyle name="Comma 2 2" xfId="41" xr:uid="{00000000-0005-0000-0000-000025000000}"/>
    <cellStyle name="Comma 2 3" xfId="42" xr:uid="{00000000-0005-0000-0000-000026000000}"/>
    <cellStyle name="Comma 3" xfId="43" xr:uid="{00000000-0005-0000-0000-000027000000}"/>
    <cellStyle name="Comma 3 2" xfId="44" xr:uid="{00000000-0005-0000-0000-000028000000}"/>
    <cellStyle name="Comma 4" xfId="45" xr:uid="{00000000-0005-0000-0000-000029000000}"/>
    <cellStyle name="Comma 5" xfId="46" xr:uid="{00000000-0005-0000-0000-00002A000000}"/>
    <cellStyle name="Comma 6" xfId="47" xr:uid="{00000000-0005-0000-0000-00002B000000}"/>
    <cellStyle name="Currency 2" xfId="48" xr:uid="{00000000-0005-0000-0000-00002C000000}"/>
    <cellStyle name="Explanatory Text 2" xfId="49" xr:uid="{00000000-0005-0000-0000-00002D000000}"/>
    <cellStyle name="Good 2" xfId="50" xr:uid="{00000000-0005-0000-0000-00002E000000}"/>
    <cellStyle name="Heading 1 2" xfId="51" xr:uid="{00000000-0005-0000-0000-00002F000000}"/>
    <cellStyle name="Heading 2 2" xfId="52" xr:uid="{00000000-0005-0000-0000-000030000000}"/>
    <cellStyle name="Heading 3 2" xfId="53" xr:uid="{00000000-0005-0000-0000-000031000000}"/>
    <cellStyle name="Heading 4 2" xfId="54" xr:uid="{00000000-0005-0000-0000-000032000000}"/>
    <cellStyle name="Hyperlink" xfId="1" builtinId="8"/>
    <cellStyle name="Input 2" xfId="55" xr:uid="{00000000-0005-0000-0000-000034000000}"/>
    <cellStyle name="Input 2 2" xfId="56" xr:uid="{00000000-0005-0000-0000-000035000000}"/>
    <cellStyle name="Linked Cell 2" xfId="57" xr:uid="{00000000-0005-0000-0000-000036000000}"/>
    <cellStyle name="Neutral 2" xfId="58" xr:uid="{00000000-0005-0000-0000-000037000000}"/>
    <cellStyle name="Neutral 2 2" xfId="59" xr:uid="{00000000-0005-0000-0000-000038000000}"/>
    <cellStyle name="Normal" xfId="0" builtinId="0"/>
    <cellStyle name="Normal 10" xfId="60" xr:uid="{00000000-0005-0000-0000-00003A000000}"/>
    <cellStyle name="Normal 11 2" xfId="61" xr:uid="{00000000-0005-0000-0000-00003B000000}"/>
    <cellStyle name="Normal 11 3" xfId="62" xr:uid="{00000000-0005-0000-0000-00003C000000}"/>
    <cellStyle name="Normal 11 4" xfId="63" xr:uid="{00000000-0005-0000-0000-00003D000000}"/>
    <cellStyle name="Normal 12 2" xfId="64" xr:uid="{00000000-0005-0000-0000-00003E000000}"/>
    <cellStyle name="Normal 12 3" xfId="65" xr:uid="{00000000-0005-0000-0000-00003F000000}"/>
    <cellStyle name="Normal 12 4" xfId="66" xr:uid="{00000000-0005-0000-0000-000040000000}"/>
    <cellStyle name="Normal 13 2" xfId="67" xr:uid="{00000000-0005-0000-0000-000041000000}"/>
    <cellStyle name="Normal 13 3" xfId="68" xr:uid="{00000000-0005-0000-0000-000042000000}"/>
    <cellStyle name="Normal 13 4" xfId="69" xr:uid="{00000000-0005-0000-0000-000043000000}"/>
    <cellStyle name="Normal 14 2" xfId="70" xr:uid="{00000000-0005-0000-0000-000044000000}"/>
    <cellStyle name="Normal 14 3" xfId="71" xr:uid="{00000000-0005-0000-0000-000045000000}"/>
    <cellStyle name="Normal 14 4" xfId="72" xr:uid="{00000000-0005-0000-0000-000046000000}"/>
    <cellStyle name="Normal 15 2" xfId="73" xr:uid="{00000000-0005-0000-0000-000047000000}"/>
    <cellStyle name="Normal 15 3" xfId="74" xr:uid="{00000000-0005-0000-0000-000048000000}"/>
    <cellStyle name="Normal 15 4" xfId="75" xr:uid="{00000000-0005-0000-0000-000049000000}"/>
    <cellStyle name="Normal 2" xfId="76" xr:uid="{00000000-0005-0000-0000-00004A000000}"/>
    <cellStyle name="Normal 2 10" xfId="77" xr:uid="{00000000-0005-0000-0000-00004B000000}"/>
    <cellStyle name="Normal 2 11" xfId="78" xr:uid="{00000000-0005-0000-0000-00004C000000}"/>
    <cellStyle name="Normal 2 12" xfId="3" xr:uid="{00000000-0005-0000-0000-00004D000000}"/>
    <cellStyle name="Normal 2 13" xfId="79" xr:uid="{00000000-0005-0000-0000-00004E000000}"/>
    <cellStyle name="Normal 2 2" xfId="80" xr:uid="{00000000-0005-0000-0000-00004F000000}"/>
    <cellStyle name="Normal 2 2 2" xfId="81" xr:uid="{00000000-0005-0000-0000-000050000000}"/>
    <cellStyle name="Normal 2 2 3" xfId="82" xr:uid="{00000000-0005-0000-0000-000051000000}"/>
    <cellStyle name="Normal 2 3" xfId="83" xr:uid="{00000000-0005-0000-0000-000052000000}"/>
    <cellStyle name="Normal 2 3 2" xfId="84" xr:uid="{00000000-0005-0000-0000-000053000000}"/>
    <cellStyle name="Normal 2 4" xfId="85" xr:uid="{00000000-0005-0000-0000-000054000000}"/>
    <cellStyle name="Normal 2 4 2" xfId="86" xr:uid="{00000000-0005-0000-0000-000055000000}"/>
    <cellStyle name="Normal 2 5" xfId="87" xr:uid="{00000000-0005-0000-0000-000056000000}"/>
    <cellStyle name="Normal 2 5 2" xfId="88" xr:uid="{00000000-0005-0000-0000-000057000000}"/>
    <cellStyle name="Normal 2 6" xfId="89" xr:uid="{00000000-0005-0000-0000-000058000000}"/>
    <cellStyle name="Normal 2 6 2" xfId="90" xr:uid="{00000000-0005-0000-0000-000059000000}"/>
    <cellStyle name="Normal 2 7" xfId="91" xr:uid="{00000000-0005-0000-0000-00005A000000}"/>
    <cellStyle name="Normal 2 7 2" xfId="92" xr:uid="{00000000-0005-0000-0000-00005B000000}"/>
    <cellStyle name="Normal 2 8" xfId="93" xr:uid="{00000000-0005-0000-0000-00005C000000}"/>
    <cellStyle name="Normal 2 8 2" xfId="94" xr:uid="{00000000-0005-0000-0000-00005D000000}"/>
    <cellStyle name="Normal 2 9" xfId="95" xr:uid="{00000000-0005-0000-0000-00005E000000}"/>
    <cellStyle name="Normal 2 9 2" xfId="96" xr:uid="{00000000-0005-0000-0000-00005F000000}"/>
    <cellStyle name="Normal 2_LIMITS" xfId="97" xr:uid="{00000000-0005-0000-0000-000060000000}"/>
    <cellStyle name="Normal 3" xfId="98" xr:uid="{00000000-0005-0000-0000-000061000000}"/>
    <cellStyle name="Normal 3 2" xfId="99" xr:uid="{00000000-0005-0000-0000-000062000000}"/>
    <cellStyle name="Normal 4" xfId="100" xr:uid="{00000000-0005-0000-0000-000063000000}"/>
    <cellStyle name="Normal 4 2" xfId="101" xr:uid="{00000000-0005-0000-0000-000064000000}"/>
    <cellStyle name="Normale_B2020" xfId="102" xr:uid="{00000000-0005-0000-0000-000065000000}"/>
    <cellStyle name="Note 2" xfId="103" xr:uid="{00000000-0005-0000-0000-000066000000}"/>
    <cellStyle name="Note 2 2" xfId="104" xr:uid="{00000000-0005-0000-0000-000067000000}"/>
    <cellStyle name="Output 2" xfId="105" xr:uid="{00000000-0005-0000-0000-000068000000}"/>
    <cellStyle name="Per cent" xfId="2" builtinId="5"/>
    <cellStyle name="Percent 2" xfId="106" xr:uid="{00000000-0005-0000-0000-00006A000000}"/>
    <cellStyle name="Percent 2 2" xfId="107" xr:uid="{00000000-0005-0000-0000-00006B000000}"/>
    <cellStyle name="Percent 2 2 2" xfId="108" xr:uid="{00000000-0005-0000-0000-00006C000000}"/>
    <cellStyle name="Percent 2 3" xfId="109" xr:uid="{00000000-0005-0000-0000-00006D000000}"/>
    <cellStyle name="Percent 3" xfId="110" xr:uid="{00000000-0005-0000-0000-00006E000000}"/>
    <cellStyle name="Percent 3 2" xfId="111" xr:uid="{00000000-0005-0000-0000-00006F000000}"/>
    <cellStyle name="Percent 4" xfId="112" xr:uid="{00000000-0005-0000-0000-000070000000}"/>
    <cellStyle name="Percent 4 2" xfId="113" xr:uid="{00000000-0005-0000-0000-000071000000}"/>
    <cellStyle name="Percent 5" xfId="114" xr:uid="{00000000-0005-0000-0000-000072000000}"/>
    <cellStyle name="Standard_Results_Pan_EU_OLGA_NUC" xfId="115" xr:uid="{00000000-0005-0000-0000-000073000000}"/>
    <cellStyle name="Title 2" xfId="116" xr:uid="{00000000-0005-0000-0000-000074000000}"/>
    <cellStyle name="Total 2" xfId="117" xr:uid="{00000000-0005-0000-0000-000075000000}"/>
    <cellStyle name="Warning Text 2" xfId="118" xr:uid="{00000000-0005-0000-0000-000076000000}"/>
  </cellStyles>
  <dxfs count="3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indexed="17"/>
      </font>
      <fill>
        <patternFill>
          <bgColor indexed="4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indexed="17"/>
      </font>
      <fill>
        <patternFill>
          <bgColor indexed="42"/>
        </patternFill>
      </fill>
    </dxf>
    <dxf>
      <font>
        <b/>
        <i val="0"/>
        <condense val="0"/>
        <extend val="0"/>
      </font>
      <fill>
        <patternFill>
          <bgColor indexed="44"/>
        </patternFill>
      </fill>
    </dxf>
    <dxf>
      <font>
        <b/>
        <i val="0"/>
        <condense val="0"/>
        <extend val="0"/>
      </font>
      <fill>
        <patternFill>
          <bgColor indexed="4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0</xdr:col>
      <xdr:colOff>409575</xdr:colOff>
      <xdr:row>1</xdr:row>
      <xdr:rowOff>66674</xdr:rowOff>
    </xdr:from>
    <xdr:to>
      <xdr:col>3</xdr:col>
      <xdr:colOff>441977</xdr:colOff>
      <xdr:row>8</xdr:row>
      <xdr:rowOff>173174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9575" y="257174"/>
          <a:ext cx="2069924" cy="1440000"/>
        </a:xfrm>
        <a:prstGeom prst="rect">
          <a:avLst/>
        </a:prstGeom>
      </xdr:spPr>
    </xdr:pic>
    <xdr:clientData/>
  </xdr:twoCellAnchor>
  <xdr:twoCellAnchor>
    <xdr:from>
      <xdr:col>4</xdr:col>
      <xdr:colOff>225286</xdr:colOff>
      <xdr:row>1</xdr:row>
      <xdr:rowOff>70401</xdr:rowOff>
    </xdr:from>
    <xdr:to>
      <xdr:col>9</xdr:col>
      <xdr:colOff>596348</xdr:colOff>
      <xdr:row>8</xdr:row>
      <xdr:rowOff>176901</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676938" y="260901"/>
          <a:ext cx="3435627" cy="1440000"/>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spcAft>
              <a:spcPts val="0"/>
            </a:spcAft>
          </a:pPr>
          <a:r>
            <a:rPr lang="en-GB" sz="1100">
              <a:effectLst/>
              <a:latin typeface="EC Square Sans Pro"/>
              <a:ea typeface="Calibri"/>
              <a:cs typeface="Times New Roman"/>
            </a:rPr>
            <a:t>EUROPEAN COMMISSION</a:t>
          </a:r>
        </a:p>
        <a:p>
          <a:pPr>
            <a:spcAft>
              <a:spcPts val="0"/>
            </a:spcAft>
          </a:pPr>
          <a:r>
            <a:rPr lang="en-GB" sz="1100">
              <a:effectLst/>
              <a:latin typeface="EC Square Sans Pro"/>
              <a:ea typeface="Calibri"/>
              <a:cs typeface="Times New Roman"/>
            </a:rPr>
            <a:t>JOINT RESEARCH CENTRE</a:t>
          </a:r>
        </a:p>
        <a:p>
          <a:pPr>
            <a:spcAft>
              <a:spcPts val="0"/>
            </a:spcAft>
          </a:pPr>
          <a:r>
            <a:rPr lang="en-GB" sz="1100">
              <a:effectLst/>
              <a:latin typeface="EC Square Sans Pro"/>
              <a:ea typeface="Calibri"/>
              <a:cs typeface="Times New Roman"/>
            </a:rPr>
            <a:t>Westerduinweg 3, NL-1755LE, Petten, The Netherlands</a:t>
          </a:r>
        </a:p>
        <a:p>
          <a:pPr>
            <a:spcAft>
              <a:spcPts val="0"/>
            </a:spcAft>
          </a:pPr>
          <a:endParaRPr lang="en-GB" sz="1100">
            <a:effectLst/>
            <a:latin typeface="EC Square Sans Pro"/>
            <a:ea typeface="Calibri"/>
            <a:cs typeface="Times New Roman"/>
          </a:endParaRPr>
        </a:p>
        <a:p>
          <a:pPr>
            <a:spcAft>
              <a:spcPts val="0"/>
            </a:spcAft>
          </a:pPr>
          <a:r>
            <a:rPr lang="en-GB" sz="1100">
              <a:effectLst/>
              <a:latin typeface="EC Square Sans Pro"/>
              <a:ea typeface="Calibri"/>
              <a:cs typeface="Times New Roman"/>
            </a:rPr>
            <a:t>Directorate C – Energy, Transport and Climate</a:t>
          </a:r>
        </a:p>
        <a:p>
          <a:pPr>
            <a:spcAft>
              <a:spcPts val="0"/>
            </a:spcAft>
          </a:pPr>
          <a:r>
            <a:rPr lang="en-GB" sz="1100">
              <a:effectLst/>
              <a:latin typeface="EC Square Sans Pro"/>
              <a:ea typeface="Calibri"/>
              <a:cs typeface="Times New Roman"/>
            </a:rPr>
            <a:t>Knowledge for the Energy Union</a:t>
          </a:r>
        </a:p>
        <a:p>
          <a:pPr>
            <a:spcAft>
              <a:spcPts val="0"/>
            </a:spcAft>
          </a:pPr>
          <a:r>
            <a:rPr lang="en-GB" sz="1100">
              <a:effectLst/>
              <a:latin typeface="EC Square Sans Pro"/>
              <a:ea typeface="Calibri"/>
              <a:cs typeface="Times New Roman"/>
            </a:rPr>
            <a:t>Contact:</a:t>
          </a:r>
          <a:r>
            <a:rPr lang="en-GB" sz="1100" baseline="0">
              <a:effectLst/>
              <a:latin typeface="EC Square Sans Pro"/>
              <a:ea typeface="Calibri"/>
              <a:cs typeface="Times New Roman"/>
            </a:rPr>
            <a:t> Pablo.RUIZ-CASTELLO@ec.europa.eu </a:t>
          </a:r>
          <a:endParaRPr lang="en-GB" sz="1100">
            <a:effectLst/>
            <a:latin typeface="EC Square Sans Pro"/>
            <a:ea typeface="Calibri"/>
            <a:cs typeface="Times New Roman"/>
          </a:endParaRPr>
        </a:p>
      </xdr:txBody>
    </xdr:sp>
    <xdr:clientData/>
  </xdr:twoCellAnchor>
  <xdr:twoCellAnchor editAs="oneCell">
    <xdr:from>
      <xdr:col>14</xdr:col>
      <xdr:colOff>523875</xdr:colOff>
      <xdr:row>0</xdr:row>
      <xdr:rowOff>171450</xdr:rowOff>
    </xdr:from>
    <xdr:to>
      <xdr:col>24</xdr:col>
      <xdr:colOff>474179</xdr:colOff>
      <xdr:row>29</xdr:row>
      <xdr:rowOff>66261</xdr:rowOff>
    </xdr:to>
    <xdr:pic>
      <xdr:nvPicPr>
        <xdr:cNvPr id="4" name="Picture 3" descr="C:\Users\nijswou\AppData\Local\Temp\1\ScreenClip.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58275" y="171450"/>
          <a:ext cx="6046305" cy="5590761"/>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542926</xdr:colOff>
      <xdr:row>0</xdr:row>
      <xdr:rowOff>76199</xdr:rowOff>
    </xdr:from>
    <xdr:to>
      <xdr:col>17</xdr:col>
      <xdr:colOff>171450</xdr:colOff>
      <xdr:row>28</xdr:row>
      <xdr:rowOff>66674</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524501" y="76199"/>
          <a:ext cx="5114924" cy="532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 available data:</a:t>
          </a:r>
        </a:p>
        <a:p>
          <a:endParaRPr lang="en-US" sz="1100" b="1"/>
        </a:p>
        <a:p>
          <a:pPr>
            <a:spcAft>
              <a:spcPts val="0"/>
            </a:spcAft>
          </a:pPr>
          <a:r>
            <a:rPr lang="en-GB" sz="1100">
              <a:effectLst/>
              <a:latin typeface="+mn-lt"/>
              <a:ea typeface="Calibri"/>
              <a:cs typeface="Times New Roman"/>
            </a:rPr>
            <a:t>For 38 countries, we have minimum following at NUTS2 level:</a:t>
          </a:r>
        </a:p>
        <a:p>
          <a:pPr marL="342900" lvl="0" indent="-342900">
            <a:spcAft>
              <a:spcPts val="0"/>
            </a:spcAft>
            <a:buFont typeface="+mj-lt"/>
            <a:buAutoNum type="arabicPeriod"/>
          </a:pPr>
          <a:r>
            <a:rPr lang="en-GB" sz="1100">
              <a:effectLst/>
              <a:latin typeface="+mn-lt"/>
              <a:ea typeface="Calibri"/>
              <a:cs typeface="Times New Roman"/>
            </a:rPr>
            <a:t>Potential surfaces (area) expressed in Km2 for 18 types of surfaces and projected into the future based on LUISA. This gives 313NUTS2 x 18 surfaces x 5 periods = 28170 combinations.</a:t>
          </a:r>
        </a:p>
        <a:p>
          <a:pPr marL="342900" lvl="0" indent="-342900">
            <a:spcAft>
              <a:spcPts val="0"/>
            </a:spcAft>
            <a:buFont typeface="+mj-lt"/>
            <a:buAutoNum type="arabicPeriod"/>
          </a:pPr>
          <a:r>
            <a:rPr lang="en-GB" sz="1100">
              <a:effectLst/>
              <a:latin typeface="+mn-lt"/>
              <a:ea typeface="Calibri"/>
              <a:cs typeface="Times New Roman"/>
            </a:rPr>
            <a:t>Different irradiations for each of the 12 timeslices and for each of the years 2005, 2006, 2007, 2008, 2009, 2010, 2011, 2012 and 2013. This gives 313 NUTS2 x 12timeslices x 10 types of irradiation x 9 years = 338040 combinations.</a:t>
          </a:r>
        </a:p>
        <a:p>
          <a:pPr marL="342900" lvl="0" indent="-342900">
            <a:spcAft>
              <a:spcPts val="0"/>
            </a:spcAft>
            <a:buFont typeface="+mj-lt"/>
            <a:buAutoNum type="arabicPeriod"/>
          </a:pPr>
          <a:r>
            <a:rPr lang="en-GB" sz="1100">
              <a:effectLst/>
              <a:latin typeface="+mn-lt"/>
              <a:ea typeface="Calibri"/>
              <a:cs typeface="Times New Roman"/>
            </a:rPr>
            <a:t>The irradiation for each of the 18 types of surfaces, based on the average irradiation of 2005-2013, for each of the 12 timeslices. This is 313 NUTS2 x 18 x 12 = 67608 combinations.</a:t>
          </a:r>
        </a:p>
        <a:p>
          <a:pPr marL="342900" lvl="0" indent="-342900">
            <a:spcAft>
              <a:spcPts val="0"/>
            </a:spcAft>
            <a:buFont typeface="+mj-lt"/>
            <a:buAutoNum type="arabicPeriod"/>
          </a:pPr>
          <a:r>
            <a:rPr lang="en-GB" sz="1100">
              <a:effectLst/>
              <a:latin typeface="+mn-lt"/>
              <a:ea typeface="Calibri"/>
              <a:cs typeface="Times New Roman"/>
            </a:rPr>
            <a:t>A temperature correction factor to correct the efficiency of the PV panels.</a:t>
          </a:r>
        </a:p>
        <a:p>
          <a:pPr marL="342900" lvl="0" indent="-342900">
            <a:spcAft>
              <a:spcPts val="0"/>
            </a:spcAft>
            <a:buFont typeface="+mj-lt"/>
            <a:buAutoNum type="arabicPeriod"/>
          </a:pPr>
          <a:r>
            <a:rPr lang="en-GB" sz="1100">
              <a:effectLst/>
              <a:latin typeface="+mn-lt"/>
              <a:ea typeface="Calibri"/>
              <a:cs typeface="Times New Roman"/>
            </a:rPr>
            <a:t>The potential installed capacity expressed in GW as it only depends on the surface (see nr 1) and the efficiency (to be assumed). Indeed, regardless of the type of surface and regardless of the orientation, one m² of PV panel has a peak capacity of 1 kWp x effiency. An increased efficiency allows installing more peak capacity on a given surface.</a:t>
          </a:r>
        </a:p>
        <a:p>
          <a:pPr marL="342900" lvl="0" indent="-342900">
            <a:spcAft>
              <a:spcPts val="0"/>
            </a:spcAft>
            <a:buFont typeface="+mj-lt"/>
            <a:buAutoNum type="arabicPeriod"/>
          </a:pPr>
          <a:r>
            <a:rPr lang="en-GB" sz="1100">
              <a:effectLst/>
              <a:latin typeface="+mn-lt"/>
              <a:ea typeface="Calibri"/>
              <a:cs typeface="Times New Roman"/>
            </a:rPr>
            <a:t>The potential power production because this can be derived from the irradiation (see nr 3) and an assumption on the technology (efficiency and performance ratio).</a:t>
          </a:r>
        </a:p>
        <a:p>
          <a:pPr>
            <a:spcAft>
              <a:spcPts val="0"/>
            </a:spcAft>
          </a:pPr>
          <a:r>
            <a:rPr lang="en-GB" sz="1100">
              <a:effectLst/>
              <a:latin typeface="+mn-lt"/>
              <a:ea typeface="Calibri"/>
              <a:cs typeface="Times New Roman"/>
            </a:rPr>
            <a:t> </a:t>
          </a:r>
        </a:p>
        <a:p>
          <a:endParaRPr lang="en-US" sz="1100"/>
        </a:p>
      </xdr:txBody>
    </xdr:sp>
    <xdr:clientData/>
  </xdr:twoCellAnchor>
  <xdr:twoCellAnchor>
    <xdr:from>
      <xdr:col>0</xdr:col>
      <xdr:colOff>266699</xdr:colOff>
      <xdr:row>0</xdr:row>
      <xdr:rowOff>171448</xdr:rowOff>
    </xdr:from>
    <xdr:to>
      <xdr:col>8</xdr:col>
      <xdr:colOff>123825</xdr:colOff>
      <xdr:row>28</xdr:row>
      <xdr:rowOff>133349</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266699" y="171448"/>
          <a:ext cx="4838701" cy="5295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Main</a:t>
          </a:r>
          <a:r>
            <a:rPr lang="en-US" sz="1100" b="1" baseline="0"/>
            <a:t> assumptions determining the potentials </a:t>
          </a:r>
        </a:p>
        <a:p>
          <a:endParaRPr lang="en-US" sz="1100" b="1" baseline="0"/>
        </a:p>
        <a:p>
          <a:r>
            <a:rPr lang="en-US" sz="1100" b="1" baseline="0"/>
            <a:t>1. Share of the land "non-artifical areas" that could be made availalbe for open field PV and CSP.</a:t>
          </a:r>
          <a:endParaRPr lang="en-US" sz="1100" b="1"/>
        </a:p>
        <a:p>
          <a:r>
            <a:rPr lang="en-GB" sz="1100">
              <a:solidFill>
                <a:schemeClr val="dk1"/>
              </a:solidFill>
              <a:effectLst/>
              <a:latin typeface="+mn-lt"/>
              <a:ea typeface="+mn-ea"/>
              <a:cs typeface="+mn-cs"/>
            </a:rPr>
            <a:t>Non-artificial areas are defined in the sheet "exclusion of land". </a:t>
          </a:r>
        </a:p>
        <a:p>
          <a:endParaRPr lang="en-GB" sz="1100">
            <a:solidFill>
              <a:schemeClr val="dk1"/>
            </a:solidFill>
            <a:effectLst/>
            <a:latin typeface="+mn-lt"/>
            <a:ea typeface="+mn-ea"/>
            <a:cs typeface="+mn-cs"/>
          </a:endParaRPr>
        </a:p>
        <a:p>
          <a:r>
            <a:rPr lang="en-US" sz="1100" b="1">
              <a:solidFill>
                <a:schemeClr val="dk1"/>
              </a:solidFill>
              <a:effectLst/>
              <a:latin typeface="+mn-lt"/>
              <a:ea typeface="+mn-ea"/>
              <a:cs typeface="+mn-cs"/>
            </a:rPr>
            <a:t>2. PV</a:t>
          </a:r>
          <a:r>
            <a:rPr lang="en-US" sz="1100" b="1" baseline="0">
              <a:solidFill>
                <a:schemeClr val="dk1"/>
              </a:solidFill>
              <a:effectLst/>
              <a:latin typeface="+mn-lt"/>
              <a:ea typeface="+mn-ea"/>
              <a:cs typeface="+mn-cs"/>
            </a:rPr>
            <a:t> and land efficiency (roofs, facades and open field)</a:t>
          </a:r>
          <a:br>
            <a:rPr lang="en-US" sz="1100" b="1" baseline="0">
              <a:solidFill>
                <a:schemeClr val="dk1"/>
              </a:solidFill>
              <a:effectLst/>
              <a:latin typeface="+mn-lt"/>
              <a:ea typeface="+mn-ea"/>
              <a:cs typeface="+mn-cs"/>
            </a:rPr>
          </a:br>
          <a:r>
            <a:rPr lang="en-US" sz="1100" b="0" baseline="0">
              <a:solidFill>
                <a:schemeClr val="dk1"/>
              </a:solidFill>
              <a:effectLst/>
              <a:latin typeface="+mn-lt"/>
              <a:ea typeface="+mn-ea"/>
              <a:cs typeface="+mn-cs"/>
            </a:rPr>
            <a:t>We use  85, 170 and 300 MW/km2.</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To</a:t>
          </a:r>
          <a:r>
            <a:rPr lang="en-GB" sz="1100" baseline="0">
              <a:solidFill>
                <a:schemeClr val="dk1"/>
              </a:solidFill>
              <a:effectLst/>
              <a:latin typeface="+mn-lt"/>
              <a:ea typeface="+mn-ea"/>
              <a:cs typeface="+mn-cs"/>
            </a:rPr>
            <a:t> make these points clear</a:t>
          </a:r>
          <a:r>
            <a:rPr lang="en-GB" sz="1100">
              <a:solidFill>
                <a:schemeClr val="dk1"/>
              </a:solidFill>
              <a:effectLst/>
              <a:latin typeface="+mn-lt"/>
              <a:ea typeface="+mn-ea"/>
              <a:cs typeface="+mn-cs"/>
            </a:rPr>
            <a:t>, the EU28 solar potential is shown, based on three sets of assumptions:</a:t>
          </a: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In terms of capacities:</a:t>
          </a:r>
        </a:p>
        <a:p>
          <a:pPr eaLnBrk="1" fontAlgn="auto" latinLnBrk="0" hangingPunct="1"/>
          <a:r>
            <a:rPr lang="en-GB" sz="1100">
              <a:solidFill>
                <a:schemeClr val="dk1"/>
              </a:solidFill>
              <a:effectLst/>
              <a:latin typeface="+mn-lt"/>
              <a:ea typeface="+mn-ea"/>
              <a:cs typeface="+mn-cs"/>
            </a:rPr>
            <a:t>149731 GW with 85 MW/km2 assuming 100% of the available</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natural areas</a:t>
          </a:r>
          <a:endParaRPr lang="en-GB">
            <a:effectLst/>
          </a:endParaRPr>
        </a:p>
        <a:p>
          <a:pPr eaLnBrk="1" fontAlgn="auto" latinLnBrk="0" hangingPunct="1"/>
          <a:r>
            <a:rPr lang="en-US" sz="1100" b="0" i="0">
              <a:solidFill>
                <a:schemeClr val="dk1"/>
              </a:solidFill>
              <a:effectLst/>
              <a:latin typeface="+mn-lt"/>
              <a:ea typeface="+mn-ea"/>
              <a:cs typeface="+mn-cs"/>
            </a:rPr>
            <a:t>    5063 </a:t>
          </a:r>
          <a:r>
            <a:rPr lang="en-GB" sz="1100">
              <a:solidFill>
                <a:schemeClr val="dk1"/>
              </a:solidFill>
              <a:effectLst/>
              <a:latin typeface="+mn-lt"/>
              <a:ea typeface="+mn-ea"/>
              <a:cs typeface="+mn-cs"/>
            </a:rPr>
            <a:t>GW with 85 MW/km2 assuming 3% of the available</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natural areas.</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299462 GW with 170 MW/km2 assuming 100% of the available</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natural areas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  10127</a:t>
          </a:r>
          <a:r>
            <a:rPr lang="en-GB" sz="1100">
              <a:solidFill>
                <a:schemeClr val="dk1"/>
              </a:solidFill>
              <a:effectLst/>
              <a:latin typeface="+mn-lt"/>
              <a:ea typeface="+mn-ea"/>
              <a:cs typeface="+mn-cs"/>
            </a:rPr>
            <a:t> GW with 170 MW/km2 assuming 3% of the available</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natural areas.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528462 GW with 300 MW/km2 assuming 100% of the available</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natural areas</a:t>
          </a:r>
          <a:endParaRPr lang="en-US">
            <a:effectLst/>
          </a:endParaRPr>
        </a:p>
        <a:p>
          <a:r>
            <a:rPr lang="en-US" sz="1100" b="0" i="0" u="none" strike="noStrike">
              <a:solidFill>
                <a:schemeClr val="dk1"/>
              </a:solidFill>
              <a:effectLst/>
              <a:latin typeface="+mn-lt"/>
              <a:ea typeface="+mn-ea"/>
              <a:cs typeface="+mn-cs"/>
            </a:rPr>
            <a:t>  17870 </a:t>
          </a:r>
          <a:r>
            <a:rPr lang="en-GB" sz="1100">
              <a:solidFill>
                <a:schemeClr val="dk1"/>
              </a:solidFill>
              <a:effectLst/>
              <a:latin typeface="+mn-lt"/>
              <a:ea typeface="+mn-ea"/>
              <a:cs typeface="+mn-cs"/>
            </a:rPr>
            <a:t>GW with 300 MW/km2 assuming 3% of the available</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natural areas.</a:t>
          </a:r>
        </a:p>
        <a:p>
          <a:endParaRPr lang="en-GB" sz="1100" b="0" i="0" u="none" strike="noStrike">
            <a:solidFill>
              <a:schemeClr val="dk1"/>
            </a:solidFill>
            <a:effectLst/>
            <a:latin typeface="+mn-lt"/>
            <a:ea typeface="+mn-ea"/>
            <a:cs typeface="+mn-cs"/>
          </a:endParaRPr>
        </a:p>
        <a:p>
          <a:r>
            <a:rPr lang="en-GB" sz="1100" b="1" i="0" u="none" strike="noStrike">
              <a:solidFill>
                <a:schemeClr val="dk1"/>
              </a:solidFill>
              <a:effectLst/>
              <a:latin typeface="+mn-lt"/>
              <a:ea typeface="+mn-ea"/>
              <a:cs typeface="+mn-cs"/>
            </a:rPr>
            <a:t>In terms of power production:</a:t>
          </a:r>
        </a:p>
        <a:p>
          <a:pPr eaLnBrk="1" fontAlgn="auto" latinLnBrk="0" hangingPunct="1"/>
          <a:r>
            <a:rPr lang="en-GB" sz="1100">
              <a:solidFill>
                <a:schemeClr val="dk1"/>
              </a:solidFill>
              <a:effectLst/>
              <a:latin typeface="+mn-lt"/>
              <a:ea typeface="+mn-ea"/>
              <a:cs typeface="+mn-cs"/>
            </a:rPr>
            <a:t>158304 TWh with 85 MW/km2 assuming 100% of the available</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natural areas</a:t>
          </a:r>
          <a:endParaRPr lang="en-GB">
            <a:effectLst/>
          </a:endParaRPr>
        </a:p>
        <a:p>
          <a:pPr eaLnBrk="1" fontAlgn="auto" latinLnBrk="0" hangingPunct="1"/>
          <a:r>
            <a:rPr lang="en-US" sz="1100" b="0" i="0">
              <a:solidFill>
                <a:schemeClr val="dk1"/>
              </a:solidFill>
              <a:effectLst/>
              <a:latin typeface="+mn-lt"/>
              <a:ea typeface="+mn-ea"/>
              <a:cs typeface="+mn-cs"/>
            </a:rPr>
            <a:t>    5332</a:t>
          </a:r>
          <a:r>
            <a:rPr lang="en-GB" sz="1100">
              <a:solidFill>
                <a:schemeClr val="dk1"/>
              </a:solidFill>
              <a:effectLst/>
              <a:latin typeface="+mn-lt"/>
              <a:ea typeface="+mn-ea"/>
              <a:cs typeface="+mn-cs"/>
            </a:rPr>
            <a:t> TWh with 85 MW/km2 assuming 3% of the available</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natural areas.</a:t>
          </a:r>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316608 TWh with 170 MW/km2 assuming 100% of the available</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natural areas</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  10663</a:t>
          </a:r>
          <a:r>
            <a:rPr lang="en-GB" sz="1100">
              <a:solidFill>
                <a:schemeClr val="dk1"/>
              </a:solidFill>
              <a:effectLst/>
              <a:latin typeface="+mn-lt"/>
              <a:ea typeface="+mn-ea"/>
              <a:cs typeface="+mn-cs"/>
            </a:rPr>
            <a:t> TWh with 170 MW/km2 assuming 3% of the available</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natural areas.</a:t>
          </a:r>
          <a:endParaRPr lang="en-US">
            <a:effectLst/>
          </a:endParaRPr>
        </a:p>
        <a:p>
          <a:pPr eaLnBrk="1" fontAlgn="auto" latinLnBrk="0" hangingPunct="1"/>
          <a:r>
            <a:rPr lang="en-GB" sz="1100">
              <a:solidFill>
                <a:schemeClr val="dk1"/>
              </a:solidFill>
              <a:effectLst/>
              <a:latin typeface="+mn-lt"/>
              <a:ea typeface="+mn-ea"/>
              <a:cs typeface="+mn-cs"/>
            </a:rPr>
            <a:t>558720 TWh with 300 MW/km2 assuming 100% of the available</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natural areas</a:t>
          </a:r>
          <a:endParaRPr lang="en-US">
            <a:effectLst/>
          </a:endParaRPr>
        </a:p>
        <a:p>
          <a:r>
            <a:rPr lang="en-US" sz="1100" b="0" i="0">
              <a:solidFill>
                <a:schemeClr val="dk1"/>
              </a:solidFill>
              <a:effectLst/>
              <a:latin typeface="+mn-lt"/>
              <a:ea typeface="+mn-ea"/>
              <a:cs typeface="+mn-cs"/>
            </a:rPr>
            <a:t>  18818 TWh</a:t>
          </a:r>
          <a:r>
            <a:rPr lang="en-GB" sz="1100">
              <a:solidFill>
                <a:schemeClr val="dk1"/>
              </a:solidFill>
              <a:effectLst/>
              <a:latin typeface="+mn-lt"/>
              <a:ea typeface="+mn-ea"/>
              <a:cs typeface="+mn-cs"/>
            </a:rPr>
            <a:t> with 300 MW/km2 assuming 3% of the available</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natural areas.</a:t>
          </a:r>
          <a:endParaRPr lang="en-US">
            <a:effectLst/>
          </a:endParaRPr>
        </a:p>
        <a:p>
          <a:endParaRPr lang="en-US" sz="1100" b="0" i="0" u="none" strike="noStrike">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247650</xdr:colOff>
      <xdr:row>0</xdr:row>
      <xdr:rowOff>95250</xdr:rowOff>
    </xdr:from>
    <xdr:to>
      <xdr:col>9</xdr:col>
      <xdr:colOff>581025</xdr:colOff>
      <xdr:row>5</xdr:row>
      <xdr:rowOff>47625</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50" y="95250"/>
          <a:ext cx="7677150" cy="1552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Key Insights on the performance</a:t>
          </a:r>
          <a:r>
            <a:rPr lang="en-US" sz="1100" b="1" baseline="0"/>
            <a:t> indicators</a:t>
          </a:r>
          <a:r>
            <a:rPr lang="en-US" sz="1100" b="1"/>
            <a:t>:</a:t>
          </a:r>
        </a:p>
        <a:p>
          <a:endParaRPr lang="en-US" sz="1100" b="1"/>
        </a:p>
        <a:p>
          <a:pPr marL="171450" lvl="0" indent="-171450">
            <a:buFont typeface="Arial" panose="020B0604020202020204" pitchFamily="34" charset="0"/>
            <a:buChar char="•"/>
          </a:pPr>
          <a:r>
            <a:rPr lang="en-GB" sz="1100">
              <a:solidFill>
                <a:schemeClr val="dk1"/>
              </a:solidFill>
              <a:effectLst/>
              <a:latin typeface="+mn-lt"/>
              <a:ea typeface="+mn-ea"/>
              <a:cs typeface="+mn-cs"/>
            </a:rPr>
            <a:t>Regardless of the type of surface and regardless of the orientation, one m² of PV panel has a peak capacity of 1 kWp x effiency.</a:t>
          </a:r>
        </a:p>
        <a:p>
          <a:pPr marL="171450" lvl="0" indent="-171450">
            <a:buFont typeface="Arial" panose="020B0604020202020204" pitchFamily="34" charset="0"/>
            <a:buChar char="•"/>
          </a:pPr>
          <a:r>
            <a:rPr lang="en-GB" sz="1100">
              <a:solidFill>
                <a:schemeClr val="dk1"/>
              </a:solidFill>
              <a:effectLst/>
              <a:latin typeface="+mn-lt"/>
              <a:ea typeface="+mn-ea"/>
              <a:cs typeface="+mn-cs"/>
            </a:rPr>
            <a:t>An increased efficiency allows installing more peak capacity on a given surface.</a:t>
          </a:r>
        </a:p>
        <a:p>
          <a:pPr marL="171450" lvl="0" indent="-171450">
            <a:buFont typeface="Arial" panose="020B0604020202020204" pitchFamily="34" charset="0"/>
            <a:buChar char="•"/>
          </a:pPr>
          <a:r>
            <a:rPr lang="en-GB" sz="1100">
              <a:solidFill>
                <a:schemeClr val="dk1"/>
              </a:solidFill>
              <a:effectLst/>
              <a:latin typeface="+mn-lt"/>
              <a:ea typeface="+mn-ea"/>
              <a:cs typeface="+mn-cs"/>
            </a:rPr>
            <a:t>An increased Performance Ratio allows more electricity generation for the same peak capacity.</a:t>
          </a:r>
        </a:p>
        <a:p>
          <a:pPr marL="171450" lvl="0" indent="-171450">
            <a:buFont typeface="Arial" panose="020B0604020202020204" pitchFamily="34" charset="0"/>
            <a:buChar char="•"/>
          </a:pPr>
          <a:r>
            <a:rPr lang="en-GB" sz="1100">
              <a:solidFill>
                <a:schemeClr val="dk1"/>
              </a:solidFill>
              <a:effectLst/>
              <a:latin typeface="+mn-lt"/>
              <a:ea typeface="+mn-ea"/>
              <a:cs typeface="+mn-cs"/>
            </a:rPr>
            <a:t>The</a:t>
          </a:r>
          <a:r>
            <a:rPr lang="en-GB" sz="1100" baseline="0">
              <a:solidFill>
                <a:schemeClr val="dk1"/>
              </a:solidFill>
              <a:effectLst/>
              <a:latin typeface="+mn-lt"/>
              <a:ea typeface="+mn-ea"/>
              <a:cs typeface="+mn-cs"/>
            </a:rPr>
            <a:t> latitude mainly determines the electricity generation for a given kWp </a:t>
          </a:r>
          <a:endParaRPr lang="en-GB" sz="1100">
            <a:solidFill>
              <a:schemeClr val="dk1"/>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593912</xdr:colOff>
      <xdr:row>0</xdr:row>
      <xdr:rowOff>168087</xdr:rowOff>
    </xdr:from>
    <xdr:to>
      <xdr:col>4</xdr:col>
      <xdr:colOff>168088</xdr:colOff>
      <xdr:row>10</xdr:row>
      <xdr:rowOff>78441</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93912" y="168087"/>
          <a:ext cx="10645588" cy="24877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dk1"/>
              </a:solidFill>
              <a:effectLst/>
              <a:latin typeface="+mn-lt"/>
              <a:ea typeface="+mn-ea"/>
              <a:cs typeface="+mn-cs"/>
            </a:rPr>
            <a:t>We distinguish between non-artifical areas, for which we assume ground-mounted solar technology to be applied, and artificial land area, for which we consider roof-top-mounted and façade-mounted solar applications. The artificial areas were further subdivided into residential and industrial area. </a:t>
          </a:r>
        </a:p>
        <a:p>
          <a:endParaRPr lang="en-GB" sz="1600">
            <a:solidFill>
              <a:schemeClr val="dk1"/>
            </a:solidFill>
            <a:effectLst/>
            <a:latin typeface="+mn-lt"/>
            <a:ea typeface="+mn-ea"/>
            <a:cs typeface="+mn-cs"/>
          </a:endParaRPr>
        </a:p>
        <a:p>
          <a:r>
            <a:rPr lang="en-GB" sz="1600" b="1">
              <a:solidFill>
                <a:schemeClr val="dk1"/>
              </a:solidFill>
              <a:effectLst/>
              <a:latin typeface="+mn-lt"/>
              <a:ea typeface="+mn-ea"/>
              <a:cs typeface="+mn-cs"/>
            </a:rPr>
            <a:t>Non-artificial areas</a:t>
          </a:r>
          <a:r>
            <a:rPr lang="en-GB" sz="1600" b="1" baseline="0">
              <a:solidFill>
                <a:schemeClr val="dk1"/>
              </a:solidFill>
              <a:effectLst/>
              <a:latin typeface="+mn-lt"/>
              <a:ea typeface="+mn-ea"/>
              <a:cs typeface="+mn-cs"/>
            </a:rPr>
            <a:t> </a:t>
          </a:r>
          <a:r>
            <a:rPr lang="en-GB" sz="1600" baseline="0">
              <a:solidFill>
                <a:schemeClr val="dk1"/>
              </a:solidFill>
              <a:effectLst/>
              <a:latin typeface="+mn-lt"/>
              <a:ea typeface="+mn-ea"/>
              <a:cs typeface="+mn-cs"/>
            </a:rPr>
            <a:t>consist of </a:t>
          </a:r>
          <a:r>
            <a:rPr lang="en-US" sz="1600" b="0" i="0" u="none" strike="noStrike">
              <a:solidFill>
                <a:schemeClr val="dk1"/>
              </a:solidFill>
              <a:effectLst/>
              <a:latin typeface="+mn-lt"/>
              <a:ea typeface="+mn-ea"/>
              <a:cs typeface="+mn-cs"/>
            </a:rPr>
            <a:t>Other Arable,</a:t>
          </a:r>
          <a:r>
            <a:rPr lang="en-US" sz="1600" b="0" i="0" u="none" strike="noStrike" baseline="0">
              <a:solidFill>
                <a:schemeClr val="dk1"/>
              </a:solidFill>
              <a:effectLst/>
              <a:latin typeface="+mn-lt"/>
              <a:ea typeface="+mn-ea"/>
              <a:cs typeface="+mn-cs"/>
            </a:rPr>
            <a:t> </a:t>
          </a:r>
          <a:r>
            <a:rPr lang="en-US" sz="1600" b="0" i="0" u="none" strike="noStrike">
              <a:solidFill>
                <a:schemeClr val="dk1"/>
              </a:solidFill>
              <a:effectLst/>
              <a:latin typeface="+mn-lt"/>
              <a:ea typeface="+mn-ea"/>
              <a:cs typeface="+mn-cs"/>
            </a:rPr>
            <a:t>Permanent Crops,</a:t>
          </a:r>
          <a:r>
            <a:rPr lang="en-US" sz="1600" b="0" i="0" u="none" strike="noStrike" baseline="0">
              <a:solidFill>
                <a:schemeClr val="dk1"/>
              </a:solidFill>
              <a:effectLst/>
              <a:latin typeface="+mn-lt"/>
              <a:ea typeface="+mn-ea"/>
              <a:cs typeface="+mn-cs"/>
            </a:rPr>
            <a:t> </a:t>
          </a:r>
          <a:r>
            <a:rPr lang="en-US" sz="1600" b="0" i="0" u="none" strike="noStrike">
              <a:solidFill>
                <a:schemeClr val="dk1"/>
              </a:solidFill>
              <a:effectLst/>
              <a:latin typeface="+mn-lt"/>
              <a:ea typeface="+mn-ea"/>
              <a:cs typeface="+mn-cs"/>
            </a:rPr>
            <a:t>Pastures</a:t>
          </a:r>
          <a:r>
            <a:rPr lang="en-US" sz="1600"/>
            <a:t>, </a:t>
          </a:r>
          <a:r>
            <a:rPr lang="en-US" sz="1600" b="0" i="0" u="none" strike="noStrike">
              <a:solidFill>
                <a:schemeClr val="dk1"/>
              </a:solidFill>
              <a:effectLst/>
              <a:latin typeface="+mn-lt"/>
              <a:ea typeface="+mn-ea"/>
              <a:cs typeface="+mn-cs"/>
            </a:rPr>
            <a:t>Cereals</a:t>
          </a:r>
          <a:r>
            <a:rPr lang="en-US" sz="1600"/>
            <a:t>, </a:t>
          </a:r>
          <a:r>
            <a:rPr lang="en-US" sz="1600" b="0" i="0" u="none" strike="noStrike">
              <a:solidFill>
                <a:schemeClr val="dk1"/>
              </a:solidFill>
              <a:effectLst/>
              <a:latin typeface="+mn-lt"/>
              <a:ea typeface="+mn-ea"/>
              <a:cs typeface="+mn-cs"/>
            </a:rPr>
            <a:t>Maize,</a:t>
          </a:r>
          <a:r>
            <a:rPr lang="en-US" sz="1600"/>
            <a:t> </a:t>
          </a:r>
          <a:r>
            <a:rPr lang="en-US" sz="1600" b="0" i="0" u="none" strike="noStrike">
              <a:solidFill>
                <a:schemeClr val="dk1"/>
              </a:solidFill>
              <a:effectLst/>
              <a:latin typeface="+mn-lt"/>
              <a:ea typeface="+mn-ea"/>
              <a:cs typeface="+mn-cs"/>
            </a:rPr>
            <a:t>Root crops</a:t>
          </a:r>
          <a:r>
            <a:rPr lang="en-US" sz="1600"/>
            <a:t>, </a:t>
          </a:r>
          <a:r>
            <a:rPr lang="en-US" sz="1600" b="0" i="0" u="none" strike="noStrike">
              <a:solidFill>
                <a:schemeClr val="dk1"/>
              </a:solidFill>
              <a:effectLst/>
              <a:latin typeface="+mn-lt"/>
              <a:ea typeface="+mn-ea"/>
              <a:cs typeface="+mn-cs"/>
            </a:rPr>
            <a:t>Abandoned Arable Land</a:t>
          </a:r>
          <a:r>
            <a:rPr lang="en-US" sz="1600"/>
            <a:t>, </a:t>
          </a:r>
          <a:r>
            <a:rPr lang="en-US" sz="1600" b="0" i="0" u="none" strike="noStrike">
              <a:solidFill>
                <a:schemeClr val="dk1"/>
              </a:solidFill>
              <a:effectLst/>
              <a:latin typeface="+mn-lt"/>
              <a:ea typeface="+mn-ea"/>
              <a:cs typeface="+mn-cs"/>
            </a:rPr>
            <a:t>Abandoned Permanent Crops and</a:t>
          </a:r>
          <a:r>
            <a:rPr lang="en-US" sz="1600"/>
            <a:t> </a:t>
          </a:r>
          <a:r>
            <a:rPr lang="en-US" sz="1600" b="0" i="0" u="none" strike="noStrike">
              <a:solidFill>
                <a:schemeClr val="dk1"/>
              </a:solidFill>
              <a:effectLst/>
              <a:latin typeface="+mn-lt"/>
              <a:ea typeface="+mn-ea"/>
              <a:cs typeface="+mn-cs"/>
            </a:rPr>
            <a:t>Abandoned pastures</a:t>
          </a:r>
          <a:r>
            <a:rPr lang="en-US" sz="1600"/>
            <a:t> .</a:t>
          </a:r>
          <a:endParaRPr lang="en-GB" sz="1600" baseline="0">
            <a:solidFill>
              <a:schemeClr val="dk1"/>
            </a:solidFill>
            <a:effectLst/>
            <a:latin typeface="+mn-lt"/>
            <a:ea typeface="+mn-ea"/>
            <a:cs typeface="+mn-cs"/>
          </a:endParaRPr>
        </a:p>
        <a:p>
          <a:endParaRPr lang="en-GB" sz="1600" baseline="0">
            <a:solidFill>
              <a:schemeClr val="dk1"/>
            </a:solidFill>
            <a:effectLst/>
            <a:latin typeface="+mn-lt"/>
            <a:ea typeface="+mn-ea"/>
            <a:cs typeface="+mn-cs"/>
          </a:endParaRPr>
        </a:p>
        <a:p>
          <a:r>
            <a:rPr lang="en-GB" sz="1600" b="1" baseline="0">
              <a:solidFill>
                <a:schemeClr val="dk1"/>
              </a:solidFill>
              <a:effectLst/>
              <a:latin typeface="+mn-lt"/>
              <a:ea typeface="+mn-ea"/>
              <a:cs typeface="+mn-cs"/>
            </a:rPr>
            <a:t>These areas </a:t>
          </a:r>
          <a:r>
            <a:rPr lang="en-GB" sz="1600" baseline="0">
              <a:solidFill>
                <a:schemeClr val="dk1"/>
              </a:solidFill>
              <a:effectLst/>
              <a:latin typeface="+mn-lt"/>
              <a:ea typeface="+mn-ea"/>
              <a:cs typeface="+mn-cs"/>
            </a:rPr>
            <a:t>do NOT include forests.</a:t>
          </a:r>
          <a:endParaRPr lang="en-US" sz="16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66675</xdr:colOff>
      <xdr:row>0</xdr:row>
      <xdr:rowOff>180975</xdr:rowOff>
    </xdr:from>
    <xdr:to>
      <xdr:col>19</xdr:col>
      <xdr:colOff>122366</xdr:colOff>
      <xdr:row>42</xdr:row>
      <xdr:rowOff>113309</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676275" y="180975"/>
          <a:ext cx="11676191" cy="7933334"/>
        </a:xfrm>
        <a:prstGeom prst="rect">
          <a:avLst/>
        </a:prstGeom>
      </xdr:spPr>
    </xdr:pic>
    <xdr:clientData/>
  </xdr:twoCellAnchor>
  <xdr:twoCellAnchor editAs="oneCell">
    <xdr:from>
      <xdr:col>13</xdr:col>
      <xdr:colOff>0</xdr:colOff>
      <xdr:row>47</xdr:row>
      <xdr:rowOff>0</xdr:rowOff>
    </xdr:from>
    <xdr:to>
      <xdr:col>32</xdr:col>
      <xdr:colOff>103315</xdr:colOff>
      <xdr:row>88</xdr:row>
      <xdr:rowOff>122834</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8572500" y="9096375"/>
          <a:ext cx="11685715" cy="793333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133350</xdr:colOff>
      <xdr:row>2</xdr:row>
      <xdr:rowOff>228600</xdr:rowOff>
    </xdr:from>
    <xdr:to>
      <xdr:col>32</xdr:col>
      <xdr:colOff>236665</xdr:colOff>
      <xdr:row>44</xdr:row>
      <xdr:rowOff>18059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1"/>
        <a:stretch>
          <a:fillRect/>
        </a:stretch>
      </xdr:blipFill>
      <xdr:spPr>
        <a:xfrm>
          <a:off x="8705850" y="609600"/>
          <a:ext cx="11685715" cy="793333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457200</xdr:colOff>
      <xdr:row>10</xdr:row>
      <xdr:rowOff>76200</xdr:rowOff>
    </xdr:from>
    <xdr:to>
      <xdr:col>26</xdr:col>
      <xdr:colOff>485775</xdr:colOff>
      <xdr:row>39</xdr:row>
      <xdr:rowOff>19050</xdr:rowOff>
    </xdr:to>
    <xdr:pic>
      <xdr:nvPicPr>
        <xdr:cNvPr id="3076" name="Picture 1">
          <a:extLst>
            <a:ext uri="{FF2B5EF4-FFF2-40B4-BE49-F238E27FC236}">
              <a16:creationId xmlns:a16="http://schemas.microsoft.com/office/drawing/2014/main" id="{00000000-0008-0000-0F00-000004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0" y="1981200"/>
          <a:ext cx="8562975" cy="5467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etis.ec.europa.eu/EMHIRES-datasets" TargetMode="External"/><Relationship Id="rId2" Type="http://schemas.openxmlformats.org/officeDocument/2006/relationships/hyperlink" Target="https://ec.europa.eu/eurostat/fr/web/nuts/history" TargetMode="External"/><Relationship Id="rId1" Type="http://schemas.openxmlformats.org/officeDocument/2006/relationships/hyperlink" Target="https://www.eumetsat.int/website/home/AboutUs/TermsofUse/index.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sciencedirect.com/science/article/pii/S2211467X19300720"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hyperlink" Target="https://www.nrel.gov/docs/fy12osti/51946.pdf"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www.eea.europa.eu/data-and-maps/data/corine-land-cover-2006-raster-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dimension ref="B11:C42"/>
  <sheetViews>
    <sheetView zoomScale="115" zoomScaleNormal="115" workbookViewId="0">
      <selection activeCell="B27" sqref="B27"/>
    </sheetView>
  </sheetViews>
  <sheetFormatPr baseColWidth="10" defaultColWidth="9.1640625" defaultRowHeight="15" x14ac:dyDescent="0.2"/>
  <cols>
    <col min="1" max="1" width="9.1640625" style="1"/>
    <col min="2" max="2" width="12.1640625" style="1" customWidth="1"/>
    <col min="3" max="16384" width="9.1640625" style="1"/>
  </cols>
  <sheetData>
    <row r="11" spans="2:2" ht="29" x14ac:dyDescent="0.35">
      <c r="B11" s="187" t="s">
        <v>968</v>
      </c>
    </row>
    <row r="13" spans="2:2" x14ac:dyDescent="0.2">
      <c r="B13" s="28" t="s">
        <v>953</v>
      </c>
    </row>
    <row r="14" spans="2:2" x14ac:dyDescent="0.2">
      <c r="B14" s="1" t="s">
        <v>954</v>
      </c>
    </row>
    <row r="15" spans="2:2" x14ac:dyDescent="0.2">
      <c r="B15" s="1" t="s">
        <v>955</v>
      </c>
    </row>
    <row r="16" spans="2:2" x14ac:dyDescent="0.2">
      <c r="B16" s="1" t="s">
        <v>956</v>
      </c>
    </row>
    <row r="17" spans="2:2" x14ac:dyDescent="0.2">
      <c r="B17" s="1" t="s">
        <v>957</v>
      </c>
    </row>
    <row r="19" spans="2:2" x14ac:dyDescent="0.2">
      <c r="B19" s="28" t="s">
        <v>958</v>
      </c>
    </row>
    <row r="20" spans="2:2" x14ac:dyDescent="0.2">
      <c r="B20" s="25" t="s">
        <v>959</v>
      </c>
    </row>
    <row r="22" spans="2:2" x14ac:dyDescent="0.2">
      <c r="B22" s="28" t="s">
        <v>753</v>
      </c>
    </row>
    <row r="23" spans="2:2" x14ac:dyDescent="0.2">
      <c r="B23" s="1" t="s">
        <v>754</v>
      </c>
    </row>
    <row r="24" spans="2:2" x14ac:dyDescent="0.2">
      <c r="B24" s="1" t="s">
        <v>755</v>
      </c>
    </row>
    <row r="26" spans="2:2" x14ac:dyDescent="0.2">
      <c r="B26" s="157" t="s">
        <v>756</v>
      </c>
    </row>
    <row r="27" spans="2:2" x14ac:dyDescent="0.2">
      <c r="B27" s="158" t="s">
        <v>757</v>
      </c>
    </row>
    <row r="29" spans="2:2" x14ac:dyDescent="0.2">
      <c r="B29" s="28" t="s">
        <v>758</v>
      </c>
    </row>
    <row r="30" spans="2:2" x14ac:dyDescent="0.2">
      <c r="B30" s="25" t="s">
        <v>759</v>
      </c>
    </row>
    <row r="32" spans="2:2" x14ac:dyDescent="0.2">
      <c r="B32" s="28" t="s">
        <v>928</v>
      </c>
    </row>
    <row r="33" spans="2:3" x14ac:dyDescent="0.2">
      <c r="B33" s="1" t="s">
        <v>929</v>
      </c>
    </row>
    <row r="34" spans="2:3" x14ac:dyDescent="0.2">
      <c r="B34" s="1" t="s">
        <v>927</v>
      </c>
    </row>
    <row r="36" spans="2:3" x14ac:dyDescent="0.2">
      <c r="B36" s="28" t="s">
        <v>930</v>
      </c>
    </row>
    <row r="37" spans="2:3" x14ac:dyDescent="0.2">
      <c r="B37" s="10" t="s">
        <v>931</v>
      </c>
    </row>
    <row r="39" spans="2:3" x14ac:dyDescent="0.2">
      <c r="B39" s="28" t="s">
        <v>960</v>
      </c>
    </row>
    <row r="40" spans="2:3" x14ac:dyDescent="0.2">
      <c r="B40" s="188">
        <v>43735</v>
      </c>
      <c r="C40" s="1" t="s">
        <v>969</v>
      </c>
    </row>
    <row r="41" spans="2:3" x14ac:dyDescent="0.2">
      <c r="C41" s="1" t="s">
        <v>970</v>
      </c>
    </row>
    <row r="42" spans="2:3" x14ac:dyDescent="0.2">
      <c r="C42" s="1" t="s">
        <v>971</v>
      </c>
    </row>
  </sheetData>
  <hyperlinks>
    <hyperlink ref="B27" r:id="rId1" xr:uid="{00000000-0004-0000-0000-000000000000}"/>
    <hyperlink ref="B30" r:id="rId2" xr:uid="{00000000-0004-0000-0000-000001000000}"/>
    <hyperlink ref="B37" r:id="rId3" xr:uid="{00000000-0004-0000-0000-000002000000}"/>
    <hyperlink ref="B20" r:id="rId4" xr:uid="{00000000-0004-0000-0000-000003000000}"/>
  </hyperlinks>
  <pageMargins left="0.7" right="0.7" top="0.75" bottom="0.75" header="0.3" footer="0.3"/>
  <pageSetup paperSize="9"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dimension ref="B1:AF46"/>
  <sheetViews>
    <sheetView workbookViewId="0">
      <selection activeCell="B13" sqref="A13:B13"/>
    </sheetView>
  </sheetViews>
  <sheetFormatPr baseColWidth="10" defaultColWidth="9.1640625" defaultRowHeight="15" x14ac:dyDescent="0.2"/>
  <cols>
    <col min="1" max="1" width="5.5" style="1" customWidth="1"/>
    <col min="2" max="2" width="41.5" style="1" bestFit="1" customWidth="1"/>
    <col min="3" max="3" width="14.1640625" style="1" customWidth="1"/>
    <col min="4" max="4" width="10.5" style="1" bestFit="1" customWidth="1"/>
    <col min="5" max="16384" width="9.1640625" style="1"/>
  </cols>
  <sheetData>
    <row r="1" spans="2:32" ht="48" x14ac:dyDescent="0.2">
      <c r="B1" s="100" t="s">
        <v>972</v>
      </c>
    </row>
    <row r="2" spans="2:32" x14ac:dyDescent="0.2">
      <c r="B2" s="1" t="s">
        <v>653</v>
      </c>
      <c r="D2" s="113">
        <f>AVERAGE(E2:AF2)</f>
        <v>0.11753186598608281</v>
      </c>
      <c r="E2" s="112">
        <v>0.11183105551327582</v>
      </c>
      <c r="F2" s="112">
        <v>0.10355353621834787</v>
      </c>
      <c r="G2" s="112">
        <v>0.13351059107052257</v>
      </c>
      <c r="H2" s="112">
        <v>0.13147486206240486</v>
      </c>
      <c r="I2" s="112">
        <v>0.17847055745814305</v>
      </c>
      <c r="J2" s="112">
        <v>0.10565255779109591</v>
      </c>
      <c r="K2" s="112">
        <v>0.10211981544901065</v>
      </c>
      <c r="L2" s="112">
        <v>9.5355546042617978E-2</v>
      </c>
      <c r="M2" s="112">
        <v>9.2991268741541649E-2</v>
      </c>
      <c r="N2" s="112">
        <v>0.12269125328628752</v>
      </c>
      <c r="O2" s="112">
        <v>0.10356516737763359</v>
      </c>
      <c r="P2" s="112">
        <v>0.1564416673984311</v>
      </c>
      <c r="Q2" s="112">
        <v>0.1255026568275712</v>
      </c>
      <c r="R2" s="112">
        <v>9.236824581430747E-2</v>
      </c>
      <c r="S2" s="112">
        <v>0.13996915090237008</v>
      </c>
      <c r="T2" s="112">
        <v>9.7608447488584466E-2</v>
      </c>
      <c r="U2" s="112">
        <v>9.8421565829528129E-2</v>
      </c>
      <c r="V2" s="112">
        <v>0.10235897070015221</v>
      </c>
      <c r="W2" s="112">
        <v>0.17544782153729069</v>
      </c>
      <c r="X2" s="112">
        <v>0.10259750761035009</v>
      </c>
      <c r="Y2" s="112">
        <v>0.10436178593512178</v>
      </c>
      <c r="Z2" s="112">
        <v>0.11845448738856272</v>
      </c>
      <c r="AA2" s="112">
        <v>0.12692904537671232</v>
      </c>
      <c r="AB2" s="112">
        <v>0.11367181554414005</v>
      </c>
      <c r="AC2" s="112">
        <v>0.12083452245053272</v>
      </c>
      <c r="AD2" s="112">
        <v>0.14549137120601663</v>
      </c>
      <c r="AE2" s="112">
        <v>9.3431912987066407E-2</v>
      </c>
      <c r="AF2" s="112">
        <v>9.578506160269859E-2</v>
      </c>
    </row>
    <row r="3" spans="2:32" x14ac:dyDescent="0.2">
      <c r="B3" s="1" t="s">
        <v>654</v>
      </c>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row>
    <row r="4" spans="2:32" x14ac:dyDescent="0.2">
      <c r="D4" s="1" t="s">
        <v>308</v>
      </c>
      <c r="E4" s="1" t="s">
        <v>308</v>
      </c>
      <c r="F4" s="1" t="s">
        <v>308</v>
      </c>
      <c r="G4" s="1" t="s">
        <v>308</v>
      </c>
      <c r="H4" s="1" t="s">
        <v>308</v>
      </c>
      <c r="I4" s="1" t="s">
        <v>308</v>
      </c>
      <c r="J4" s="1" t="s">
        <v>308</v>
      </c>
      <c r="K4" s="1" t="s">
        <v>308</v>
      </c>
      <c r="L4" s="1" t="s">
        <v>308</v>
      </c>
      <c r="M4" s="1" t="s">
        <v>308</v>
      </c>
      <c r="N4" s="1" t="s">
        <v>308</v>
      </c>
      <c r="O4" s="1" t="s">
        <v>308</v>
      </c>
      <c r="P4" s="1" t="s">
        <v>308</v>
      </c>
      <c r="Q4" s="1" t="s">
        <v>308</v>
      </c>
      <c r="R4" s="1" t="s">
        <v>308</v>
      </c>
      <c r="S4" s="1" t="s">
        <v>308</v>
      </c>
      <c r="T4" s="1" t="s">
        <v>308</v>
      </c>
      <c r="U4" s="1" t="s">
        <v>308</v>
      </c>
      <c r="V4" s="1" t="s">
        <v>308</v>
      </c>
      <c r="W4" s="1" t="s">
        <v>308</v>
      </c>
      <c r="X4" s="1" t="s">
        <v>308</v>
      </c>
      <c r="Y4" s="1" t="s">
        <v>308</v>
      </c>
      <c r="Z4" s="1" t="s">
        <v>308</v>
      </c>
      <c r="AA4" s="1" t="s">
        <v>308</v>
      </c>
      <c r="AB4" s="1" t="s">
        <v>308</v>
      </c>
      <c r="AC4" s="1" t="s">
        <v>308</v>
      </c>
      <c r="AD4" s="1" t="s">
        <v>308</v>
      </c>
      <c r="AE4" s="1" t="s">
        <v>308</v>
      </c>
      <c r="AF4" s="1" t="s">
        <v>308</v>
      </c>
    </row>
    <row r="5" spans="2:32" x14ac:dyDescent="0.2">
      <c r="B5" s="28" t="s">
        <v>0</v>
      </c>
      <c r="C5" s="28" t="s">
        <v>90</v>
      </c>
      <c r="D5" s="28" t="s">
        <v>227</v>
      </c>
      <c r="E5" s="28" t="s">
        <v>276</v>
      </c>
      <c r="F5" s="28" t="s">
        <v>277</v>
      </c>
      <c r="G5" s="28" t="s">
        <v>278</v>
      </c>
      <c r="H5" s="28" t="s">
        <v>279</v>
      </c>
      <c r="I5" s="28" t="s">
        <v>280</v>
      </c>
      <c r="J5" s="28" t="s">
        <v>281</v>
      </c>
      <c r="K5" s="28" t="s">
        <v>282</v>
      </c>
      <c r="L5" s="28" t="s">
        <v>283</v>
      </c>
      <c r="M5" s="28" t="s">
        <v>284</v>
      </c>
      <c r="N5" s="28" t="s">
        <v>285</v>
      </c>
      <c r="O5" s="28" t="s">
        <v>287</v>
      </c>
      <c r="P5" s="28" t="s">
        <v>289</v>
      </c>
      <c r="Q5" s="28" t="s">
        <v>290</v>
      </c>
      <c r="R5" s="28" t="s">
        <v>292</v>
      </c>
      <c r="S5" s="28" t="s">
        <v>293</v>
      </c>
      <c r="T5" s="28" t="s">
        <v>294</v>
      </c>
      <c r="U5" s="28" t="s">
        <v>295</v>
      </c>
      <c r="V5" s="28" t="s">
        <v>296</v>
      </c>
      <c r="W5" s="28" t="s">
        <v>297</v>
      </c>
      <c r="X5" s="28" t="s">
        <v>298</v>
      </c>
      <c r="Y5" s="28" t="s">
        <v>299</v>
      </c>
      <c r="Z5" s="28" t="s">
        <v>300</v>
      </c>
      <c r="AA5" s="28" t="s">
        <v>301</v>
      </c>
      <c r="AB5" s="28" t="s">
        <v>302</v>
      </c>
      <c r="AC5" s="28" t="s">
        <v>303</v>
      </c>
      <c r="AD5" s="28" t="s">
        <v>304</v>
      </c>
      <c r="AE5" s="28" t="s">
        <v>305</v>
      </c>
      <c r="AF5" s="28" t="s">
        <v>307</v>
      </c>
    </row>
    <row r="6" spans="2:32" s="110" customFormat="1" x14ac:dyDescent="0.2">
      <c r="B6" s="110" t="s">
        <v>223</v>
      </c>
      <c r="C6" s="110" t="s">
        <v>225</v>
      </c>
      <c r="D6" s="111">
        <f>SUM(E6:AF6)</f>
        <v>299462.45541376848</v>
      </c>
      <c r="E6" s="111">
        <f t="shared" ref="E6:AF6" si="0">SUM(E7:E24)</f>
        <v>4240.730852390795</v>
      </c>
      <c r="F6" s="111">
        <f t="shared" si="0"/>
        <v>2591.0878652399397</v>
      </c>
      <c r="G6" s="111">
        <f t="shared" si="0"/>
        <v>9378.6727898927766</v>
      </c>
      <c r="H6" s="111">
        <f t="shared" si="0"/>
        <v>2981.2489990653412</v>
      </c>
      <c r="I6" s="111">
        <f t="shared" si="0"/>
        <v>734.670699963429</v>
      </c>
      <c r="J6" s="111">
        <f t="shared" si="0"/>
        <v>6614.7749448850782</v>
      </c>
      <c r="K6" s="111">
        <f t="shared" si="0"/>
        <v>4613.330853361902</v>
      </c>
      <c r="L6" s="111">
        <f t="shared" si="0"/>
        <v>1739.1212549609627</v>
      </c>
      <c r="M6" s="111">
        <f t="shared" si="0"/>
        <v>1972.933785743923</v>
      </c>
      <c r="N6" s="111">
        <f t="shared" si="0"/>
        <v>49872.962856364546</v>
      </c>
      <c r="O6" s="111">
        <f t="shared" si="0"/>
        <v>26754.606835921157</v>
      </c>
      <c r="P6" s="111">
        <f t="shared" si="0"/>
        <v>9674.2073385981421</v>
      </c>
      <c r="Q6" s="111">
        <f t="shared" si="0"/>
        <v>9933.4152501936132</v>
      </c>
      <c r="R6" s="111">
        <f t="shared" si="0"/>
        <v>7191.329326058325</v>
      </c>
      <c r="S6" s="111">
        <f t="shared" si="0"/>
        <v>25123.845549647318</v>
      </c>
      <c r="T6" s="111">
        <f t="shared" si="0"/>
        <v>3054.704583201305</v>
      </c>
      <c r="U6" s="111">
        <f t="shared" si="0"/>
        <v>5983.5691409409956</v>
      </c>
      <c r="V6" s="111">
        <f t="shared" si="0"/>
        <v>162.5014570780728</v>
      </c>
      <c r="W6" s="111">
        <f t="shared" si="0"/>
        <v>21.495812248988035</v>
      </c>
      <c r="X6" s="111">
        <f t="shared" si="0"/>
        <v>3243.5147140772096</v>
      </c>
      <c r="Y6" s="111">
        <f t="shared" si="0"/>
        <v>26831.163534134594</v>
      </c>
      <c r="Z6" s="111">
        <f t="shared" si="0"/>
        <v>5385.5249213355073</v>
      </c>
      <c r="AA6" s="111">
        <f t="shared" si="0"/>
        <v>23818.534437745293</v>
      </c>
      <c r="AB6" s="111">
        <f t="shared" si="0"/>
        <v>3569.2601974892245</v>
      </c>
      <c r="AC6" s="111">
        <f t="shared" si="0"/>
        <v>1031.1788063894774</v>
      </c>
      <c r="AD6" s="111">
        <f t="shared" si="0"/>
        <v>40695.886251976495</v>
      </c>
      <c r="AE6" s="111">
        <f t="shared" si="0"/>
        <v>3932.5301779416227</v>
      </c>
      <c r="AF6" s="111">
        <f t="shared" si="0"/>
        <v>18315.652176922478</v>
      </c>
    </row>
    <row r="7" spans="2:32" x14ac:dyDescent="0.2">
      <c r="B7" s="1" t="s">
        <v>1</v>
      </c>
      <c r="C7" s="1" t="s">
        <v>91</v>
      </c>
      <c r="D7" s="111">
        <f t="shared" ref="D7:D24" si="1">SUM(E7:AF7)</f>
        <v>83.358411258484253</v>
      </c>
      <c r="E7" s="26">
        <v>1.5438895861743553</v>
      </c>
      <c r="F7" s="26">
        <v>2.0061911053964536</v>
      </c>
      <c r="G7" s="26">
        <v>1.430397091993197</v>
      </c>
      <c r="H7" s="26">
        <v>0.75640648329087323</v>
      </c>
      <c r="I7" s="26">
        <v>0.17561061338770609</v>
      </c>
      <c r="J7" s="26">
        <v>1.8764852663319755</v>
      </c>
      <c r="K7" s="26">
        <v>1.1232668441133495</v>
      </c>
      <c r="L7" s="26">
        <v>0.2253353406611909</v>
      </c>
      <c r="M7" s="26">
        <v>1.1395421038048557</v>
      </c>
      <c r="N7" s="26">
        <v>11.628441941998465</v>
      </c>
      <c r="O7" s="26">
        <v>13.533729543611649</v>
      </c>
      <c r="P7" s="26">
        <v>1.4576820461489599</v>
      </c>
      <c r="Q7" s="26">
        <v>1.977552599209548</v>
      </c>
      <c r="R7" s="26">
        <v>0.82750930575529846</v>
      </c>
      <c r="S7" s="26">
        <v>7.8689475162340514</v>
      </c>
      <c r="T7" s="26">
        <v>0.34859776804504233</v>
      </c>
      <c r="U7" s="26">
        <v>0.57953864523422804</v>
      </c>
      <c r="V7" s="26">
        <v>9.2937947408928065E-2</v>
      </c>
      <c r="W7" s="26">
        <v>6.7271030883050212E-2</v>
      </c>
      <c r="X7" s="26">
        <v>2.8142542412897211</v>
      </c>
      <c r="Y7" s="26">
        <v>6.4625886013605198</v>
      </c>
      <c r="Z7" s="26">
        <v>1.6904243882915979</v>
      </c>
      <c r="AA7" s="26">
        <v>4.0329261104516307</v>
      </c>
      <c r="AB7" s="26">
        <v>0.99469014852355164</v>
      </c>
      <c r="AC7" s="26">
        <v>0.32824870395150973</v>
      </c>
      <c r="AD7" s="26">
        <v>5.660981659420913</v>
      </c>
      <c r="AE7" s="26">
        <v>1.8430602935250202</v>
      </c>
      <c r="AF7" s="26">
        <v>10.87190433198661</v>
      </c>
    </row>
    <row r="8" spans="2:32" x14ac:dyDescent="0.2">
      <c r="B8" s="1" t="s">
        <v>2</v>
      </c>
      <c r="C8" s="1" t="s">
        <v>91</v>
      </c>
      <c r="D8" s="111">
        <f t="shared" si="1"/>
        <v>55.572274172322857</v>
      </c>
      <c r="E8" s="26">
        <v>1.0292597241162373</v>
      </c>
      <c r="F8" s="26">
        <v>1.3374607369309692</v>
      </c>
      <c r="G8" s="26">
        <v>0.95359806132879821</v>
      </c>
      <c r="H8" s="26">
        <v>0.50427098886058219</v>
      </c>
      <c r="I8" s="26">
        <v>0.11707374225847074</v>
      </c>
      <c r="J8" s="26">
        <v>1.2509901775546504</v>
      </c>
      <c r="K8" s="26">
        <v>0.74884456274223321</v>
      </c>
      <c r="L8" s="26">
        <v>0.15022356044079394</v>
      </c>
      <c r="M8" s="26">
        <v>0.75969473586990377</v>
      </c>
      <c r="N8" s="26">
        <v>7.7522946279989799</v>
      </c>
      <c r="O8" s="26">
        <v>9.0224863624077685</v>
      </c>
      <c r="P8" s="26">
        <v>0.97178803076597331</v>
      </c>
      <c r="Q8" s="26">
        <v>1.318368399473032</v>
      </c>
      <c r="R8" s="26">
        <v>0.55167287050353231</v>
      </c>
      <c r="S8" s="26">
        <v>5.2459650108227036</v>
      </c>
      <c r="T8" s="26">
        <v>0.23239851203002823</v>
      </c>
      <c r="U8" s="26">
        <v>0.38635909682281877</v>
      </c>
      <c r="V8" s="26">
        <v>6.1958631605952053E-2</v>
      </c>
      <c r="W8" s="26">
        <v>4.4847353922033477E-2</v>
      </c>
      <c r="X8" s="26">
        <v>1.8761694941931473</v>
      </c>
      <c r="Y8" s="26">
        <v>4.3083924009070156</v>
      </c>
      <c r="Z8" s="26">
        <v>1.1269495921943988</v>
      </c>
      <c r="AA8" s="26">
        <v>2.6886174069677535</v>
      </c>
      <c r="AB8" s="26">
        <v>0.66312676568236772</v>
      </c>
      <c r="AC8" s="26">
        <v>0.21883246930100647</v>
      </c>
      <c r="AD8" s="26">
        <v>3.7739877729472746</v>
      </c>
      <c r="AE8" s="26">
        <v>1.2287068623500139</v>
      </c>
      <c r="AF8" s="26">
        <v>7.247936221324407</v>
      </c>
    </row>
    <row r="9" spans="2:32" x14ac:dyDescent="0.2">
      <c r="B9" s="1" t="s">
        <v>3</v>
      </c>
      <c r="C9" s="1" t="s">
        <v>91</v>
      </c>
      <c r="D9" s="111">
        <f t="shared" si="1"/>
        <v>55.572274172322857</v>
      </c>
      <c r="E9" s="26">
        <v>1.0292597241162373</v>
      </c>
      <c r="F9" s="26">
        <v>1.3374607369309692</v>
      </c>
      <c r="G9" s="26">
        <v>0.95359806132879821</v>
      </c>
      <c r="H9" s="26">
        <v>0.50427098886058219</v>
      </c>
      <c r="I9" s="26">
        <v>0.11707374225847074</v>
      </c>
      <c r="J9" s="26">
        <v>1.2509901775546504</v>
      </c>
      <c r="K9" s="26">
        <v>0.74884456274223321</v>
      </c>
      <c r="L9" s="26">
        <v>0.15022356044079394</v>
      </c>
      <c r="M9" s="26">
        <v>0.75969473586990377</v>
      </c>
      <c r="N9" s="26">
        <v>7.7522946279989799</v>
      </c>
      <c r="O9" s="26">
        <v>9.0224863624077685</v>
      </c>
      <c r="P9" s="26">
        <v>0.97178803076597331</v>
      </c>
      <c r="Q9" s="26">
        <v>1.318368399473032</v>
      </c>
      <c r="R9" s="26">
        <v>0.55167287050353231</v>
      </c>
      <c r="S9" s="26">
        <v>5.2459650108227036</v>
      </c>
      <c r="T9" s="26">
        <v>0.23239851203002823</v>
      </c>
      <c r="U9" s="26">
        <v>0.38635909682281877</v>
      </c>
      <c r="V9" s="26">
        <v>6.1958631605952053E-2</v>
      </c>
      <c r="W9" s="26">
        <v>4.4847353922033477E-2</v>
      </c>
      <c r="X9" s="26">
        <v>1.8761694941931473</v>
      </c>
      <c r="Y9" s="26">
        <v>4.3083924009070156</v>
      </c>
      <c r="Z9" s="26">
        <v>1.1269495921943988</v>
      </c>
      <c r="AA9" s="26">
        <v>2.6886174069677535</v>
      </c>
      <c r="AB9" s="26">
        <v>0.66312676568236772</v>
      </c>
      <c r="AC9" s="26">
        <v>0.21883246930100647</v>
      </c>
      <c r="AD9" s="26">
        <v>3.7739877729472746</v>
      </c>
      <c r="AE9" s="26">
        <v>1.2287068623500139</v>
      </c>
      <c r="AF9" s="26">
        <v>7.247936221324407</v>
      </c>
    </row>
    <row r="10" spans="2:32" x14ac:dyDescent="0.2">
      <c r="B10" s="1" t="s">
        <v>4</v>
      </c>
      <c r="C10" s="1" t="s">
        <v>91</v>
      </c>
      <c r="D10" s="111">
        <f t="shared" si="1"/>
        <v>87.200833916861399</v>
      </c>
      <c r="E10" s="26">
        <v>1.2798160022335257</v>
      </c>
      <c r="F10" s="26">
        <v>1.958247991130901</v>
      </c>
      <c r="G10" s="26">
        <v>1.1792954073200086</v>
      </c>
      <c r="H10" s="26">
        <v>0.58644984052535443</v>
      </c>
      <c r="I10" s="26">
        <v>0.15240310339304844</v>
      </c>
      <c r="J10" s="26">
        <v>1.8572766904545466</v>
      </c>
      <c r="K10" s="26">
        <v>0.77519733594146278</v>
      </c>
      <c r="L10" s="26">
        <v>0.31448937233653285</v>
      </c>
      <c r="M10" s="26">
        <v>0.81732919656729341</v>
      </c>
      <c r="N10" s="26">
        <v>9.6425194428144643</v>
      </c>
      <c r="O10" s="26">
        <v>13.3569787992444</v>
      </c>
      <c r="P10" s="26">
        <v>2.6000056035248149</v>
      </c>
      <c r="Q10" s="26">
        <v>1.2793982777376269</v>
      </c>
      <c r="R10" s="26">
        <v>0.61979948915527072</v>
      </c>
      <c r="S10" s="26">
        <v>15.43091169930571</v>
      </c>
      <c r="T10" s="26">
        <v>0.39765057526478342</v>
      </c>
      <c r="U10" s="26">
        <v>0.61339959101737596</v>
      </c>
      <c r="V10" s="26">
        <v>8.7425954835887873E-2</v>
      </c>
      <c r="W10" s="26">
        <v>6.6296502716772635E-2</v>
      </c>
      <c r="X10" s="26">
        <v>2.3243434137349546</v>
      </c>
      <c r="Y10" s="26">
        <v>5.4070167533370386</v>
      </c>
      <c r="Z10" s="26">
        <v>1.5038137803065155</v>
      </c>
      <c r="AA10" s="26">
        <v>2.464176718430211</v>
      </c>
      <c r="AB10" s="26">
        <v>0.82124165594303644</v>
      </c>
      <c r="AC10" s="26">
        <v>0.32701485596215485</v>
      </c>
      <c r="AD10" s="26">
        <v>11.452868056269203</v>
      </c>
      <c r="AE10" s="26">
        <v>1.6957770099511236</v>
      </c>
      <c r="AF10" s="26">
        <v>8.1896907974073478</v>
      </c>
    </row>
    <row r="11" spans="2:32" x14ac:dyDescent="0.2">
      <c r="B11" s="1" t="s">
        <v>5</v>
      </c>
      <c r="C11" s="1" t="s">
        <v>91</v>
      </c>
      <c r="D11" s="111">
        <f t="shared" si="1"/>
        <v>108.11289204611367</v>
      </c>
      <c r="E11" s="26">
        <v>1.8567578688478528</v>
      </c>
      <c r="F11" s="26">
        <v>2.4646631721427479</v>
      </c>
      <c r="G11" s="26">
        <v>1.632597543798916</v>
      </c>
      <c r="H11" s="26">
        <v>0.91585699780051266</v>
      </c>
      <c r="I11" s="26">
        <v>0.19693318951799241</v>
      </c>
      <c r="J11" s="26">
        <v>2.3125742558503806</v>
      </c>
      <c r="K11" s="26">
        <v>1.2570979262211979</v>
      </c>
      <c r="L11" s="26">
        <v>0.29483995813715602</v>
      </c>
      <c r="M11" s="26">
        <v>1.2435530346198465</v>
      </c>
      <c r="N11" s="26">
        <v>13.964080090666435</v>
      </c>
      <c r="O11" s="26">
        <v>17.35879322568773</v>
      </c>
      <c r="P11" s="26">
        <v>2.2985527010813738</v>
      </c>
      <c r="Q11" s="26">
        <v>2.1999404301469809</v>
      </c>
      <c r="R11" s="26">
        <v>0.99400145792323502</v>
      </c>
      <c r="S11" s="26">
        <v>12.82578716358395</v>
      </c>
      <c r="T11" s="26">
        <v>0.44183195444206486</v>
      </c>
      <c r="U11" s="26">
        <v>0.67715180394632957</v>
      </c>
      <c r="V11" s="26">
        <v>0.11800032910494893</v>
      </c>
      <c r="W11" s="26">
        <v>8.9635612146310023E-2</v>
      </c>
      <c r="X11" s="26">
        <v>3.5666240829327216</v>
      </c>
      <c r="Y11" s="26">
        <v>8.1073683253630655</v>
      </c>
      <c r="Z11" s="26">
        <v>2.1277872269559501</v>
      </c>
      <c r="AA11" s="26">
        <v>4.4439251125804802</v>
      </c>
      <c r="AB11" s="26">
        <v>1.1866147851628663</v>
      </c>
      <c r="AC11" s="26">
        <v>0.43537251589405596</v>
      </c>
      <c r="AD11" s="26">
        <v>9.3414050076905415</v>
      </c>
      <c r="AE11" s="26">
        <v>2.1644739503083947</v>
      </c>
      <c r="AF11" s="26">
        <v>13.596672323559623</v>
      </c>
    </row>
    <row r="12" spans="2:32" x14ac:dyDescent="0.2">
      <c r="B12" s="1" t="s">
        <v>6</v>
      </c>
      <c r="C12" s="1" t="s">
        <v>91</v>
      </c>
      <c r="D12" s="111">
        <f t="shared" si="1"/>
        <v>108.11289204611367</v>
      </c>
      <c r="E12" s="26">
        <v>1.8567578688478528</v>
      </c>
      <c r="F12" s="26">
        <v>2.4646631721427479</v>
      </c>
      <c r="G12" s="26">
        <v>1.632597543798916</v>
      </c>
      <c r="H12" s="26">
        <v>0.91585699780051266</v>
      </c>
      <c r="I12" s="26">
        <v>0.19693318951799241</v>
      </c>
      <c r="J12" s="26">
        <v>2.3125742558503806</v>
      </c>
      <c r="K12" s="26">
        <v>1.2570979262211979</v>
      </c>
      <c r="L12" s="26">
        <v>0.29483995813715602</v>
      </c>
      <c r="M12" s="26">
        <v>1.2435530346198465</v>
      </c>
      <c r="N12" s="26">
        <v>13.964080090666435</v>
      </c>
      <c r="O12" s="26">
        <v>17.35879322568773</v>
      </c>
      <c r="P12" s="26">
        <v>2.2985527010813738</v>
      </c>
      <c r="Q12" s="26">
        <v>2.1999404301469809</v>
      </c>
      <c r="R12" s="26">
        <v>0.99400145792323502</v>
      </c>
      <c r="S12" s="26">
        <v>12.82578716358395</v>
      </c>
      <c r="T12" s="26">
        <v>0.44183195444206486</v>
      </c>
      <c r="U12" s="26">
        <v>0.67715180394632957</v>
      </c>
      <c r="V12" s="26">
        <v>0.11800032910494893</v>
      </c>
      <c r="W12" s="26">
        <v>8.9635612146310023E-2</v>
      </c>
      <c r="X12" s="26">
        <v>3.5666240829327216</v>
      </c>
      <c r="Y12" s="26">
        <v>8.1073683253630655</v>
      </c>
      <c r="Z12" s="26">
        <v>2.1277872269559501</v>
      </c>
      <c r="AA12" s="26">
        <v>4.4439251125804802</v>
      </c>
      <c r="AB12" s="26">
        <v>1.1866147851628663</v>
      </c>
      <c r="AC12" s="26">
        <v>0.43537251589405596</v>
      </c>
      <c r="AD12" s="26">
        <v>9.3414050076905415</v>
      </c>
      <c r="AE12" s="26">
        <v>2.1644739503083947</v>
      </c>
      <c r="AF12" s="26">
        <v>13.596672323559623</v>
      </c>
    </row>
    <row r="13" spans="2:32" x14ac:dyDescent="0.2">
      <c r="B13" s="1" t="s">
        <v>7</v>
      </c>
      <c r="C13" s="1" t="s">
        <v>91</v>
      </c>
      <c r="D13" s="111">
        <f t="shared" si="1"/>
        <v>108.11289204611367</v>
      </c>
      <c r="E13" s="26">
        <v>1.8567578688478528</v>
      </c>
      <c r="F13" s="26">
        <v>2.4646631721427479</v>
      </c>
      <c r="G13" s="26">
        <v>1.632597543798916</v>
      </c>
      <c r="H13" s="26">
        <v>0.91585699780051266</v>
      </c>
      <c r="I13" s="26">
        <v>0.19693318951799241</v>
      </c>
      <c r="J13" s="26">
        <v>2.3125742558503806</v>
      </c>
      <c r="K13" s="26">
        <v>1.2570979262211979</v>
      </c>
      <c r="L13" s="26">
        <v>0.29483995813715602</v>
      </c>
      <c r="M13" s="26">
        <v>1.2435530346198465</v>
      </c>
      <c r="N13" s="26">
        <v>13.964080090666435</v>
      </c>
      <c r="O13" s="26">
        <v>17.35879322568773</v>
      </c>
      <c r="P13" s="26">
        <v>2.2985527010813738</v>
      </c>
      <c r="Q13" s="26">
        <v>2.1999404301469809</v>
      </c>
      <c r="R13" s="26">
        <v>0.99400145792323502</v>
      </c>
      <c r="S13" s="26">
        <v>12.82578716358395</v>
      </c>
      <c r="T13" s="26">
        <v>0.44183195444206486</v>
      </c>
      <c r="U13" s="26">
        <v>0.67715180394632957</v>
      </c>
      <c r="V13" s="26">
        <v>0.11800032910494893</v>
      </c>
      <c r="W13" s="26">
        <v>8.9635612146310023E-2</v>
      </c>
      <c r="X13" s="26">
        <v>3.5666240829327216</v>
      </c>
      <c r="Y13" s="26">
        <v>8.1073683253630655</v>
      </c>
      <c r="Z13" s="26">
        <v>2.1277872269559501</v>
      </c>
      <c r="AA13" s="26">
        <v>4.4439251125804802</v>
      </c>
      <c r="AB13" s="26">
        <v>1.1866147851628663</v>
      </c>
      <c r="AC13" s="26">
        <v>0.43537251589405596</v>
      </c>
      <c r="AD13" s="26">
        <v>9.3414050076905415</v>
      </c>
      <c r="AE13" s="26">
        <v>2.1644739503083947</v>
      </c>
      <c r="AF13" s="26">
        <v>13.596672323559623</v>
      </c>
    </row>
    <row r="14" spans="2:32" x14ac:dyDescent="0.2">
      <c r="B14" s="1" t="s">
        <v>8</v>
      </c>
      <c r="C14" s="1" t="s">
        <v>91</v>
      </c>
      <c r="D14" s="111">
        <f t="shared" si="1"/>
        <v>36.898581201562457</v>
      </c>
      <c r="E14" s="26">
        <v>0.64110040670683954</v>
      </c>
      <c r="F14" s="26">
        <v>0.85732616443558363</v>
      </c>
      <c r="G14" s="26">
        <v>0.57733226345360034</v>
      </c>
      <c r="H14" s="26">
        <v>0.35056533366033615</v>
      </c>
      <c r="I14" s="26">
        <v>6.4011364423870176E-2</v>
      </c>
      <c r="J14" s="26">
        <v>0.79708666301517228</v>
      </c>
      <c r="K14" s="26">
        <v>0.43616709372027679</v>
      </c>
      <c r="L14" s="26">
        <v>9.9322035430094838E-2</v>
      </c>
      <c r="M14" s="26">
        <v>0.42638921347386188</v>
      </c>
      <c r="N14" s="26">
        <v>4.8320241149632119</v>
      </c>
      <c r="O14" s="26">
        <v>6.1175630830695962</v>
      </c>
      <c r="P14" s="26">
        <v>0.70250242755399828</v>
      </c>
      <c r="Q14" s="26">
        <v>0.7617091813357546</v>
      </c>
      <c r="R14" s="26">
        <v>0.380659337953064</v>
      </c>
      <c r="S14" s="26">
        <v>3.9551728099915793</v>
      </c>
      <c r="T14" s="26">
        <v>0.15564287094596574</v>
      </c>
      <c r="U14" s="26">
        <v>0.2199419775695825</v>
      </c>
      <c r="V14" s="26">
        <v>4.5991409005466638E-2</v>
      </c>
      <c r="W14" s="26">
        <v>2.6191153172469624E-2</v>
      </c>
      <c r="X14" s="26">
        <v>1.2268572976680614</v>
      </c>
      <c r="Y14" s="26">
        <v>3.0943136775822646</v>
      </c>
      <c r="Z14" s="26">
        <v>0.70289634121875322</v>
      </c>
      <c r="AA14" s="26">
        <v>1.4827119538049165</v>
      </c>
      <c r="AB14" s="26">
        <v>0.43009597842830627</v>
      </c>
      <c r="AC14" s="26">
        <v>0.16534094092601809</v>
      </c>
      <c r="AD14" s="26">
        <v>2.8312605574398835</v>
      </c>
      <c r="AE14" s="26">
        <v>0.74912069351449306</v>
      </c>
      <c r="AF14" s="26">
        <v>4.7692848570994411</v>
      </c>
    </row>
    <row r="15" spans="2:32" x14ac:dyDescent="0.2">
      <c r="B15" s="1" t="s">
        <v>9</v>
      </c>
      <c r="C15" s="1" t="s">
        <v>91</v>
      </c>
      <c r="D15" s="111">
        <f t="shared" si="1"/>
        <v>24.599054134374978</v>
      </c>
      <c r="E15" s="26">
        <v>0.42740027113789297</v>
      </c>
      <c r="F15" s="26">
        <v>0.57155077629038908</v>
      </c>
      <c r="G15" s="26">
        <v>0.38488817563573363</v>
      </c>
      <c r="H15" s="26">
        <v>0.2337102224402241</v>
      </c>
      <c r="I15" s="26">
        <v>4.2674242949246786E-2</v>
      </c>
      <c r="J15" s="26">
        <v>0.53139110867678141</v>
      </c>
      <c r="K15" s="26">
        <v>0.29077806248018456</v>
      </c>
      <c r="L15" s="26">
        <v>6.6214690286729896E-2</v>
      </c>
      <c r="M15" s="26">
        <v>0.28425947564924126</v>
      </c>
      <c r="N15" s="26">
        <v>3.2213494099754745</v>
      </c>
      <c r="O15" s="26">
        <v>4.0783753887130647</v>
      </c>
      <c r="P15" s="26">
        <v>0.46833495170266554</v>
      </c>
      <c r="Q15" s="26">
        <v>0.50780612089050314</v>
      </c>
      <c r="R15" s="26">
        <v>0.25377289196870934</v>
      </c>
      <c r="S15" s="26">
        <v>2.63678187332772</v>
      </c>
      <c r="T15" s="26">
        <v>0.10376191396397717</v>
      </c>
      <c r="U15" s="26">
        <v>0.14662798504638833</v>
      </c>
      <c r="V15" s="26">
        <v>3.0660939336977756E-2</v>
      </c>
      <c r="W15" s="26">
        <v>1.7460768781646416E-2</v>
      </c>
      <c r="X15" s="26">
        <v>0.81790486511204086</v>
      </c>
      <c r="Y15" s="26">
        <v>2.0628757850548434</v>
      </c>
      <c r="Z15" s="26">
        <v>0.46859756081250226</v>
      </c>
      <c r="AA15" s="26">
        <v>0.98847463586994433</v>
      </c>
      <c r="AB15" s="26">
        <v>0.28673065228553751</v>
      </c>
      <c r="AC15" s="26">
        <v>0.11022729395067873</v>
      </c>
      <c r="AD15" s="26">
        <v>1.8875070382932557</v>
      </c>
      <c r="AE15" s="26">
        <v>0.49941379567632876</v>
      </c>
      <c r="AF15" s="26">
        <v>3.1795232380662939</v>
      </c>
    </row>
    <row r="16" spans="2:32" x14ac:dyDescent="0.2">
      <c r="B16" s="1" t="s">
        <v>10</v>
      </c>
      <c r="C16" s="1" t="s">
        <v>91</v>
      </c>
      <c r="D16" s="111">
        <f t="shared" si="1"/>
        <v>24.599054134374978</v>
      </c>
      <c r="E16" s="26">
        <v>0.42740027113789297</v>
      </c>
      <c r="F16" s="26">
        <v>0.57155077629038908</v>
      </c>
      <c r="G16" s="26">
        <v>0.38488817563573363</v>
      </c>
      <c r="H16" s="26">
        <v>0.2337102224402241</v>
      </c>
      <c r="I16" s="26">
        <v>4.2674242949246786E-2</v>
      </c>
      <c r="J16" s="26">
        <v>0.53139110867678141</v>
      </c>
      <c r="K16" s="26">
        <v>0.29077806248018456</v>
      </c>
      <c r="L16" s="26">
        <v>6.6214690286729896E-2</v>
      </c>
      <c r="M16" s="26">
        <v>0.28425947564924126</v>
      </c>
      <c r="N16" s="26">
        <v>3.2213494099754745</v>
      </c>
      <c r="O16" s="26">
        <v>4.0783753887130647</v>
      </c>
      <c r="P16" s="26">
        <v>0.46833495170266554</v>
      </c>
      <c r="Q16" s="26">
        <v>0.50780612089050314</v>
      </c>
      <c r="R16" s="26">
        <v>0.25377289196870934</v>
      </c>
      <c r="S16" s="26">
        <v>2.63678187332772</v>
      </c>
      <c r="T16" s="26">
        <v>0.10376191396397717</v>
      </c>
      <c r="U16" s="26">
        <v>0.14662798504638833</v>
      </c>
      <c r="V16" s="26">
        <v>3.0660939336977756E-2</v>
      </c>
      <c r="W16" s="26">
        <v>1.7460768781646416E-2</v>
      </c>
      <c r="X16" s="26">
        <v>0.81790486511204086</v>
      </c>
      <c r="Y16" s="26">
        <v>2.0628757850548434</v>
      </c>
      <c r="Z16" s="26">
        <v>0.46859756081250226</v>
      </c>
      <c r="AA16" s="26">
        <v>0.98847463586994433</v>
      </c>
      <c r="AB16" s="26">
        <v>0.28673065228553751</v>
      </c>
      <c r="AC16" s="26">
        <v>0.11022729395067873</v>
      </c>
      <c r="AD16" s="26">
        <v>1.8875070382932557</v>
      </c>
      <c r="AE16" s="26">
        <v>0.49941379567632876</v>
      </c>
      <c r="AF16" s="26">
        <v>3.1795232380662939</v>
      </c>
    </row>
    <row r="17" spans="2:32" x14ac:dyDescent="0.2">
      <c r="B17" s="1" t="s">
        <v>11</v>
      </c>
      <c r="C17" s="1" t="s">
        <v>91</v>
      </c>
      <c r="D17" s="111">
        <f t="shared" si="1"/>
        <v>286.98896490104136</v>
      </c>
      <c r="E17" s="26">
        <v>4.9863364966087502</v>
      </c>
      <c r="F17" s="26">
        <v>6.6680923900545377</v>
      </c>
      <c r="G17" s="26">
        <v>4.4903620490835578</v>
      </c>
      <c r="H17" s="26">
        <v>2.7266192618026137</v>
      </c>
      <c r="I17" s="26">
        <v>0.4978661677412124</v>
      </c>
      <c r="J17" s="26">
        <v>6.199562934562449</v>
      </c>
      <c r="K17" s="26">
        <v>3.3924107289354857</v>
      </c>
      <c r="L17" s="26">
        <v>0.77250472001184867</v>
      </c>
      <c r="M17" s="26">
        <v>3.3163605492411472</v>
      </c>
      <c r="N17" s="26">
        <v>37.582409783047204</v>
      </c>
      <c r="O17" s="26">
        <v>47.581046201652413</v>
      </c>
      <c r="P17" s="26">
        <v>5.4639077698644307</v>
      </c>
      <c r="Q17" s="26">
        <v>5.9244047437225342</v>
      </c>
      <c r="R17" s="26">
        <v>2.9606837396349412</v>
      </c>
      <c r="S17" s="26">
        <v>30.762455188823385</v>
      </c>
      <c r="T17" s="26">
        <v>1.2105556629130667</v>
      </c>
      <c r="U17" s="26">
        <v>1.7106598255411967</v>
      </c>
      <c r="V17" s="26">
        <v>0.35771095893140703</v>
      </c>
      <c r="W17" s="26">
        <v>0.20370896911920813</v>
      </c>
      <c r="X17" s="26">
        <v>9.5422234263071424</v>
      </c>
      <c r="Y17" s="26">
        <v>24.066884158973171</v>
      </c>
      <c r="Z17" s="26">
        <v>5.4669715428125247</v>
      </c>
      <c r="AA17" s="26">
        <v>11.532204085149351</v>
      </c>
      <c r="AB17" s="26">
        <v>3.3451909433312705</v>
      </c>
      <c r="AC17" s="26">
        <v>1.2859850960912516</v>
      </c>
      <c r="AD17" s="26">
        <v>22.020915446754639</v>
      </c>
      <c r="AE17" s="26">
        <v>5.8264942828905006</v>
      </c>
      <c r="AF17" s="26">
        <v>37.094437777440092</v>
      </c>
    </row>
    <row r="18" spans="2:32" x14ac:dyDescent="0.2">
      <c r="B18" s="1" t="s">
        <v>12</v>
      </c>
      <c r="C18" s="1" t="s">
        <v>91</v>
      </c>
      <c r="D18" s="111">
        <f t="shared" si="1"/>
        <v>66.429096579612903</v>
      </c>
      <c r="E18" s="26">
        <v>1.1253721006730093</v>
      </c>
      <c r="F18" s="26">
        <v>1.4819983486838395</v>
      </c>
      <c r="G18" s="26">
        <v>0.96021265853361182</v>
      </c>
      <c r="H18" s="26">
        <v>0.56180824335277457</v>
      </c>
      <c r="I18" s="26">
        <v>0.11350439183789066</v>
      </c>
      <c r="J18" s="26">
        <v>1.3906826635665346</v>
      </c>
      <c r="K18" s="26">
        <v>0.74442411002784692</v>
      </c>
      <c r="L18" s="26">
        <v>0.17406903888547956</v>
      </c>
      <c r="M18" s="26">
        <v>0.72186571797922094</v>
      </c>
      <c r="N18" s="26">
        <v>8.4559775779286213</v>
      </c>
      <c r="O18" s="26">
        <v>10.683138371428054</v>
      </c>
      <c r="P18" s="26">
        <v>1.4424455609561488</v>
      </c>
      <c r="Q18" s="26">
        <v>1.3066716868133645</v>
      </c>
      <c r="R18" s="26">
        <v>0.60925942903705976</v>
      </c>
      <c r="S18" s="26">
        <v>8.0450690579707871</v>
      </c>
      <c r="T18" s="26">
        <v>0.26477320294055867</v>
      </c>
      <c r="U18" s="26">
        <v>0.3893904420184845</v>
      </c>
      <c r="V18" s="26">
        <v>7.2716892896796892E-2</v>
      </c>
      <c r="W18" s="26">
        <v>5.6273837083414088E-2</v>
      </c>
      <c r="X18" s="26">
        <v>2.2263382436003529</v>
      </c>
      <c r="Y18" s="26">
        <v>5.0293631984388147</v>
      </c>
      <c r="Z18" s="26">
        <v>1.3121197653320826</v>
      </c>
      <c r="AA18" s="26">
        <v>2.638819818014297</v>
      </c>
      <c r="AB18" s="26">
        <v>0.71647319052451297</v>
      </c>
      <c r="AC18" s="26">
        <v>0.27265990612027841</v>
      </c>
      <c r="AD18" s="26">
        <v>5.8510072036871996</v>
      </c>
      <c r="AE18" s="26">
        <v>1.2753541649213249</v>
      </c>
      <c r="AF18" s="26">
        <v>8.5073077563605377</v>
      </c>
    </row>
    <row r="19" spans="2:32" x14ac:dyDescent="0.2">
      <c r="B19" s="1" t="s">
        <v>13</v>
      </c>
      <c r="C19" s="1" t="s">
        <v>91</v>
      </c>
      <c r="D19" s="111">
        <f t="shared" si="1"/>
        <v>66.429096579612903</v>
      </c>
      <c r="E19" s="26">
        <v>1.1253721006730093</v>
      </c>
      <c r="F19" s="26">
        <v>1.4819983486838395</v>
      </c>
      <c r="G19" s="26">
        <v>0.96021265853361182</v>
      </c>
      <c r="H19" s="26">
        <v>0.56180824335277457</v>
      </c>
      <c r="I19" s="26">
        <v>0.11350439183789066</v>
      </c>
      <c r="J19" s="26">
        <v>1.3906826635665346</v>
      </c>
      <c r="K19" s="26">
        <v>0.74442411002784692</v>
      </c>
      <c r="L19" s="26">
        <v>0.17406903888547956</v>
      </c>
      <c r="M19" s="26">
        <v>0.72186571797922094</v>
      </c>
      <c r="N19" s="26">
        <v>8.4559775779286213</v>
      </c>
      <c r="O19" s="26">
        <v>10.683138371428054</v>
      </c>
      <c r="P19" s="26">
        <v>1.4424455609561488</v>
      </c>
      <c r="Q19" s="26">
        <v>1.3066716868133645</v>
      </c>
      <c r="R19" s="26">
        <v>0.60925942903705976</v>
      </c>
      <c r="S19" s="26">
        <v>8.0450690579707871</v>
      </c>
      <c r="T19" s="26">
        <v>0.26477320294055867</v>
      </c>
      <c r="U19" s="26">
        <v>0.3893904420184845</v>
      </c>
      <c r="V19" s="26">
        <v>7.2716892896796892E-2</v>
      </c>
      <c r="W19" s="26">
        <v>5.6273837083414088E-2</v>
      </c>
      <c r="X19" s="26">
        <v>2.2263382436003529</v>
      </c>
      <c r="Y19" s="26">
        <v>5.0293631984388147</v>
      </c>
      <c r="Z19" s="26">
        <v>1.3121197653320826</v>
      </c>
      <c r="AA19" s="26">
        <v>2.638819818014297</v>
      </c>
      <c r="AB19" s="26">
        <v>0.71647319052451297</v>
      </c>
      <c r="AC19" s="26">
        <v>0.27265990612027841</v>
      </c>
      <c r="AD19" s="26">
        <v>5.8510072036871996</v>
      </c>
      <c r="AE19" s="26">
        <v>1.2753541649213249</v>
      </c>
      <c r="AF19" s="26">
        <v>8.5073077563605377</v>
      </c>
    </row>
    <row r="20" spans="2:32" x14ac:dyDescent="0.2">
      <c r="B20" s="1" t="s">
        <v>14</v>
      </c>
      <c r="C20" s="1" t="s">
        <v>91</v>
      </c>
      <c r="D20" s="111">
        <f t="shared" si="1"/>
        <v>66.429096579612903</v>
      </c>
      <c r="E20" s="26">
        <v>1.1253721006730093</v>
      </c>
      <c r="F20" s="26">
        <v>1.4819983486838395</v>
      </c>
      <c r="G20" s="26">
        <v>0.96021265853361182</v>
      </c>
      <c r="H20" s="26">
        <v>0.56180824335277457</v>
      </c>
      <c r="I20" s="26">
        <v>0.11350439183789066</v>
      </c>
      <c r="J20" s="26">
        <v>1.3906826635665346</v>
      </c>
      <c r="K20" s="26">
        <v>0.74442411002784692</v>
      </c>
      <c r="L20" s="26">
        <v>0.17406903888547956</v>
      </c>
      <c r="M20" s="26">
        <v>0.72186571797922094</v>
      </c>
      <c r="N20" s="26">
        <v>8.4559775779286213</v>
      </c>
      <c r="O20" s="26">
        <v>10.683138371428054</v>
      </c>
      <c r="P20" s="26">
        <v>1.4424455609561488</v>
      </c>
      <c r="Q20" s="26">
        <v>1.3066716868133645</v>
      </c>
      <c r="R20" s="26">
        <v>0.60925942903705976</v>
      </c>
      <c r="S20" s="26">
        <v>8.0450690579707871</v>
      </c>
      <c r="T20" s="26">
        <v>0.26477320294055867</v>
      </c>
      <c r="U20" s="26">
        <v>0.3893904420184845</v>
      </c>
      <c r="V20" s="26">
        <v>7.2716892896796892E-2</v>
      </c>
      <c r="W20" s="26">
        <v>5.6273837083414088E-2</v>
      </c>
      <c r="X20" s="26">
        <v>2.2263382436003529</v>
      </c>
      <c r="Y20" s="26">
        <v>5.0293631984388147</v>
      </c>
      <c r="Z20" s="26">
        <v>1.3121197653320826</v>
      </c>
      <c r="AA20" s="26">
        <v>2.638819818014297</v>
      </c>
      <c r="AB20" s="26">
        <v>0.71647319052451297</v>
      </c>
      <c r="AC20" s="26">
        <v>0.27265990612027841</v>
      </c>
      <c r="AD20" s="26">
        <v>5.8510072036871996</v>
      </c>
      <c r="AE20" s="26">
        <v>1.2753541649213249</v>
      </c>
      <c r="AF20" s="26">
        <v>8.5073077563605377</v>
      </c>
    </row>
    <row r="21" spans="2:32" x14ac:dyDescent="0.2">
      <c r="B21" s="1" t="s">
        <v>15</v>
      </c>
      <c r="C21" s="1" t="s">
        <v>652</v>
      </c>
      <c r="D21" s="111">
        <f t="shared" si="1"/>
        <v>19932.413776716858</v>
      </c>
      <c r="E21" s="26">
        <v>0</v>
      </c>
      <c r="F21" s="26">
        <v>0</v>
      </c>
      <c r="G21" s="26">
        <v>0</v>
      </c>
      <c r="H21" s="26">
        <v>1.10831875737996</v>
      </c>
      <c r="I21" s="26">
        <v>82.058494633618764</v>
      </c>
      <c r="J21" s="26">
        <v>0</v>
      </c>
      <c r="K21" s="26">
        <v>0</v>
      </c>
      <c r="L21" s="26">
        <v>0</v>
      </c>
      <c r="M21" s="26">
        <v>0</v>
      </c>
      <c r="N21" s="26">
        <v>487.07903354810077</v>
      </c>
      <c r="O21" s="26">
        <v>0</v>
      </c>
      <c r="P21" s="26">
        <v>237.50477172753421</v>
      </c>
      <c r="Q21" s="26">
        <v>0</v>
      </c>
      <c r="R21" s="26">
        <v>0</v>
      </c>
      <c r="S21" s="26">
        <v>638.6658798931428</v>
      </c>
      <c r="T21" s="26">
        <v>0</v>
      </c>
      <c r="U21" s="26">
        <v>0</v>
      </c>
      <c r="V21" s="26">
        <v>0</v>
      </c>
      <c r="W21" s="26">
        <v>7.1400000000000006</v>
      </c>
      <c r="X21" s="26">
        <v>0</v>
      </c>
      <c r="Y21" s="26">
        <v>0</v>
      </c>
      <c r="Z21" s="26">
        <v>2368.4229820133869</v>
      </c>
      <c r="AA21" s="26">
        <v>0</v>
      </c>
      <c r="AB21" s="26">
        <v>0</v>
      </c>
      <c r="AC21" s="26">
        <v>0</v>
      </c>
      <c r="AD21" s="26">
        <v>16110.434296143696</v>
      </c>
      <c r="AE21" s="26">
        <v>0</v>
      </c>
      <c r="AF21" s="26">
        <v>0</v>
      </c>
    </row>
    <row r="22" spans="2:32" x14ac:dyDescent="0.2">
      <c r="B22" s="1" t="s">
        <v>16</v>
      </c>
      <c r="C22" s="1" t="s">
        <v>656</v>
      </c>
      <c r="D22" s="111">
        <f t="shared" si="1"/>
        <v>262227.75023807521</v>
      </c>
      <c r="E22" s="26">
        <v>4196.1950000000006</v>
      </c>
      <c r="F22" s="26">
        <v>2254.5569999999998</v>
      </c>
      <c r="G22" s="26">
        <v>8939.4331127955138</v>
      </c>
      <c r="H22" s="26">
        <v>2571.6560089941731</v>
      </c>
      <c r="I22" s="26">
        <v>146.06412044784142</v>
      </c>
      <c r="J22" s="26">
        <v>6465.9375784446474</v>
      </c>
      <c r="K22" s="26">
        <v>4456.7029999999995</v>
      </c>
      <c r="L22" s="26">
        <v>1735.8700000000001</v>
      </c>
      <c r="M22" s="26">
        <v>1959.2500000000002</v>
      </c>
      <c r="N22" s="26">
        <v>46660.6231325193</v>
      </c>
      <c r="O22" s="26">
        <v>24255.395999999993</v>
      </c>
      <c r="P22" s="26">
        <v>6562.0389309144275</v>
      </c>
      <c r="Q22" s="26">
        <v>8902.7604624400719</v>
      </c>
      <c r="R22" s="26">
        <v>7180.1200000000008</v>
      </c>
      <c r="S22" s="26">
        <v>22244.191404605946</v>
      </c>
      <c r="T22" s="26">
        <v>3049.8</v>
      </c>
      <c r="U22" s="26">
        <v>5112.808507913669</v>
      </c>
      <c r="V22" s="26">
        <v>161.16000000000003</v>
      </c>
      <c r="W22" s="26">
        <v>13.430000000000001</v>
      </c>
      <c r="X22" s="26">
        <v>2968.3360000000002</v>
      </c>
      <c r="Y22" s="26">
        <v>26266.318607429544</v>
      </c>
      <c r="Z22" s="26">
        <v>2757.4149586777676</v>
      </c>
      <c r="AA22" s="26">
        <v>23734.517028868111</v>
      </c>
      <c r="AB22" s="26">
        <v>3556.0600000000004</v>
      </c>
      <c r="AC22" s="26">
        <v>1026.29</v>
      </c>
      <c r="AD22" s="26">
        <v>23424.522996149342</v>
      </c>
      <c r="AE22" s="26">
        <v>3881.8833878748792</v>
      </c>
      <c r="AF22" s="26">
        <v>17744.413</v>
      </c>
    </row>
    <row r="23" spans="2:32" x14ac:dyDescent="0.2">
      <c r="B23" s="1" t="s">
        <v>17</v>
      </c>
      <c r="C23" s="1" t="s">
        <v>652</v>
      </c>
      <c r="D23" s="111">
        <f t="shared" si="1"/>
        <v>852.29622328314463</v>
      </c>
      <c r="E23" s="26">
        <v>0</v>
      </c>
      <c r="F23" s="26">
        <v>0</v>
      </c>
      <c r="G23" s="26">
        <v>0</v>
      </c>
      <c r="H23" s="26">
        <v>0.76168124262004033</v>
      </c>
      <c r="I23" s="26">
        <v>181.44150536638122</v>
      </c>
      <c r="J23" s="26">
        <v>0</v>
      </c>
      <c r="K23" s="26">
        <v>0</v>
      </c>
      <c r="L23" s="26">
        <v>0</v>
      </c>
      <c r="M23" s="26">
        <v>0</v>
      </c>
      <c r="N23" s="26">
        <v>15.780966451899209</v>
      </c>
      <c r="O23" s="26">
        <v>0</v>
      </c>
      <c r="P23" s="26">
        <v>82.435228272465793</v>
      </c>
      <c r="Q23" s="26">
        <v>0</v>
      </c>
      <c r="R23" s="26">
        <v>0</v>
      </c>
      <c r="S23" s="26">
        <v>74.484120106857318</v>
      </c>
      <c r="T23" s="26">
        <v>0</v>
      </c>
      <c r="U23" s="26">
        <v>0</v>
      </c>
      <c r="V23" s="26">
        <v>0</v>
      </c>
      <c r="W23" s="26">
        <v>0</v>
      </c>
      <c r="X23" s="26">
        <v>0</v>
      </c>
      <c r="Y23" s="26">
        <v>0</v>
      </c>
      <c r="Z23" s="26">
        <v>69.547017986613199</v>
      </c>
      <c r="AA23" s="26">
        <v>0</v>
      </c>
      <c r="AB23" s="26">
        <v>0</v>
      </c>
      <c r="AC23" s="26">
        <v>0</v>
      </c>
      <c r="AD23" s="26">
        <v>427.84570385630798</v>
      </c>
      <c r="AE23" s="26">
        <v>0</v>
      </c>
      <c r="AF23" s="26">
        <v>0</v>
      </c>
    </row>
    <row r="24" spans="2:32" x14ac:dyDescent="0.2">
      <c r="B24" s="1" t="s">
        <v>18</v>
      </c>
      <c r="C24" s="1" t="s">
        <v>656</v>
      </c>
      <c r="D24" s="111">
        <f t="shared" si="1"/>
        <v>15271.579761924761</v>
      </c>
      <c r="E24" s="26">
        <v>24.225000000000001</v>
      </c>
      <c r="F24" s="26">
        <v>309.38299999999998</v>
      </c>
      <c r="G24" s="26">
        <v>421.1068872044857</v>
      </c>
      <c r="H24" s="26">
        <v>397.39399100582739</v>
      </c>
      <c r="I24" s="26">
        <v>322.96587955215864</v>
      </c>
      <c r="J24" s="26">
        <v>123.43242155535333</v>
      </c>
      <c r="K24" s="26">
        <v>142.81700000000006</v>
      </c>
      <c r="L24" s="26">
        <v>0</v>
      </c>
      <c r="M24" s="26">
        <v>0</v>
      </c>
      <c r="N24" s="26">
        <v>2556.5868674806866</v>
      </c>
      <c r="O24" s="26">
        <v>2308.2939999999999</v>
      </c>
      <c r="P24" s="26">
        <v>2767.9010690855739</v>
      </c>
      <c r="Q24" s="26">
        <v>1006.5395375599279</v>
      </c>
      <c r="R24" s="26">
        <v>0</v>
      </c>
      <c r="S24" s="26">
        <v>2030.1085953940531</v>
      </c>
      <c r="T24" s="26">
        <v>0</v>
      </c>
      <c r="U24" s="26">
        <v>863.37149208633161</v>
      </c>
      <c r="V24" s="26">
        <v>0</v>
      </c>
      <c r="W24" s="26">
        <v>0</v>
      </c>
      <c r="X24" s="26">
        <v>236.50399999999996</v>
      </c>
      <c r="Y24" s="26">
        <v>473.66139257046609</v>
      </c>
      <c r="Z24" s="26">
        <v>167.26504132223258</v>
      </c>
      <c r="AA24" s="26">
        <v>35.90297113188808</v>
      </c>
      <c r="AB24" s="26">
        <v>0</v>
      </c>
      <c r="AC24" s="26">
        <v>0</v>
      </c>
      <c r="AD24" s="26">
        <v>634.21700385065537</v>
      </c>
      <c r="AE24" s="26">
        <v>26.756612125120746</v>
      </c>
      <c r="AF24" s="26">
        <v>423.14699999999993</v>
      </c>
    </row>
    <row r="26" spans="2:32" x14ac:dyDescent="0.2">
      <c r="D26" s="1" t="s">
        <v>655</v>
      </c>
      <c r="E26" s="1" t="s">
        <v>655</v>
      </c>
      <c r="F26" s="1" t="s">
        <v>655</v>
      </c>
      <c r="G26" s="1" t="s">
        <v>655</v>
      </c>
      <c r="H26" s="1" t="s">
        <v>655</v>
      </c>
      <c r="I26" s="1" t="s">
        <v>655</v>
      </c>
      <c r="J26" s="1" t="s">
        <v>655</v>
      </c>
      <c r="K26" s="1" t="s">
        <v>655</v>
      </c>
      <c r="L26" s="1" t="s">
        <v>655</v>
      </c>
      <c r="M26" s="1" t="s">
        <v>655</v>
      </c>
      <c r="N26" s="1" t="s">
        <v>655</v>
      </c>
      <c r="O26" s="1" t="s">
        <v>655</v>
      </c>
      <c r="P26" s="1" t="s">
        <v>655</v>
      </c>
      <c r="Q26" s="1" t="s">
        <v>655</v>
      </c>
      <c r="R26" s="1" t="s">
        <v>655</v>
      </c>
      <c r="S26" s="1" t="s">
        <v>655</v>
      </c>
      <c r="T26" s="1" t="s">
        <v>655</v>
      </c>
      <c r="U26" s="1" t="s">
        <v>655</v>
      </c>
      <c r="V26" s="1" t="s">
        <v>655</v>
      </c>
      <c r="W26" s="1" t="s">
        <v>655</v>
      </c>
      <c r="X26" s="1" t="s">
        <v>655</v>
      </c>
      <c r="Y26" s="1" t="s">
        <v>655</v>
      </c>
      <c r="Z26" s="1" t="s">
        <v>655</v>
      </c>
      <c r="AA26" s="1" t="s">
        <v>655</v>
      </c>
      <c r="AB26" s="1" t="s">
        <v>655</v>
      </c>
      <c r="AC26" s="1" t="s">
        <v>655</v>
      </c>
      <c r="AD26" s="1" t="s">
        <v>655</v>
      </c>
      <c r="AE26" s="1" t="s">
        <v>655</v>
      </c>
      <c r="AF26" s="1" t="s">
        <v>655</v>
      </c>
    </row>
    <row r="27" spans="2:32" x14ac:dyDescent="0.2">
      <c r="B27" s="28" t="s">
        <v>0</v>
      </c>
      <c r="C27" s="28" t="s">
        <v>90</v>
      </c>
      <c r="D27" s="28" t="s">
        <v>227</v>
      </c>
      <c r="E27" s="28" t="s">
        <v>276</v>
      </c>
      <c r="F27" s="28" t="s">
        <v>277</v>
      </c>
      <c r="G27" s="28" t="s">
        <v>278</v>
      </c>
      <c r="H27" s="28" t="s">
        <v>279</v>
      </c>
      <c r="I27" s="28" t="s">
        <v>280</v>
      </c>
      <c r="J27" s="28" t="s">
        <v>281</v>
      </c>
      <c r="K27" s="28" t="s">
        <v>282</v>
      </c>
      <c r="L27" s="28" t="s">
        <v>283</v>
      </c>
      <c r="M27" s="28" t="s">
        <v>284</v>
      </c>
      <c r="N27" s="28" t="s">
        <v>285</v>
      </c>
      <c r="O27" s="28" t="s">
        <v>287</v>
      </c>
      <c r="P27" s="28" t="s">
        <v>289</v>
      </c>
      <c r="Q27" s="28" t="s">
        <v>290</v>
      </c>
      <c r="R27" s="28" t="s">
        <v>292</v>
      </c>
      <c r="S27" s="28" t="s">
        <v>293</v>
      </c>
      <c r="T27" s="28" t="s">
        <v>294</v>
      </c>
      <c r="U27" s="28" t="s">
        <v>295</v>
      </c>
      <c r="V27" s="28" t="s">
        <v>296</v>
      </c>
      <c r="W27" s="28" t="s">
        <v>297</v>
      </c>
      <c r="X27" s="28" t="s">
        <v>298</v>
      </c>
      <c r="Y27" s="28" t="s">
        <v>299</v>
      </c>
      <c r="Z27" s="28" t="s">
        <v>300</v>
      </c>
      <c r="AA27" s="28" t="s">
        <v>301</v>
      </c>
      <c r="AB27" s="28" t="s">
        <v>302</v>
      </c>
      <c r="AC27" s="28" t="s">
        <v>303</v>
      </c>
      <c r="AD27" s="28" t="s">
        <v>304</v>
      </c>
      <c r="AE27" s="28" t="s">
        <v>305</v>
      </c>
      <c r="AF27" s="28" t="s">
        <v>307</v>
      </c>
    </row>
    <row r="28" spans="2:32" s="110" customFormat="1" x14ac:dyDescent="0.2">
      <c r="B28" s="110" t="s">
        <v>223</v>
      </c>
      <c r="C28" s="110" t="s">
        <v>225</v>
      </c>
      <c r="D28" s="111">
        <f>SUM(E28:AF28)</f>
        <v>316607.88099324639</v>
      </c>
      <c r="E28" s="111">
        <f t="shared" ref="E28:AF28" si="2">SUM(E29:E46)</f>
        <v>4154.3897685662496</v>
      </c>
      <c r="F28" s="111">
        <f t="shared" si="2"/>
        <v>2350.450885218881</v>
      </c>
      <c r="G28" s="111">
        <f t="shared" si="2"/>
        <v>10968.852813287955</v>
      </c>
      <c r="H28" s="111">
        <f t="shared" si="2"/>
        <v>3433.5634761099932</v>
      </c>
      <c r="I28" s="111">
        <f t="shared" si="2"/>
        <v>1148.5857028867831</v>
      </c>
      <c r="J28" s="111">
        <f t="shared" si="2"/>
        <v>6122.0827351425805</v>
      </c>
      <c r="K28" s="111">
        <f t="shared" si="2"/>
        <v>4126.9454592707671</v>
      </c>
      <c r="L28" s="111">
        <f t="shared" si="2"/>
        <v>1452.7133464538608</v>
      </c>
      <c r="M28" s="111">
        <f t="shared" si="2"/>
        <v>1607.1587951033714</v>
      </c>
      <c r="N28" s="111">
        <f t="shared" si="2"/>
        <v>53602.232545223</v>
      </c>
      <c r="O28" s="111">
        <f t="shared" si="2"/>
        <v>24272.605135344205</v>
      </c>
      <c r="P28" s="111">
        <f t="shared" si="2"/>
        <v>13257.814350841865</v>
      </c>
      <c r="Q28" s="111">
        <f t="shared" si="2"/>
        <v>10920.829246172307</v>
      </c>
      <c r="R28" s="111">
        <f t="shared" si="2"/>
        <v>5818.8341603079016</v>
      </c>
      <c r="S28" s="111">
        <f t="shared" si="2"/>
        <v>30805.094761921082</v>
      </c>
      <c r="T28" s="111">
        <f t="shared" si="2"/>
        <v>2611.9251538662752</v>
      </c>
      <c r="U28" s="111">
        <f t="shared" si="2"/>
        <v>5158.8712583217584</v>
      </c>
      <c r="V28" s="111">
        <f t="shared" si="2"/>
        <v>145.7093013019697</v>
      </c>
      <c r="W28" s="111">
        <f t="shared" si="2"/>
        <v>33.03740645783374</v>
      </c>
      <c r="X28" s="111">
        <f t="shared" si="2"/>
        <v>2915.1223639215341</v>
      </c>
      <c r="Y28" s="111">
        <f t="shared" si="2"/>
        <v>24529.297751422895</v>
      </c>
      <c r="Z28" s="111">
        <f t="shared" si="2"/>
        <v>5588.3508423461144</v>
      </c>
      <c r="AA28" s="111">
        <f t="shared" si="2"/>
        <v>26483.791224868932</v>
      </c>
      <c r="AB28" s="111">
        <f t="shared" si="2"/>
        <v>3554.1447523507954</v>
      </c>
      <c r="AC28" s="111">
        <f t="shared" si="2"/>
        <v>1091.5135080091616</v>
      </c>
      <c r="AD28" s="111">
        <f t="shared" si="2"/>
        <v>51867.086568818682</v>
      </c>
      <c r="AE28" s="111">
        <f t="shared" si="2"/>
        <v>3218.6326404630213</v>
      </c>
      <c r="AF28" s="111">
        <f t="shared" si="2"/>
        <v>15368.245039246649</v>
      </c>
    </row>
    <row r="29" spans="2:32" x14ac:dyDescent="0.2">
      <c r="B29" s="1" t="s">
        <v>1</v>
      </c>
      <c r="C29" s="1" t="s">
        <v>91</v>
      </c>
      <c r="D29" s="111">
        <f t="shared" ref="D29:D46" si="3">SUM(E29:AF29)</f>
        <v>84.118868174023632</v>
      </c>
      <c r="E29" s="26">
        <f t="shared" ref="E29:AF38" si="4">E7*E$2*8760/1000</f>
        <v>1.5124560656762152</v>
      </c>
      <c r="F29" s="26">
        <f t="shared" si="4"/>
        <v>1.8198740856519273</v>
      </c>
      <c r="G29" s="26">
        <f t="shared" si="4"/>
        <v>1.672924892265899</v>
      </c>
      <c r="H29" s="26">
        <f t="shared" si="4"/>
        <v>0.87116831735108047</v>
      </c>
      <c r="I29" s="26">
        <f t="shared" si="4"/>
        <v>0.27454999882578424</v>
      </c>
      <c r="J29" s="26">
        <f t="shared" si="4"/>
        <v>1.7367179000766444</v>
      </c>
      <c r="K29" s="26">
        <f t="shared" si="4"/>
        <v>1.0048403527106273</v>
      </c>
      <c r="L29" s="26">
        <f t="shared" si="4"/>
        <v>0.18822589619467744</v>
      </c>
      <c r="M29" s="26">
        <f t="shared" si="4"/>
        <v>0.92827500231083926</v>
      </c>
      <c r="N29" s="26">
        <f t="shared" si="4"/>
        <v>12.497963092924257</v>
      </c>
      <c r="O29" s="26">
        <f t="shared" si="4"/>
        <v>12.278217177147225</v>
      </c>
      <c r="P29" s="26">
        <f t="shared" si="4"/>
        <v>1.9976497581659887</v>
      </c>
      <c r="Q29" s="26">
        <f t="shared" si="4"/>
        <v>2.1741278017015095</v>
      </c>
      <c r="R29" s="26">
        <f t="shared" si="4"/>
        <v>0.66957570679645917</v>
      </c>
      <c r="S29" s="26">
        <f t="shared" si="4"/>
        <v>9.6483507445211245</v>
      </c>
      <c r="T29" s="26">
        <f t="shared" si="4"/>
        <v>0.29806852156691344</v>
      </c>
      <c r="U29" s="26">
        <f t="shared" si="4"/>
        <v>0.49966252408264283</v>
      </c>
      <c r="V29" s="26">
        <f t="shared" si="4"/>
        <v>8.3334165889281733E-2</v>
      </c>
      <c r="W29" s="26">
        <f t="shared" si="4"/>
        <v>0.10339038899195092</v>
      </c>
      <c r="X29" s="26">
        <f t="shared" si="4"/>
        <v>2.5293227254184756</v>
      </c>
      <c r="Y29" s="26">
        <f t="shared" si="4"/>
        <v>5.9081582446490355</v>
      </c>
      <c r="Z29" s="26">
        <f t="shared" si="4"/>
        <v>1.7540879844056441</v>
      </c>
      <c r="AA29" s="26">
        <f t="shared" si="4"/>
        <v>4.4842042407641198</v>
      </c>
      <c r="AB29" s="26">
        <f t="shared" si="4"/>
        <v>0.99047773935811168</v>
      </c>
      <c r="AC29" s="26">
        <f t="shared" si="4"/>
        <v>0.34745467239000588</v>
      </c>
      <c r="AD29" s="26">
        <f t="shared" si="4"/>
        <v>7.214946099851038</v>
      </c>
      <c r="AE29" s="26">
        <f t="shared" si="4"/>
        <v>1.5084776850170296</v>
      </c>
      <c r="AF29" s="26">
        <f t="shared" si="4"/>
        <v>9.1223663893191311</v>
      </c>
    </row>
    <row r="30" spans="2:32" x14ac:dyDescent="0.2">
      <c r="B30" s="1" t="s">
        <v>2</v>
      </c>
      <c r="C30" s="1" t="s">
        <v>91</v>
      </c>
      <c r="D30" s="111">
        <f t="shared" si="3"/>
        <v>56.079245449349116</v>
      </c>
      <c r="E30" s="26">
        <f t="shared" ref="E30:S30" si="5">E8*E$2*8760/1000</f>
        <v>1.0083040437841437</v>
      </c>
      <c r="F30" s="26">
        <f t="shared" si="5"/>
        <v>1.2132493904346184</v>
      </c>
      <c r="G30" s="26">
        <f t="shared" si="5"/>
        <v>1.1152832615105996</v>
      </c>
      <c r="H30" s="26">
        <f t="shared" si="5"/>
        <v>0.58077887823405361</v>
      </c>
      <c r="I30" s="26">
        <f t="shared" si="5"/>
        <v>0.18303333255052284</v>
      </c>
      <c r="J30" s="26">
        <f t="shared" si="5"/>
        <v>1.1578119333844297</v>
      </c>
      <c r="K30" s="26">
        <f t="shared" si="5"/>
        <v>0.66989356847375181</v>
      </c>
      <c r="L30" s="26">
        <f t="shared" si="5"/>
        <v>0.12548393079645162</v>
      </c>
      <c r="M30" s="26">
        <f t="shared" si="5"/>
        <v>0.61885000154055947</v>
      </c>
      <c r="N30" s="26">
        <f t="shared" si="5"/>
        <v>8.331975395282841</v>
      </c>
      <c r="O30" s="26">
        <f t="shared" si="5"/>
        <v>8.1854781180981515</v>
      </c>
      <c r="P30" s="26">
        <f t="shared" si="5"/>
        <v>1.3317665054439924</v>
      </c>
      <c r="Q30" s="26">
        <f t="shared" si="5"/>
        <v>1.4494185344676735</v>
      </c>
      <c r="R30" s="26">
        <f t="shared" si="5"/>
        <v>0.44638380453097276</v>
      </c>
      <c r="S30" s="26">
        <f t="shared" si="5"/>
        <v>6.4322338296807526</v>
      </c>
      <c r="T30" s="26">
        <f t="shared" si="4"/>
        <v>0.19871234771127563</v>
      </c>
      <c r="U30" s="26">
        <f t="shared" si="4"/>
        <v>0.3331083493884287</v>
      </c>
      <c r="V30" s="26">
        <f t="shared" si="4"/>
        <v>5.5556110592854493E-2</v>
      </c>
      <c r="W30" s="26">
        <f t="shared" si="4"/>
        <v>6.8926925994633945E-2</v>
      </c>
      <c r="X30" s="26">
        <f t="shared" si="4"/>
        <v>1.6862151502789839</v>
      </c>
      <c r="Y30" s="26">
        <f t="shared" si="4"/>
        <v>3.9387721630993591</v>
      </c>
      <c r="Z30" s="26">
        <f t="shared" si="4"/>
        <v>1.169391989603763</v>
      </c>
      <c r="AA30" s="26">
        <f t="shared" si="4"/>
        <v>2.9894694938427469</v>
      </c>
      <c r="AB30" s="26">
        <f t="shared" si="4"/>
        <v>0.66031849290540767</v>
      </c>
      <c r="AC30" s="26">
        <f t="shared" si="4"/>
        <v>0.23163644826000387</v>
      </c>
      <c r="AD30" s="26">
        <f t="shared" si="4"/>
        <v>4.8099640665673578</v>
      </c>
      <c r="AE30" s="26">
        <f t="shared" si="4"/>
        <v>1.0056517900113535</v>
      </c>
      <c r="AF30" s="26">
        <f t="shared" si="4"/>
        <v>6.0815775928794213</v>
      </c>
    </row>
    <row r="31" spans="2:32" x14ac:dyDescent="0.2">
      <c r="B31" s="1" t="s">
        <v>3</v>
      </c>
      <c r="C31" s="1" t="s">
        <v>91</v>
      </c>
      <c r="D31" s="111">
        <f t="shared" si="3"/>
        <v>56.079245449349116</v>
      </c>
      <c r="E31" s="26">
        <f t="shared" si="4"/>
        <v>1.0083040437841437</v>
      </c>
      <c r="F31" s="26">
        <f t="shared" si="4"/>
        <v>1.2132493904346184</v>
      </c>
      <c r="G31" s="26">
        <f t="shared" si="4"/>
        <v>1.1152832615105996</v>
      </c>
      <c r="H31" s="26">
        <f t="shared" si="4"/>
        <v>0.58077887823405361</v>
      </c>
      <c r="I31" s="26">
        <f t="shared" si="4"/>
        <v>0.18303333255052284</v>
      </c>
      <c r="J31" s="26">
        <f t="shared" si="4"/>
        <v>1.1578119333844297</v>
      </c>
      <c r="K31" s="26">
        <f t="shared" si="4"/>
        <v>0.66989356847375181</v>
      </c>
      <c r="L31" s="26">
        <f t="shared" si="4"/>
        <v>0.12548393079645162</v>
      </c>
      <c r="M31" s="26">
        <f t="shared" si="4"/>
        <v>0.61885000154055947</v>
      </c>
      <c r="N31" s="26">
        <f t="shared" si="4"/>
        <v>8.331975395282841</v>
      </c>
      <c r="O31" s="26">
        <f t="shared" si="4"/>
        <v>8.1854781180981515</v>
      </c>
      <c r="P31" s="26">
        <f t="shared" si="4"/>
        <v>1.3317665054439924</v>
      </c>
      <c r="Q31" s="26">
        <f t="shared" si="4"/>
        <v>1.4494185344676735</v>
      </c>
      <c r="R31" s="26">
        <f t="shared" si="4"/>
        <v>0.44638380453097276</v>
      </c>
      <c r="S31" s="26">
        <f t="shared" si="4"/>
        <v>6.4322338296807526</v>
      </c>
      <c r="T31" s="26">
        <f t="shared" si="4"/>
        <v>0.19871234771127563</v>
      </c>
      <c r="U31" s="26">
        <f t="shared" si="4"/>
        <v>0.3331083493884287</v>
      </c>
      <c r="V31" s="26">
        <f t="shared" si="4"/>
        <v>5.5556110592854493E-2</v>
      </c>
      <c r="W31" s="26">
        <f t="shared" si="4"/>
        <v>6.8926925994633945E-2</v>
      </c>
      <c r="X31" s="26">
        <f t="shared" si="4"/>
        <v>1.6862151502789839</v>
      </c>
      <c r="Y31" s="26">
        <f t="shared" si="4"/>
        <v>3.9387721630993591</v>
      </c>
      <c r="Z31" s="26">
        <f t="shared" si="4"/>
        <v>1.169391989603763</v>
      </c>
      <c r="AA31" s="26">
        <f t="shared" si="4"/>
        <v>2.9894694938427469</v>
      </c>
      <c r="AB31" s="26">
        <f t="shared" si="4"/>
        <v>0.66031849290540767</v>
      </c>
      <c r="AC31" s="26">
        <f t="shared" si="4"/>
        <v>0.23163644826000387</v>
      </c>
      <c r="AD31" s="26">
        <f t="shared" si="4"/>
        <v>4.8099640665673578</v>
      </c>
      <c r="AE31" s="26">
        <f t="shared" si="4"/>
        <v>1.0056517900113535</v>
      </c>
      <c r="AF31" s="26">
        <f t="shared" si="4"/>
        <v>6.0815775928794213</v>
      </c>
    </row>
    <row r="32" spans="2:32" x14ac:dyDescent="0.2">
      <c r="B32" s="1" t="s">
        <v>4</v>
      </c>
      <c r="C32" s="1" t="s">
        <v>91</v>
      </c>
      <c r="D32" s="111">
        <f t="shared" si="3"/>
        <v>91.938931642117623</v>
      </c>
      <c r="E32" s="26">
        <f t="shared" si="4"/>
        <v>1.2537590076787919</v>
      </c>
      <c r="F32" s="26">
        <f t="shared" si="4"/>
        <v>1.7763834974409469</v>
      </c>
      <c r="G32" s="26">
        <f t="shared" si="4"/>
        <v>1.379248219451692</v>
      </c>
      <c r="H32" s="26">
        <f t="shared" si="4"/>
        <v>0.67542588815281102</v>
      </c>
      <c r="I32" s="26">
        <f t="shared" si="4"/>
        <v>0.2382673293511573</v>
      </c>
      <c r="J32" s="26">
        <f t="shared" si="4"/>
        <v>1.7189400479613859</v>
      </c>
      <c r="K32" s="26">
        <f t="shared" si="4"/>
        <v>0.6934679578142644</v>
      </c>
      <c r="L32" s="26">
        <f t="shared" si="4"/>
        <v>0.26269755901605252</v>
      </c>
      <c r="M32" s="26">
        <f t="shared" si="4"/>
        <v>0.66579923576228617</v>
      </c>
      <c r="N32" s="26">
        <f t="shared" si="4"/>
        <v>10.363542486620402</v>
      </c>
      <c r="O32" s="26">
        <f t="shared" si="4"/>
        <v>12.117863446228466</v>
      </c>
      <c r="P32" s="26">
        <f t="shared" si="4"/>
        <v>3.563123095899611</v>
      </c>
      <c r="Q32" s="26">
        <f t="shared" si="4"/>
        <v>1.4065746550510132</v>
      </c>
      <c r="R32" s="26">
        <f t="shared" si="4"/>
        <v>0.5015081741521159</v>
      </c>
      <c r="S32" s="26">
        <f t="shared" si="4"/>
        <v>18.920300087843117</v>
      </c>
      <c r="T32" s="26">
        <f t="shared" si="4"/>
        <v>0.34001112438015302</v>
      </c>
      <c r="U32" s="26">
        <f t="shared" si="4"/>
        <v>0.52885651446959125</v>
      </c>
      <c r="V32" s="26">
        <f t="shared" si="4"/>
        <v>7.8391757365440212E-2</v>
      </c>
      <c r="W32" s="26">
        <f t="shared" si="4"/>
        <v>0.10189261432026177</v>
      </c>
      <c r="X32" s="26">
        <f t="shared" si="4"/>
        <v>2.089013327858515</v>
      </c>
      <c r="Y32" s="26">
        <f t="shared" si="4"/>
        <v>4.9431447026441449</v>
      </c>
      <c r="Z32" s="26">
        <f t="shared" si="4"/>
        <v>1.5604493765528091</v>
      </c>
      <c r="AA32" s="26">
        <f t="shared" si="4"/>
        <v>2.7399142429464285</v>
      </c>
      <c r="AB32" s="26">
        <f t="shared" si="4"/>
        <v>0.81776378307612363</v>
      </c>
      <c r="AC32" s="26">
        <f t="shared" si="4"/>
        <v>0.34614863144069047</v>
      </c>
      <c r="AD32" s="26">
        <f t="shared" si="4"/>
        <v>14.59673086507417</v>
      </c>
      <c r="AE32" s="26">
        <f t="shared" si="4"/>
        <v>1.3879316847435759</v>
      </c>
      <c r="AF32" s="26">
        <f t="shared" si="4"/>
        <v>6.871782328821638</v>
      </c>
    </row>
    <row r="33" spans="2:32" x14ac:dyDescent="0.2">
      <c r="B33" s="1" t="s">
        <v>5</v>
      </c>
      <c r="C33" s="1" t="s">
        <v>91</v>
      </c>
      <c r="D33" s="111">
        <f t="shared" si="3"/>
        <v>110.40662299303496</v>
      </c>
      <c r="E33" s="26">
        <f t="shared" si="4"/>
        <v>1.8189543645991231</v>
      </c>
      <c r="F33" s="26">
        <f t="shared" si="4"/>
        <v>2.2357673826676066</v>
      </c>
      <c r="G33" s="26">
        <f t="shared" si="4"/>
        <v>1.9094089923431994</v>
      </c>
      <c r="H33" s="26">
        <f t="shared" si="4"/>
        <v>1.0548106307032652</v>
      </c>
      <c r="I33" s="26">
        <f t="shared" si="4"/>
        <v>0.30788575876990748</v>
      </c>
      <c r="J33" s="26">
        <f t="shared" si="4"/>
        <v>2.1403254144609125</v>
      </c>
      <c r="K33" s="26">
        <f t="shared" si="4"/>
        <v>1.1245615680688945</v>
      </c>
      <c r="L33" s="26">
        <f t="shared" si="4"/>
        <v>0.24628411678135598</v>
      </c>
      <c r="M33" s="26">
        <f t="shared" si="4"/>
        <v>1.0130026720654375</v>
      </c>
      <c r="N33" s="26">
        <f t="shared" si="4"/>
        <v>15.008249468870293</v>
      </c>
      <c r="O33" s="26">
        <f t="shared" si="4"/>
        <v>15.748433014814639</v>
      </c>
      <c r="P33" s="26">
        <f t="shared" si="4"/>
        <v>3.1500032943245584</v>
      </c>
      <c r="Q33" s="26">
        <f t="shared" si="4"/>
        <v>2.4186217110895223</v>
      </c>
      <c r="R33" s="26">
        <f t="shared" si="4"/>
        <v>0.80429213800584443</v>
      </c>
      <c r="S33" s="26">
        <f t="shared" si="4"/>
        <v>15.72607936112634</v>
      </c>
      <c r="T33" s="26">
        <f t="shared" si="4"/>
        <v>0.37778841264568752</v>
      </c>
      <c r="U33" s="26">
        <f t="shared" si="4"/>
        <v>0.58382194583450153</v>
      </c>
      <c r="V33" s="26">
        <f t="shared" si="4"/>
        <v>0.10580671593008523</v>
      </c>
      <c r="W33" s="26">
        <f t="shared" si="4"/>
        <v>0.13776302645710886</v>
      </c>
      <c r="X33" s="26">
        <f t="shared" si="4"/>
        <v>3.205518255469463</v>
      </c>
      <c r="Y33" s="26">
        <f t="shared" si="4"/>
        <v>7.411831073978048</v>
      </c>
      <c r="Z33" s="26">
        <f t="shared" si="4"/>
        <v>2.2079224803111464</v>
      </c>
      <c r="AA33" s="26">
        <f t="shared" si="4"/>
        <v>4.9411933890452469</v>
      </c>
      <c r="AB33" s="26">
        <f t="shared" si="4"/>
        <v>1.1815895951534086</v>
      </c>
      <c r="AC33" s="26">
        <f t="shared" si="4"/>
        <v>0.46084634320423212</v>
      </c>
      <c r="AD33" s="26">
        <f t="shared" si="4"/>
        <v>11.905661894382511</v>
      </c>
      <c r="AE33" s="26">
        <f t="shared" si="4"/>
        <v>1.771543050062756</v>
      </c>
      <c r="AF33" s="26">
        <f t="shared" si="4"/>
        <v>11.408656921869861</v>
      </c>
    </row>
    <row r="34" spans="2:32" x14ac:dyDescent="0.2">
      <c r="B34" s="1" t="s">
        <v>6</v>
      </c>
      <c r="C34" s="1" t="s">
        <v>91</v>
      </c>
      <c r="D34" s="111">
        <f t="shared" si="3"/>
        <v>110.40662299303496</v>
      </c>
      <c r="E34" s="26">
        <f t="shared" si="4"/>
        <v>1.8189543645991231</v>
      </c>
      <c r="F34" s="26">
        <f t="shared" si="4"/>
        <v>2.2357673826676066</v>
      </c>
      <c r="G34" s="26">
        <f t="shared" si="4"/>
        <v>1.9094089923431994</v>
      </c>
      <c r="H34" s="26">
        <f t="shared" si="4"/>
        <v>1.0548106307032652</v>
      </c>
      <c r="I34" s="26">
        <f t="shared" si="4"/>
        <v>0.30788575876990748</v>
      </c>
      <c r="J34" s="26">
        <f t="shared" si="4"/>
        <v>2.1403254144609125</v>
      </c>
      <c r="K34" s="26">
        <f t="shared" si="4"/>
        <v>1.1245615680688945</v>
      </c>
      <c r="L34" s="26">
        <f t="shared" si="4"/>
        <v>0.24628411678135598</v>
      </c>
      <c r="M34" s="26">
        <f t="shared" si="4"/>
        <v>1.0130026720654375</v>
      </c>
      <c r="N34" s="26">
        <f t="shared" si="4"/>
        <v>15.008249468870293</v>
      </c>
      <c r="O34" s="26">
        <f t="shared" si="4"/>
        <v>15.748433014814639</v>
      </c>
      <c r="P34" s="26">
        <f t="shared" si="4"/>
        <v>3.1500032943245584</v>
      </c>
      <c r="Q34" s="26">
        <f t="shared" si="4"/>
        <v>2.4186217110895223</v>
      </c>
      <c r="R34" s="26">
        <f t="shared" si="4"/>
        <v>0.80429213800584443</v>
      </c>
      <c r="S34" s="26">
        <f t="shared" si="4"/>
        <v>15.72607936112634</v>
      </c>
      <c r="T34" s="26">
        <f t="shared" si="4"/>
        <v>0.37778841264568752</v>
      </c>
      <c r="U34" s="26">
        <f t="shared" si="4"/>
        <v>0.58382194583450153</v>
      </c>
      <c r="V34" s="26">
        <f t="shared" si="4"/>
        <v>0.10580671593008523</v>
      </c>
      <c r="W34" s="26">
        <f t="shared" si="4"/>
        <v>0.13776302645710886</v>
      </c>
      <c r="X34" s="26">
        <f t="shared" si="4"/>
        <v>3.205518255469463</v>
      </c>
      <c r="Y34" s="26">
        <f t="shared" si="4"/>
        <v>7.411831073978048</v>
      </c>
      <c r="Z34" s="26">
        <f t="shared" si="4"/>
        <v>2.2079224803111464</v>
      </c>
      <c r="AA34" s="26">
        <f t="shared" si="4"/>
        <v>4.9411933890452469</v>
      </c>
      <c r="AB34" s="26">
        <f t="shared" si="4"/>
        <v>1.1815895951534086</v>
      </c>
      <c r="AC34" s="26">
        <f t="shared" si="4"/>
        <v>0.46084634320423212</v>
      </c>
      <c r="AD34" s="26">
        <f t="shared" si="4"/>
        <v>11.905661894382511</v>
      </c>
      <c r="AE34" s="26">
        <f t="shared" si="4"/>
        <v>1.771543050062756</v>
      </c>
      <c r="AF34" s="26">
        <f t="shared" si="4"/>
        <v>11.408656921869861</v>
      </c>
    </row>
    <row r="35" spans="2:32" x14ac:dyDescent="0.2">
      <c r="B35" s="1" t="s">
        <v>7</v>
      </c>
      <c r="C35" s="1" t="s">
        <v>91</v>
      </c>
      <c r="D35" s="111">
        <f t="shared" si="3"/>
        <v>110.40662299303496</v>
      </c>
      <c r="E35" s="26">
        <f t="shared" si="4"/>
        <v>1.8189543645991231</v>
      </c>
      <c r="F35" s="26">
        <f t="shared" si="4"/>
        <v>2.2357673826676066</v>
      </c>
      <c r="G35" s="26">
        <f t="shared" si="4"/>
        <v>1.9094089923431994</v>
      </c>
      <c r="H35" s="26">
        <f t="shared" si="4"/>
        <v>1.0548106307032652</v>
      </c>
      <c r="I35" s="26">
        <f t="shared" si="4"/>
        <v>0.30788575876990748</v>
      </c>
      <c r="J35" s="26">
        <f t="shared" si="4"/>
        <v>2.1403254144609125</v>
      </c>
      <c r="K35" s="26">
        <f t="shared" si="4"/>
        <v>1.1245615680688945</v>
      </c>
      <c r="L35" s="26">
        <f t="shared" si="4"/>
        <v>0.24628411678135598</v>
      </c>
      <c r="M35" s="26">
        <f t="shared" si="4"/>
        <v>1.0130026720654375</v>
      </c>
      <c r="N35" s="26">
        <f t="shared" si="4"/>
        <v>15.008249468870293</v>
      </c>
      <c r="O35" s="26">
        <f t="shared" si="4"/>
        <v>15.748433014814639</v>
      </c>
      <c r="P35" s="26">
        <f t="shared" si="4"/>
        <v>3.1500032943245584</v>
      </c>
      <c r="Q35" s="26">
        <f t="shared" si="4"/>
        <v>2.4186217110895223</v>
      </c>
      <c r="R35" s="26">
        <f t="shared" si="4"/>
        <v>0.80429213800584443</v>
      </c>
      <c r="S35" s="26">
        <f t="shared" si="4"/>
        <v>15.72607936112634</v>
      </c>
      <c r="T35" s="26">
        <f t="shared" si="4"/>
        <v>0.37778841264568752</v>
      </c>
      <c r="U35" s="26">
        <f t="shared" si="4"/>
        <v>0.58382194583450153</v>
      </c>
      <c r="V35" s="26">
        <f t="shared" si="4"/>
        <v>0.10580671593008523</v>
      </c>
      <c r="W35" s="26">
        <f t="shared" si="4"/>
        <v>0.13776302645710886</v>
      </c>
      <c r="X35" s="26">
        <f t="shared" si="4"/>
        <v>3.205518255469463</v>
      </c>
      <c r="Y35" s="26">
        <f t="shared" si="4"/>
        <v>7.411831073978048</v>
      </c>
      <c r="Z35" s="26">
        <f t="shared" si="4"/>
        <v>2.2079224803111464</v>
      </c>
      <c r="AA35" s="26">
        <f t="shared" si="4"/>
        <v>4.9411933890452469</v>
      </c>
      <c r="AB35" s="26">
        <f t="shared" si="4"/>
        <v>1.1815895951534086</v>
      </c>
      <c r="AC35" s="26">
        <f t="shared" si="4"/>
        <v>0.46084634320423212</v>
      </c>
      <c r="AD35" s="26">
        <f t="shared" si="4"/>
        <v>11.905661894382511</v>
      </c>
      <c r="AE35" s="26">
        <f t="shared" si="4"/>
        <v>1.771543050062756</v>
      </c>
      <c r="AF35" s="26">
        <f t="shared" si="4"/>
        <v>11.408656921869861</v>
      </c>
    </row>
    <row r="36" spans="2:32" x14ac:dyDescent="0.2">
      <c r="B36" s="1" t="s">
        <v>8</v>
      </c>
      <c r="C36" s="1" t="s">
        <v>91</v>
      </c>
      <c r="D36" s="111">
        <f t="shared" si="3"/>
        <v>37.384465363974357</v>
      </c>
      <c r="E36" s="26">
        <f t="shared" si="4"/>
        <v>0.62804763210686254</v>
      </c>
      <c r="F36" s="26">
        <f t="shared" si="4"/>
        <v>0.777705406733601</v>
      </c>
      <c r="G36" s="26">
        <f t="shared" si="4"/>
        <v>0.67522055242289003</v>
      </c>
      <c r="H36" s="26">
        <f t="shared" si="4"/>
        <v>0.40375303304883781</v>
      </c>
      <c r="I36" s="26">
        <f t="shared" si="4"/>
        <v>0.10007550049728783</v>
      </c>
      <c r="J36" s="26">
        <f t="shared" si="4"/>
        <v>0.73771678382360706</v>
      </c>
      <c r="K36" s="26">
        <f t="shared" si="4"/>
        <v>0.39018181529305895</v>
      </c>
      <c r="L36" s="26">
        <f t="shared" si="4"/>
        <v>8.2965144641108268E-2</v>
      </c>
      <c r="M36" s="26">
        <f t="shared" si="4"/>
        <v>0.34733815170250798</v>
      </c>
      <c r="N36" s="26">
        <f t="shared" si="4"/>
        <v>5.1933405484717508</v>
      </c>
      <c r="O36" s="26">
        <f t="shared" si="4"/>
        <v>5.5500420550580936</v>
      </c>
      <c r="P36" s="26">
        <f t="shared" si="4"/>
        <v>0.962729703793619</v>
      </c>
      <c r="Q36" s="26">
        <f t="shared" si="4"/>
        <v>0.83742556765130072</v>
      </c>
      <c r="R36" s="26">
        <f t="shared" si="4"/>
        <v>0.30800891722414697</v>
      </c>
      <c r="S36" s="26">
        <f t="shared" si="4"/>
        <v>4.8495550958071636</v>
      </c>
      <c r="T36" s="26">
        <f t="shared" si="4"/>
        <v>0.13308243680234799</v>
      </c>
      <c r="U36" s="26">
        <f t="shared" si="4"/>
        <v>0.18962801629860146</v>
      </c>
      <c r="V36" s="26">
        <f t="shared" si="4"/>
        <v>4.1238867592799655E-2</v>
      </c>
      <c r="W36" s="26">
        <f t="shared" si="4"/>
        <v>4.0253783524695427E-2</v>
      </c>
      <c r="X36" s="26">
        <f t="shared" si="4"/>
        <v>1.1026431081845773</v>
      </c>
      <c r="Y36" s="26">
        <f t="shared" si="4"/>
        <v>2.8288501703310076</v>
      </c>
      <c r="Z36" s="26">
        <f t="shared" si="4"/>
        <v>0.72936833788854583</v>
      </c>
      <c r="AA36" s="26">
        <f t="shared" si="4"/>
        <v>1.6486251046982585</v>
      </c>
      <c r="AB36" s="26">
        <f t="shared" si="4"/>
        <v>0.42827456676132691</v>
      </c>
      <c r="AC36" s="26">
        <f t="shared" si="4"/>
        <v>0.17501510827165812</v>
      </c>
      <c r="AD36" s="26">
        <f t="shared" si="4"/>
        <v>3.6084540713125315</v>
      </c>
      <c r="AE36" s="26">
        <f t="shared" si="4"/>
        <v>0.61312798801053103</v>
      </c>
      <c r="AF36" s="26">
        <f t="shared" si="4"/>
        <v>4.001797896021646</v>
      </c>
    </row>
    <row r="37" spans="2:32" x14ac:dyDescent="0.2">
      <c r="B37" s="1" t="s">
        <v>9</v>
      </c>
      <c r="C37" s="1" t="s">
        <v>91</v>
      </c>
      <c r="D37" s="111">
        <f t="shared" si="3"/>
        <v>24.922976909316244</v>
      </c>
      <c r="E37" s="26">
        <f t="shared" si="4"/>
        <v>0.41869842140457503</v>
      </c>
      <c r="F37" s="26">
        <f t="shared" si="4"/>
        <v>0.51847027115573396</v>
      </c>
      <c r="G37" s="26">
        <f t="shared" si="4"/>
        <v>0.45014703494859343</v>
      </c>
      <c r="H37" s="26">
        <f t="shared" si="4"/>
        <v>0.26916868869922517</v>
      </c>
      <c r="I37" s="26">
        <f t="shared" si="4"/>
        <v>6.6717000331525222E-2</v>
      </c>
      <c r="J37" s="26">
        <f t="shared" si="4"/>
        <v>0.49181118921573796</v>
      </c>
      <c r="K37" s="26">
        <f t="shared" si="4"/>
        <v>0.26012121019537265</v>
      </c>
      <c r="L37" s="26">
        <f t="shared" si="4"/>
        <v>5.5310096427405503E-2</v>
      </c>
      <c r="M37" s="26">
        <f t="shared" si="4"/>
        <v>0.23155876780167195</v>
      </c>
      <c r="N37" s="26">
        <f t="shared" si="4"/>
        <v>3.4622270323145004</v>
      </c>
      <c r="O37" s="26">
        <f t="shared" si="4"/>
        <v>3.7000280367053966</v>
      </c>
      <c r="P37" s="26">
        <f t="shared" si="4"/>
        <v>0.64181980252907933</v>
      </c>
      <c r="Q37" s="26">
        <f t="shared" si="4"/>
        <v>0.558283711767534</v>
      </c>
      <c r="R37" s="26">
        <f t="shared" si="4"/>
        <v>0.20533927814943131</v>
      </c>
      <c r="S37" s="26">
        <f t="shared" si="4"/>
        <v>3.2330367305381098</v>
      </c>
      <c r="T37" s="26">
        <f t="shared" si="4"/>
        <v>8.872162453489868E-2</v>
      </c>
      <c r="U37" s="26">
        <f t="shared" si="4"/>
        <v>0.12641867753240096</v>
      </c>
      <c r="V37" s="26">
        <f t="shared" si="4"/>
        <v>2.7492578395199769E-2</v>
      </c>
      <c r="W37" s="26">
        <f t="shared" si="4"/>
        <v>2.6835855683130287E-2</v>
      </c>
      <c r="X37" s="26">
        <f t="shared" si="4"/>
        <v>0.73509540545638485</v>
      </c>
      <c r="Y37" s="26">
        <f t="shared" si="4"/>
        <v>1.8859001135540052</v>
      </c>
      <c r="Z37" s="26">
        <f t="shared" si="4"/>
        <v>0.48624555859236396</v>
      </c>
      <c r="AA37" s="26">
        <f t="shared" si="4"/>
        <v>1.0990834031321726</v>
      </c>
      <c r="AB37" s="26">
        <f t="shared" si="4"/>
        <v>0.28551637784088457</v>
      </c>
      <c r="AC37" s="26">
        <f t="shared" si="4"/>
        <v>0.11667673884777209</v>
      </c>
      <c r="AD37" s="26">
        <f t="shared" si="4"/>
        <v>2.4056360475416878</v>
      </c>
      <c r="AE37" s="26">
        <f t="shared" si="4"/>
        <v>0.40875199200702067</v>
      </c>
      <c r="AF37" s="26">
        <f t="shared" si="4"/>
        <v>2.6678652640144311</v>
      </c>
    </row>
    <row r="38" spans="2:32" x14ac:dyDescent="0.2">
      <c r="B38" s="1" t="s">
        <v>10</v>
      </c>
      <c r="C38" s="1" t="s">
        <v>91</v>
      </c>
      <c r="D38" s="111">
        <f t="shared" si="3"/>
        <v>24.922976909316244</v>
      </c>
      <c r="E38" s="26">
        <f t="shared" si="4"/>
        <v>0.41869842140457503</v>
      </c>
      <c r="F38" s="26">
        <f t="shared" si="4"/>
        <v>0.51847027115573396</v>
      </c>
      <c r="G38" s="26">
        <f t="shared" si="4"/>
        <v>0.45014703494859343</v>
      </c>
      <c r="H38" s="26">
        <f t="shared" si="4"/>
        <v>0.26916868869922517</v>
      </c>
      <c r="I38" s="26">
        <f t="shared" si="4"/>
        <v>6.6717000331525222E-2</v>
      </c>
      <c r="J38" s="26">
        <f t="shared" si="4"/>
        <v>0.49181118921573796</v>
      </c>
      <c r="K38" s="26">
        <f t="shared" si="4"/>
        <v>0.26012121019537265</v>
      </c>
      <c r="L38" s="26">
        <f t="shared" si="4"/>
        <v>5.5310096427405503E-2</v>
      </c>
      <c r="M38" s="26">
        <f t="shared" si="4"/>
        <v>0.23155876780167195</v>
      </c>
      <c r="N38" s="26">
        <f t="shared" si="4"/>
        <v>3.4622270323145004</v>
      </c>
      <c r="O38" s="26">
        <f t="shared" si="4"/>
        <v>3.7000280367053966</v>
      </c>
      <c r="P38" s="26">
        <f t="shared" si="4"/>
        <v>0.64181980252907933</v>
      </c>
      <c r="Q38" s="26">
        <f t="shared" si="4"/>
        <v>0.558283711767534</v>
      </c>
      <c r="R38" s="26">
        <f t="shared" si="4"/>
        <v>0.20533927814943131</v>
      </c>
      <c r="S38" s="26">
        <f t="shared" si="4"/>
        <v>3.2330367305381098</v>
      </c>
      <c r="T38" s="26">
        <f t="shared" si="4"/>
        <v>8.872162453489868E-2</v>
      </c>
      <c r="U38" s="26">
        <f t="shared" si="4"/>
        <v>0.12641867753240096</v>
      </c>
      <c r="V38" s="26">
        <f t="shared" si="4"/>
        <v>2.7492578395199769E-2</v>
      </c>
      <c r="W38" s="26">
        <f t="shared" ref="E38:AF46" si="6">W16*W$2*8760/1000</f>
        <v>2.6835855683130287E-2</v>
      </c>
      <c r="X38" s="26">
        <f t="shared" si="6"/>
        <v>0.73509540545638485</v>
      </c>
      <c r="Y38" s="26">
        <f t="shared" si="6"/>
        <v>1.8859001135540052</v>
      </c>
      <c r="Z38" s="26">
        <f t="shared" si="6"/>
        <v>0.48624555859236396</v>
      </c>
      <c r="AA38" s="26">
        <f t="shared" si="6"/>
        <v>1.0990834031321726</v>
      </c>
      <c r="AB38" s="26">
        <f t="shared" si="6"/>
        <v>0.28551637784088457</v>
      </c>
      <c r="AC38" s="26">
        <f t="shared" si="6"/>
        <v>0.11667673884777209</v>
      </c>
      <c r="AD38" s="26">
        <f t="shared" si="6"/>
        <v>2.4056360475416878</v>
      </c>
      <c r="AE38" s="26">
        <f t="shared" si="6"/>
        <v>0.40875199200702067</v>
      </c>
      <c r="AF38" s="26">
        <f t="shared" si="6"/>
        <v>2.6678652640144311</v>
      </c>
    </row>
    <row r="39" spans="2:32" x14ac:dyDescent="0.2">
      <c r="B39" s="1" t="s">
        <v>11</v>
      </c>
      <c r="C39" s="1" t="s">
        <v>91</v>
      </c>
      <c r="D39" s="111">
        <f t="shared" si="3"/>
        <v>290.76806394202276</v>
      </c>
      <c r="E39" s="26">
        <f t="shared" si="6"/>
        <v>4.8848149163867074</v>
      </c>
      <c r="F39" s="26">
        <f t="shared" si="6"/>
        <v>6.0488198301502285</v>
      </c>
      <c r="G39" s="26">
        <f t="shared" si="6"/>
        <v>5.251715407733589</v>
      </c>
      <c r="H39" s="26">
        <f t="shared" si="6"/>
        <v>3.1403013681576262</v>
      </c>
      <c r="I39" s="26">
        <f t="shared" si="6"/>
        <v>0.77836500386779417</v>
      </c>
      <c r="J39" s="26">
        <f t="shared" si="6"/>
        <v>5.7377972075169428</v>
      </c>
      <c r="K39" s="26">
        <f t="shared" si="6"/>
        <v>3.0347474522793467</v>
      </c>
      <c r="L39" s="26">
        <f t="shared" si="6"/>
        <v>0.6452844583197308</v>
      </c>
      <c r="M39" s="26">
        <f t="shared" si="6"/>
        <v>2.7015189576861722</v>
      </c>
      <c r="N39" s="26">
        <f t="shared" si="6"/>
        <v>40.392648710335841</v>
      </c>
      <c r="O39" s="26">
        <f t="shared" si="6"/>
        <v>43.166993761562949</v>
      </c>
      <c r="P39" s="26">
        <f t="shared" si="6"/>
        <v>7.4878976961725918</v>
      </c>
      <c r="Q39" s="26">
        <f t="shared" si="6"/>
        <v>6.5133099706212256</v>
      </c>
      <c r="R39" s="26">
        <f t="shared" si="6"/>
        <v>2.3956249117433646</v>
      </c>
      <c r="S39" s="26">
        <f t="shared" si="6"/>
        <v>37.718761856277922</v>
      </c>
      <c r="T39" s="26">
        <f t="shared" si="6"/>
        <v>1.0350856195738176</v>
      </c>
      <c r="U39" s="26">
        <f t="shared" si="6"/>
        <v>1.4748845712113443</v>
      </c>
      <c r="V39" s="26">
        <f t="shared" si="6"/>
        <v>0.32074674794399721</v>
      </c>
      <c r="W39" s="26">
        <f t="shared" si="6"/>
        <v>0.31308498296985321</v>
      </c>
      <c r="X39" s="26">
        <f t="shared" si="6"/>
        <v>8.5761130636578216</v>
      </c>
      <c r="Y39" s="26">
        <f t="shared" si="6"/>
        <v>22.002167991463395</v>
      </c>
      <c r="Z39" s="26">
        <f t="shared" si="6"/>
        <v>5.6728648502442445</v>
      </c>
      <c r="AA39" s="26">
        <f t="shared" si="6"/>
        <v>12.822639703208679</v>
      </c>
      <c r="AB39" s="26">
        <f t="shared" si="6"/>
        <v>3.3310244081436524</v>
      </c>
      <c r="AC39" s="26">
        <f t="shared" si="6"/>
        <v>1.361228619890674</v>
      </c>
      <c r="AD39" s="26">
        <f t="shared" si="6"/>
        <v>28.06575388798634</v>
      </c>
      <c r="AE39" s="26">
        <f t="shared" si="6"/>
        <v>4.7687732400819067</v>
      </c>
      <c r="AF39" s="26">
        <f t="shared" si="6"/>
        <v>31.125094746835025</v>
      </c>
    </row>
    <row r="40" spans="2:32" x14ac:dyDescent="0.2">
      <c r="B40" s="1" t="s">
        <v>12</v>
      </c>
      <c r="C40" s="1" t="s">
        <v>91</v>
      </c>
      <c r="D40" s="111">
        <f t="shared" si="3"/>
        <v>67.881342207550333</v>
      </c>
      <c r="E40" s="26">
        <f t="shared" si="6"/>
        <v>1.102459576803867</v>
      </c>
      <c r="F40" s="26">
        <f t="shared" si="6"/>
        <v>1.3443636463614421</v>
      </c>
      <c r="G40" s="26">
        <f t="shared" si="6"/>
        <v>1.1230193820453704</v>
      </c>
      <c r="H40" s="26">
        <f t="shared" si="6"/>
        <v>0.64704567299087357</v>
      </c>
      <c r="I40" s="26">
        <f t="shared" si="6"/>
        <v>0.17745300266684122</v>
      </c>
      <c r="J40" s="26">
        <f t="shared" si="6"/>
        <v>1.287099621018277</v>
      </c>
      <c r="K40" s="26">
        <f t="shared" si="6"/>
        <v>0.66593916593089852</v>
      </c>
      <c r="L40" s="26">
        <f t="shared" si="6"/>
        <v>0.1454024066878582</v>
      </c>
      <c r="M40" s="26">
        <f t="shared" si="6"/>
        <v>0.58803435062898612</v>
      </c>
      <c r="N40" s="26">
        <f t="shared" si="6"/>
        <v>9.088276504340044</v>
      </c>
      <c r="O40" s="26">
        <f t="shared" si="6"/>
        <v>9.6920728787450106</v>
      </c>
      <c r="P40" s="26">
        <f t="shared" si="6"/>
        <v>1.9767692369020198</v>
      </c>
      <c r="Q40" s="26">
        <f t="shared" si="6"/>
        <v>1.4365591302768255</v>
      </c>
      <c r="R40" s="26">
        <f t="shared" si="6"/>
        <v>0.49297972842438265</v>
      </c>
      <c r="S40" s="26">
        <f t="shared" si="6"/>
        <v>9.864298608557089</v>
      </c>
      <c r="T40" s="26">
        <f t="shared" si="6"/>
        <v>0.22639432717432467</v>
      </c>
      <c r="U40" s="26">
        <f t="shared" si="6"/>
        <v>0.33572189311719919</v>
      </c>
      <c r="V40" s="26">
        <f t="shared" si="6"/>
        <v>6.5202662470601011E-2</v>
      </c>
      <c r="W40" s="26">
        <f t="shared" si="6"/>
        <v>8.6488549822265601E-2</v>
      </c>
      <c r="X40" s="26">
        <f t="shared" si="6"/>
        <v>2.000930772845166</v>
      </c>
      <c r="Y40" s="26">
        <f t="shared" si="6"/>
        <v>4.5978903314277506</v>
      </c>
      <c r="Z40" s="26">
        <f t="shared" si="6"/>
        <v>1.3615359139465624</v>
      </c>
      <c r="AA40" s="26">
        <f t="shared" si="6"/>
        <v>2.9340996324941311</v>
      </c>
      <c r="AB40" s="26">
        <f t="shared" si="6"/>
        <v>0.71343900119526582</v>
      </c>
      <c r="AC40" s="26">
        <f t="shared" si="6"/>
        <v>0.28861335083567013</v>
      </c>
      <c r="AD40" s="26">
        <f t="shared" si="6"/>
        <v>7.45713449436641</v>
      </c>
      <c r="AE40" s="26">
        <f t="shared" si="6"/>
        <v>1.0438309072340886</v>
      </c>
      <c r="AF40" s="26">
        <f t="shared" si="6"/>
        <v>7.1382874582411207</v>
      </c>
    </row>
    <row r="41" spans="2:32" x14ac:dyDescent="0.2">
      <c r="B41" s="1" t="s">
        <v>13</v>
      </c>
      <c r="C41" s="1" t="s">
        <v>91</v>
      </c>
      <c r="D41" s="111">
        <f t="shared" si="3"/>
        <v>67.881342207550333</v>
      </c>
      <c r="E41" s="26">
        <f t="shared" si="6"/>
        <v>1.102459576803867</v>
      </c>
      <c r="F41" s="26">
        <f t="shared" si="6"/>
        <v>1.3443636463614421</v>
      </c>
      <c r="G41" s="26">
        <f t="shared" si="6"/>
        <v>1.1230193820453704</v>
      </c>
      <c r="H41" s="26">
        <f t="shared" si="6"/>
        <v>0.64704567299087357</v>
      </c>
      <c r="I41" s="26">
        <f t="shared" si="6"/>
        <v>0.17745300266684122</v>
      </c>
      <c r="J41" s="26">
        <f t="shared" si="6"/>
        <v>1.287099621018277</v>
      </c>
      <c r="K41" s="26">
        <f t="shared" si="6"/>
        <v>0.66593916593089852</v>
      </c>
      <c r="L41" s="26">
        <f t="shared" si="6"/>
        <v>0.1454024066878582</v>
      </c>
      <c r="M41" s="26">
        <f t="shared" si="6"/>
        <v>0.58803435062898612</v>
      </c>
      <c r="N41" s="26">
        <f t="shared" si="6"/>
        <v>9.088276504340044</v>
      </c>
      <c r="O41" s="26">
        <f t="shared" si="6"/>
        <v>9.6920728787450106</v>
      </c>
      <c r="P41" s="26">
        <f t="shared" si="6"/>
        <v>1.9767692369020198</v>
      </c>
      <c r="Q41" s="26">
        <f t="shared" si="6"/>
        <v>1.4365591302768255</v>
      </c>
      <c r="R41" s="26">
        <f t="shared" si="6"/>
        <v>0.49297972842438265</v>
      </c>
      <c r="S41" s="26">
        <f t="shared" si="6"/>
        <v>9.864298608557089</v>
      </c>
      <c r="T41" s="26">
        <f t="shared" si="6"/>
        <v>0.22639432717432467</v>
      </c>
      <c r="U41" s="26">
        <f t="shared" si="6"/>
        <v>0.33572189311719919</v>
      </c>
      <c r="V41" s="26">
        <f t="shared" si="6"/>
        <v>6.5202662470601011E-2</v>
      </c>
      <c r="W41" s="26">
        <f t="shared" si="6"/>
        <v>8.6488549822265601E-2</v>
      </c>
      <c r="X41" s="26">
        <f t="shared" si="6"/>
        <v>2.000930772845166</v>
      </c>
      <c r="Y41" s="26">
        <f t="shared" si="6"/>
        <v>4.5978903314277506</v>
      </c>
      <c r="Z41" s="26">
        <f t="shared" si="6"/>
        <v>1.3615359139465624</v>
      </c>
      <c r="AA41" s="26">
        <f t="shared" si="6"/>
        <v>2.9340996324941311</v>
      </c>
      <c r="AB41" s="26">
        <f t="shared" si="6"/>
        <v>0.71343900119526582</v>
      </c>
      <c r="AC41" s="26">
        <f t="shared" si="6"/>
        <v>0.28861335083567013</v>
      </c>
      <c r="AD41" s="26">
        <f t="shared" si="6"/>
        <v>7.45713449436641</v>
      </c>
      <c r="AE41" s="26">
        <f t="shared" si="6"/>
        <v>1.0438309072340886</v>
      </c>
      <c r="AF41" s="26">
        <f t="shared" si="6"/>
        <v>7.1382874582411207</v>
      </c>
    </row>
    <row r="42" spans="2:32" x14ac:dyDescent="0.2">
      <c r="B42" s="1" t="s">
        <v>14</v>
      </c>
      <c r="C42" s="1" t="s">
        <v>91</v>
      </c>
      <c r="D42" s="111">
        <f t="shared" si="3"/>
        <v>67.881342207550333</v>
      </c>
      <c r="E42" s="26">
        <f t="shared" si="6"/>
        <v>1.102459576803867</v>
      </c>
      <c r="F42" s="26">
        <f t="shared" si="6"/>
        <v>1.3443636463614421</v>
      </c>
      <c r="G42" s="26">
        <f t="shared" si="6"/>
        <v>1.1230193820453704</v>
      </c>
      <c r="H42" s="26">
        <f t="shared" si="6"/>
        <v>0.64704567299087357</v>
      </c>
      <c r="I42" s="26">
        <f t="shared" si="6"/>
        <v>0.17745300266684122</v>
      </c>
      <c r="J42" s="26">
        <f t="shared" si="6"/>
        <v>1.287099621018277</v>
      </c>
      <c r="K42" s="26">
        <f t="shared" si="6"/>
        <v>0.66593916593089852</v>
      </c>
      <c r="L42" s="26">
        <f t="shared" si="6"/>
        <v>0.1454024066878582</v>
      </c>
      <c r="M42" s="26">
        <f t="shared" si="6"/>
        <v>0.58803435062898612</v>
      </c>
      <c r="N42" s="26">
        <f t="shared" si="6"/>
        <v>9.088276504340044</v>
      </c>
      <c r="O42" s="26">
        <f t="shared" si="6"/>
        <v>9.6920728787450106</v>
      </c>
      <c r="P42" s="26">
        <f t="shared" si="6"/>
        <v>1.9767692369020198</v>
      </c>
      <c r="Q42" s="26">
        <f t="shared" si="6"/>
        <v>1.4365591302768255</v>
      </c>
      <c r="R42" s="26">
        <f t="shared" si="6"/>
        <v>0.49297972842438265</v>
      </c>
      <c r="S42" s="26">
        <f t="shared" si="6"/>
        <v>9.864298608557089</v>
      </c>
      <c r="T42" s="26">
        <f t="shared" si="6"/>
        <v>0.22639432717432467</v>
      </c>
      <c r="U42" s="26">
        <f t="shared" si="6"/>
        <v>0.33572189311719919</v>
      </c>
      <c r="V42" s="26">
        <f t="shared" si="6"/>
        <v>6.5202662470601011E-2</v>
      </c>
      <c r="W42" s="26">
        <f t="shared" si="6"/>
        <v>8.6488549822265601E-2</v>
      </c>
      <c r="X42" s="26">
        <f t="shared" si="6"/>
        <v>2.000930772845166</v>
      </c>
      <c r="Y42" s="26">
        <f t="shared" si="6"/>
        <v>4.5978903314277506</v>
      </c>
      <c r="Z42" s="26">
        <f t="shared" si="6"/>
        <v>1.3615359139465624</v>
      </c>
      <c r="AA42" s="26">
        <f t="shared" si="6"/>
        <v>2.9340996324941311</v>
      </c>
      <c r="AB42" s="26">
        <f t="shared" si="6"/>
        <v>0.71343900119526582</v>
      </c>
      <c r="AC42" s="26">
        <f t="shared" si="6"/>
        <v>0.28861335083567013</v>
      </c>
      <c r="AD42" s="26">
        <f t="shared" si="6"/>
        <v>7.45713449436641</v>
      </c>
      <c r="AE42" s="26">
        <f t="shared" si="6"/>
        <v>1.0438309072340886</v>
      </c>
      <c r="AF42" s="26">
        <f t="shared" si="6"/>
        <v>7.1382874582411207</v>
      </c>
    </row>
    <row r="43" spans="2:32" x14ac:dyDescent="0.2">
      <c r="B43" s="1" t="s">
        <v>15</v>
      </c>
      <c r="C43" s="1" t="s">
        <v>652</v>
      </c>
      <c r="D43" s="111">
        <f t="shared" si="3"/>
        <v>24763.05222700923</v>
      </c>
      <c r="E43" s="26">
        <f t="shared" si="6"/>
        <v>0</v>
      </c>
      <c r="F43" s="26">
        <f t="shared" si="6"/>
        <v>0</v>
      </c>
      <c r="G43" s="26">
        <f t="shared" si="6"/>
        <v>0</v>
      </c>
      <c r="H43" s="26">
        <f t="shared" si="6"/>
        <v>1.2764726483499063</v>
      </c>
      <c r="I43" s="26">
        <f t="shared" si="6"/>
        <v>128.29042146539672</v>
      </c>
      <c r="J43" s="26">
        <f t="shared" si="6"/>
        <v>0</v>
      </c>
      <c r="K43" s="26">
        <f t="shared" si="6"/>
        <v>0</v>
      </c>
      <c r="L43" s="26">
        <f t="shared" si="6"/>
        <v>0</v>
      </c>
      <c r="M43" s="26">
        <f t="shared" si="6"/>
        <v>0</v>
      </c>
      <c r="N43" s="26">
        <f t="shared" si="6"/>
        <v>523.50055278129389</v>
      </c>
      <c r="O43" s="26">
        <f t="shared" si="6"/>
        <v>0</v>
      </c>
      <c r="P43" s="26">
        <f t="shared" si="6"/>
        <v>325.48342833625946</v>
      </c>
      <c r="Q43" s="26">
        <f t="shared" si="6"/>
        <v>0</v>
      </c>
      <c r="R43" s="26">
        <f t="shared" si="6"/>
        <v>0</v>
      </c>
      <c r="S43" s="26">
        <f t="shared" si="6"/>
        <v>783.08724325007449</v>
      </c>
      <c r="T43" s="26">
        <f t="shared" si="6"/>
        <v>0</v>
      </c>
      <c r="U43" s="26">
        <f t="shared" si="6"/>
        <v>0</v>
      </c>
      <c r="V43" s="26">
        <f t="shared" si="6"/>
        <v>0</v>
      </c>
      <c r="W43" s="26">
        <f t="shared" si="6"/>
        <v>10.973629624999999</v>
      </c>
      <c r="X43" s="26">
        <f t="shared" si="6"/>
        <v>0</v>
      </c>
      <c r="Y43" s="26">
        <f t="shared" si="6"/>
        <v>0</v>
      </c>
      <c r="Z43" s="26">
        <f t="shared" si="6"/>
        <v>2457.620893022297</v>
      </c>
      <c r="AA43" s="26">
        <f t="shared" si="6"/>
        <v>0</v>
      </c>
      <c r="AB43" s="26">
        <f t="shared" si="6"/>
        <v>0</v>
      </c>
      <c r="AC43" s="26">
        <f t="shared" si="6"/>
        <v>0</v>
      </c>
      <c r="AD43" s="26">
        <f t="shared" si="6"/>
        <v>20532.819585880559</v>
      </c>
      <c r="AE43" s="26">
        <f t="shared" si="6"/>
        <v>0</v>
      </c>
      <c r="AF43" s="26">
        <f t="shared" si="6"/>
        <v>0</v>
      </c>
    </row>
    <row r="44" spans="2:32" x14ac:dyDescent="0.2">
      <c r="B44" s="1" t="s">
        <v>16</v>
      </c>
      <c r="C44" s="1" t="s">
        <v>656</v>
      </c>
      <c r="D44" s="111">
        <f t="shared" si="3"/>
        <v>272499.38699788199</v>
      </c>
      <c r="E44" s="26">
        <f t="shared" si="6"/>
        <v>4110.760664068287</v>
      </c>
      <c r="F44" s="26">
        <f t="shared" si="6"/>
        <v>2045.173985613068</v>
      </c>
      <c r="G44" s="26">
        <f t="shared" si="6"/>
        <v>10455.138828828638</v>
      </c>
      <c r="H44" s="26">
        <f t="shared" si="6"/>
        <v>2961.8271229171005</v>
      </c>
      <c r="I44" s="26">
        <f t="shared" si="6"/>
        <v>228.3569502084062</v>
      </c>
      <c r="J44" s="26">
        <f t="shared" si="6"/>
        <v>5984.3313106389187</v>
      </c>
      <c r="K44" s="26">
        <f t="shared" si="6"/>
        <v>3986.8309457504156</v>
      </c>
      <c r="L44" s="26">
        <f t="shared" si="6"/>
        <v>1449.9975257708338</v>
      </c>
      <c r="M44" s="26">
        <f t="shared" si="6"/>
        <v>1596.0119351491419</v>
      </c>
      <c r="N44" s="26">
        <f t="shared" si="6"/>
        <v>50149.688901731883</v>
      </c>
      <c r="O44" s="26">
        <f t="shared" si="6"/>
        <v>22005.243923784863</v>
      </c>
      <c r="P44" s="26">
        <f t="shared" si="6"/>
        <v>8992.80849211848</v>
      </c>
      <c r="Q44" s="26">
        <f t="shared" si="6"/>
        <v>9787.7239983486033</v>
      </c>
      <c r="R44" s="26">
        <f t="shared" si="6"/>
        <v>5809.7641808333337</v>
      </c>
      <c r="S44" s="26">
        <f t="shared" si="6"/>
        <v>27274.265110693439</v>
      </c>
      <c r="T44" s="26">
        <f t="shared" si="6"/>
        <v>2607.7314899999997</v>
      </c>
      <c r="U44" s="26">
        <f t="shared" si="6"/>
        <v>4408.1250236260748</v>
      </c>
      <c r="V44" s="26">
        <f t="shared" si="6"/>
        <v>144.50646425000002</v>
      </c>
      <c r="W44" s="26">
        <f t="shared" si="6"/>
        <v>20.640874770833332</v>
      </c>
      <c r="X44" s="26">
        <f t="shared" si="6"/>
        <v>2667.804348066667</v>
      </c>
      <c r="Y44" s="26">
        <f t="shared" si="6"/>
        <v>24012.911297555467</v>
      </c>
      <c r="Z44" s="26">
        <f t="shared" si="6"/>
        <v>2861.2628169221134</v>
      </c>
      <c r="AA44" s="26">
        <f t="shared" si="6"/>
        <v>26390.37239921559</v>
      </c>
      <c r="AB44" s="26">
        <f t="shared" si="6"/>
        <v>3541.0004563229177</v>
      </c>
      <c r="AC44" s="26">
        <f t="shared" si="6"/>
        <v>1086.3386555208333</v>
      </c>
      <c r="AD44" s="26">
        <f t="shared" si="6"/>
        <v>29854.657902076138</v>
      </c>
      <c r="AE44" s="26">
        <f t="shared" si="6"/>
        <v>3177.1800884755312</v>
      </c>
      <c r="AF44" s="26">
        <f t="shared" si="6"/>
        <v>14888.931304624437</v>
      </c>
    </row>
    <row r="45" spans="2:32" x14ac:dyDescent="0.2">
      <c r="B45" s="1" t="s">
        <v>17</v>
      </c>
      <c r="C45" s="1" t="s">
        <v>652</v>
      </c>
      <c r="D45" s="111">
        <f t="shared" si="3"/>
        <v>1123.2605763548318</v>
      </c>
      <c r="E45" s="26">
        <f t="shared" si="6"/>
        <v>0</v>
      </c>
      <c r="F45" s="26">
        <f t="shared" si="6"/>
        <v>0</v>
      </c>
      <c r="G45" s="26">
        <f t="shared" si="6"/>
        <v>0</v>
      </c>
      <c r="H45" s="26">
        <f t="shared" si="6"/>
        <v>0.87724336206676057</v>
      </c>
      <c r="I45" s="26">
        <f t="shared" si="6"/>
        <v>283.66602749293651</v>
      </c>
      <c r="J45" s="26">
        <f t="shared" si="6"/>
        <v>0</v>
      </c>
      <c r="K45" s="26">
        <f t="shared" si="6"/>
        <v>0</v>
      </c>
      <c r="L45" s="26">
        <f t="shared" si="6"/>
        <v>0</v>
      </c>
      <c r="M45" s="26">
        <f t="shared" si="6"/>
        <v>0</v>
      </c>
      <c r="N45" s="26">
        <f t="shared" si="6"/>
        <v>16.960994195978778</v>
      </c>
      <c r="O45" s="26">
        <f t="shared" si="6"/>
        <v>0</v>
      </c>
      <c r="P45" s="26">
        <f t="shared" si="6"/>
        <v>112.97162797463797</v>
      </c>
      <c r="Q45" s="26">
        <f t="shared" si="6"/>
        <v>0</v>
      </c>
      <c r="R45" s="26">
        <f t="shared" si="6"/>
        <v>0</v>
      </c>
      <c r="S45" s="26">
        <f t="shared" si="6"/>
        <v>91.327196452306652</v>
      </c>
      <c r="T45" s="26">
        <f t="shared" si="6"/>
        <v>0</v>
      </c>
      <c r="U45" s="26">
        <f t="shared" si="6"/>
        <v>0</v>
      </c>
      <c r="V45" s="26">
        <f t="shared" si="6"/>
        <v>0</v>
      </c>
      <c r="W45" s="26">
        <f t="shared" si="6"/>
        <v>0</v>
      </c>
      <c r="X45" s="26">
        <f t="shared" si="6"/>
        <v>0</v>
      </c>
      <c r="Y45" s="26">
        <f t="shared" si="6"/>
        <v>0</v>
      </c>
      <c r="Z45" s="26">
        <f t="shared" si="6"/>
        <v>72.166249757464996</v>
      </c>
      <c r="AA45" s="26">
        <f t="shared" si="6"/>
        <v>0</v>
      </c>
      <c r="AB45" s="26">
        <f t="shared" si="6"/>
        <v>0</v>
      </c>
      <c r="AC45" s="26">
        <f t="shared" si="6"/>
        <v>0</v>
      </c>
      <c r="AD45" s="26">
        <f t="shared" si="6"/>
        <v>545.29123711944021</v>
      </c>
      <c r="AE45" s="26">
        <f t="shared" si="6"/>
        <v>0</v>
      </c>
      <c r="AF45" s="26">
        <f t="shared" si="6"/>
        <v>0</v>
      </c>
    </row>
    <row r="46" spans="2:32" x14ac:dyDescent="0.2">
      <c r="B46" s="1" t="s">
        <v>18</v>
      </c>
      <c r="C46" s="1" t="s">
        <v>656</v>
      </c>
      <c r="D46" s="111">
        <f t="shared" si="3"/>
        <v>17021.102522559118</v>
      </c>
      <c r="E46" s="26">
        <f t="shared" si="6"/>
        <v>23.73178012152778</v>
      </c>
      <c r="F46" s="26">
        <f t="shared" si="6"/>
        <v>280.65028437556822</v>
      </c>
      <c r="G46" s="26">
        <f t="shared" si="6"/>
        <v>492.50672967135961</v>
      </c>
      <c r="H46" s="26">
        <f t="shared" si="6"/>
        <v>457.68652453081665</v>
      </c>
      <c r="I46" s="26">
        <f t="shared" si="6"/>
        <v>504.9255289374272</v>
      </c>
      <c r="J46" s="26">
        <f t="shared" si="6"/>
        <v>114.23873121264565</v>
      </c>
      <c r="K46" s="26">
        <f t="shared" si="6"/>
        <v>127.75974418291672</v>
      </c>
      <c r="L46" s="26">
        <f t="shared" si="6"/>
        <v>0</v>
      </c>
      <c r="M46" s="26">
        <f t="shared" si="6"/>
        <v>0</v>
      </c>
      <c r="N46" s="26">
        <f t="shared" si="6"/>
        <v>2747.7566189006711</v>
      </c>
      <c r="O46" s="26">
        <f t="shared" si="6"/>
        <v>2094.1555651290573</v>
      </c>
      <c r="P46" s="26">
        <f t="shared" si="6"/>
        <v>3793.2119119488298</v>
      </c>
      <c r="Q46" s="26">
        <f t="shared" si="6"/>
        <v>1106.5928628121089</v>
      </c>
      <c r="R46" s="26">
        <f t="shared" si="6"/>
        <v>0</v>
      </c>
      <c r="S46" s="26">
        <f t="shared" si="6"/>
        <v>2489.1765687113207</v>
      </c>
      <c r="T46" s="26">
        <f t="shared" si="6"/>
        <v>0</v>
      </c>
      <c r="U46" s="26">
        <f t="shared" si="6"/>
        <v>744.37551749892418</v>
      </c>
      <c r="V46" s="26">
        <f t="shared" si="6"/>
        <v>0</v>
      </c>
      <c r="W46" s="26">
        <f t="shared" si="6"/>
        <v>0</v>
      </c>
      <c r="X46" s="26">
        <f t="shared" si="6"/>
        <v>212.55895543333332</v>
      </c>
      <c r="Y46" s="26">
        <f t="shared" si="6"/>
        <v>433.02562398881508</v>
      </c>
      <c r="Z46" s="26">
        <f t="shared" si="6"/>
        <v>173.56446181598196</v>
      </c>
      <c r="AA46" s="26">
        <f t="shared" si="6"/>
        <v>39.920457503153962</v>
      </c>
      <c r="AB46" s="26">
        <f t="shared" si="6"/>
        <v>0</v>
      </c>
      <c r="AC46" s="26">
        <f t="shared" si="6"/>
        <v>0</v>
      </c>
      <c r="AD46" s="26">
        <f t="shared" si="6"/>
        <v>808.31236942385362</v>
      </c>
      <c r="AE46" s="26">
        <f t="shared" si="6"/>
        <v>21.899311953709997</v>
      </c>
      <c r="AF46" s="26">
        <f t="shared" si="6"/>
        <v>355.05297440709455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dimension ref="A1:AF47"/>
  <sheetViews>
    <sheetView tabSelected="1" topLeftCell="A30" zoomScale="85" zoomScaleNormal="85" workbookViewId="0">
      <selection activeCell="P45" sqref="P45"/>
    </sheetView>
  </sheetViews>
  <sheetFormatPr baseColWidth="10" defaultColWidth="9.1640625" defaultRowHeight="15" x14ac:dyDescent="0.2"/>
  <cols>
    <col min="1" max="1" width="5.5" style="1" customWidth="1"/>
    <col min="2" max="2" width="41.5" style="1" bestFit="1" customWidth="1"/>
    <col min="3" max="3" width="11.1640625" style="1" bestFit="1" customWidth="1"/>
    <col min="4" max="4" width="10.5" style="1" bestFit="1" customWidth="1"/>
    <col min="5" max="16384" width="9.1640625" style="1"/>
  </cols>
  <sheetData>
    <row r="1" spans="1:32" ht="48" x14ac:dyDescent="0.2">
      <c r="B1" s="100" t="s">
        <v>975</v>
      </c>
    </row>
    <row r="2" spans="1:32" x14ac:dyDescent="0.2">
      <c r="B2" s="1" t="s">
        <v>653</v>
      </c>
      <c r="D2" s="113">
        <f>AVERAGE(E2:AF2)</f>
        <v>0.11753186598608281</v>
      </c>
      <c r="E2" s="112">
        <v>0.11183105551327582</v>
      </c>
      <c r="F2" s="112">
        <v>0.10355353621834787</v>
      </c>
      <c r="G2" s="112">
        <v>0.13351059107052257</v>
      </c>
      <c r="H2" s="112">
        <v>0.13147486206240486</v>
      </c>
      <c r="I2" s="112">
        <v>0.17847055745814305</v>
      </c>
      <c r="J2" s="112">
        <v>0.10565255779109591</v>
      </c>
      <c r="K2" s="112">
        <v>0.10211981544901065</v>
      </c>
      <c r="L2" s="112">
        <v>9.5355546042617978E-2</v>
      </c>
      <c r="M2" s="112">
        <v>9.2991268741541649E-2</v>
      </c>
      <c r="N2" s="112">
        <v>0.12269125328628752</v>
      </c>
      <c r="O2" s="112">
        <v>0.10356516737763359</v>
      </c>
      <c r="P2" s="112">
        <v>0.1564416673984311</v>
      </c>
      <c r="Q2" s="112">
        <v>0.1255026568275712</v>
      </c>
      <c r="R2" s="112">
        <v>9.236824581430747E-2</v>
      </c>
      <c r="S2" s="112">
        <v>0.13996915090237008</v>
      </c>
      <c r="T2" s="112">
        <v>9.7608447488584466E-2</v>
      </c>
      <c r="U2" s="112">
        <v>9.8421565829528129E-2</v>
      </c>
      <c r="V2" s="112">
        <v>0.10235897070015221</v>
      </c>
      <c r="W2" s="112">
        <v>0.17544782153729069</v>
      </c>
      <c r="X2" s="112">
        <v>0.10259750761035009</v>
      </c>
      <c r="Y2" s="112">
        <v>0.10436178593512178</v>
      </c>
      <c r="Z2" s="112">
        <v>0.11845448738856272</v>
      </c>
      <c r="AA2" s="112">
        <v>0.12692904537671232</v>
      </c>
      <c r="AB2" s="112">
        <v>0.11367181554414005</v>
      </c>
      <c r="AC2" s="112">
        <v>0.12083452245053272</v>
      </c>
      <c r="AD2" s="112">
        <v>0.14549137120601663</v>
      </c>
      <c r="AE2" s="112">
        <v>9.3431912987066407E-2</v>
      </c>
      <c r="AF2" s="112">
        <v>9.578506160269859E-2</v>
      </c>
    </row>
    <row r="3" spans="1:32" x14ac:dyDescent="0.2">
      <c r="B3" s="1" t="s">
        <v>654</v>
      </c>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row>
    <row r="4" spans="1:32" x14ac:dyDescent="0.2">
      <c r="D4" s="1" t="s">
        <v>308</v>
      </c>
      <c r="E4" s="1" t="s">
        <v>308</v>
      </c>
      <c r="F4" s="1" t="s">
        <v>308</v>
      </c>
      <c r="G4" s="1" t="s">
        <v>308</v>
      </c>
      <c r="H4" s="1" t="s">
        <v>308</v>
      </c>
      <c r="I4" s="1" t="s">
        <v>308</v>
      </c>
      <c r="J4" s="1" t="s">
        <v>308</v>
      </c>
      <c r="K4" s="1" t="s">
        <v>308</v>
      </c>
      <c r="L4" s="1" t="s">
        <v>308</v>
      </c>
      <c r="M4" s="1" t="s">
        <v>308</v>
      </c>
      <c r="N4" s="1" t="s">
        <v>308</v>
      </c>
      <c r="O4" s="1" t="s">
        <v>308</v>
      </c>
      <c r="P4" s="1" t="s">
        <v>308</v>
      </c>
      <c r="Q4" s="1" t="s">
        <v>308</v>
      </c>
      <c r="R4" s="1" t="s">
        <v>308</v>
      </c>
      <c r="S4" s="1" t="s">
        <v>308</v>
      </c>
      <c r="T4" s="1" t="s">
        <v>308</v>
      </c>
      <c r="U4" s="1" t="s">
        <v>308</v>
      </c>
      <c r="V4" s="1" t="s">
        <v>308</v>
      </c>
      <c r="W4" s="1" t="s">
        <v>308</v>
      </c>
      <c r="X4" s="1" t="s">
        <v>308</v>
      </c>
      <c r="Y4" s="1" t="s">
        <v>308</v>
      </c>
      <c r="Z4" s="1" t="s">
        <v>308</v>
      </c>
      <c r="AA4" s="1" t="s">
        <v>308</v>
      </c>
      <c r="AB4" s="1" t="s">
        <v>308</v>
      </c>
      <c r="AC4" s="1" t="s">
        <v>308</v>
      </c>
      <c r="AD4" s="1" t="s">
        <v>308</v>
      </c>
      <c r="AE4" s="1" t="s">
        <v>308</v>
      </c>
      <c r="AF4" s="1" t="s">
        <v>308</v>
      </c>
    </row>
    <row r="5" spans="1:32" x14ac:dyDescent="0.2">
      <c r="B5" s="28" t="s">
        <v>0</v>
      </c>
      <c r="C5" s="28" t="s">
        <v>90</v>
      </c>
      <c r="D5" s="28" t="s">
        <v>227</v>
      </c>
      <c r="E5" s="28" t="s">
        <v>276</v>
      </c>
      <c r="F5" s="28" t="s">
        <v>277</v>
      </c>
      <c r="G5" s="28" t="s">
        <v>278</v>
      </c>
      <c r="H5" s="28" t="s">
        <v>279</v>
      </c>
      <c r="I5" s="28" t="s">
        <v>280</v>
      </c>
      <c r="J5" s="28" t="s">
        <v>281</v>
      </c>
      <c r="K5" s="28" t="s">
        <v>282</v>
      </c>
      <c r="L5" s="28" t="s">
        <v>283</v>
      </c>
      <c r="M5" s="28" t="s">
        <v>284</v>
      </c>
      <c r="N5" s="28" t="s">
        <v>285</v>
      </c>
      <c r="O5" s="28" t="s">
        <v>287</v>
      </c>
      <c r="P5" s="28" t="s">
        <v>289</v>
      </c>
      <c r="Q5" s="28" t="s">
        <v>290</v>
      </c>
      <c r="R5" s="28" t="s">
        <v>292</v>
      </c>
      <c r="S5" s="28" t="s">
        <v>293</v>
      </c>
      <c r="T5" s="28" t="s">
        <v>294</v>
      </c>
      <c r="U5" s="28" t="s">
        <v>295</v>
      </c>
      <c r="V5" s="28" t="s">
        <v>296</v>
      </c>
      <c r="W5" s="28" t="s">
        <v>297</v>
      </c>
      <c r="X5" s="28" t="s">
        <v>298</v>
      </c>
      <c r="Y5" s="28" t="s">
        <v>299</v>
      </c>
      <c r="Z5" s="28" t="s">
        <v>300</v>
      </c>
      <c r="AA5" s="28" t="s">
        <v>301</v>
      </c>
      <c r="AB5" s="28" t="s">
        <v>302</v>
      </c>
      <c r="AC5" s="28" t="s">
        <v>303</v>
      </c>
      <c r="AD5" s="28" t="s">
        <v>304</v>
      </c>
      <c r="AE5" s="28" t="s">
        <v>305</v>
      </c>
      <c r="AF5" s="28" t="s">
        <v>307</v>
      </c>
    </row>
    <row r="6" spans="1:32" s="110" customFormat="1" x14ac:dyDescent="0.2">
      <c r="B6" s="110" t="s">
        <v>223</v>
      </c>
      <c r="C6" s="110" t="s">
        <v>225</v>
      </c>
      <c r="D6" s="111">
        <f>SUM(E6:AF6)</f>
        <v>10126.936613768525</v>
      </c>
      <c r="E6" s="111">
        <f t="shared" ref="E6:AF6" si="0">SUM(E7:E24)</f>
        <v>146.92345239079435</v>
      </c>
      <c r="F6" s="111">
        <f t="shared" si="0"/>
        <v>104.06606523993996</v>
      </c>
      <c r="G6" s="111">
        <f t="shared" si="0"/>
        <v>298.94898989277692</v>
      </c>
      <c r="H6" s="111">
        <f t="shared" si="0"/>
        <v>99.456599065340669</v>
      </c>
      <c r="I6" s="111">
        <f t="shared" si="0"/>
        <v>24.116599963428921</v>
      </c>
      <c r="J6" s="111">
        <f t="shared" si="0"/>
        <v>223.08604488507777</v>
      </c>
      <c r="K6" s="111">
        <f t="shared" si="0"/>
        <v>151.79645336190254</v>
      </c>
      <c r="L6" s="111">
        <f t="shared" si="0"/>
        <v>55.327354960962623</v>
      </c>
      <c r="M6" s="111">
        <f t="shared" si="0"/>
        <v>72.461285743922645</v>
      </c>
      <c r="N6" s="111">
        <f t="shared" si="0"/>
        <v>1644.4949563645571</v>
      </c>
      <c r="O6" s="111">
        <f t="shared" si="0"/>
        <v>987.82753592116683</v>
      </c>
      <c r="P6" s="111">
        <f t="shared" si="0"/>
        <v>313.82373859814209</v>
      </c>
      <c r="Q6" s="111">
        <f t="shared" si="0"/>
        <v>321.39425019361357</v>
      </c>
      <c r="R6" s="111">
        <f t="shared" si="0"/>
        <v>226.61292605832395</v>
      </c>
      <c r="S6" s="111">
        <f t="shared" si="0"/>
        <v>886.01904964731978</v>
      </c>
      <c r="T6" s="111">
        <f t="shared" si="0"/>
        <v>96.398583201304746</v>
      </c>
      <c r="U6" s="111">
        <f t="shared" si="0"/>
        <v>186.67454094099526</v>
      </c>
      <c r="V6" s="111">
        <f t="shared" si="0"/>
        <v>6.176257078072787</v>
      </c>
      <c r="W6" s="111">
        <f t="shared" si="0"/>
        <v>1.5429122489880325</v>
      </c>
      <c r="X6" s="111">
        <f t="shared" si="0"/>
        <v>134.81991407720949</v>
      </c>
      <c r="Y6" s="111">
        <f t="shared" si="0"/>
        <v>893.38293413458268</v>
      </c>
      <c r="Z6" s="111">
        <f t="shared" si="0"/>
        <v>183.75442133550732</v>
      </c>
      <c r="AA6" s="111">
        <f t="shared" si="0"/>
        <v>761.22703774529577</v>
      </c>
      <c r="AB6" s="111">
        <f t="shared" si="0"/>
        <v>119.88199748922412</v>
      </c>
      <c r="AC6" s="111">
        <f t="shared" si="0"/>
        <v>35.677506389477308</v>
      </c>
      <c r="AD6" s="111">
        <f t="shared" si="0"/>
        <v>1316.7768519764991</v>
      </c>
      <c r="AE6" s="111">
        <f t="shared" si="0"/>
        <v>141.14937794162296</v>
      </c>
      <c r="AF6" s="111">
        <f t="shared" si="0"/>
        <v>693.11897692247533</v>
      </c>
    </row>
    <row r="7" spans="1:32" x14ac:dyDescent="0.2">
      <c r="A7" s="116"/>
      <c r="B7" s="1" t="s">
        <v>1</v>
      </c>
      <c r="C7" s="1" t="s">
        <v>91</v>
      </c>
      <c r="D7" s="111">
        <f t="shared" ref="D7:D24" si="1">SUM(E7:AF7)</f>
        <v>83.358411258484253</v>
      </c>
      <c r="E7" s="26">
        <v>1.5438895861743553</v>
      </c>
      <c r="F7" s="26">
        <v>2.0061911053964536</v>
      </c>
      <c r="G7" s="26">
        <v>1.430397091993197</v>
      </c>
      <c r="H7" s="26">
        <v>0.75640648329087323</v>
      </c>
      <c r="I7" s="26">
        <v>0.17561061338770609</v>
      </c>
      <c r="J7" s="26">
        <v>1.8764852663319755</v>
      </c>
      <c r="K7" s="26">
        <v>1.1232668441133495</v>
      </c>
      <c r="L7" s="26">
        <v>0.2253353406611909</v>
      </c>
      <c r="M7" s="26">
        <v>1.1395421038048557</v>
      </c>
      <c r="N7" s="26">
        <v>11.628441941998465</v>
      </c>
      <c r="O7" s="26">
        <v>13.533729543611649</v>
      </c>
      <c r="P7" s="26">
        <v>1.4576820461489599</v>
      </c>
      <c r="Q7" s="26">
        <v>1.977552599209548</v>
      </c>
      <c r="R7" s="26">
        <v>0.82750930575529846</v>
      </c>
      <c r="S7" s="26">
        <v>7.8689475162340514</v>
      </c>
      <c r="T7" s="26">
        <v>0.34859776804504233</v>
      </c>
      <c r="U7" s="26">
        <v>0.57953864523422804</v>
      </c>
      <c r="V7" s="26">
        <v>9.2937947408928065E-2</v>
      </c>
      <c r="W7" s="26">
        <v>6.7271030883050212E-2</v>
      </c>
      <c r="X7" s="26">
        <v>2.8142542412897211</v>
      </c>
      <c r="Y7" s="26">
        <v>6.4625886013605198</v>
      </c>
      <c r="Z7" s="26">
        <v>1.6904243882915979</v>
      </c>
      <c r="AA7" s="26">
        <v>4.0329261104516307</v>
      </c>
      <c r="AB7" s="26">
        <v>0.99469014852355164</v>
      </c>
      <c r="AC7" s="26">
        <v>0.32824870395150973</v>
      </c>
      <c r="AD7" s="26">
        <v>5.660981659420913</v>
      </c>
      <c r="AE7" s="26">
        <v>1.8430602935250202</v>
      </c>
      <c r="AF7" s="26">
        <v>10.87190433198661</v>
      </c>
    </row>
    <row r="8" spans="1:32" x14ac:dyDescent="0.2">
      <c r="A8" s="116"/>
      <c r="B8" s="1" t="s">
        <v>2</v>
      </c>
      <c r="C8" s="1" t="s">
        <v>91</v>
      </c>
      <c r="D8" s="111">
        <f t="shared" si="1"/>
        <v>55.572274172322857</v>
      </c>
      <c r="E8" s="26">
        <v>1.0292597241162373</v>
      </c>
      <c r="F8" s="26">
        <v>1.3374607369309692</v>
      </c>
      <c r="G8" s="26">
        <v>0.95359806132879821</v>
      </c>
      <c r="H8" s="26">
        <v>0.50427098886058219</v>
      </c>
      <c r="I8" s="26">
        <v>0.11707374225847074</v>
      </c>
      <c r="J8" s="26">
        <v>1.2509901775546504</v>
      </c>
      <c r="K8" s="26">
        <v>0.74884456274223321</v>
      </c>
      <c r="L8" s="26">
        <v>0.15022356044079394</v>
      </c>
      <c r="M8" s="26">
        <v>0.75969473586990377</v>
      </c>
      <c r="N8" s="26">
        <v>7.7522946279989799</v>
      </c>
      <c r="O8" s="26">
        <v>9.0224863624077685</v>
      </c>
      <c r="P8" s="26">
        <v>0.97178803076597331</v>
      </c>
      <c r="Q8" s="26">
        <v>1.318368399473032</v>
      </c>
      <c r="R8" s="26">
        <v>0.55167287050353231</v>
      </c>
      <c r="S8" s="26">
        <v>5.2459650108227036</v>
      </c>
      <c r="T8" s="26">
        <v>0.23239851203002823</v>
      </c>
      <c r="U8" s="26">
        <v>0.38635909682281877</v>
      </c>
      <c r="V8" s="26">
        <v>6.1958631605952053E-2</v>
      </c>
      <c r="W8" s="26">
        <v>4.4847353922033477E-2</v>
      </c>
      <c r="X8" s="26">
        <v>1.8761694941931473</v>
      </c>
      <c r="Y8" s="26">
        <v>4.3083924009070156</v>
      </c>
      <c r="Z8" s="26">
        <v>1.1269495921943988</v>
      </c>
      <c r="AA8" s="26">
        <v>2.6886174069677535</v>
      </c>
      <c r="AB8" s="26">
        <v>0.66312676568236772</v>
      </c>
      <c r="AC8" s="26">
        <v>0.21883246930100647</v>
      </c>
      <c r="AD8" s="26">
        <v>3.7739877729472746</v>
      </c>
      <c r="AE8" s="26">
        <v>1.2287068623500139</v>
      </c>
      <c r="AF8" s="26">
        <v>7.247936221324407</v>
      </c>
    </row>
    <row r="9" spans="1:32" x14ac:dyDescent="0.2">
      <c r="A9" s="116"/>
      <c r="B9" s="1" t="s">
        <v>3</v>
      </c>
      <c r="C9" s="1" t="s">
        <v>91</v>
      </c>
      <c r="D9" s="111">
        <f t="shared" si="1"/>
        <v>55.572274172322857</v>
      </c>
      <c r="E9" s="26">
        <v>1.0292597241162373</v>
      </c>
      <c r="F9" s="26">
        <v>1.3374607369309692</v>
      </c>
      <c r="G9" s="26">
        <v>0.95359806132879821</v>
      </c>
      <c r="H9" s="26">
        <v>0.50427098886058219</v>
      </c>
      <c r="I9" s="26">
        <v>0.11707374225847074</v>
      </c>
      <c r="J9" s="26">
        <v>1.2509901775546504</v>
      </c>
      <c r="K9" s="26">
        <v>0.74884456274223321</v>
      </c>
      <c r="L9" s="26">
        <v>0.15022356044079394</v>
      </c>
      <c r="M9" s="26">
        <v>0.75969473586990377</v>
      </c>
      <c r="N9" s="26">
        <v>7.7522946279989799</v>
      </c>
      <c r="O9" s="26">
        <v>9.0224863624077685</v>
      </c>
      <c r="P9" s="26">
        <v>0.97178803076597331</v>
      </c>
      <c r="Q9" s="26">
        <v>1.318368399473032</v>
      </c>
      <c r="R9" s="26">
        <v>0.55167287050353231</v>
      </c>
      <c r="S9" s="26">
        <v>5.2459650108227036</v>
      </c>
      <c r="T9" s="26">
        <v>0.23239851203002823</v>
      </c>
      <c r="U9" s="26">
        <v>0.38635909682281877</v>
      </c>
      <c r="V9" s="26">
        <v>6.1958631605952053E-2</v>
      </c>
      <c r="W9" s="26">
        <v>4.4847353922033477E-2</v>
      </c>
      <c r="X9" s="26">
        <v>1.8761694941931473</v>
      </c>
      <c r="Y9" s="26">
        <v>4.3083924009070156</v>
      </c>
      <c r="Z9" s="26">
        <v>1.1269495921943988</v>
      </c>
      <c r="AA9" s="26">
        <v>2.6886174069677535</v>
      </c>
      <c r="AB9" s="26">
        <v>0.66312676568236772</v>
      </c>
      <c r="AC9" s="26">
        <v>0.21883246930100647</v>
      </c>
      <c r="AD9" s="26">
        <v>3.7739877729472746</v>
      </c>
      <c r="AE9" s="26">
        <v>1.2287068623500139</v>
      </c>
      <c r="AF9" s="26">
        <v>7.247936221324407</v>
      </c>
    </row>
    <row r="10" spans="1:32" x14ac:dyDescent="0.2">
      <c r="A10" s="116"/>
      <c r="B10" s="1" t="s">
        <v>4</v>
      </c>
      <c r="C10" s="1" t="s">
        <v>91</v>
      </c>
      <c r="D10" s="111">
        <f t="shared" si="1"/>
        <v>87.200833916861399</v>
      </c>
      <c r="E10" s="26">
        <v>1.2798160022335257</v>
      </c>
      <c r="F10" s="26">
        <v>1.958247991130901</v>
      </c>
      <c r="G10" s="26">
        <v>1.1792954073200086</v>
      </c>
      <c r="H10" s="26">
        <v>0.58644984052535443</v>
      </c>
      <c r="I10" s="26">
        <v>0.15240310339304844</v>
      </c>
      <c r="J10" s="26">
        <v>1.8572766904545466</v>
      </c>
      <c r="K10" s="26">
        <v>0.77519733594146278</v>
      </c>
      <c r="L10" s="26">
        <v>0.31448937233653285</v>
      </c>
      <c r="M10" s="26">
        <v>0.81732919656729341</v>
      </c>
      <c r="N10" s="26">
        <v>9.6425194428144643</v>
      </c>
      <c r="O10" s="26">
        <v>13.3569787992444</v>
      </c>
      <c r="P10" s="26">
        <v>2.6000056035248149</v>
      </c>
      <c r="Q10" s="26">
        <v>1.2793982777376269</v>
      </c>
      <c r="R10" s="26">
        <v>0.61979948915527072</v>
      </c>
      <c r="S10" s="26">
        <v>15.43091169930571</v>
      </c>
      <c r="T10" s="26">
        <v>0.39765057526478342</v>
      </c>
      <c r="U10" s="26">
        <v>0.61339959101737596</v>
      </c>
      <c r="V10" s="26">
        <v>8.7425954835887873E-2</v>
      </c>
      <c r="W10" s="26">
        <v>6.6296502716772635E-2</v>
      </c>
      <c r="X10" s="26">
        <v>2.3243434137349546</v>
      </c>
      <c r="Y10" s="26">
        <v>5.4070167533370386</v>
      </c>
      <c r="Z10" s="26">
        <v>1.5038137803065155</v>
      </c>
      <c r="AA10" s="26">
        <v>2.464176718430211</v>
      </c>
      <c r="AB10" s="26">
        <v>0.82124165594303644</v>
      </c>
      <c r="AC10" s="26">
        <v>0.32701485596215485</v>
      </c>
      <c r="AD10" s="26">
        <v>11.452868056269203</v>
      </c>
      <c r="AE10" s="26">
        <v>1.6957770099511236</v>
      </c>
      <c r="AF10" s="26">
        <v>8.1896907974073478</v>
      </c>
    </row>
    <row r="11" spans="1:32" x14ac:dyDescent="0.2">
      <c r="B11" s="1" t="s">
        <v>5</v>
      </c>
      <c r="C11" s="1" t="s">
        <v>91</v>
      </c>
      <c r="D11" s="111">
        <f t="shared" si="1"/>
        <v>108.11289204611367</v>
      </c>
      <c r="E11" s="26">
        <v>1.8567578688478528</v>
      </c>
      <c r="F11" s="26">
        <v>2.4646631721427479</v>
      </c>
      <c r="G11" s="26">
        <v>1.632597543798916</v>
      </c>
      <c r="H11" s="26">
        <v>0.91585699780051266</v>
      </c>
      <c r="I11" s="26">
        <v>0.19693318951799241</v>
      </c>
      <c r="J11" s="26">
        <v>2.3125742558503806</v>
      </c>
      <c r="K11" s="26">
        <v>1.2570979262211979</v>
      </c>
      <c r="L11" s="26">
        <v>0.29483995813715602</v>
      </c>
      <c r="M11" s="26">
        <v>1.2435530346198465</v>
      </c>
      <c r="N11" s="26">
        <v>13.964080090666435</v>
      </c>
      <c r="O11" s="26">
        <v>17.35879322568773</v>
      </c>
      <c r="P11" s="26">
        <v>2.2985527010813738</v>
      </c>
      <c r="Q11" s="26">
        <v>2.1999404301469809</v>
      </c>
      <c r="R11" s="26">
        <v>0.99400145792323502</v>
      </c>
      <c r="S11" s="26">
        <v>12.82578716358395</v>
      </c>
      <c r="T11" s="26">
        <v>0.44183195444206486</v>
      </c>
      <c r="U11" s="26">
        <v>0.67715180394632957</v>
      </c>
      <c r="V11" s="26">
        <v>0.11800032910494893</v>
      </c>
      <c r="W11" s="26">
        <v>8.9635612146310023E-2</v>
      </c>
      <c r="X11" s="26">
        <v>3.5666240829327216</v>
      </c>
      <c r="Y11" s="26">
        <v>8.1073683253630655</v>
      </c>
      <c r="Z11" s="26">
        <v>2.1277872269559501</v>
      </c>
      <c r="AA11" s="26">
        <v>4.4439251125804802</v>
      </c>
      <c r="AB11" s="26">
        <v>1.1866147851628663</v>
      </c>
      <c r="AC11" s="26">
        <v>0.43537251589405596</v>
      </c>
      <c r="AD11" s="26">
        <v>9.3414050076905415</v>
      </c>
      <c r="AE11" s="26">
        <v>2.1644739503083947</v>
      </c>
      <c r="AF11" s="26">
        <v>13.596672323559623</v>
      </c>
    </row>
    <row r="12" spans="1:32" x14ac:dyDescent="0.2">
      <c r="B12" s="1" t="s">
        <v>6</v>
      </c>
      <c r="C12" s="1" t="s">
        <v>91</v>
      </c>
      <c r="D12" s="111">
        <f t="shared" si="1"/>
        <v>108.11289204611367</v>
      </c>
      <c r="E12" s="26">
        <v>1.8567578688478528</v>
      </c>
      <c r="F12" s="26">
        <v>2.4646631721427479</v>
      </c>
      <c r="G12" s="26">
        <v>1.632597543798916</v>
      </c>
      <c r="H12" s="26">
        <v>0.91585699780051266</v>
      </c>
      <c r="I12" s="26">
        <v>0.19693318951799241</v>
      </c>
      <c r="J12" s="26">
        <v>2.3125742558503806</v>
      </c>
      <c r="K12" s="26">
        <v>1.2570979262211979</v>
      </c>
      <c r="L12" s="26">
        <v>0.29483995813715602</v>
      </c>
      <c r="M12" s="26">
        <v>1.2435530346198465</v>
      </c>
      <c r="N12" s="26">
        <v>13.964080090666435</v>
      </c>
      <c r="O12" s="26">
        <v>17.35879322568773</v>
      </c>
      <c r="P12" s="26">
        <v>2.2985527010813738</v>
      </c>
      <c r="Q12" s="26">
        <v>2.1999404301469809</v>
      </c>
      <c r="R12" s="26">
        <v>0.99400145792323502</v>
      </c>
      <c r="S12" s="26">
        <v>12.82578716358395</v>
      </c>
      <c r="T12" s="26">
        <v>0.44183195444206486</v>
      </c>
      <c r="U12" s="26">
        <v>0.67715180394632957</v>
      </c>
      <c r="V12" s="26">
        <v>0.11800032910494893</v>
      </c>
      <c r="W12" s="26">
        <v>8.9635612146310023E-2</v>
      </c>
      <c r="X12" s="26">
        <v>3.5666240829327216</v>
      </c>
      <c r="Y12" s="26">
        <v>8.1073683253630655</v>
      </c>
      <c r="Z12" s="26">
        <v>2.1277872269559501</v>
      </c>
      <c r="AA12" s="26">
        <v>4.4439251125804802</v>
      </c>
      <c r="AB12" s="26">
        <v>1.1866147851628663</v>
      </c>
      <c r="AC12" s="26">
        <v>0.43537251589405596</v>
      </c>
      <c r="AD12" s="26">
        <v>9.3414050076905415</v>
      </c>
      <c r="AE12" s="26">
        <v>2.1644739503083947</v>
      </c>
      <c r="AF12" s="26">
        <v>13.596672323559623</v>
      </c>
    </row>
    <row r="13" spans="1:32" x14ac:dyDescent="0.2">
      <c r="B13" s="1" t="s">
        <v>7</v>
      </c>
      <c r="C13" s="1" t="s">
        <v>91</v>
      </c>
      <c r="D13" s="111">
        <f t="shared" si="1"/>
        <v>108.11289204611367</v>
      </c>
      <c r="E13" s="26">
        <v>1.8567578688478528</v>
      </c>
      <c r="F13" s="26">
        <v>2.4646631721427479</v>
      </c>
      <c r="G13" s="26">
        <v>1.632597543798916</v>
      </c>
      <c r="H13" s="26">
        <v>0.91585699780051266</v>
      </c>
      <c r="I13" s="26">
        <v>0.19693318951799241</v>
      </c>
      <c r="J13" s="26">
        <v>2.3125742558503806</v>
      </c>
      <c r="K13" s="26">
        <v>1.2570979262211979</v>
      </c>
      <c r="L13" s="26">
        <v>0.29483995813715602</v>
      </c>
      <c r="M13" s="26">
        <v>1.2435530346198465</v>
      </c>
      <c r="N13" s="26">
        <v>13.964080090666435</v>
      </c>
      <c r="O13" s="26">
        <v>17.35879322568773</v>
      </c>
      <c r="P13" s="26">
        <v>2.2985527010813738</v>
      </c>
      <c r="Q13" s="26">
        <v>2.1999404301469809</v>
      </c>
      <c r="R13" s="26">
        <v>0.99400145792323502</v>
      </c>
      <c r="S13" s="26">
        <v>12.82578716358395</v>
      </c>
      <c r="T13" s="26">
        <v>0.44183195444206486</v>
      </c>
      <c r="U13" s="26">
        <v>0.67715180394632957</v>
      </c>
      <c r="V13" s="26">
        <v>0.11800032910494893</v>
      </c>
      <c r="W13" s="26">
        <v>8.9635612146310023E-2</v>
      </c>
      <c r="X13" s="26">
        <v>3.5666240829327216</v>
      </c>
      <c r="Y13" s="26">
        <v>8.1073683253630655</v>
      </c>
      <c r="Z13" s="26">
        <v>2.1277872269559501</v>
      </c>
      <c r="AA13" s="26">
        <v>4.4439251125804802</v>
      </c>
      <c r="AB13" s="26">
        <v>1.1866147851628663</v>
      </c>
      <c r="AC13" s="26">
        <v>0.43537251589405596</v>
      </c>
      <c r="AD13" s="26">
        <v>9.3414050076905415</v>
      </c>
      <c r="AE13" s="26">
        <v>2.1644739503083947</v>
      </c>
      <c r="AF13" s="26">
        <v>13.596672323559623</v>
      </c>
    </row>
    <row r="14" spans="1:32" x14ac:dyDescent="0.2">
      <c r="B14" s="1" t="s">
        <v>8</v>
      </c>
      <c r="C14" s="1" t="s">
        <v>91</v>
      </c>
      <c r="D14" s="111">
        <f t="shared" si="1"/>
        <v>36.898581201562457</v>
      </c>
      <c r="E14" s="26">
        <v>0.64110040670683954</v>
      </c>
      <c r="F14" s="26">
        <v>0.85732616443558363</v>
      </c>
      <c r="G14" s="26">
        <v>0.57733226345360034</v>
      </c>
      <c r="H14" s="26">
        <v>0.35056533366033615</v>
      </c>
      <c r="I14" s="26">
        <v>6.4011364423870176E-2</v>
      </c>
      <c r="J14" s="26">
        <v>0.79708666301517228</v>
      </c>
      <c r="K14" s="26">
        <v>0.43616709372027679</v>
      </c>
      <c r="L14" s="26">
        <v>9.9322035430094838E-2</v>
      </c>
      <c r="M14" s="26">
        <v>0.42638921347386188</v>
      </c>
      <c r="N14" s="26">
        <v>4.8320241149632119</v>
      </c>
      <c r="O14" s="26">
        <v>6.1175630830695962</v>
      </c>
      <c r="P14" s="26">
        <v>0.70250242755399828</v>
      </c>
      <c r="Q14" s="26">
        <v>0.7617091813357546</v>
      </c>
      <c r="R14" s="26">
        <v>0.380659337953064</v>
      </c>
      <c r="S14" s="26">
        <v>3.9551728099915793</v>
      </c>
      <c r="T14" s="26">
        <v>0.15564287094596574</v>
      </c>
      <c r="U14" s="26">
        <v>0.2199419775695825</v>
      </c>
      <c r="V14" s="26">
        <v>4.5991409005466638E-2</v>
      </c>
      <c r="W14" s="26">
        <v>2.6191153172469624E-2</v>
      </c>
      <c r="X14" s="26">
        <v>1.2268572976680614</v>
      </c>
      <c r="Y14" s="26">
        <v>3.0943136775822646</v>
      </c>
      <c r="Z14" s="26">
        <v>0.70289634121875322</v>
      </c>
      <c r="AA14" s="26">
        <v>1.4827119538049165</v>
      </c>
      <c r="AB14" s="26">
        <v>0.43009597842830627</v>
      </c>
      <c r="AC14" s="26">
        <v>0.16534094092601809</v>
      </c>
      <c r="AD14" s="26">
        <v>2.8312605574398835</v>
      </c>
      <c r="AE14" s="26">
        <v>0.74912069351449306</v>
      </c>
      <c r="AF14" s="26">
        <v>4.7692848570994411</v>
      </c>
    </row>
    <row r="15" spans="1:32" x14ac:dyDescent="0.2">
      <c r="B15" s="1" t="s">
        <v>9</v>
      </c>
      <c r="C15" s="1" t="s">
        <v>91</v>
      </c>
      <c r="D15" s="111">
        <f t="shared" si="1"/>
        <v>24.599054134374978</v>
      </c>
      <c r="E15" s="26">
        <v>0.42740027113789297</v>
      </c>
      <c r="F15" s="26">
        <v>0.57155077629038908</v>
      </c>
      <c r="G15" s="26">
        <v>0.38488817563573363</v>
      </c>
      <c r="H15" s="26">
        <v>0.2337102224402241</v>
      </c>
      <c r="I15" s="26">
        <v>4.2674242949246786E-2</v>
      </c>
      <c r="J15" s="26">
        <v>0.53139110867678141</v>
      </c>
      <c r="K15" s="26">
        <v>0.29077806248018456</v>
      </c>
      <c r="L15" s="26">
        <v>6.6214690286729896E-2</v>
      </c>
      <c r="M15" s="26">
        <v>0.28425947564924126</v>
      </c>
      <c r="N15" s="26">
        <v>3.2213494099754745</v>
      </c>
      <c r="O15" s="26">
        <v>4.0783753887130647</v>
      </c>
      <c r="P15" s="26">
        <v>0.46833495170266554</v>
      </c>
      <c r="Q15" s="26">
        <v>0.50780612089050314</v>
      </c>
      <c r="R15" s="26">
        <v>0.25377289196870934</v>
      </c>
      <c r="S15" s="26">
        <v>2.63678187332772</v>
      </c>
      <c r="T15" s="26">
        <v>0.10376191396397717</v>
      </c>
      <c r="U15" s="26">
        <v>0.14662798504638833</v>
      </c>
      <c r="V15" s="26">
        <v>3.0660939336977756E-2</v>
      </c>
      <c r="W15" s="26">
        <v>1.7460768781646416E-2</v>
      </c>
      <c r="X15" s="26">
        <v>0.81790486511204086</v>
      </c>
      <c r="Y15" s="26">
        <v>2.0628757850548434</v>
      </c>
      <c r="Z15" s="26">
        <v>0.46859756081250226</v>
      </c>
      <c r="AA15" s="26">
        <v>0.98847463586994433</v>
      </c>
      <c r="AB15" s="26">
        <v>0.28673065228553751</v>
      </c>
      <c r="AC15" s="26">
        <v>0.11022729395067873</v>
      </c>
      <c r="AD15" s="26">
        <v>1.8875070382932557</v>
      </c>
      <c r="AE15" s="26">
        <v>0.49941379567632876</v>
      </c>
      <c r="AF15" s="26">
        <v>3.1795232380662939</v>
      </c>
    </row>
    <row r="16" spans="1:32" x14ac:dyDescent="0.2">
      <c r="B16" s="1" t="s">
        <v>10</v>
      </c>
      <c r="C16" s="1" t="s">
        <v>91</v>
      </c>
      <c r="D16" s="111">
        <f t="shared" si="1"/>
        <v>24.599054134374978</v>
      </c>
      <c r="E16" s="26">
        <v>0.42740027113789297</v>
      </c>
      <c r="F16" s="26">
        <v>0.57155077629038908</v>
      </c>
      <c r="G16" s="26">
        <v>0.38488817563573363</v>
      </c>
      <c r="H16" s="26">
        <v>0.2337102224402241</v>
      </c>
      <c r="I16" s="26">
        <v>4.2674242949246786E-2</v>
      </c>
      <c r="J16" s="26">
        <v>0.53139110867678141</v>
      </c>
      <c r="K16" s="26">
        <v>0.29077806248018456</v>
      </c>
      <c r="L16" s="26">
        <v>6.6214690286729896E-2</v>
      </c>
      <c r="M16" s="26">
        <v>0.28425947564924126</v>
      </c>
      <c r="N16" s="26">
        <v>3.2213494099754745</v>
      </c>
      <c r="O16" s="26">
        <v>4.0783753887130647</v>
      </c>
      <c r="P16" s="26">
        <v>0.46833495170266554</v>
      </c>
      <c r="Q16" s="26">
        <v>0.50780612089050314</v>
      </c>
      <c r="R16" s="26">
        <v>0.25377289196870934</v>
      </c>
      <c r="S16" s="26">
        <v>2.63678187332772</v>
      </c>
      <c r="T16" s="26">
        <v>0.10376191396397717</v>
      </c>
      <c r="U16" s="26">
        <v>0.14662798504638833</v>
      </c>
      <c r="V16" s="26">
        <v>3.0660939336977756E-2</v>
      </c>
      <c r="W16" s="26">
        <v>1.7460768781646416E-2</v>
      </c>
      <c r="X16" s="26">
        <v>0.81790486511204086</v>
      </c>
      <c r="Y16" s="26">
        <v>2.0628757850548434</v>
      </c>
      <c r="Z16" s="26">
        <v>0.46859756081250226</v>
      </c>
      <c r="AA16" s="26">
        <v>0.98847463586994433</v>
      </c>
      <c r="AB16" s="26">
        <v>0.28673065228553751</v>
      </c>
      <c r="AC16" s="26">
        <v>0.11022729395067873</v>
      </c>
      <c r="AD16" s="26">
        <v>1.8875070382932557</v>
      </c>
      <c r="AE16" s="26">
        <v>0.49941379567632876</v>
      </c>
      <c r="AF16" s="26">
        <v>3.1795232380662939</v>
      </c>
    </row>
    <row r="17" spans="2:32" x14ac:dyDescent="0.2">
      <c r="B17" s="1" t="s">
        <v>11</v>
      </c>
      <c r="C17" s="1" t="s">
        <v>91</v>
      </c>
      <c r="D17" s="111">
        <f t="shared" si="1"/>
        <v>286.98896490104136</v>
      </c>
      <c r="E17" s="26">
        <v>4.9863364966087502</v>
      </c>
      <c r="F17" s="26">
        <v>6.6680923900545377</v>
      </c>
      <c r="G17" s="26">
        <v>4.4903620490835578</v>
      </c>
      <c r="H17" s="26">
        <v>2.7266192618026137</v>
      </c>
      <c r="I17" s="26">
        <v>0.4978661677412124</v>
      </c>
      <c r="J17" s="26">
        <v>6.199562934562449</v>
      </c>
      <c r="K17" s="26">
        <v>3.3924107289354857</v>
      </c>
      <c r="L17" s="26">
        <v>0.77250472001184867</v>
      </c>
      <c r="M17" s="26">
        <v>3.3163605492411472</v>
      </c>
      <c r="N17" s="26">
        <v>37.582409783047204</v>
      </c>
      <c r="O17" s="26">
        <v>47.581046201652413</v>
      </c>
      <c r="P17" s="26">
        <v>5.4639077698644307</v>
      </c>
      <c r="Q17" s="26">
        <v>5.9244047437225342</v>
      </c>
      <c r="R17" s="26">
        <v>2.9606837396349412</v>
      </c>
      <c r="S17" s="26">
        <v>30.762455188823385</v>
      </c>
      <c r="T17" s="26">
        <v>1.2105556629130667</v>
      </c>
      <c r="U17" s="26">
        <v>1.7106598255411967</v>
      </c>
      <c r="V17" s="26">
        <v>0.35771095893140703</v>
      </c>
      <c r="W17" s="26">
        <v>0.20370896911920813</v>
      </c>
      <c r="X17" s="26">
        <v>9.5422234263071424</v>
      </c>
      <c r="Y17" s="26">
        <v>24.066884158973171</v>
      </c>
      <c r="Z17" s="26">
        <v>5.4669715428125247</v>
      </c>
      <c r="AA17" s="26">
        <v>11.532204085149351</v>
      </c>
      <c r="AB17" s="26">
        <v>3.3451909433312705</v>
      </c>
      <c r="AC17" s="26">
        <v>1.2859850960912516</v>
      </c>
      <c r="AD17" s="26">
        <v>22.020915446754639</v>
      </c>
      <c r="AE17" s="26">
        <v>5.8264942828905006</v>
      </c>
      <c r="AF17" s="26">
        <v>37.094437777440092</v>
      </c>
    </row>
    <row r="18" spans="2:32" x14ac:dyDescent="0.2">
      <c r="B18" s="1" t="s">
        <v>12</v>
      </c>
      <c r="C18" s="1" t="s">
        <v>91</v>
      </c>
      <c r="D18" s="111">
        <f t="shared" si="1"/>
        <v>66.429096579612903</v>
      </c>
      <c r="E18" s="26">
        <v>1.1253721006730093</v>
      </c>
      <c r="F18" s="26">
        <v>1.4819983486838395</v>
      </c>
      <c r="G18" s="26">
        <v>0.96021265853361182</v>
      </c>
      <c r="H18" s="26">
        <v>0.56180824335277457</v>
      </c>
      <c r="I18" s="26">
        <v>0.11350439183789066</v>
      </c>
      <c r="J18" s="26">
        <v>1.3906826635665346</v>
      </c>
      <c r="K18" s="26">
        <v>0.74442411002784692</v>
      </c>
      <c r="L18" s="26">
        <v>0.17406903888547956</v>
      </c>
      <c r="M18" s="26">
        <v>0.72186571797922094</v>
      </c>
      <c r="N18" s="26">
        <v>8.4559775779286213</v>
      </c>
      <c r="O18" s="26">
        <v>10.683138371428054</v>
      </c>
      <c r="P18" s="26">
        <v>1.4424455609561488</v>
      </c>
      <c r="Q18" s="26">
        <v>1.3066716868133645</v>
      </c>
      <c r="R18" s="26">
        <v>0.60925942903705976</v>
      </c>
      <c r="S18" s="26">
        <v>8.0450690579707871</v>
      </c>
      <c r="T18" s="26">
        <v>0.26477320294055867</v>
      </c>
      <c r="U18" s="26">
        <v>0.3893904420184845</v>
      </c>
      <c r="V18" s="26">
        <v>7.2716892896796892E-2</v>
      </c>
      <c r="W18" s="26">
        <v>5.6273837083414088E-2</v>
      </c>
      <c r="X18" s="26">
        <v>2.2263382436003529</v>
      </c>
      <c r="Y18" s="26">
        <v>5.0293631984388147</v>
      </c>
      <c r="Z18" s="26">
        <v>1.3121197653320826</v>
      </c>
      <c r="AA18" s="26">
        <v>2.638819818014297</v>
      </c>
      <c r="AB18" s="26">
        <v>0.71647319052451297</v>
      </c>
      <c r="AC18" s="26">
        <v>0.27265990612027841</v>
      </c>
      <c r="AD18" s="26">
        <v>5.8510072036871996</v>
      </c>
      <c r="AE18" s="26">
        <v>1.2753541649213249</v>
      </c>
      <c r="AF18" s="26">
        <v>8.5073077563605377</v>
      </c>
    </row>
    <row r="19" spans="2:32" x14ac:dyDescent="0.2">
      <c r="B19" s="1" t="s">
        <v>13</v>
      </c>
      <c r="C19" s="1" t="s">
        <v>91</v>
      </c>
      <c r="D19" s="111">
        <f t="shared" si="1"/>
        <v>66.429096579612903</v>
      </c>
      <c r="E19" s="26">
        <v>1.1253721006730093</v>
      </c>
      <c r="F19" s="26">
        <v>1.4819983486838395</v>
      </c>
      <c r="G19" s="26">
        <v>0.96021265853361182</v>
      </c>
      <c r="H19" s="26">
        <v>0.56180824335277457</v>
      </c>
      <c r="I19" s="26">
        <v>0.11350439183789066</v>
      </c>
      <c r="J19" s="26">
        <v>1.3906826635665346</v>
      </c>
      <c r="K19" s="26">
        <v>0.74442411002784692</v>
      </c>
      <c r="L19" s="26">
        <v>0.17406903888547956</v>
      </c>
      <c r="M19" s="26">
        <v>0.72186571797922094</v>
      </c>
      <c r="N19" s="26">
        <v>8.4559775779286213</v>
      </c>
      <c r="O19" s="26">
        <v>10.683138371428054</v>
      </c>
      <c r="P19" s="26">
        <v>1.4424455609561488</v>
      </c>
      <c r="Q19" s="26">
        <v>1.3066716868133645</v>
      </c>
      <c r="R19" s="26">
        <v>0.60925942903705976</v>
      </c>
      <c r="S19" s="26">
        <v>8.0450690579707871</v>
      </c>
      <c r="T19" s="26">
        <v>0.26477320294055867</v>
      </c>
      <c r="U19" s="26">
        <v>0.3893904420184845</v>
      </c>
      <c r="V19" s="26">
        <v>7.2716892896796892E-2</v>
      </c>
      <c r="W19" s="26">
        <v>5.6273837083414088E-2</v>
      </c>
      <c r="X19" s="26">
        <v>2.2263382436003529</v>
      </c>
      <c r="Y19" s="26">
        <v>5.0293631984388147</v>
      </c>
      <c r="Z19" s="26">
        <v>1.3121197653320826</v>
      </c>
      <c r="AA19" s="26">
        <v>2.638819818014297</v>
      </c>
      <c r="AB19" s="26">
        <v>0.71647319052451297</v>
      </c>
      <c r="AC19" s="26">
        <v>0.27265990612027841</v>
      </c>
      <c r="AD19" s="26">
        <v>5.8510072036871996</v>
      </c>
      <c r="AE19" s="26">
        <v>1.2753541649213249</v>
      </c>
      <c r="AF19" s="26">
        <v>8.5073077563605377</v>
      </c>
    </row>
    <row r="20" spans="2:32" x14ac:dyDescent="0.2">
      <c r="B20" s="1" t="s">
        <v>14</v>
      </c>
      <c r="C20" s="1" t="s">
        <v>91</v>
      </c>
      <c r="D20" s="111">
        <f t="shared" si="1"/>
        <v>66.429096579612903</v>
      </c>
      <c r="E20" s="26">
        <v>1.1253721006730093</v>
      </c>
      <c r="F20" s="26">
        <v>1.4819983486838395</v>
      </c>
      <c r="G20" s="26">
        <v>0.96021265853361182</v>
      </c>
      <c r="H20" s="26">
        <v>0.56180824335277457</v>
      </c>
      <c r="I20" s="26">
        <v>0.11350439183789066</v>
      </c>
      <c r="J20" s="26">
        <v>1.3906826635665346</v>
      </c>
      <c r="K20" s="26">
        <v>0.74442411002784692</v>
      </c>
      <c r="L20" s="26">
        <v>0.17406903888547956</v>
      </c>
      <c r="M20" s="26">
        <v>0.72186571797922094</v>
      </c>
      <c r="N20" s="26">
        <v>8.4559775779286213</v>
      </c>
      <c r="O20" s="26">
        <v>10.683138371428054</v>
      </c>
      <c r="P20" s="26">
        <v>1.4424455609561488</v>
      </c>
      <c r="Q20" s="26">
        <v>1.3066716868133645</v>
      </c>
      <c r="R20" s="26">
        <v>0.60925942903705976</v>
      </c>
      <c r="S20" s="26">
        <v>8.0450690579707871</v>
      </c>
      <c r="T20" s="26">
        <v>0.26477320294055867</v>
      </c>
      <c r="U20" s="26">
        <v>0.3893904420184845</v>
      </c>
      <c r="V20" s="26">
        <v>7.2716892896796892E-2</v>
      </c>
      <c r="W20" s="26">
        <v>5.6273837083414088E-2</v>
      </c>
      <c r="X20" s="26">
        <v>2.2263382436003529</v>
      </c>
      <c r="Y20" s="26">
        <v>5.0293631984388147</v>
      </c>
      <c r="Z20" s="26">
        <v>1.3121197653320826</v>
      </c>
      <c r="AA20" s="26">
        <v>2.638819818014297</v>
      </c>
      <c r="AB20" s="26">
        <v>0.71647319052451297</v>
      </c>
      <c r="AC20" s="26">
        <v>0.27265990612027841</v>
      </c>
      <c r="AD20" s="26">
        <v>5.8510072036871996</v>
      </c>
      <c r="AE20" s="26">
        <v>1.2753541649213249</v>
      </c>
      <c r="AF20" s="26">
        <v>8.5073077563605377</v>
      </c>
    </row>
    <row r="21" spans="2:32" x14ac:dyDescent="0.2">
      <c r="B21" s="1" t="s">
        <v>15</v>
      </c>
      <c r="C21" s="1" t="s">
        <v>652</v>
      </c>
      <c r="D21" s="111">
        <f t="shared" si="1"/>
        <v>597.97241330150575</v>
      </c>
      <c r="E21" s="26">
        <v>0</v>
      </c>
      <c r="F21" s="26">
        <v>0</v>
      </c>
      <c r="G21" s="26">
        <v>0</v>
      </c>
      <c r="H21" s="26">
        <v>3.3249562721398798E-2</v>
      </c>
      <c r="I21" s="26">
        <v>2.4617548390085626</v>
      </c>
      <c r="J21" s="26">
        <v>0</v>
      </c>
      <c r="K21" s="26">
        <v>0</v>
      </c>
      <c r="L21" s="26">
        <v>0</v>
      </c>
      <c r="M21" s="26">
        <v>0</v>
      </c>
      <c r="N21" s="26">
        <v>14.612371006443022</v>
      </c>
      <c r="O21" s="26">
        <v>0</v>
      </c>
      <c r="P21" s="26">
        <v>7.125143151826026</v>
      </c>
      <c r="Q21" s="26">
        <v>0</v>
      </c>
      <c r="R21" s="26">
        <v>0</v>
      </c>
      <c r="S21" s="26">
        <v>19.159976396794285</v>
      </c>
      <c r="T21" s="26">
        <v>0</v>
      </c>
      <c r="U21" s="26">
        <v>0</v>
      </c>
      <c r="V21" s="26">
        <v>0</v>
      </c>
      <c r="W21" s="26">
        <v>0.2142</v>
      </c>
      <c r="X21" s="26">
        <v>0</v>
      </c>
      <c r="Y21" s="26">
        <v>0</v>
      </c>
      <c r="Z21" s="26">
        <v>71.052689460401609</v>
      </c>
      <c r="AA21" s="26">
        <v>0</v>
      </c>
      <c r="AB21" s="26">
        <v>0</v>
      </c>
      <c r="AC21" s="26">
        <v>0</v>
      </c>
      <c r="AD21" s="26">
        <v>483.31302888431088</v>
      </c>
      <c r="AE21" s="26">
        <v>0</v>
      </c>
      <c r="AF21" s="26">
        <v>0</v>
      </c>
    </row>
    <row r="22" spans="2:32" x14ac:dyDescent="0.2">
      <c r="B22" s="1" t="s">
        <v>16</v>
      </c>
      <c r="C22" s="1" t="s">
        <v>656</v>
      </c>
      <c r="D22" s="111">
        <f t="shared" si="1"/>
        <v>7866.8325071422569</v>
      </c>
      <c r="E22" s="26">
        <v>125.88585000000002</v>
      </c>
      <c r="F22" s="26">
        <v>67.636709999999994</v>
      </c>
      <c r="G22" s="26">
        <v>268.18299338386538</v>
      </c>
      <c r="H22" s="26">
        <v>77.149680269825197</v>
      </c>
      <c r="I22" s="26">
        <v>4.3819236134352426</v>
      </c>
      <c r="J22" s="26">
        <v>193.9781273533394</v>
      </c>
      <c r="K22" s="26">
        <v>133.70108999999999</v>
      </c>
      <c r="L22" s="26">
        <v>52.076100000000004</v>
      </c>
      <c r="M22" s="26">
        <v>58.777500000000003</v>
      </c>
      <c r="N22" s="26">
        <v>1399.818693975579</v>
      </c>
      <c r="O22" s="26">
        <v>727.66187999999977</v>
      </c>
      <c r="P22" s="26">
        <v>196.86116792743283</v>
      </c>
      <c r="Q22" s="26">
        <v>267.08281387320216</v>
      </c>
      <c r="R22" s="26">
        <v>215.40360000000001</v>
      </c>
      <c r="S22" s="26">
        <v>667.32574213817838</v>
      </c>
      <c r="T22" s="26">
        <v>91.494</v>
      </c>
      <c r="U22" s="26">
        <v>153.38425523741006</v>
      </c>
      <c r="V22" s="26">
        <v>4.8348000000000004</v>
      </c>
      <c r="W22" s="26">
        <v>0.40290000000000004</v>
      </c>
      <c r="X22" s="26">
        <v>89.050080000000008</v>
      </c>
      <c r="Y22" s="26">
        <v>787.98955822288633</v>
      </c>
      <c r="Z22" s="26">
        <v>82.722448760333023</v>
      </c>
      <c r="AA22" s="26">
        <v>712.0355108660433</v>
      </c>
      <c r="AB22" s="26">
        <v>106.68180000000001</v>
      </c>
      <c r="AC22" s="26">
        <v>30.788699999999999</v>
      </c>
      <c r="AD22" s="26">
        <v>702.73568988448028</v>
      </c>
      <c r="AE22" s="26">
        <v>116.45650163624637</v>
      </c>
      <c r="AF22" s="26">
        <v>532.33239000000003</v>
      </c>
    </row>
    <row r="23" spans="2:32" x14ac:dyDescent="0.2">
      <c r="B23" s="1" t="s">
        <v>17</v>
      </c>
      <c r="C23" s="1" t="s">
        <v>652</v>
      </c>
      <c r="D23" s="111">
        <f t="shared" si="1"/>
        <v>25.568886698494342</v>
      </c>
      <c r="E23" s="26">
        <v>0</v>
      </c>
      <c r="F23" s="26">
        <v>0</v>
      </c>
      <c r="G23" s="26">
        <v>0</v>
      </c>
      <c r="H23" s="26">
        <v>2.2850437278601209E-2</v>
      </c>
      <c r="I23" s="26">
        <v>5.4432451609914363</v>
      </c>
      <c r="J23" s="26">
        <v>0</v>
      </c>
      <c r="K23" s="26">
        <v>0</v>
      </c>
      <c r="L23" s="26">
        <v>0</v>
      </c>
      <c r="M23" s="26">
        <v>0</v>
      </c>
      <c r="N23" s="26">
        <v>0.47342899355697626</v>
      </c>
      <c r="O23" s="26">
        <v>0</v>
      </c>
      <c r="P23" s="26">
        <v>2.4730568481739739</v>
      </c>
      <c r="Q23" s="26">
        <v>0</v>
      </c>
      <c r="R23" s="26">
        <v>0</v>
      </c>
      <c r="S23" s="26">
        <v>2.2345236032057194</v>
      </c>
      <c r="T23" s="26">
        <v>0</v>
      </c>
      <c r="U23" s="26">
        <v>0</v>
      </c>
      <c r="V23" s="26">
        <v>0</v>
      </c>
      <c r="W23" s="26">
        <v>0</v>
      </c>
      <c r="X23" s="26">
        <v>0</v>
      </c>
      <c r="Y23" s="26">
        <v>0</v>
      </c>
      <c r="Z23" s="26">
        <v>2.0864105395983961</v>
      </c>
      <c r="AA23" s="26">
        <v>0</v>
      </c>
      <c r="AB23" s="26">
        <v>0</v>
      </c>
      <c r="AC23" s="26">
        <v>0</v>
      </c>
      <c r="AD23" s="26">
        <v>12.835371115689238</v>
      </c>
      <c r="AE23" s="26">
        <v>0</v>
      </c>
      <c r="AF23" s="26">
        <v>0</v>
      </c>
    </row>
    <row r="24" spans="2:32" x14ac:dyDescent="0.2">
      <c r="B24" s="1" t="s">
        <v>18</v>
      </c>
      <c r="C24" s="1" t="s">
        <v>656</v>
      </c>
      <c r="D24" s="111">
        <f t="shared" si="1"/>
        <v>458.14739285774277</v>
      </c>
      <c r="E24" s="26">
        <v>0.72675000000000001</v>
      </c>
      <c r="F24" s="26">
        <v>9.2814899999999998</v>
      </c>
      <c r="G24" s="26">
        <v>12.63320661613457</v>
      </c>
      <c r="H24" s="26">
        <v>11.921819730174821</v>
      </c>
      <c r="I24" s="26">
        <v>9.6889763865647591</v>
      </c>
      <c r="J24" s="26">
        <v>3.7029726466605997</v>
      </c>
      <c r="K24" s="26">
        <v>4.2845100000000018</v>
      </c>
      <c r="L24" s="26">
        <v>0</v>
      </c>
      <c r="M24" s="26">
        <v>0</v>
      </c>
      <c r="N24" s="26">
        <v>76.697606024420594</v>
      </c>
      <c r="O24" s="26">
        <v>69.248819999999995</v>
      </c>
      <c r="P24" s="26">
        <v>83.037032072567214</v>
      </c>
      <c r="Q24" s="26">
        <v>30.196186126797837</v>
      </c>
      <c r="R24" s="26">
        <v>0</v>
      </c>
      <c r="S24" s="26">
        <v>60.903257861821587</v>
      </c>
      <c r="T24" s="26">
        <v>0</v>
      </c>
      <c r="U24" s="26">
        <v>25.901144762589947</v>
      </c>
      <c r="V24" s="26">
        <v>0</v>
      </c>
      <c r="W24" s="26">
        <v>0</v>
      </c>
      <c r="X24" s="26">
        <v>7.0951199999999988</v>
      </c>
      <c r="Y24" s="26">
        <v>14.209841777113983</v>
      </c>
      <c r="Z24" s="26">
        <v>5.017951239666977</v>
      </c>
      <c r="AA24" s="26">
        <v>1.0770891339566424</v>
      </c>
      <c r="AB24" s="26">
        <v>0</v>
      </c>
      <c r="AC24" s="26">
        <v>0</v>
      </c>
      <c r="AD24" s="26">
        <v>19.02651011551966</v>
      </c>
      <c r="AE24" s="26">
        <v>0.80269836375362236</v>
      </c>
      <c r="AF24" s="26">
        <v>12.694409999999998</v>
      </c>
    </row>
    <row r="26" spans="2:32" x14ac:dyDescent="0.2">
      <c r="D26" s="1" t="s">
        <v>655</v>
      </c>
      <c r="E26" s="1" t="s">
        <v>655</v>
      </c>
      <c r="F26" s="1" t="s">
        <v>655</v>
      </c>
      <c r="G26" s="1" t="s">
        <v>655</v>
      </c>
      <c r="H26" s="1" t="s">
        <v>655</v>
      </c>
      <c r="I26" s="1" t="s">
        <v>655</v>
      </c>
      <c r="J26" s="1" t="s">
        <v>655</v>
      </c>
      <c r="K26" s="1" t="s">
        <v>655</v>
      </c>
      <c r="L26" s="1" t="s">
        <v>655</v>
      </c>
      <c r="M26" s="1" t="s">
        <v>655</v>
      </c>
      <c r="N26" s="1" t="s">
        <v>655</v>
      </c>
      <c r="O26" s="1" t="s">
        <v>655</v>
      </c>
      <c r="P26" s="1" t="s">
        <v>655</v>
      </c>
      <c r="Q26" s="1" t="s">
        <v>655</v>
      </c>
      <c r="R26" s="1" t="s">
        <v>655</v>
      </c>
      <c r="S26" s="1" t="s">
        <v>655</v>
      </c>
      <c r="T26" s="1" t="s">
        <v>655</v>
      </c>
      <c r="U26" s="1" t="s">
        <v>655</v>
      </c>
      <c r="V26" s="1" t="s">
        <v>655</v>
      </c>
      <c r="W26" s="1" t="s">
        <v>655</v>
      </c>
      <c r="X26" s="1" t="s">
        <v>655</v>
      </c>
      <c r="Y26" s="1" t="s">
        <v>655</v>
      </c>
      <c r="Z26" s="1" t="s">
        <v>655</v>
      </c>
      <c r="AA26" s="1" t="s">
        <v>655</v>
      </c>
      <c r="AB26" s="1" t="s">
        <v>655</v>
      </c>
      <c r="AC26" s="1" t="s">
        <v>655</v>
      </c>
      <c r="AD26" s="1" t="s">
        <v>655</v>
      </c>
      <c r="AE26" s="1" t="s">
        <v>655</v>
      </c>
      <c r="AF26" s="1" t="s">
        <v>655</v>
      </c>
    </row>
    <row r="27" spans="2:32" x14ac:dyDescent="0.2">
      <c r="B27" s="28" t="s">
        <v>0</v>
      </c>
      <c r="C27" s="28" t="s">
        <v>90</v>
      </c>
      <c r="D27" s="28" t="s">
        <v>227</v>
      </c>
      <c r="E27" s="28" t="s">
        <v>276</v>
      </c>
      <c r="F27" s="28" t="s">
        <v>277</v>
      </c>
      <c r="G27" s="28" t="s">
        <v>278</v>
      </c>
      <c r="H27" s="28" t="s">
        <v>279</v>
      </c>
      <c r="I27" s="28" t="s">
        <v>280</v>
      </c>
      <c r="J27" s="28" t="s">
        <v>281</v>
      </c>
      <c r="K27" s="28" t="s">
        <v>282</v>
      </c>
      <c r="L27" s="28" t="s">
        <v>283</v>
      </c>
      <c r="M27" s="28" t="s">
        <v>284</v>
      </c>
      <c r="N27" s="28" t="s">
        <v>285</v>
      </c>
      <c r="O27" s="28" t="s">
        <v>287</v>
      </c>
      <c r="P27" s="28" t="s">
        <v>289</v>
      </c>
      <c r="Q27" s="28" t="s">
        <v>290</v>
      </c>
      <c r="R27" s="28" t="s">
        <v>292</v>
      </c>
      <c r="S27" s="28" t="s">
        <v>293</v>
      </c>
      <c r="T27" s="28" t="s">
        <v>294</v>
      </c>
      <c r="U27" s="28" t="s">
        <v>295</v>
      </c>
      <c r="V27" s="28" t="s">
        <v>296</v>
      </c>
      <c r="W27" s="28" t="s">
        <v>297</v>
      </c>
      <c r="X27" s="28" t="s">
        <v>298</v>
      </c>
      <c r="Y27" s="28" t="s">
        <v>299</v>
      </c>
      <c r="Z27" s="28" t="s">
        <v>300</v>
      </c>
      <c r="AA27" s="28" t="s">
        <v>301</v>
      </c>
      <c r="AB27" s="28" t="s">
        <v>302</v>
      </c>
      <c r="AC27" s="28" t="s">
        <v>303</v>
      </c>
      <c r="AD27" s="28" t="s">
        <v>304</v>
      </c>
      <c r="AE27" s="28" t="s">
        <v>305</v>
      </c>
      <c r="AF27" s="28" t="s">
        <v>307</v>
      </c>
    </row>
    <row r="28" spans="2:32" x14ac:dyDescent="0.2">
      <c r="B28" s="110" t="s">
        <v>223</v>
      </c>
      <c r="C28" s="110" t="s">
        <v>225</v>
      </c>
      <c r="D28" s="111">
        <f>SUM(E28:AF28)</f>
        <v>10663.282739155384</v>
      </c>
      <c r="E28" s="111">
        <f t="shared" ref="E28:AF28" si="2">SUM(E29:E46)</f>
        <v>143.93209770212943</v>
      </c>
      <c r="F28" s="111">
        <f t="shared" si="2"/>
        <v>94.401343329903654</v>
      </c>
      <c r="G28" s="111">
        <f t="shared" si="2"/>
        <v>349.6366215429581</v>
      </c>
      <c r="H28" s="111">
        <f t="shared" si="2"/>
        <v>114.54613355540933</v>
      </c>
      <c r="I28" s="111">
        <f t="shared" si="2"/>
        <v>37.703942625741362</v>
      </c>
      <c r="J28" s="111">
        <f t="shared" si="2"/>
        <v>206.46979454656341</v>
      </c>
      <c r="K28" s="111">
        <f t="shared" si="2"/>
        <v>135.79249003543492</v>
      </c>
      <c r="L28" s="111">
        <f t="shared" si="2"/>
        <v>46.21574645615194</v>
      </c>
      <c r="M28" s="111">
        <f t="shared" si="2"/>
        <v>59.027218008703784</v>
      </c>
      <c r="N28" s="111">
        <f t="shared" si="2"/>
        <v>1767.4626896414727</v>
      </c>
      <c r="O28" s="111">
        <f t="shared" si="2"/>
        <v>896.18763109770043</v>
      </c>
      <c r="P28" s="111">
        <f t="shared" si="2"/>
        <v>430.0731542750039</v>
      </c>
      <c r="Q28" s="111">
        <f t="shared" si="2"/>
        <v>353.34189084641588</v>
      </c>
      <c r="R28" s="111">
        <f t="shared" si="2"/>
        <v>183.36290489956764</v>
      </c>
      <c r="S28" s="111">
        <f t="shared" si="2"/>
        <v>1086.3743263871515</v>
      </c>
      <c r="T28" s="111">
        <f t="shared" si="2"/>
        <v>82.425608566275613</v>
      </c>
      <c r="U28" s="111">
        <f t="shared" si="2"/>
        <v>160.94573343050891</v>
      </c>
      <c r="V28" s="111">
        <f t="shared" si="2"/>
        <v>5.5380309794696867</v>
      </c>
      <c r="W28" s="111">
        <f t="shared" si="2"/>
        <v>2.3713371938754131</v>
      </c>
      <c r="X28" s="111">
        <f t="shared" si="2"/>
        <v>121.16995952653403</v>
      </c>
      <c r="Y28" s="111">
        <f t="shared" si="2"/>
        <v>816.7389375249403</v>
      </c>
      <c r="Z28" s="111">
        <f t="shared" si="2"/>
        <v>190.67485347379233</v>
      </c>
      <c r="AA28" s="111">
        <f t="shared" si="2"/>
        <v>846.40715385174792</v>
      </c>
      <c r="AB28" s="111">
        <f t="shared" si="2"/>
        <v>119.37430971756535</v>
      </c>
      <c r="AC28" s="111">
        <f t="shared" si="2"/>
        <v>37.765012153953286</v>
      </c>
      <c r="AD28" s="111">
        <f t="shared" si="2"/>
        <v>1678.2379071536889</v>
      </c>
      <c r="AE28" s="111">
        <f t="shared" si="2"/>
        <v>115.52562204665755</v>
      </c>
      <c r="AF28" s="111">
        <f t="shared" si="2"/>
        <v>581.58028858606394</v>
      </c>
    </row>
    <row r="29" spans="2:32" x14ac:dyDescent="0.2">
      <c r="B29" s="1" t="s">
        <v>1</v>
      </c>
      <c r="C29" s="1" t="s">
        <v>91</v>
      </c>
      <c r="D29" s="111">
        <f t="shared" ref="D29:D46" si="3">SUM(E29:AF29)</f>
        <v>84.118868174023632</v>
      </c>
      <c r="E29" s="26">
        <f t="shared" ref="E29:AF38" si="4">E7*E$2*8760/1000</f>
        <v>1.5124560656762152</v>
      </c>
      <c r="F29" s="26">
        <f t="shared" si="4"/>
        <v>1.8198740856519273</v>
      </c>
      <c r="G29" s="26">
        <f t="shared" si="4"/>
        <v>1.672924892265899</v>
      </c>
      <c r="H29" s="26">
        <f t="shared" si="4"/>
        <v>0.87116831735108047</v>
      </c>
      <c r="I29" s="26">
        <f t="shared" si="4"/>
        <v>0.27454999882578424</v>
      </c>
      <c r="J29" s="26">
        <f t="shared" si="4"/>
        <v>1.7367179000766444</v>
      </c>
      <c r="K29" s="26">
        <f t="shared" si="4"/>
        <v>1.0048403527106273</v>
      </c>
      <c r="L29" s="26">
        <f t="shared" si="4"/>
        <v>0.18822589619467744</v>
      </c>
      <c r="M29" s="26">
        <f t="shared" si="4"/>
        <v>0.92827500231083926</v>
      </c>
      <c r="N29" s="26">
        <f t="shared" si="4"/>
        <v>12.497963092924257</v>
      </c>
      <c r="O29" s="26">
        <f t="shared" si="4"/>
        <v>12.278217177147225</v>
      </c>
      <c r="P29" s="26">
        <f t="shared" si="4"/>
        <v>1.9976497581659887</v>
      </c>
      <c r="Q29" s="26">
        <f t="shared" si="4"/>
        <v>2.1741278017015095</v>
      </c>
      <c r="R29" s="26">
        <f t="shared" si="4"/>
        <v>0.66957570679645917</v>
      </c>
      <c r="S29" s="26">
        <f t="shared" si="4"/>
        <v>9.6483507445211245</v>
      </c>
      <c r="T29" s="26">
        <f t="shared" si="4"/>
        <v>0.29806852156691344</v>
      </c>
      <c r="U29" s="26">
        <f t="shared" si="4"/>
        <v>0.49966252408264283</v>
      </c>
      <c r="V29" s="26">
        <f t="shared" si="4"/>
        <v>8.3334165889281733E-2</v>
      </c>
      <c r="W29" s="26">
        <f t="shared" si="4"/>
        <v>0.10339038899195092</v>
      </c>
      <c r="X29" s="26">
        <f t="shared" si="4"/>
        <v>2.5293227254184756</v>
      </c>
      <c r="Y29" s="26">
        <f t="shared" si="4"/>
        <v>5.9081582446490355</v>
      </c>
      <c r="Z29" s="26">
        <f t="shared" si="4"/>
        <v>1.7540879844056441</v>
      </c>
      <c r="AA29" s="26">
        <f t="shared" si="4"/>
        <v>4.4842042407641198</v>
      </c>
      <c r="AB29" s="26">
        <f t="shared" si="4"/>
        <v>0.99047773935811168</v>
      </c>
      <c r="AC29" s="26">
        <f t="shared" si="4"/>
        <v>0.34745467239000588</v>
      </c>
      <c r="AD29" s="26">
        <f t="shared" si="4"/>
        <v>7.214946099851038</v>
      </c>
      <c r="AE29" s="26">
        <f t="shared" si="4"/>
        <v>1.5084776850170296</v>
      </c>
      <c r="AF29" s="26">
        <f t="shared" si="4"/>
        <v>9.1223663893191311</v>
      </c>
    </row>
    <row r="30" spans="2:32" x14ac:dyDescent="0.2">
      <c r="B30" s="1" t="s">
        <v>2</v>
      </c>
      <c r="C30" s="1" t="s">
        <v>91</v>
      </c>
      <c r="D30" s="111">
        <f t="shared" si="3"/>
        <v>56.079245449349116</v>
      </c>
      <c r="E30" s="26">
        <f t="shared" ref="E30:S30" si="5">E8*E$2*8760/1000</f>
        <v>1.0083040437841437</v>
      </c>
      <c r="F30" s="26">
        <f t="shared" si="5"/>
        <v>1.2132493904346184</v>
      </c>
      <c r="G30" s="26">
        <f t="shared" si="5"/>
        <v>1.1152832615105996</v>
      </c>
      <c r="H30" s="26">
        <f t="shared" si="5"/>
        <v>0.58077887823405361</v>
      </c>
      <c r="I30" s="26">
        <f t="shared" si="5"/>
        <v>0.18303333255052284</v>
      </c>
      <c r="J30" s="26">
        <f t="shared" si="5"/>
        <v>1.1578119333844297</v>
      </c>
      <c r="K30" s="26">
        <f t="shared" si="5"/>
        <v>0.66989356847375181</v>
      </c>
      <c r="L30" s="26">
        <f t="shared" si="5"/>
        <v>0.12548393079645162</v>
      </c>
      <c r="M30" s="26">
        <f t="shared" si="5"/>
        <v>0.61885000154055947</v>
      </c>
      <c r="N30" s="26">
        <f t="shared" si="5"/>
        <v>8.331975395282841</v>
      </c>
      <c r="O30" s="26">
        <f t="shared" si="5"/>
        <v>8.1854781180981515</v>
      </c>
      <c r="P30" s="26">
        <f t="shared" si="5"/>
        <v>1.3317665054439924</v>
      </c>
      <c r="Q30" s="26">
        <f t="shared" si="5"/>
        <v>1.4494185344676735</v>
      </c>
      <c r="R30" s="26">
        <f t="shared" si="5"/>
        <v>0.44638380453097276</v>
      </c>
      <c r="S30" s="26">
        <f t="shared" si="5"/>
        <v>6.4322338296807526</v>
      </c>
      <c r="T30" s="26">
        <f t="shared" si="4"/>
        <v>0.19871234771127563</v>
      </c>
      <c r="U30" s="26">
        <f t="shared" si="4"/>
        <v>0.3331083493884287</v>
      </c>
      <c r="V30" s="26">
        <f t="shared" si="4"/>
        <v>5.5556110592854493E-2</v>
      </c>
      <c r="W30" s="26">
        <f t="shared" si="4"/>
        <v>6.8926925994633945E-2</v>
      </c>
      <c r="X30" s="26">
        <f t="shared" si="4"/>
        <v>1.6862151502789839</v>
      </c>
      <c r="Y30" s="26">
        <f t="shared" si="4"/>
        <v>3.9387721630993591</v>
      </c>
      <c r="Z30" s="26">
        <f t="shared" si="4"/>
        <v>1.169391989603763</v>
      </c>
      <c r="AA30" s="26">
        <f t="shared" si="4"/>
        <v>2.9894694938427469</v>
      </c>
      <c r="AB30" s="26">
        <f t="shared" si="4"/>
        <v>0.66031849290540767</v>
      </c>
      <c r="AC30" s="26">
        <f t="shared" si="4"/>
        <v>0.23163644826000387</v>
      </c>
      <c r="AD30" s="26">
        <f t="shared" si="4"/>
        <v>4.8099640665673578</v>
      </c>
      <c r="AE30" s="26">
        <f t="shared" si="4"/>
        <v>1.0056517900113535</v>
      </c>
      <c r="AF30" s="26">
        <f t="shared" si="4"/>
        <v>6.0815775928794213</v>
      </c>
    </row>
    <row r="31" spans="2:32" x14ac:dyDescent="0.2">
      <c r="B31" s="1" t="s">
        <v>3</v>
      </c>
      <c r="C31" s="1" t="s">
        <v>91</v>
      </c>
      <c r="D31" s="111">
        <f t="shared" si="3"/>
        <v>56.079245449349116</v>
      </c>
      <c r="E31" s="26">
        <f t="shared" si="4"/>
        <v>1.0083040437841437</v>
      </c>
      <c r="F31" s="26">
        <f t="shared" si="4"/>
        <v>1.2132493904346184</v>
      </c>
      <c r="G31" s="26">
        <f t="shared" si="4"/>
        <v>1.1152832615105996</v>
      </c>
      <c r="H31" s="26">
        <f t="shared" si="4"/>
        <v>0.58077887823405361</v>
      </c>
      <c r="I31" s="26">
        <f t="shared" si="4"/>
        <v>0.18303333255052284</v>
      </c>
      <c r="J31" s="26">
        <f t="shared" si="4"/>
        <v>1.1578119333844297</v>
      </c>
      <c r="K31" s="26">
        <f t="shared" si="4"/>
        <v>0.66989356847375181</v>
      </c>
      <c r="L31" s="26">
        <f t="shared" si="4"/>
        <v>0.12548393079645162</v>
      </c>
      <c r="M31" s="26">
        <f t="shared" si="4"/>
        <v>0.61885000154055947</v>
      </c>
      <c r="N31" s="26">
        <f t="shared" si="4"/>
        <v>8.331975395282841</v>
      </c>
      <c r="O31" s="26">
        <f t="shared" si="4"/>
        <v>8.1854781180981515</v>
      </c>
      <c r="P31" s="26">
        <f t="shared" si="4"/>
        <v>1.3317665054439924</v>
      </c>
      <c r="Q31" s="26">
        <f t="shared" si="4"/>
        <v>1.4494185344676735</v>
      </c>
      <c r="R31" s="26">
        <f t="shared" si="4"/>
        <v>0.44638380453097276</v>
      </c>
      <c r="S31" s="26">
        <f t="shared" si="4"/>
        <v>6.4322338296807526</v>
      </c>
      <c r="T31" s="26">
        <f t="shared" si="4"/>
        <v>0.19871234771127563</v>
      </c>
      <c r="U31" s="26">
        <f t="shared" si="4"/>
        <v>0.3331083493884287</v>
      </c>
      <c r="V31" s="26">
        <f t="shared" si="4"/>
        <v>5.5556110592854493E-2</v>
      </c>
      <c r="W31" s="26">
        <f t="shared" si="4"/>
        <v>6.8926925994633945E-2</v>
      </c>
      <c r="X31" s="26">
        <f t="shared" si="4"/>
        <v>1.6862151502789839</v>
      </c>
      <c r="Y31" s="26">
        <f t="shared" si="4"/>
        <v>3.9387721630993591</v>
      </c>
      <c r="Z31" s="26">
        <f t="shared" si="4"/>
        <v>1.169391989603763</v>
      </c>
      <c r="AA31" s="26">
        <f t="shared" si="4"/>
        <v>2.9894694938427469</v>
      </c>
      <c r="AB31" s="26">
        <f t="shared" si="4"/>
        <v>0.66031849290540767</v>
      </c>
      <c r="AC31" s="26">
        <f t="shared" si="4"/>
        <v>0.23163644826000387</v>
      </c>
      <c r="AD31" s="26">
        <f t="shared" si="4"/>
        <v>4.8099640665673578</v>
      </c>
      <c r="AE31" s="26">
        <f t="shared" si="4"/>
        <v>1.0056517900113535</v>
      </c>
      <c r="AF31" s="26">
        <f t="shared" si="4"/>
        <v>6.0815775928794213</v>
      </c>
    </row>
    <row r="32" spans="2:32" x14ac:dyDescent="0.2">
      <c r="B32" s="1" t="s">
        <v>4</v>
      </c>
      <c r="C32" s="1" t="s">
        <v>91</v>
      </c>
      <c r="D32" s="111">
        <f t="shared" si="3"/>
        <v>91.938931642117623</v>
      </c>
      <c r="E32" s="26">
        <f t="shared" si="4"/>
        <v>1.2537590076787919</v>
      </c>
      <c r="F32" s="26">
        <f t="shared" si="4"/>
        <v>1.7763834974409469</v>
      </c>
      <c r="G32" s="26">
        <f t="shared" si="4"/>
        <v>1.379248219451692</v>
      </c>
      <c r="H32" s="26">
        <f t="shared" si="4"/>
        <v>0.67542588815281102</v>
      </c>
      <c r="I32" s="26">
        <f t="shared" si="4"/>
        <v>0.2382673293511573</v>
      </c>
      <c r="J32" s="26">
        <f t="shared" si="4"/>
        <v>1.7189400479613859</v>
      </c>
      <c r="K32" s="26">
        <f t="shared" si="4"/>
        <v>0.6934679578142644</v>
      </c>
      <c r="L32" s="26">
        <f t="shared" si="4"/>
        <v>0.26269755901605252</v>
      </c>
      <c r="M32" s="26">
        <f t="shared" si="4"/>
        <v>0.66579923576228617</v>
      </c>
      <c r="N32" s="26">
        <f t="shared" si="4"/>
        <v>10.363542486620402</v>
      </c>
      <c r="O32" s="26">
        <f t="shared" si="4"/>
        <v>12.117863446228466</v>
      </c>
      <c r="P32" s="26">
        <f t="shared" si="4"/>
        <v>3.563123095899611</v>
      </c>
      <c r="Q32" s="26">
        <f t="shared" si="4"/>
        <v>1.4065746550510132</v>
      </c>
      <c r="R32" s="26">
        <f t="shared" si="4"/>
        <v>0.5015081741521159</v>
      </c>
      <c r="S32" s="26">
        <f t="shared" si="4"/>
        <v>18.920300087843117</v>
      </c>
      <c r="T32" s="26">
        <f t="shared" si="4"/>
        <v>0.34001112438015302</v>
      </c>
      <c r="U32" s="26">
        <f t="shared" si="4"/>
        <v>0.52885651446959125</v>
      </c>
      <c r="V32" s="26">
        <f t="shared" si="4"/>
        <v>7.8391757365440212E-2</v>
      </c>
      <c r="W32" s="26">
        <f t="shared" si="4"/>
        <v>0.10189261432026177</v>
      </c>
      <c r="X32" s="26">
        <f t="shared" si="4"/>
        <v>2.089013327858515</v>
      </c>
      <c r="Y32" s="26">
        <f t="shared" si="4"/>
        <v>4.9431447026441449</v>
      </c>
      <c r="Z32" s="26">
        <f t="shared" si="4"/>
        <v>1.5604493765528091</v>
      </c>
      <c r="AA32" s="26">
        <f t="shared" si="4"/>
        <v>2.7399142429464285</v>
      </c>
      <c r="AB32" s="26">
        <f t="shared" si="4"/>
        <v>0.81776378307612363</v>
      </c>
      <c r="AC32" s="26">
        <f t="shared" si="4"/>
        <v>0.34614863144069047</v>
      </c>
      <c r="AD32" s="26">
        <f t="shared" si="4"/>
        <v>14.59673086507417</v>
      </c>
      <c r="AE32" s="26">
        <f t="shared" si="4"/>
        <v>1.3879316847435759</v>
      </c>
      <c r="AF32" s="26">
        <f t="shared" si="4"/>
        <v>6.871782328821638</v>
      </c>
    </row>
    <row r="33" spans="2:32" x14ac:dyDescent="0.2">
      <c r="B33" s="1" t="s">
        <v>5</v>
      </c>
      <c r="C33" s="1" t="s">
        <v>91</v>
      </c>
      <c r="D33" s="111">
        <f t="shared" si="3"/>
        <v>110.40662299303496</v>
      </c>
      <c r="E33" s="26">
        <f t="shared" si="4"/>
        <v>1.8189543645991231</v>
      </c>
      <c r="F33" s="26">
        <f t="shared" si="4"/>
        <v>2.2357673826676066</v>
      </c>
      <c r="G33" s="26">
        <f t="shared" si="4"/>
        <v>1.9094089923431994</v>
      </c>
      <c r="H33" s="26">
        <f t="shared" si="4"/>
        <v>1.0548106307032652</v>
      </c>
      <c r="I33" s="26">
        <f t="shared" si="4"/>
        <v>0.30788575876990748</v>
      </c>
      <c r="J33" s="26">
        <f t="shared" si="4"/>
        <v>2.1403254144609125</v>
      </c>
      <c r="K33" s="26">
        <f t="shared" si="4"/>
        <v>1.1245615680688945</v>
      </c>
      <c r="L33" s="26">
        <f t="shared" si="4"/>
        <v>0.24628411678135598</v>
      </c>
      <c r="M33" s="26">
        <f t="shared" si="4"/>
        <v>1.0130026720654375</v>
      </c>
      <c r="N33" s="26">
        <f t="shared" si="4"/>
        <v>15.008249468870293</v>
      </c>
      <c r="O33" s="26">
        <f t="shared" si="4"/>
        <v>15.748433014814639</v>
      </c>
      <c r="P33" s="26">
        <f t="shared" si="4"/>
        <v>3.1500032943245584</v>
      </c>
      <c r="Q33" s="26">
        <f t="shared" si="4"/>
        <v>2.4186217110895223</v>
      </c>
      <c r="R33" s="26">
        <f t="shared" si="4"/>
        <v>0.80429213800584443</v>
      </c>
      <c r="S33" s="26">
        <f t="shared" si="4"/>
        <v>15.72607936112634</v>
      </c>
      <c r="T33" s="26">
        <f t="shared" si="4"/>
        <v>0.37778841264568752</v>
      </c>
      <c r="U33" s="26">
        <f t="shared" si="4"/>
        <v>0.58382194583450153</v>
      </c>
      <c r="V33" s="26">
        <f t="shared" si="4"/>
        <v>0.10580671593008523</v>
      </c>
      <c r="W33" s="26">
        <f t="shared" si="4"/>
        <v>0.13776302645710886</v>
      </c>
      <c r="X33" s="26">
        <f t="shared" si="4"/>
        <v>3.205518255469463</v>
      </c>
      <c r="Y33" s="26">
        <f t="shared" si="4"/>
        <v>7.411831073978048</v>
      </c>
      <c r="Z33" s="26">
        <f t="shared" si="4"/>
        <v>2.2079224803111464</v>
      </c>
      <c r="AA33" s="26">
        <f t="shared" si="4"/>
        <v>4.9411933890452469</v>
      </c>
      <c r="AB33" s="26">
        <f t="shared" si="4"/>
        <v>1.1815895951534086</v>
      </c>
      <c r="AC33" s="26">
        <f t="shared" si="4"/>
        <v>0.46084634320423212</v>
      </c>
      <c r="AD33" s="26">
        <f t="shared" si="4"/>
        <v>11.905661894382511</v>
      </c>
      <c r="AE33" s="26">
        <f t="shared" si="4"/>
        <v>1.771543050062756</v>
      </c>
      <c r="AF33" s="26">
        <f t="shared" si="4"/>
        <v>11.408656921869861</v>
      </c>
    </row>
    <row r="34" spans="2:32" x14ac:dyDescent="0.2">
      <c r="B34" s="1" t="s">
        <v>6</v>
      </c>
      <c r="C34" s="1" t="s">
        <v>91</v>
      </c>
      <c r="D34" s="111">
        <f t="shared" si="3"/>
        <v>110.40662299303496</v>
      </c>
      <c r="E34" s="26">
        <f t="shared" si="4"/>
        <v>1.8189543645991231</v>
      </c>
      <c r="F34" s="26">
        <f t="shared" si="4"/>
        <v>2.2357673826676066</v>
      </c>
      <c r="G34" s="26">
        <f t="shared" si="4"/>
        <v>1.9094089923431994</v>
      </c>
      <c r="H34" s="26">
        <f t="shared" si="4"/>
        <v>1.0548106307032652</v>
      </c>
      <c r="I34" s="26">
        <f t="shared" si="4"/>
        <v>0.30788575876990748</v>
      </c>
      <c r="J34" s="26">
        <f t="shared" si="4"/>
        <v>2.1403254144609125</v>
      </c>
      <c r="K34" s="26">
        <f t="shared" si="4"/>
        <v>1.1245615680688945</v>
      </c>
      <c r="L34" s="26">
        <f t="shared" si="4"/>
        <v>0.24628411678135598</v>
      </c>
      <c r="M34" s="26">
        <f t="shared" si="4"/>
        <v>1.0130026720654375</v>
      </c>
      <c r="N34" s="26">
        <f t="shared" si="4"/>
        <v>15.008249468870293</v>
      </c>
      <c r="O34" s="26">
        <f t="shared" si="4"/>
        <v>15.748433014814639</v>
      </c>
      <c r="P34" s="26">
        <f t="shared" si="4"/>
        <v>3.1500032943245584</v>
      </c>
      <c r="Q34" s="26">
        <f t="shared" si="4"/>
        <v>2.4186217110895223</v>
      </c>
      <c r="R34" s="26">
        <f t="shared" si="4"/>
        <v>0.80429213800584443</v>
      </c>
      <c r="S34" s="26">
        <f t="shared" si="4"/>
        <v>15.72607936112634</v>
      </c>
      <c r="T34" s="26">
        <f t="shared" si="4"/>
        <v>0.37778841264568752</v>
      </c>
      <c r="U34" s="26">
        <f t="shared" si="4"/>
        <v>0.58382194583450153</v>
      </c>
      <c r="V34" s="26">
        <f t="shared" si="4"/>
        <v>0.10580671593008523</v>
      </c>
      <c r="W34" s="26">
        <f t="shared" si="4"/>
        <v>0.13776302645710886</v>
      </c>
      <c r="X34" s="26">
        <f t="shared" si="4"/>
        <v>3.205518255469463</v>
      </c>
      <c r="Y34" s="26">
        <f t="shared" si="4"/>
        <v>7.411831073978048</v>
      </c>
      <c r="Z34" s="26">
        <f t="shared" si="4"/>
        <v>2.2079224803111464</v>
      </c>
      <c r="AA34" s="26">
        <f t="shared" si="4"/>
        <v>4.9411933890452469</v>
      </c>
      <c r="AB34" s="26">
        <f t="shared" si="4"/>
        <v>1.1815895951534086</v>
      </c>
      <c r="AC34" s="26">
        <f t="shared" si="4"/>
        <v>0.46084634320423212</v>
      </c>
      <c r="AD34" s="26">
        <f t="shared" si="4"/>
        <v>11.905661894382511</v>
      </c>
      <c r="AE34" s="26">
        <f t="shared" si="4"/>
        <v>1.771543050062756</v>
      </c>
      <c r="AF34" s="26">
        <f t="shared" si="4"/>
        <v>11.408656921869861</v>
      </c>
    </row>
    <row r="35" spans="2:32" x14ac:dyDescent="0.2">
      <c r="B35" s="1" t="s">
        <v>7</v>
      </c>
      <c r="C35" s="1" t="s">
        <v>91</v>
      </c>
      <c r="D35" s="111">
        <f t="shared" si="3"/>
        <v>110.40662299303496</v>
      </c>
      <c r="E35" s="26">
        <f t="shared" si="4"/>
        <v>1.8189543645991231</v>
      </c>
      <c r="F35" s="26">
        <f t="shared" si="4"/>
        <v>2.2357673826676066</v>
      </c>
      <c r="G35" s="26">
        <f t="shared" si="4"/>
        <v>1.9094089923431994</v>
      </c>
      <c r="H35" s="26">
        <f t="shared" si="4"/>
        <v>1.0548106307032652</v>
      </c>
      <c r="I35" s="26">
        <f t="shared" si="4"/>
        <v>0.30788575876990748</v>
      </c>
      <c r="J35" s="26">
        <f t="shared" si="4"/>
        <v>2.1403254144609125</v>
      </c>
      <c r="K35" s="26">
        <f t="shared" si="4"/>
        <v>1.1245615680688945</v>
      </c>
      <c r="L35" s="26">
        <f t="shared" si="4"/>
        <v>0.24628411678135598</v>
      </c>
      <c r="M35" s="26">
        <f t="shared" si="4"/>
        <v>1.0130026720654375</v>
      </c>
      <c r="N35" s="26">
        <f t="shared" si="4"/>
        <v>15.008249468870293</v>
      </c>
      <c r="O35" s="26">
        <f t="shared" si="4"/>
        <v>15.748433014814639</v>
      </c>
      <c r="P35" s="26">
        <f t="shared" si="4"/>
        <v>3.1500032943245584</v>
      </c>
      <c r="Q35" s="26">
        <f t="shared" si="4"/>
        <v>2.4186217110895223</v>
      </c>
      <c r="R35" s="26">
        <f t="shared" si="4"/>
        <v>0.80429213800584443</v>
      </c>
      <c r="S35" s="26">
        <f t="shared" si="4"/>
        <v>15.72607936112634</v>
      </c>
      <c r="T35" s="26">
        <f t="shared" si="4"/>
        <v>0.37778841264568752</v>
      </c>
      <c r="U35" s="26">
        <f t="shared" si="4"/>
        <v>0.58382194583450153</v>
      </c>
      <c r="V35" s="26">
        <f t="shared" si="4"/>
        <v>0.10580671593008523</v>
      </c>
      <c r="W35" s="26">
        <f t="shared" si="4"/>
        <v>0.13776302645710886</v>
      </c>
      <c r="X35" s="26">
        <f t="shared" si="4"/>
        <v>3.205518255469463</v>
      </c>
      <c r="Y35" s="26">
        <f t="shared" si="4"/>
        <v>7.411831073978048</v>
      </c>
      <c r="Z35" s="26">
        <f t="shared" si="4"/>
        <v>2.2079224803111464</v>
      </c>
      <c r="AA35" s="26">
        <f t="shared" si="4"/>
        <v>4.9411933890452469</v>
      </c>
      <c r="AB35" s="26">
        <f t="shared" si="4"/>
        <v>1.1815895951534086</v>
      </c>
      <c r="AC35" s="26">
        <f t="shared" si="4"/>
        <v>0.46084634320423212</v>
      </c>
      <c r="AD35" s="26">
        <f t="shared" si="4"/>
        <v>11.905661894382511</v>
      </c>
      <c r="AE35" s="26">
        <f t="shared" si="4"/>
        <v>1.771543050062756</v>
      </c>
      <c r="AF35" s="26">
        <f t="shared" si="4"/>
        <v>11.408656921869861</v>
      </c>
    </row>
    <row r="36" spans="2:32" x14ac:dyDescent="0.2">
      <c r="B36" s="1" t="s">
        <v>8</v>
      </c>
      <c r="C36" s="1" t="s">
        <v>91</v>
      </c>
      <c r="D36" s="111">
        <f t="shared" si="3"/>
        <v>37.384465363974357</v>
      </c>
      <c r="E36" s="26">
        <f t="shared" si="4"/>
        <v>0.62804763210686254</v>
      </c>
      <c r="F36" s="26">
        <f t="shared" si="4"/>
        <v>0.777705406733601</v>
      </c>
      <c r="G36" s="26">
        <f t="shared" si="4"/>
        <v>0.67522055242289003</v>
      </c>
      <c r="H36" s="26">
        <f t="shared" si="4"/>
        <v>0.40375303304883781</v>
      </c>
      <c r="I36" s="26">
        <f t="shared" si="4"/>
        <v>0.10007550049728783</v>
      </c>
      <c r="J36" s="26">
        <f t="shared" si="4"/>
        <v>0.73771678382360706</v>
      </c>
      <c r="K36" s="26">
        <f t="shared" si="4"/>
        <v>0.39018181529305895</v>
      </c>
      <c r="L36" s="26">
        <f t="shared" si="4"/>
        <v>8.2965144641108268E-2</v>
      </c>
      <c r="M36" s="26">
        <f t="shared" si="4"/>
        <v>0.34733815170250798</v>
      </c>
      <c r="N36" s="26">
        <f t="shared" si="4"/>
        <v>5.1933405484717508</v>
      </c>
      <c r="O36" s="26">
        <f t="shared" si="4"/>
        <v>5.5500420550580936</v>
      </c>
      <c r="P36" s="26">
        <f t="shared" si="4"/>
        <v>0.962729703793619</v>
      </c>
      <c r="Q36" s="26">
        <f t="shared" si="4"/>
        <v>0.83742556765130072</v>
      </c>
      <c r="R36" s="26">
        <f t="shared" si="4"/>
        <v>0.30800891722414697</v>
      </c>
      <c r="S36" s="26">
        <f t="shared" si="4"/>
        <v>4.8495550958071636</v>
      </c>
      <c r="T36" s="26">
        <f t="shared" si="4"/>
        <v>0.13308243680234799</v>
      </c>
      <c r="U36" s="26">
        <f t="shared" si="4"/>
        <v>0.18962801629860146</v>
      </c>
      <c r="V36" s="26">
        <f t="shared" si="4"/>
        <v>4.1238867592799655E-2</v>
      </c>
      <c r="W36" s="26">
        <f t="shared" si="4"/>
        <v>4.0253783524695427E-2</v>
      </c>
      <c r="X36" s="26">
        <f t="shared" si="4"/>
        <v>1.1026431081845773</v>
      </c>
      <c r="Y36" s="26">
        <f t="shared" si="4"/>
        <v>2.8288501703310076</v>
      </c>
      <c r="Z36" s="26">
        <f t="shared" si="4"/>
        <v>0.72936833788854583</v>
      </c>
      <c r="AA36" s="26">
        <f t="shared" si="4"/>
        <v>1.6486251046982585</v>
      </c>
      <c r="AB36" s="26">
        <f t="shared" si="4"/>
        <v>0.42827456676132691</v>
      </c>
      <c r="AC36" s="26">
        <f t="shared" si="4"/>
        <v>0.17501510827165812</v>
      </c>
      <c r="AD36" s="26">
        <f t="shared" si="4"/>
        <v>3.6084540713125315</v>
      </c>
      <c r="AE36" s="26">
        <f t="shared" si="4"/>
        <v>0.61312798801053103</v>
      </c>
      <c r="AF36" s="26">
        <f t="shared" si="4"/>
        <v>4.001797896021646</v>
      </c>
    </row>
    <row r="37" spans="2:32" x14ac:dyDescent="0.2">
      <c r="B37" s="1" t="s">
        <v>9</v>
      </c>
      <c r="C37" s="1" t="s">
        <v>91</v>
      </c>
      <c r="D37" s="111">
        <f t="shared" si="3"/>
        <v>24.922976909316244</v>
      </c>
      <c r="E37" s="26">
        <f t="shared" si="4"/>
        <v>0.41869842140457503</v>
      </c>
      <c r="F37" s="26">
        <f t="shared" si="4"/>
        <v>0.51847027115573396</v>
      </c>
      <c r="G37" s="26">
        <f t="shared" si="4"/>
        <v>0.45014703494859343</v>
      </c>
      <c r="H37" s="26">
        <f t="shared" si="4"/>
        <v>0.26916868869922517</v>
      </c>
      <c r="I37" s="26">
        <f t="shared" si="4"/>
        <v>6.6717000331525222E-2</v>
      </c>
      <c r="J37" s="26">
        <f t="shared" si="4"/>
        <v>0.49181118921573796</v>
      </c>
      <c r="K37" s="26">
        <f t="shared" si="4"/>
        <v>0.26012121019537265</v>
      </c>
      <c r="L37" s="26">
        <f t="shared" si="4"/>
        <v>5.5310096427405503E-2</v>
      </c>
      <c r="M37" s="26">
        <f t="shared" si="4"/>
        <v>0.23155876780167195</v>
      </c>
      <c r="N37" s="26">
        <f t="shared" si="4"/>
        <v>3.4622270323145004</v>
      </c>
      <c r="O37" s="26">
        <f t="shared" si="4"/>
        <v>3.7000280367053966</v>
      </c>
      <c r="P37" s="26">
        <f t="shared" si="4"/>
        <v>0.64181980252907933</v>
      </c>
      <c r="Q37" s="26">
        <f t="shared" si="4"/>
        <v>0.558283711767534</v>
      </c>
      <c r="R37" s="26">
        <f t="shared" si="4"/>
        <v>0.20533927814943131</v>
      </c>
      <c r="S37" s="26">
        <f t="shared" si="4"/>
        <v>3.2330367305381098</v>
      </c>
      <c r="T37" s="26">
        <f t="shared" si="4"/>
        <v>8.872162453489868E-2</v>
      </c>
      <c r="U37" s="26">
        <f t="shared" si="4"/>
        <v>0.12641867753240096</v>
      </c>
      <c r="V37" s="26">
        <f t="shared" si="4"/>
        <v>2.7492578395199769E-2</v>
      </c>
      <c r="W37" s="26">
        <f t="shared" si="4"/>
        <v>2.6835855683130287E-2</v>
      </c>
      <c r="X37" s="26">
        <f t="shared" si="4"/>
        <v>0.73509540545638485</v>
      </c>
      <c r="Y37" s="26">
        <f t="shared" si="4"/>
        <v>1.8859001135540052</v>
      </c>
      <c r="Z37" s="26">
        <f t="shared" si="4"/>
        <v>0.48624555859236396</v>
      </c>
      <c r="AA37" s="26">
        <f t="shared" si="4"/>
        <v>1.0990834031321726</v>
      </c>
      <c r="AB37" s="26">
        <f t="shared" si="4"/>
        <v>0.28551637784088457</v>
      </c>
      <c r="AC37" s="26">
        <f t="shared" si="4"/>
        <v>0.11667673884777209</v>
      </c>
      <c r="AD37" s="26">
        <f t="shared" si="4"/>
        <v>2.4056360475416878</v>
      </c>
      <c r="AE37" s="26">
        <f t="shared" si="4"/>
        <v>0.40875199200702067</v>
      </c>
      <c r="AF37" s="26">
        <f t="shared" si="4"/>
        <v>2.6678652640144311</v>
      </c>
    </row>
    <row r="38" spans="2:32" x14ac:dyDescent="0.2">
      <c r="B38" s="1" t="s">
        <v>10</v>
      </c>
      <c r="C38" s="1" t="s">
        <v>91</v>
      </c>
      <c r="D38" s="111">
        <f t="shared" si="3"/>
        <v>24.922976909316244</v>
      </c>
      <c r="E38" s="26">
        <f t="shared" si="4"/>
        <v>0.41869842140457503</v>
      </c>
      <c r="F38" s="26">
        <f t="shared" si="4"/>
        <v>0.51847027115573396</v>
      </c>
      <c r="G38" s="26">
        <f t="shared" si="4"/>
        <v>0.45014703494859343</v>
      </c>
      <c r="H38" s="26">
        <f t="shared" si="4"/>
        <v>0.26916868869922517</v>
      </c>
      <c r="I38" s="26">
        <f t="shared" si="4"/>
        <v>6.6717000331525222E-2</v>
      </c>
      <c r="J38" s="26">
        <f t="shared" si="4"/>
        <v>0.49181118921573796</v>
      </c>
      <c r="K38" s="26">
        <f t="shared" si="4"/>
        <v>0.26012121019537265</v>
      </c>
      <c r="L38" s="26">
        <f t="shared" si="4"/>
        <v>5.5310096427405503E-2</v>
      </c>
      <c r="M38" s="26">
        <f t="shared" si="4"/>
        <v>0.23155876780167195</v>
      </c>
      <c r="N38" s="26">
        <f t="shared" si="4"/>
        <v>3.4622270323145004</v>
      </c>
      <c r="O38" s="26">
        <f t="shared" si="4"/>
        <v>3.7000280367053966</v>
      </c>
      <c r="P38" s="26">
        <f t="shared" si="4"/>
        <v>0.64181980252907933</v>
      </c>
      <c r="Q38" s="26">
        <f t="shared" si="4"/>
        <v>0.558283711767534</v>
      </c>
      <c r="R38" s="26">
        <f t="shared" si="4"/>
        <v>0.20533927814943131</v>
      </c>
      <c r="S38" s="26">
        <f t="shared" si="4"/>
        <v>3.2330367305381098</v>
      </c>
      <c r="T38" s="26">
        <f t="shared" si="4"/>
        <v>8.872162453489868E-2</v>
      </c>
      <c r="U38" s="26">
        <f t="shared" si="4"/>
        <v>0.12641867753240096</v>
      </c>
      <c r="V38" s="26">
        <f t="shared" si="4"/>
        <v>2.7492578395199769E-2</v>
      </c>
      <c r="W38" s="26">
        <f t="shared" ref="E38:AF46" si="6">W16*W$2*8760/1000</f>
        <v>2.6835855683130287E-2</v>
      </c>
      <c r="X38" s="26">
        <f t="shared" si="6"/>
        <v>0.73509540545638485</v>
      </c>
      <c r="Y38" s="26">
        <f t="shared" si="6"/>
        <v>1.8859001135540052</v>
      </c>
      <c r="Z38" s="26">
        <f t="shared" si="6"/>
        <v>0.48624555859236396</v>
      </c>
      <c r="AA38" s="26">
        <f t="shared" si="6"/>
        <v>1.0990834031321726</v>
      </c>
      <c r="AB38" s="26">
        <f t="shared" si="6"/>
        <v>0.28551637784088457</v>
      </c>
      <c r="AC38" s="26">
        <f t="shared" si="6"/>
        <v>0.11667673884777209</v>
      </c>
      <c r="AD38" s="26">
        <f t="shared" si="6"/>
        <v>2.4056360475416878</v>
      </c>
      <c r="AE38" s="26">
        <f t="shared" si="6"/>
        <v>0.40875199200702067</v>
      </c>
      <c r="AF38" s="26">
        <f t="shared" si="6"/>
        <v>2.6678652640144311</v>
      </c>
    </row>
    <row r="39" spans="2:32" x14ac:dyDescent="0.2">
      <c r="B39" s="1" t="s">
        <v>11</v>
      </c>
      <c r="C39" s="1" t="s">
        <v>91</v>
      </c>
      <c r="D39" s="111">
        <f t="shared" si="3"/>
        <v>290.76806394202276</v>
      </c>
      <c r="E39" s="26">
        <f t="shared" si="6"/>
        <v>4.8848149163867074</v>
      </c>
      <c r="F39" s="26">
        <f t="shared" si="6"/>
        <v>6.0488198301502285</v>
      </c>
      <c r="G39" s="26">
        <f t="shared" si="6"/>
        <v>5.251715407733589</v>
      </c>
      <c r="H39" s="26">
        <f t="shared" si="6"/>
        <v>3.1403013681576262</v>
      </c>
      <c r="I39" s="26">
        <f t="shared" si="6"/>
        <v>0.77836500386779417</v>
      </c>
      <c r="J39" s="26">
        <f t="shared" si="6"/>
        <v>5.7377972075169428</v>
      </c>
      <c r="K39" s="26">
        <f t="shared" si="6"/>
        <v>3.0347474522793467</v>
      </c>
      <c r="L39" s="26">
        <f t="shared" si="6"/>
        <v>0.6452844583197308</v>
      </c>
      <c r="M39" s="26">
        <f t="shared" si="6"/>
        <v>2.7015189576861722</v>
      </c>
      <c r="N39" s="26">
        <f t="shared" si="6"/>
        <v>40.392648710335841</v>
      </c>
      <c r="O39" s="26">
        <f t="shared" si="6"/>
        <v>43.166993761562949</v>
      </c>
      <c r="P39" s="26">
        <f t="shared" si="6"/>
        <v>7.4878976961725918</v>
      </c>
      <c r="Q39" s="26">
        <f t="shared" si="6"/>
        <v>6.5133099706212256</v>
      </c>
      <c r="R39" s="26">
        <f t="shared" si="6"/>
        <v>2.3956249117433646</v>
      </c>
      <c r="S39" s="26">
        <f t="shared" si="6"/>
        <v>37.718761856277922</v>
      </c>
      <c r="T39" s="26">
        <f t="shared" si="6"/>
        <v>1.0350856195738176</v>
      </c>
      <c r="U39" s="26">
        <f t="shared" si="6"/>
        <v>1.4748845712113443</v>
      </c>
      <c r="V39" s="26">
        <f t="shared" si="6"/>
        <v>0.32074674794399721</v>
      </c>
      <c r="W39" s="26">
        <f t="shared" si="6"/>
        <v>0.31308498296985321</v>
      </c>
      <c r="X39" s="26">
        <f t="shared" si="6"/>
        <v>8.5761130636578216</v>
      </c>
      <c r="Y39" s="26">
        <f t="shared" si="6"/>
        <v>22.002167991463395</v>
      </c>
      <c r="Z39" s="26">
        <f t="shared" si="6"/>
        <v>5.6728648502442445</v>
      </c>
      <c r="AA39" s="26">
        <f t="shared" si="6"/>
        <v>12.822639703208679</v>
      </c>
      <c r="AB39" s="26">
        <f t="shared" si="6"/>
        <v>3.3310244081436524</v>
      </c>
      <c r="AC39" s="26">
        <f t="shared" si="6"/>
        <v>1.361228619890674</v>
      </c>
      <c r="AD39" s="26">
        <f t="shared" si="6"/>
        <v>28.06575388798634</v>
      </c>
      <c r="AE39" s="26">
        <f t="shared" si="6"/>
        <v>4.7687732400819067</v>
      </c>
      <c r="AF39" s="26">
        <f t="shared" si="6"/>
        <v>31.125094746835025</v>
      </c>
    </row>
    <row r="40" spans="2:32" x14ac:dyDescent="0.2">
      <c r="B40" s="1" t="s">
        <v>12</v>
      </c>
      <c r="C40" s="1" t="s">
        <v>91</v>
      </c>
      <c r="D40" s="111">
        <f t="shared" si="3"/>
        <v>67.881342207550333</v>
      </c>
      <c r="E40" s="26">
        <f t="shared" si="6"/>
        <v>1.102459576803867</v>
      </c>
      <c r="F40" s="26">
        <f t="shared" si="6"/>
        <v>1.3443636463614421</v>
      </c>
      <c r="G40" s="26">
        <f t="shared" si="6"/>
        <v>1.1230193820453704</v>
      </c>
      <c r="H40" s="26">
        <f t="shared" si="6"/>
        <v>0.64704567299087357</v>
      </c>
      <c r="I40" s="26">
        <f t="shared" si="6"/>
        <v>0.17745300266684122</v>
      </c>
      <c r="J40" s="26">
        <f t="shared" si="6"/>
        <v>1.287099621018277</v>
      </c>
      <c r="K40" s="26">
        <f t="shared" si="6"/>
        <v>0.66593916593089852</v>
      </c>
      <c r="L40" s="26">
        <f t="shared" si="6"/>
        <v>0.1454024066878582</v>
      </c>
      <c r="M40" s="26">
        <f t="shared" si="6"/>
        <v>0.58803435062898612</v>
      </c>
      <c r="N40" s="26">
        <f t="shared" si="6"/>
        <v>9.088276504340044</v>
      </c>
      <c r="O40" s="26">
        <f t="shared" si="6"/>
        <v>9.6920728787450106</v>
      </c>
      <c r="P40" s="26">
        <f t="shared" si="6"/>
        <v>1.9767692369020198</v>
      </c>
      <c r="Q40" s="26">
        <f t="shared" si="6"/>
        <v>1.4365591302768255</v>
      </c>
      <c r="R40" s="26">
        <f t="shared" si="6"/>
        <v>0.49297972842438265</v>
      </c>
      <c r="S40" s="26">
        <f t="shared" si="6"/>
        <v>9.864298608557089</v>
      </c>
      <c r="T40" s="26">
        <f t="shared" si="6"/>
        <v>0.22639432717432467</v>
      </c>
      <c r="U40" s="26">
        <f t="shared" si="6"/>
        <v>0.33572189311719919</v>
      </c>
      <c r="V40" s="26">
        <f t="shared" si="6"/>
        <v>6.5202662470601011E-2</v>
      </c>
      <c r="W40" s="26">
        <f t="shared" si="6"/>
        <v>8.6488549822265601E-2</v>
      </c>
      <c r="X40" s="26">
        <f t="shared" si="6"/>
        <v>2.000930772845166</v>
      </c>
      <c r="Y40" s="26">
        <f t="shared" si="6"/>
        <v>4.5978903314277506</v>
      </c>
      <c r="Z40" s="26">
        <f t="shared" si="6"/>
        <v>1.3615359139465624</v>
      </c>
      <c r="AA40" s="26">
        <f t="shared" si="6"/>
        <v>2.9340996324941311</v>
      </c>
      <c r="AB40" s="26">
        <f t="shared" si="6"/>
        <v>0.71343900119526582</v>
      </c>
      <c r="AC40" s="26">
        <f t="shared" si="6"/>
        <v>0.28861335083567013</v>
      </c>
      <c r="AD40" s="26">
        <f t="shared" si="6"/>
        <v>7.45713449436641</v>
      </c>
      <c r="AE40" s="26">
        <f t="shared" si="6"/>
        <v>1.0438309072340886</v>
      </c>
      <c r="AF40" s="26">
        <f t="shared" si="6"/>
        <v>7.1382874582411207</v>
      </c>
    </row>
    <row r="41" spans="2:32" x14ac:dyDescent="0.2">
      <c r="B41" s="1" t="s">
        <v>13</v>
      </c>
      <c r="C41" s="1" t="s">
        <v>91</v>
      </c>
      <c r="D41" s="111">
        <f t="shared" si="3"/>
        <v>67.881342207550333</v>
      </c>
      <c r="E41" s="26">
        <f t="shared" si="6"/>
        <v>1.102459576803867</v>
      </c>
      <c r="F41" s="26">
        <f t="shared" si="6"/>
        <v>1.3443636463614421</v>
      </c>
      <c r="G41" s="26">
        <f t="shared" si="6"/>
        <v>1.1230193820453704</v>
      </c>
      <c r="H41" s="26">
        <f t="shared" si="6"/>
        <v>0.64704567299087357</v>
      </c>
      <c r="I41" s="26">
        <f t="shared" si="6"/>
        <v>0.17745300266684122</v>
      </c>
      <c r="J41" s="26">
        <f t="shared" si="6"/>
        <v>1.287099621018277</v>
      </c>
      <c r="K41" s="26">
        <f t="shared" si="6"/>
        <v>0.66593916593089852</v>
      </c>
      <c r="L41" s="26">
        <f t="shared" si="6"/>
        <v>0.1454024066878582</v>
      </c>
      <c r="M41" s="26">
        <f t="shared" si="6"/>
        <v>0.58803435062898612</v>
      </c>
      <c r="N41" s="26">
        <f t="shared" si="6"/>
        <v>9.088276504340044</v>
      </c>
      <c r="O41" s="26">
        <f t="shared" si="6"/>
        <v>9.6920728787450106</v>
      </c>
      <c r="P41" s="26">
        <f t="shared" si="6"/>
        <v>1.9767692369020198</v>
      </c>
      <c r="Q41" s="26">
        <f t="shared" si="6"/>
        <v>1.4365591302768255</v>
      </c>
      <c r="R41" s="26">
        <f t="shared" si="6"/>
        <v>0.49297972842438265</v>
      </c>
      <c r="S41" s="26">
        <f t="shared" si="6"/>
        <v>9.864298608557089</v>
      </c>
      <c r="T41" s="26">
        <f t="shared" si="6"/>
        <v>0.22639432717432467</v>
      </c>
      <c r="U41" s="26">
        <f t="shared" si="6"/>
        <v>0.33572189311719919</v>
      </c>
      <c r="V41" s="26">
        <f t="shared" si="6"/>
        <v>6.5202662470601011E-2</v>
      </c>
      <c r="W41" s="26">
        <f t="shared" si="6"/>
        <v>8.6488549822265601E-2</v>
      </c>
      <c r="X41" s="26">
        <f t="shared" si="6"/>
        <v>2.000930772845166</v>
      </c>
      <c r="Y41" s="26">
        <f t="shared" si="6"/>
        <v>4.5978903314277506</v>
      </c>
      <c r="Z41" s="26">
        <f t="shared" si="6"/>
        <v>1.3615359139465624</v>
      </c>
      <c r="AA41" s="26">
        <f t="shared" si="6"/>
        <v>2.9340996324941311</v>
      </c>
      <c r="AB41" s="26">
        <f t="shared" si="6"/>
        <v>0.71343900119526582</v>
      </c>
      <c r="AC41" s="26">
        <f t="shared" si="6"/>
        <v>0.28861335083567013</v>
      </c>
      <c r="AD41" s="26">
        <f t="shared" si="6"/>
        <v>7.45713449436641</v>
      </c>
      <c r="AE41" s="26">
        <f t="shared" si="6"/>
        <v>1.0438309072340886</v>
      </c>
      <c r="AF41" s="26">
        <f t="shared" si="6"/>
        <v>7.1382874582411207</v>
      </c>
    </row>
    <row r="42" spans="2:32" x14ac:dyDescent="0.2">
      <c r="B42" s="1" t="s">
        <v>14</v>
      </c>
      <c r="C42" s="1" t="s">
        <v>91</v>
      </c>
      <c r="D42" s="111">
        <f t="shared" si="3"/>
        <v>67.881342207550333</v>
      </c>
      <c r="E42" s="26">
        <f t="shared" si="6"/>
        <v>1.102459576803867</v>
      </c>
      <c r="F42" s="26">
        <f t="shared" si="6"/>
        <v>1.3443636463614421</v>
      </c>
      <c r="G42" s="26">
        <f t="shared" si="6"/>
        <v>1.1230193820453704</v>
      </c>
      <c r="H42" s="26">
        <f t="shared" si="6"/>
        <v>0.64704567299087357</v>
      </c>
      <c r="I42" s="26">
        <f t="shared" si="6"/>
        <v>0.17745300266684122</v>
      </c>
      <c r="J42" s="26">
        <f t="shared" si="6"/>
        <v>1.287099621018277</v>
      </c>
      <c r="K42" s="26">
        <f t="shared" si="6"/>
        <v>0.66593916593089852</v>
      </c>
      <c r="L42" s="26">
        <f t="shared" si="6"/>
        <v>0.1454024066878582</v>
      </c>
      <c r="M42" s="26">
        <f t="shared" si="6"/>
        <v>0.58803435062898612</v>
      </c>
      <c r="N42" s="26">
        <f t="shared" si="6"/>
        <v>9.088276504340044</v>
      </c>
      <c r="O42" s="26">
        <f t="shared" si="6"/>
        <v>9.6920728787450106</v>
      </c>
      <c r="P42" s="26">
        <f t="shared" si="6"/>
        <v>1.9767692369020198</v>
      </c>
      <c r="Q42" s="26">
        <f t="shared" si="6"/>
        <v>1.4365591302768255</v>
      </c>
      <c r="R42" s="26">
        <f t="shared" si="6"/>
        <v>0.49297972842438265</v>
      </c>
      <c r="S42" s="26">
        <f t="shared" si="6"/>
        <v>9.864298608557089</v>
      </c>
      <c r="T42" s="26">
        <f t="shared" si="6"/>
        <v>0.22639432717432467</v>
      </c>
      <c r="U42" s="26">
        <f t="shared" si="6"/>
        <v>0.33572189311719919</v>
      </c>
      <c r="V42" s="26">
        <f t="shared" si="6"/>
        <v>6.5202662470601011E-2</v>
      </c>
      <c r="W42" s="26">
        <f t="shared" si="6"/>
        <v>8.6488549822265601E-2</v>
      </c>
      <c r="X42" s="26">
        <f t="shared" si="6"/>
        <v>2.000930772845166</v>
      </c>
      <c r="Y42" s="26">
        <f t="shared" si="6"/>
        <v>4.5978903314277506</v>
      </c>
      <c r="Z42" s="26">
        <f t="shared" si="6"/>
        <v>1.3615359139465624</v>
      </c>
      <c r="AA42" s="26">
        <f t="shared" si="6"/>
        <v>2.9340996324941311</v>
      </c>
      <c r="AB42" s="26">
        <f t="shared" si="6"/>
        <v>0.71343900119526582</v>
      </c>
      <c r="AC42" s="26">
        <f t="shared" si="6"/>
        <v>0.28861335083567013</v>
      </c>
      <c r="AD42" s="26">
        <f t="shared" si="6"/>
        <v>7.45713449436641</v>
      </c>
      <c r="AE42" s="26">
        <f t="shared" si="6"/>
        <v>1.0438309072340886</v>
      </c>
      <c r="AF42" s="26">
        <f t="shared" si="6"/>
        <v>7.1382874582411207</v>
      </c>
    </row>
    <row r="43" spans="2:32" x14ac:dyDescent="0.2">
      <c r="B43" s="1" t="s">
        <v>15</v>
      </c>
      <c r="C43" s="1" t="s">
        <v>652</v>
      </c>
      <c r="D43" s="111">
        <f t="shared" si="3"/>
        <v>742.89156681027703</v>
      </c>
      <c r="E43" s="26">
        <f t="shared" si="6"/>
        <v>0</v>
      </c>
      <c r="F43" s="26">
        <f t="shared" si="6"/>
        <v>0</v>
      </c>
      <c r="G43" s="26">
        <f t="shared" si="6"/>
        <v>0</v>
      </c>
      <c r="H43" s="26">
        <f t="shared" si="6"/>
        <v>3.8294179450497186E-2</v>
      </c>
      <c r="I43" s="26">
        <f t="shared" si="6"/>
        <v>3.848712643961901</v>
      </c>
      <c r="J43" s="26">
        <f t="shared" si="6"/>
        <v>0</v>
      </c>
      <c r="K43" s="26">
        <f t="shared" si="6"/>
        <v>0</v>
      </c>
      <c r="L43" s="26">
        <f t="shared" si="6"/>
        <v>0</v>
      </c>
      <c r="M43" s="26">
        <f t="shared" si="6"/>
        <v>0</v>
      </c>
      <c r="N43" s="26">
        <f t="shared" si="6"/>
        <v>15.705016583438816</v>
      </c>
      <c r="O43" s="26">
        <f t="shared" si="6"/>
        <v>0</v>
      </c>
      <c r="P43" s="26">
        <f t="shared" si="6"/>
        <v>9.7645028500877835</v>
      </c>
      <c r="Q43" s="26">
        <f t="shared" si="6"/>
        <v>0</v>
      </c>
      <c r="R43" s="26">
        <f t="shared" si="6"/>
        <v>0</v>
      </c>
      <c r="S43" s="26">
        <f t="shared" si="6"/>
        <v>23.492617297502235</v>
      </c>
      <c r="T43" s="26">
        <f t="shared" si="6"/>
        <v>0</v>
      </c>
      <c r="U43" s="26">
        <f t="shared" si="6"/>
        <v>0</v>
      </c>
      <c r="V43" s="26">
        <f t="shared" si="6"/>
        <v>0</v>
      </c>
      <c r="W43" s="26">
        <f t="shared" si="6"/>
        <v>0.32920888874999998</v>
      </c>
      <c r="X43" s="26">
        <f t="shared" si="6"/>
        <v>0</v>
      </c>
      <c r="Y43" s="26">
        <f t="shared" si="6"/>
        <v>0</v>
      </c>
      <c r="Z43" s="26">
        <f t="shared" si="6"/>
        <v>73.728626790668898</v>
      </c>
      <c r="AA43" s="26">
        <f t="shared" si="6"/>
        <v>0</v>
      </c>
      <c r="AB43" s="26">
        <f t="shared" si="6"/>
        <v>0</v>
      </c>
      <c r="AC43" s="26">
        <f t="shared" si="6"/>
        <v>0</v>
      </c>
      <c r="AD43" s="26">
        <f t="shared" si="6"/>
        <v>615.98458757641686</v>
      </c>
      <c r="AE43" s="26">
        <f t="shared" si="6"/>
        <v>0</v>
      </c>
      <c r="AF43" s="26">
        <f t="shared" si="6"/>
        <v>0</v>
      </c>
    </row>
    <row r="44" spans="2:32" x14ac:dyDescent="0.2">
      <c r="B44" s="1" t="s">
        <v>16</v>
      </c>
      <c r="C44" s="1" t="s">
        <v>656</v>
      </c>
      <c r="D44" s="111">
        <f t="shared" si="3"/>
        <v>8174.9816099364616</v>
      </c>
      <c r="E44" s="26">
        <f t="shared" si="6"/>
        <v>123.32281992204862</v>
      </c>
      <c r="F44" s="26">
        <f t="shared" si="6"/>
        <v>61.355219568392052</v>
      </c>
      <c r="G44" s="26">
        <f t="shared" si="6"/>
        <v>313.65416486485913</v>
      </c>
      <c r="H44" s="26">
        <f t="shared" si="6"/>
        <v>88.854813687513001</v>
      </c>
      <c r="I44" s="26">
        <f t="shared" si="6"/>
        <v>6.8507085062521842</v>
      </c>
      <c r="J44" s="26">
        <f t="shared" si="6"/>
        <v>179.52993931916754</v>
      </c>
      <c r="K44" s="26">
        <f t="shared" si="6"/>
        <v>119.6049283725125</v>
      </c>
      <c r="L44" s="26">
        <f t="shared" si="6"/>
        <v>43.499925773125014</v>
      </c>
      <c r="M44" s="26">
        <f t="shared" si="6"/>
        <v>47.88035805447425</v>
      </c>
      <c r="N44" s="26">
        <f t="shared" si="6"/>
        <v>1504.4906670519565</v>
      </c>
      <c r="O44" s="26">
        <f t="shared" si="6"/>
        <v>660.15731771354592</v>
      </c>
      <c r="P44" s="26">
        <f t="shared" si="6"/>
        <v>269.78425476355443</v>
      </c>
      <c r="Q44" s="26">
        <f t="shared" si="6"/>
        <v>293.63171995045809</v>
      </c>
      <c r="R44" s="26">
        <f t="shared" si="6"/>
        <v>174.29292542500005</v>
      </c>
      <c r="S44" s="26">
        <f t="shared" si="6"/>
        <v>818.22795332080307</v>
      </c>
      <c r="T44" s="26">
        <f t="shared" si="6"/>
        <v>78.2319447</v>
      </c>
      <c r="U44" s="26">
        <f t="shared" si="6"/>
        <v>132.24375070878224</v>
      </c>
      <c r="V44" s="26">
        <f t="shared" si="6"/>
        <v>4.3351939275000007</v>
      </c>
      <c r="W44" s="26">
        <f t="shared" si="6"/>
        <v>0.61922624312499996</v>
      </c>
      <c r="X44" s="26">
        <f t="shared" si="6"/>
        <v>80.03413044200002</v>
      </c>
      <c r="Y44" s="26">
        <f t="shared" si="6"/>
        <v>720.38733892666414</v>
      </c>
      <c r="Z44" s="26">
        <f t="shared" si="6"/>
        <v>85.837884507663389</v>
      </c>
      <c r="AA44" s="26">
        <f t="shared" si="6"/>
        <v>791.71117197646788</v>
      </c>
      <c r="AB44" s="26">
        <f t="shared" si="6"/>
        <v>106.23001368968754</v>
      </c>
      <c r="AC44" s="26">
        <f t="shared" si="6"/>
        <v>32.590159665624995</v>
      </c>
      <c r="AD44" s="26">
        <f t="shared" si="6"/>
        <v>895.6397370622841</v>
      </c>
      <c r="AE44" s="26">
        <f t="shared" si="6"/>
        <v>95.315402654265924</v>
      </c>
      <c r="AF44" s="26">
        <f t="shared" si="6"/>
        <v>446.66793913873306</v>
      </c>
    </row>
    <row r="45" spans="2:32" x14ac:dyDescent="0.2">
      <c r="B45" s="1" t="s">
        <v>17</v>
      </c>
      <c r="C45" s="1" t="s">
        <v>652</v>
      </c>
      <c r="D45" s="111">
        <f t="shared" si="3"/>
        <v>33.697817290644956</v>
      </c>
      <c r="E45" s="26">
        <f t="shared" si="6"/>
        <v>0</v>
      </c>
      <c r="F45" s="26">
        <f t="shared" si="6"/>
        <v>0</v>
      </c>
      <c r="G45" s="26">
        <f t="shared" si="6"/>
        <v>0</v>
      </c>
      <c r="H45" s="26">
        <f t="shared" si="6"/>
        <v>2.6317300862002818E-2</v>
      </c>
      <c r="I45" s="26">
        <f t="shared" si="6"/>
        <v>8.5099808247880961</v>
      </c>
      <c r="J45" s="26">
        <f t="shared" si="6"/>
        <v>0</v>
      </c>
      <c r="K45" s="26">
        <f t="shared" si="6"/>
        <v>0</v>
      </c>
      <c r="L45" s="26">
        <f t="shared" si="6"/>
        <v>0</v>
      </c>
      <c r="M45" s="26">
        <f t="shared" si="6"/>
        <v>0</v>
      </c>
      <c r="N45" s="26">
        <f t="shared" si="6"/>
        <v>0.50882982587936332</v>
      </c>
      <c r="O45" s="26">
        <f t="shared" si="6"/>
        <v>0</v>
      </c>
      <c r="P45" s="26">
        <f t="shared" si="6"/>
        <v>3.3891488392391391</v>
      </c>
      <c r="Q45" s="26">
        <f t="shared" si="6"/>
        <v>0</v>
      </c>
      <c r="R45" s="26">
        <f t="shared" si="6"/>
        <v>0</v>
      </c>
      <c r="S45" s="26">
        <f t="shared" si="6"/>
        <v>2.7398158935691996</v>
      </c>
      <c r="T45" s="26">
        <f t="shared" si="6"/>
        <v>0</v>
      </c>
      <c r="U45" s="26">
        <f t="shared" si="6"/>
        <v>0</v>
      </c>
      <c r="V45" s="26">
        <f t="shared" si="6"/>
        <v>0</v>
      </c>
      <c r="W45" s="26">
        <f t="shared" si="6"/>
        <v>0</v>
      </c>
      <c r="X45" s="26">
        <f t="shared" si="6"/>
        <v>0</v>
      </c>
      <c r="Y45" s="26">
        <f t="shared" si="6"/>
        <v>0</v>
      </c>
      <c r="Z45" s="26">
        <f t="shared" si="6"/>
        <v>2.1649874927239492</v>
      </c>
      <c r="AA45" s="26">
        <f t="shared" si="6"/>
        <v>0</v>
      </c>
      <c r="AB45" s="26">
        <f t="shared" si="6"/>
        <v>0</v>
      </c>
      <c r="AC45" s="26">
        <f t="shared" si="6"/>
        <v>0</v>
      </c>
      <c r="AD45" s="26">
        <f t="shared" si="6"/>
        <v>16.358737113583206</v>
      </c>
      <c r="AE45" s="26">
        <f t="shared" si="6"/>
        <v>0</v>
      </c>
      <c r="AF45" s="26">
        <f t="shared" si="6"/>
        <v>0</v>
      </c>
    </row>
    <row r="46" spans="2:32" x14ac:dyDescent="0.2">
      <c r="B46" s="1" t="s">
        <v>18</v>
      </c>
      <c r="C46" s="1" t="s">
        <v>656</v>
      </c>
      <c r="D46" s="111">
        <f t="shared" si="3"/>
        <v>510.63307567677344</v>
      </c>
      <c r="E46" s="26">
        <f t="shared" si="6"/>
        <v>0.71195340364583326</v>
      </c>
      <c r="F46" s="26">
        <f t="shared" si="6"/>
        <v>8.419508531267045</v>
      </c>
      <c r="G46" s="26">
        <f t="shared" si="6"/>
        <v>14.775201890140787</v>
      </c>
      <c r="H46" s="26">
        <f t="shared" si="6"/>
        <v>13.730595735924499</v>
      </c>
      <c r="I46" s="26">
        <f t="shared" si="6"/>
        <v>15.147765868122814</v>
      </c>
      <c r="J46" s="26">
        <f t="shared" si="6"/>
        <v>3.4271619363793699</v>
      </c>
      <c r="K46" s="26">
        <f t="shared" si="6"/>
        <v>3.8327923254875014</v>
      </c>
      <c r="L46" s="26">
        <f t="shared" si="6"/>
        <v>0</v>
      </c>
      <c r="M46" s="26">
        <f t="shared" si="6"/>
        <v>0</v>
      </c>
      <c r="N46" s="26">
        <f t="shared" si="6"/>
        <v>82.432698567020125</v>
      </c>
      <c r="O46" s="26">
        <f t="shared" si="6"/>
        <v>62.824666953871713</v>
      </c>
      <c r="P46" s="26">
        <f t="shared" si="6"/>
        <v>113.7963573584649</v>
      </c>
      <c r="Q46" s="26">
        <f t="shared" si="6"/>
        <v>33.197785884363263</v>
      </c>
      <c r="R46" s="26">
        <f t="shared" si="6"/>
        <v>0</v>
      </c>
      <c r="S46" s="26">
        <f t="shared" si="6"/>
        <v>74.675297061339634</v>
      </c>
      <c r="T46" s="26">
        <f t="shared" si="6"/>
        <v>0</v>
      </c>
      <c r="U46" s="26">
        <f t="shared" si="6"/>
        <v>22.331265524967726</v>
      </c>
      <c r="V46" s="26">
        <f t="shared" si="6"/>
        <v>0</v>
      </c>
      <c r="W46" s="26">
        <f t="shared" si="6"/>
        <v>0</v>
      </c>
      <c r="X46" s="26">
        <f t="shared" si="6"/>
        <v>6.376768663</v>
      </c>
      <c r="Y46" s="26">
        <f t="shared" si="6"/>
        <v>12.990768719664452</v>
      </c>
      <c r="Z46" s="26">
        <f t="shared" si="6"/>
        <v>5.2069338544794581</v>
      </c>
      <c r="AA46" s="26">
        <f t="shared" si="6"/>
        <v>1.1976137250946188</v>
      </c>
      <c r="AB46" s="26">
        <f t="shared" si="6"/>
        <v>0</v>
      </c>
      <c r="AC46" s="26">
        <f t="shared" si="6"/>
        <v>0</v>
      </c>
      <c r="AD46" s="26">
        <f t="shared" si="6"/>
        <v>24.249371082715601</v>
      </c>
      <c r="AE46" s="26">
        <f t="shared" si="6"/>
        <v>0.65697935861129986</v>
      </c>
      <c r="AF46" s="26">
        <f t="shared" si="6"/>
        <v>10.651589232212835</v>
      </c>
    </row>
    <row r="47" spans="2:32" x14ac:dyDescent="0.2">
      <c r="B47" s="28"/>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dimension ref="B1:L268"/>
  <sheetViews>
    <sheetView workbookViewId="0">
      <selection activeCell="J48" sqref="J48"/>
    </sheetView>
  </sheetViews>
  <sheetFormatPr baseColWidth="10" defaultColWidth="9.1640625" defaultRowHeight="15" x14ac:dyDescent="0.2"/>
  <cols>
    <col min="1" max="4" width="9.1640625" style="176"/>
    <col min="5" max="5" width="15.5" style="176" bestFit="1" customWidth="1"/>
    <col min="6" max="6" width="9.1640625" style="176"/>
    <col min="7" max="7" width="8.6640625" style="176" bestFit="1" customWidth="1"/>
    <col min="8" max="8" width="11.33203125" style="176" bestFit="1" customWidth="1"/>
    <col min="9" max="9" width="10.83203125" style="176" customWidth="1"/>
    <col min="10" max="16384" width="9.1640625" style="176"/>
  </cols>
  <sheetData>
    <row r="1" spans="2:12" x14ac:dyDescent="0.2">
      <c r="H1" s="177"/>
    </row>
    <row r="2" spans="2:12" x14ac:dyDescent="0.2">
      <c r="H2" s="177"/>
    </row>
    <row r="3" spans="2:12" x14ac:dyDescent="0.2">
      <c r="B3" s="178"/>
      <c r="C3" s="178"/>
      <c r="D3" s="178"/>
      <c r="E3" s="178"/>
    </row>
    <row r="4" spans="2:12" x14ac:dyDescent="0.2">
      <c r="E4" s="115"/>
      <c r="F4" s="179"/>
      <c r="G4" s="180"/>
      <c r="H4" s="180"/>
      <c r="I4" s="180"/>
      <c r="J4" s="181"/>
      <c r="K4" s="181"/>
      <c r="L4" s="181"/>
    </row>
    <row r="5" spans="2:12" x14ac:dyDescent="0.2">
      <c r="E5" s="115"/>
      <c r="F5" s="179"/>
      <c r="G5" s="180"/>
      <c r="H5" s="180"/>
      <c r="I5" s="180"/>
      <c r="J5" s="181"/>
      <c r="K5" s="181"/>
      <c r="L5" s="181"/>
    </row>
    <row r="6" spans="2:12" x14ac:dyDescent="0.2">
      <c r="E6" s="115"/>
      <c r="F6" s="179"/>
      <c r="G6" s="180"/>
      <c r="H6" s="180"/>
      <c r="I6" s="180"/>
      <c r="J6" s="181"/>
      <c r="K6" s="181"/>
      <c r="L6" s="181"/>
    </row>
    <row r="7" spans="2:12" x14ac:dyDescent="0.2">
      <c r="E7" s="115"/>
      <c r="F7" s="179"/>
      <c r="G7" s="180"/>
      <c r="H7" s="180"/>
      <c r="I7" s="180"/>
      <c r="J7" s="181"/>
      <c r="K7" s="181"/>
      <c r="L7" s="181"/>
    </row>
    <row r="8" spans="2:12" x14ac:dyDescent="0.2">
      <c r="E8" s="115"/>
      <c r="F8" s="179"/>
      <c r="G8" s="180"/>
      <c r="H8" s="180"/>
      <c r="I8" s="180"/>
      <c r="J8" s="181"/>
      <c r="K8" s="181"/>
      <c r="L8" s="181"/>
    </row>
    <row r="9" spans="2:12" x14ac:dyDescent="0.2">
      <c r="E9" s="115"/>
      <c r="F9" s="179"/>
      <c r="G9" s="180"/>
      <c r="H9" s="180"/>
      <c r="I9" s="180"/>
      <c r="J9" s="181"/>
      <c r="K9" s="181"/>
      <c r="L9" s="181"/>
    </row>
    <row r="10" spans="2:12" x14ac:dyDescent="0.2">
      <c r="E10" s="115"/>
      <c r="F10" s="179"/>
      <c r="G10" s="180"/>
      <c r="H10" s="180"/>
      <c r="I10" s="180"/>
      <c r="J10" s="181"/>
      <c r="K10" s="181"/>
      <c r="L10" s="181"/>
    </row>
    <row r="11" spans="2:12" x14ac:dyDescent="0.2">
      <c r="E11" s="115"/>
      <c r="F11" s="179"/>
      <c r="G11" s="180"/>
      <c r="H11" s="180"/>
      <c r="I11" s="180"/>
      <c r="J11" s="181"/>
      <c r="K11" s="181"/>
      <c r="L11" s="181"/>
    </row>
    <row r="12" spans="2:12" x14ac:dyDescent="0.2">
      <c r="E12" s="115"/>
      <c r="F12" s="179"/>
      <c r="G12" s="180"/>
      <c r="H12" s="180"/>
      <c r="I12" s="180"/>
      <c r="J12" s="181"/>
      <c r="K12" s="181"/>
      <c r="L12" s="181"/>
    </row>
    <row r="13" spans="2:12" x14ac:dyDescent="0.2">
      <c r="E13" s="115"/>
      <c r="F13" s="179"/>
      <c r="G13" s="180"/>
      <c r="H13" s="180"/>
      <c r="I13" s="180"/>
      <c r="J13" s="181"/>
      <c r="K13" s="181"/>
      <c r="L13" s="181"/>
    </row>
    <row r="14" spans="2:12" x14ac:dyDescent="0.2">
      <c r="E14" s="115"/>
      <c r="F14" s="179"/>
      <c r="G14" s="180"/>
      <c r="H14" s="180"/>
      <c r="I14" s="180"/>
      <c r="J14" s="181"/>
      <c r="K14" s="181"/>
      <c r="L14" s="181"/>
    </row>
    <row r="15" spans="2:12" x14ac:dyDescent="0.2">
      <c r="E15" s="115"/>
      <c r="F15" s="179"/>
      <c r="G15" s="180"/>
      <c r="H15" s="180"/>
      <c r="I15" s="180"/>
      <c r="J15" s="181"/>
      <c r="K15" s="181"/>
      <c r="L15" s="181"/>
    </row>
    <row r="16" spans="2:12" x14ac:dyDescent="0.2">
      <c r="E16" s="115"/>
      <c r="F16" s="179"/>
      <c r="G16" s="180"/>
      <c r="H16" s="180"/>
      <c r="I16" s="180"/>
      <c r="J16" s="181"/>
      <c r="K16" s="181"/>
      <c r="L16" s="181"/>
    </row>
    <row r="17" spans="5:12" x14ac:dyDescent="0.2">
      <c r="E17" s="115"/>
      <c r="F17" s="179"/>
      <c r="G17" s="180"/>
      <c r="H17" s="180"/>
      <c r="I17" s="180"/>
      <c r="J17" s="181"/>
      <c r="K17" s="181"/>
      <c r="L17" s="181"/>
    </row>
    <row r="18" spans="5:12" x14ac:dyDescent="0.2">
      <c r="E18" s="115"/>
      <c r="F18" s="179"/>
      <c r="G18" s="180"/>
      <c r="H18" s="180"/>
      <c r="I18" s="180"/>
      <c r="J18" s="181"/>
      <c r="K18" s="181"/>
      <c r="L18" s="181"/>
    </row>
    <row r="19" spans="5:12" x14ac:dyDescent="0.2">
      <c r="E19" s="115"/>
      <c r="F19" s="179"/>
      <c r="G19" s="180"/>
      <c r="H19" s="180"/>
      <c r="I19" s="180"/>
      <c r="J19" s="181"/>
      <c r="K19" s="181"/>
      <c r="L19" s="181"/>
    </row>
    <row r="20" spans="5:12" x14ac:dyDescent="0.2">
      <c r="E20" s="115"/>
      <c r="F20" s="179"/>
      <c r="G20" s="180"/>
      <c r="H20" s="180"/>
      <c r="I20" s="180"/>
      <c r="J20" s="181"/>
      <c r="K20" s="181"/>
      <c r="L20" s="181"/>
    </row>
    <row r="21" spans="5:12" x14ac:dyDescent="0.2">
      <c r="E21" s="115"/>
      <c r="F21" s="179"/>
      <c r="G21" s="180"/>
      <c r="H21" s="180"/>
      <c r="I21" s="180"/>
      <c r="J21" s="181"/>
      <c r="K21" s="181"/>
      <c r="L21" s="181"/>
    </row>
    <row r="22" spans="5:12" x14ac:dyDescent="0.2">
      <c r="E22" s="115"/>
      <c r="F22" s="179"/>
      <c r="G22" s="180"/>
      <c r="H22" s="180"/>
      <c r="I22" s="180"/>
      <c r="J22" s="181"/>
      <c r="K22" s="181"/>
      <c r="L22" s="181"/>
    </row>
    <row r="23" spans="5:12" x14ac:dyDescent="0.2">
      <c r="E23" s="115"/>
      <c r="F23" s="179"/>
      <c r="G23" s="180"/>
      <c r="H23" s="180"/>
      <c r="I23" s="180"/>
      <c r="J23" s="181"/>
      <c r="K23" s="181"/>
      <c r="L23" s="181"/>
    </row>
    <row r="24" spans="5:12" x14ac:dyDescent="0.2">
      <c r="E24" s="115"/>
      <c r="F24" s="179"/>
      <c r="G24" s="180"/>
      <c r="H24" s="180"/>
      <c r="I24" s="180"/>
      <c r="J24" s="181"/>
      <c r="K24" s="181"/>
      <c r="L24" s="181"/>
    </row>
    <row r="25" spans="5:12" x14ac:dyDescent="0.2">
      <c r="E25" s="115"/>
      <c r="F25" s="179"/>
      <c r="G25" s="180"/>
      <c r="H25" s="180"/>
      <c r="I25" s="180"/>
      <c r="J25" s="181"/>
      <c r="K25" s="181"/>
      <c r="L25" s="181"/>
    </row>
    <row r="26" spans="5:12" x14ac:dyDescent="0.2">
      <c r="E26" s="115"/>
      <c r="F26" s="179"/>
      <c r="G26" s="180"/>
      <c r="H26" s="180"/>
      <c r="I26" s="180"/>
      <c r="J26" s="181"/>
      <c r="K26" s="181"/>
      <c r="L26" s="181"/>
    </row>
    <row r="27" spans="5:12" x14ac:dyDescent="0.2">
      <c r="E27" s="115"/>
      <c r="F27" s="179"/>
      <c r="G27" s="180"/>
      <c r="H27" s="180"/>
      <c r="I27" s="180"/>
      <c r="J27" s="181"/>
      <c r="K27" s="181"/>
      <c r="L27" s="181"/>
    </row>
    <row r="28" spans="5:12" x14ac:dyDescent="0.2">
      <c r="E28" s="115"/>
      <c r="F28" s="179"/>
      <c r="G28" s="180"/>
      <c r="H28" s="180"/>
      <c r="I28" s="180"/>
      <c r="J28" s="181"/>
      <c r="K28" s="181"/>
      <c r="L28" s="181"/>
    </row>
    <row r="29" spans="5:12" x14ac:dyDescent="0.2">
      <c r="E29" s="115"/>
      <c r="F29" s="179"/>
      <c r="G29" s="180"/>
      <c r="H29" s="180"/>
      <c r="I29" s="180"/>
      <c r="J29" s="181"/>
      <c r="K29" s="181"/>
      <c r="L29" s="181"/>
    </row>
    <row r="30" spans="5:12" x14ac:dyDescent="0.2">
      <c r="E30" s="115"/>
      <c r="F30" s="179"/>
      <c r="G30" s="180"/>
      <c r="H30" s="180"/>
      <c r="I30" s="180"/>
      <c r="J30" s="181"/>
      <c r="K30" s="181"/>
      <c r="L30" s="181"/>
    </row>
    <row r="31" spans="5:12" x14ac:dyDescent="0.2">
      <c r="E31" s="115"/>
      <c r="F31" s="179"/>
      <c r="G31" s="180"/>
      <c r="H31" s="180"/>
      <c r="I31" s="180"/>
      <c r="J31" s="181"/>
      <c r="K31" s="181"/>
      <c r="L31" s="181"/>
    </row>
    <row r="32" spans="5:12" x14ac:dyDescent="0.2">
      <c r="E32" s="115"/>
      <c r="F32" s="179"/>
      <c r="G32" s="180"/>
      <c r="H32" s="180"/>
      <c r="I32" s="180"/>
      <c r="J32" s="181"/>
      <c r="K32" s="181"/>
      <c r="L32" s="181"/>
    </row>
    <row r="33" spans="5:12" x14ac:dyDescent="0.2">
      <c r="E33" s="115"/>
      <c r="F33" s="179"/>
      <c r="G33" s="180"/>
      <c r="H33" s="180"/>
      <c r="I33" s="180"/>
      <c r="J33" s="181"/>
      <c r="K33" s="181"/>
      <c r="L33" s="181"/>
    </row>
    <row r="34" spans="5:12" x14ac:dyDescent="0.2">
      <c r="E34" s="115"/>
      <c r="F34" s="179"/>
      <c r="G34" s="180"/>
      <c r="H34" s="180"/>
      <c r="I34" s="180"/>
      <c r="J34" s="181"/>
      <c r="K34" s="181"/>
      <c r="L34" s="181"/>
    </row>
    <row r="35" spans="5:12" x14ac:dyDescent="0.2">
      <c r="E35" s="115"/>
      <c r="F35" s="179"/>
      <c r="G35" s="180"/>
      <c r="H35" s="180"/>
      <c r="I35" s="180"/>
      <c r="J35" s="181"/>
      <c r="K35" s="181"/>
      <c r="L35" s="181"/>
    </row>
    <row r="36" spans="5:12" x14ac:dyDescent="0.2">
      <c r="E36" s="115"/>
      <c r="F36" s="179"/>
      <c r="G36" s="180"/>
      <c r="H36" s="180"/>
      <c r="I36" s="180"/>
      <c r="J36" s="181"/>
      <c r="K36" s="181"/>
      <c r="L36" s="181"/>
    </row>
    <row r="37" spans="5:12" x14ac:dyDescent="0.2">
      <c r="E37" s="115"/>
      <c r="F37" s="179"/>
      <c r="G37" s="180"/>
      <c r="H37" s="180"/>
      <c r="I37" s="180"/>
      <c r="J37" s="181"/>
      <c r="K37" s="181"/>
      <c r="L37" s="181"/>
    </row>
    <row r="38" spans="5:12" x14ac:dyDescent="0.2">
      <c r="E38" s="115"/>
      <c r="F38" s="179"/>
      <c r="G38" s="180"/>
      <c r="H38" s="180"/>
      <c r="I38" s="180"/>
      <c r="J38" s="181"/>
      <c r="K38" s="181"/>
      <c r="L38" s="181"/>
    </row>
    <row r="39" spans="5:12" x14ac:dyDescent="0.2">
      <c r="E39" s="115"/>
      <c r="F39" s="179"/>
      <c r="G39" s="180"/>
      <c r="H39" s="180"/>
      <c r="I39" s="180"/>
      <c r="J39" s="181"/>
      <c r="K39" s="181"/>
      <c r="L39" s="181"/>
    </row>
    <row r="40" spans="5:12" x14ac:dyDescent="0.2">
      <c r="E40" s="115"/>
      <c r="F40" s="179"/>
      <c r="G40" s="180"/>
      <c r="H40" s="180"/>
      <c r="I40" s="180"/>
      <c r="J40" s="181"/>
      <c r="K40" s="181"/>
      <c r="L40" s="181"/>
    </row>
    <row r="41" spans="5:12" x14ac:dyDescent="0.2">
      <c r="E41" s="115"/>
      <c r="F41" s="179"/>
      <c r="G41" s="180"/>
      <c r="H41" s="180"/>
      <c r="I41" s="180"/>
      <c r="J41" s="181"/>
      <c r="K41" s="181"/>
      <c r="L41" s="181"/>
    </row>
    <row r="42" spans="5:12" x14ac:dyDescent="0.2">
      <c r="E42" s="115"/>
      <c r="F42" s="179"/>
      <c r="G42" s="180"/>
      <c r="H42" s="180"/>
      <c r="I42" s="180"/>
      <c r="J42" s="181"/>
      <c r="K42" s="181"/>
      <c r="L42" s="181"/>
    </row>
    <row r="43" spans="5:12" x14ac:dyDescent="0.2">
      <c r="E43" s="115"/>
      <c r="F43" s="179"/>
      <c r="G43" s="180"/>
      <c r="H43" s="180"/>
      <c r="I43" s="180"/>
      <c r="J43" s="181"/>
      <c r="K43" s="181"/>
      <c r="L43" s="181"/>
    </row>
    <row r="44" spans="5:12" x14ac:dyDescent="0.2">
      <c r="E44" s="115"/>
      <c r="F44" s="179"/>
      <c r="G44" s="180"/>
      <c r="H44" s="180"/>
      <c r="I44" s="180"/>
      <c r="J44" s="181"/>
      <c r="K44" s="181"/>
      <c r="L44" s="181"/>
    </row>
    <row r="45" spans="5:12" x14ac:dyDescent="0.2">
      <c r="E45" s="115"/>
      <c r="F45" s="179"/>
      <c r="G45" s="180"/>
      <c r="H45" s="180"/>
      <c r="I45" s="180"/>
      <c r="J45" s="181"/>
      <c r="K45" s="181"/>
      <c r="L45" s="181"/>
    </row>
    <row r="46" spans="5:12" x14ac:dyDescent="0.2">
      <c r="E46" s="115"/>
      <c r="F46" s="179"/>
      <c r="G46" s="180"/>
      <c r="H46" s="180"/>
      <c r="I46" s="180"/>
      <c r="J46" s="181"/>
      <c r="K46" s="181"/>
      <c r="L46" s="181"/>
    </row>
    <row r="47" spans="5:12" x14ac:dyDescent="0.2">
      <c r="E47" s="115"/>
      <c r="F47" s="179"/>
      <c r="G47" s="180"/>
      <c r="H47" s="180"/>
      <c r="I47" s="180"/>
      <c r="J47" s="181"/>
      <c r="K47" s="181"/>
      <c r="L47" s="181"/>
    </row>
    <row r="48" spans="5:12" x14ac:dyDescent="0.2">
      <c r="E48" s="115"/>
      <c r="F48" s="179"/>
      <c r="G48" s="180"/>
      <c r="H48" s="180"/>
      <c r="I48" s="180"/>
      <c r="J48" s="181"/>
      <c r="K48" s="181"/>
      <c r="L48" s="181"/>
    </row>
    <row r="49" spans="5:12" x14ac:dyDescent="0.2">
      <c r="E49" s="115"/>
      <c r="F49" s="179"/>
      <c r="G49" s="180"/>
      <c r="H49" s="180"/>
      <c r="I49" s="180"/>
      <c r="J49" s="181"/>
      <c r="K49" s="181"/>
      <c r="L49" s="181"/>
    </row>
    <row r="50" spans="5:12" x14ac:dyDescent="0.2">
      <c r="E50" s="115"/>
      <c r="F50" s="179"/>
      <c r="G50" s="180"/>
      <c r="H50" s="180"/>
      <c r="I50" s="180"/>
      <c r="J50" s="181"/>
      <c r="K50" s="181"/>
      <c r="L50" s="181"/>
    </row>
    <row r="51" spans="5:12" x14ac:dyDescent="0.2">
      <c r="E51" s="115"/>
      <c r="F51" s="179"/>
      <c r="G51" s="180"/>
      <c r="H51" s="180"/>
      <c r="I51" s="180"/>
      <c r="J51" s="181"/>
      <c r="K51" s="181"/>
      <c r="L51" s="181"/>
    </row>
    <row r="52" spans="5:12" x14ac:dyDescent="0.2">
      <c r="E52" s="115"/>
      <c r="F52" s="179"/>
      <c r="G52" s="180"/>
      <c r="H52" s="180"/>
      <c r="I52" s="180"/>
      <c r="J52" s="181"/>
      <c r="K52" s="181"/>
      <c r="L52" s="181"/>
    </row>
    <row r="53" spans="5:12" x14ac:dyDescent="0.2">
      <c r="E53" s="115"/>
      <c r="F53" s="179"/>
      <c r="G53" s="180"/>
      <c r="H53" s="180"/>
      <c r="I53" s="180"/>
      <c r="J53" s="181"/>
      <c r="K53" s="181"/>
      <c r="L53" s="181"/>
    </row>
    <row r="54" spans="5:12" x14ac:dyDescent="0.2">
      <c r="E54" s="115"/>
      <c r="F54" s="179"/>
      <c r="G54" s="180"/>
      <c r="H54" s="180"/>
      <c r="I54" s="180"/>
      <c r="J54" s="181"/>
      <c r="K54" s="181"/>
      <c r="L54" s="181"/>
    </row>
    <row r="55" spans="5:12" x14ac:dyDescent="0.2">
      <c r="E55" s="115"/>
      <c r="F55" s="179"/>
      <c r="G55" s="180"/>
      <c r="H55" s="180"/>
      <c r="I55" s="180"/>
      <c r="J55" s="181"/>
      <c r="K55" s="181"/>
      <c r="L55" s="181"/>
    </row>
    <row r="56" spans="5:12" x14ac:dyDescent="0.2">
      <c r="E56" s="115"/>
      <c r="F56" s="179"/>
      <c r="G56" s="180"/>
      <c r="H56" s="180"/>
      <c r="I56" s="180"/>
      <c r="J56" s="181"/>
      <c r="K56" s="181"/>
      <c r="L56" s="181"/>
    </row>
    <row r="57" spans="5:12" x14ac:dyDescent="0.2">
      <c r="E57" s="115"/>
      <c r="F57" s="179"/>
      <c r="G57" s="180"/>
      <c r="H57" s="180"/>
      <c r="I57" s="180"/>
      <c r="J57" s="181"/>
      <c r="K57" s="181"/>
      <c r="L57" s="181"/>
    </row>
    <row r="58" spans="5:12" x14ac:dyDescent="0.2">
      <c r="E58" s="115"/>
      <c r="F58" s="179"/>
      <c r="G58" s="180"/>
      <c r="H58" s="180"/>
      <c r="I58" s="180"/>
      <c r="J58" s="181"/>
      <c r="K58" s="181"/>
      <c r="L58" s="181"/>
    </row>
    <row r="59" spans="5:12" x14ac:dyDescent="0.2">
      <c r="E59" s="115"/>
      <c r="F59" s="179"/>
      <c r="G59" s="180"/>
      <c r="H59" s="180"/>
      <c r="I59" s="180"/>
      <c r="J59" s="181"/>
      <c r="K59" s="181"/>
      <c r="L59" s="181"/>
    </row>
    <row r="60" spans="5:12" x14ac:dyDescent="0.2">
      <c r="E60" s="115"/>
      <c r="F60" s="179"/>
      <c r="G60" s="180"/>
      <c r="H60" s="180"/>
      <c r="I60" s="180"/>
      <c r="J60" s="181"/>
      <c r="K60" s="181"/>
      <c r="L60" s="181"/>
    </row>
    <row r="61" spans="5:12" x14ac:dyDescent="0.2">
      <c r="E61" s="115"/>
      <c r="F61" s="179"/>
      <c r="G61" s="180"/>
      <c r="H61" s="180"/>
      <c r="I61" s="180"/>
      <c r="J61" s="181"/>
      <c r="K61" s="181"/>
      <c r="L61" s="181"/>
    </row>
    <row r="62" spans="5:12" x14ac:dyDescent="0.2">
      <c r="E62" s="115"/>
      <c r="F62" s="179"/>
      <c r="G62" s="180"/>
      <c r="H62" s="180"/>
      <c r="I62" s="180"/>
      <c r="J62" s="181"/>
      <c r="K62" s="181"/>
      <c r="L62" s="181"/>
    </row>
    <row r="63" spans="5:12" x14ac:dyDescent="0.2">
      <c r="E63" s="115"/>
      <c r="F63" s="179"/>
      <c r="G63" s="180"/>
      <c r="H63" s="180"/>
      <c r="I63" s="180"/>
      <c r="J63" s="181"/>
      <c r="K63" s="181"/>
      <c r="L63" s="181"/>
    </row>
    <row r="64" spans="5:12" x14ac:dyDescent="0.2">
      <c r="E64" s="115"/>
      <c r="F64" s="179"/>
      <c r="G64" s="180"/>
      <c r="H64" s="180"/>
      <c r="I64" s="180"/>
      <c r="J64" s="181"/>
      <c r="K64" s="181"/>
      <c r="L64" s="181"/>
    </row>
    <row r="65" spans="5:12" x14ac:dyDescent="0.2">
      <c r="E65" s="115"/>
      <c r="F65" s="179"/>
      <c r="G65" s="180"/>
      <c r="H65" s="180"/>
      <c r="I65" s="180"/>
      <c r="J65" s="181"/>
      <c r="K65" s="181"/>
      <c r="L65" s="181"/>
    </row>
    <row r="66" spans="5:12" x14ac:dyDescent="0.2">
      <c r="E66" s="115"/>
      <c r="F66" s="179"/>
      <c r="G66" s="180"/>
      <c r="H66" s="180"/>
      <c r="I66" s="180"/>
      <c r="J66" s="181"/>
      <c r="K66" s="181"/>
      <c r="L66" s="181"/>
    </row>
    <row r="67" spans="5:12" x14ac:dyDescent="0.2">
      <c r="E67" s="115"/>
      <c r="F67" s="179"/>
      <c r="G67" s="180"/>
      <c r="H67" s="180"/>
      <c r="I67" s="180"/>
      <c r="J67" s="181"/>
      <c r="K67" s="181"/>
      <c r="L67" s="181"/>
    </row>
    <row r="68" spans="5:12" x14ac:dyDescent="0.2">
      <c r="E68" s="115"/>
      <c r="F68" s="179"/>
      <c r="G68" s="180"/>
      <c r="H68" s="180"/>
      <c r="I68" s="180"/>
      <c r="J68" s="181"/>
      <c r="K68" s="181"/>
      <c r="L68" s="181"/>
    </row>
    <row r="69" spans="5:12" x14ac:dyDescent="0.2">
      <c r="E69" s="115"/>
      <c r="F69" s="179"/>
      <c r="G69" s="180"/>
      <c r="H69" s="180"/>
      <c r="I69" s="180"/>
      <c r="J69" s="181"/>
      <c r="K69" s="181"/>
      <c r="L69" s="181"/>
    </row>
    <row r="70" spans="5:12" x14ac:dyDescent="0.2">
      <c r="E70" s="115"/>
      <c r="F70" s="179"/>
      <c r="G70" s="180"/>
      <c r="H70" s="180"/>
      <c r="I70" s="180"/>
      <c r="J70" s="181"/>
      <c r="K70" s="181"/>
      <c r="L70" s="181"/>
    </row>
    <row r="71" spans="5:12" x14ac:dyDescent="0.2">
      <c r="E71" s="115"/>
      <c r="F71" s="179"/>
      <c r="G71" s="180"/>
      <c r="H71" s="180"/>
      <c r="I71" s="180"/>
      <c r="J71" s="181"/>
      <c r="K71" s="181"/>
      <c r="L71" s="181"/>
    </row>
    <row r="72" spans="5:12" x14ac:dyDescent="0.2">
      <c r="E72" s="115"/>
      <c r="F72" s="179"/>
      <c r="G72" s="180"/>
      <c r="H72" s="180"/>
      <c r="I72" s="180"/>
      <c r="J72" s="181"/>
      <c r="K72" s="181"/>
      <c r="L72" s="181"/>
    </row>
    <row r="73" spans="5:12" x14ac:dyDescent="0.2">
      <c r="E73" s="115"/>
      <c r="F73" s="179"/>
      <c r="G73" s="180"/>
      <c r="H73" s="180"/>
      <c r="I73" s="180"/>
      <c r="J73" s="181"/>
      <c r="K73" s="181"/>
      <c r="L73" s="181"/>
    </row>
    <row r="74" spans="5:12" x14ac:dyDescent="0.2">
      <c r="E74" s="115"/>
      <c r="F74" s="179"/>
      <c r="G74" s="180"/>
      <c r="H74" s="180"/>
      <c r="I74" s="180"/>
      <c r="J74" s="181"/>
      <c r="K74" s="181"/>
      <c r="L74" s="181"/>
    </row>
    <row r="75" spans="5:12" x14ac:dyDescent="0.2">
      <c r="E75" s="115"/>
      <c r="F75" s="179"/>
      <c r="G75" s="180"/>
      <c r="H75" s="180"/>
      <c r="I75" s="180"/>
      <c r="J75" s="181"/>
      <c r="K75" s="181"/>
      <c r="L75" s="181"/>
    </row>
    <row r="76" spans="5:12" x14ac:dyDescent="0.2">
      <c r="E76" s="115"/>
      <c r="F76" s="179"/>
      <c r="G76" s="180"/>
      <c r="H76" s="180"/>
      <c r="I76" s="180"/>
      <c r="J76" s="181"/>
      <c r="K76" s="181"/>
      <c r="L76" s="181"/>
    </row>
    <row r="77" spans="5:12" x14ac:dyDescent="0.2">
      <c r="E77" s="115"/>
      <c r="F77" s="179"/>
      <c r="G77" s="180"/>
      <c r="H77" s="180"/>
      <c r="I77" s="180"/>
      <c r="J77" s="181"/>
      <c r="K77" s="181"/>
      <c r="L77" s="181"/>
    </row>
    <row r="78" spans="5:12" x14ac:dyDescent="0.2">
      <c r="E78" s="115"/>
      <c r="F78" s="179"/>
      <c r="G78" s="180"/>
      <c r="H78" s="180"/>
      <c r="I78" s="180"/>
      <c r="J78" s="181"/>
      <c r="K78" s="181"/>
      <c r="L78" s="181"/>
    </row>
    <row r="79" spans="5:12" x14ac:dyDescent="0.2">
      <c r="E79" s="115"/>
      <c r="F79" s="179"/>
      <c r="G79" s="180"/>
      <c r="H79" s="180"/>
      <c r="I79" s="180"/>
      <c r="J79" s="181"/>
      <c r="K79" s="181"/>
      <c r="L79" s="181"/>
    </row>
    <row r="80" spans="5:12" x14ac:dyDescent="0.2">
      <c r="E80" s="115"/>
      <c r="F80" s="179"/>
      <c r="G80" s="180"/>
      <c r="H80" s="180"/>
      <c r="I80" s="180"/>
      <c r="J80" s="181"/>
      <c r="K80" s="181"/>
      <c r="L80" s="181"/>
    </row>
    <row r="81" spans="5:12" x14ac:dyDescent="0.2">
      <c r="E81" s="115"/>
      <c r="F81" s="179"/>
      <c r="G81" s="180"/>
      <c r="H81" s="180"/>
      <c r="I81" s="180"/>
      <c r="J81" s="181"/>
      <c r="K81" s="181"/>
      <c r="L81" s="181"/>
    </row>
    <row r="82" spans="5:12" x14ac:dyDescent="0.2">
      <c r="E82" s="115"/>
      <c r="F82" s="179"/>
      <c r="G82" s="180"/>
      <c r="H82" s="180"/>
      <c r="I82" s="180"/>
      <c r="J82" s="181"/>
      <c r="K82" s="181"/>
      <c r="L82" s="181"/>
    </row>
    <row r="83" spans="5:12" x14ac:dyDescent="0.2">
      <c r="E83" s="115"/>
      <c r="F83" s="179"/>
      <c r="G83" s="180"/>
      <c r="H83" s="180"/>
      <c r="I83" s="180"/>
      <c r="J83" s="181"/>
      <c r="K83" s="181"/>
      <c r="L83" s="181"/>
    </row>
    <row r="84" spans="5:12" x14ac:dyDescent="0.2">
      <c r="E84" s="115"/>
      <c r="F84" s="179"/>
      <c r="G84" s="180"/>
      <c r="H84" s="180"/>
      <c r="I84" s="180"/>
      <c r="J84" s="181"/>
      <c r="K84" s="181"/>
      <c r="L84" s="181"/>
    </row>
    <row r="85" spans="5:12" x14ac:dyDescent="0.2">
      <c r="E85" s="115"/>
      <c r="F85" s="179"/>
      <c r="G85" s="180"/>
      <c r="H85" s="180"/>
      <c r="I85" s="180"/>
      <c r="J85" s="181"/>
      <c r="K85" s="181"/>
      <c r="L85" s="181"/>
    </row>
    <row r="86" spans="5:12" x14ac:dyDescent="0.2">
      <c r="E86" s="115"/>
      <c r="F86" s="179"/>
      <c r="G86" s="180"/>
      <c r="H86" s="180"/>
      <c r="I86" s="180"/>
      <c r="J86" s="181"/>
      <c r="K86" s="181"/>
      <c r="L86" s="181"/>
    </row>
    <row r="87" spans="5:12" x14ac:dyDescent="0.2">
      <c r="E87" s="115"/>
      <c r="F87" s="179"/>
      <c r="G87" s="180"/>
      <c r="H87" s="180"/>
      <c r="I87" s="180"/>
      <c r="J87" s="181"/>
      <c r="K87" s="181"/>
      <c r="L87" s="181"/>
    </row>
    <row r="88" spans="5:12" x14ac:dyDescent="0.2">
      <c r="E88" s="115"/>
      <c r="F88" s="179"/>
      <c r="G88" s="180"/>
      <c r="H88" s="180"/>
      <c r="I88" s="180"/>
      <c r="J88" s="181"/>
      <c r="K88" s="181"/>
      <c r="L88" s="181"/>
    </row>
    <row r="89" spans="5:12" x14ac:dyDescent="0.2">
      <c r="E89" s="115"/>
      <c r="F89" s="179"/>
      <c r="G89" s="180"/>
      <c r="H89" s="180"/>
      <c r="I89" s="180"/>
      <c r="J89" s="181"/>
      <c r="K89" s="181"/>
      <c r="L89" s="181"/>
    </row>
    <row r="90" spans="5:12" x14ac:dyDescent="0.2">
      <c r="E90" s="115"/>
      <c r="F90" s="179"/>
      <c r="G90" s="180"/>
      <c r="H90" s="180"/>
      <c r="I90" s="180"/>
      <c r="J90" s="181"/>
      <c r="K90" s="181"/>
      <c r="L90" s="181"/>
    </row>
    <row r="91" spans="5:12" x14ac:dyDescent="0.2">
      <c r="E91" s="115"/>
      <c r="F91" s="179"/>
      <c r="G91" s="180"/>
      <c r="H91" s="180"/>
      <c r="I91" s="180"/>
      <c r="J91" s="181"/>
      <c r="K91" s="181"/>
      <c r="L91" s="181"/>
    </row>
    <row r="92" spans="5:12" x14ac:dyDescent="0.2">
      <c r="E92" s="115"/>
      <c r="F92" s="179"/>
      <c r="G92" s="180"/>
      <c r="H92" s="180"/>
      <c r="I92" s="180"/>
      <c r="J92" s="181"/>
      <c r="K92" s="181"/>
      <c r="L92" s="181"/>
    </row>
    <row r="93" spans="5:12" x14ac:dyDescent="0.2">
      <c r="E93" s="115"/>
      <c r="F93" s="179"/>
      <c r="G93" s="180"/>
      <c r="H93" s="180"/>
      <c r="I93" s="180"/>
      <c r="J93" s="181"/>
      <c r="K93" s="181"/>
      <c r="L93" s="181"/>
    </row>
    <row r="94" spans="5:12" x14ac:dyDescent="0.2">
      <c r="E94" s="115"/>
      <c r="F94" s="179"/>
      <c r="G94" s="180"/>
      <c r="H94" s="180"/>
      <c r="I94" s="180"/>
      <c r="J94" s="181"/>
      <c r="K94" s="181"/>
      <c r="L94" s="181"/>
    </row>
    <row r="95" spans="5:12" x14ac:dyDescent="0.2">
      <c r="E95" s="115"/>
      <c r="F95" s="179"/>
      <c r="G95" s="180"/>
      <c r="H95" s="180"/>
      <c r="I95" s="180"/>
      <c r="J95" s="181"/>
      <c r="K95" s="181"/>
      <c r="L95" s="181"/>
    </row>
    <row r="96" spans="5:12" x14ac:dyDescent="0.2">
      <c r="E96" s="115"/>
      <c r="F96" s="179"/>
      <c r="G96" s="180"/>
      <c r="H96" s="180"/>
      <c r="I96" s="180"/>
      <c r="J96" s="181"/>
      <c r="K96" s="181"/>
      <c r="L96" s="181"/>
    </row>
    <row r="97" spans="2:12" x14ac:dyDescent="0.2">
      <c r="E97" s="115"/>
      <c r="F97" s="179"/>
      <c r="G97" s="180"/>
      <c r="H97" s="180"/>
      <c r="I97" s="180"/>
      <c r="J97" s="181"/>
      <c r="K97" s="181"/>
      <c r="L97" s="181"/>
    </row>
    <row r="98" spans="2:12" x14ac:dyDescent="0.2">
      <c r="E98" s="115"/>
      <c r="F98" s="179"/>
      <c r="G98" s="180"/>
      <c r="H98" s="180"/>
      <c r="I98" s="180"/>
      <c r="J98" s="181"/>
      <c r="K98" s="181"/>
      <c r="L98" s="181"/>
    </row>
    <row r="99" spans="2:12" x14ac:dyDescent="0.2">
      <c r="E99" s="115"/>
      <c r="F99" s="179"/>
      <c r="G99" s="180"/>
      <c r="H99" s="180"/>
      <c r="I99" s="180"/>
      <c r="J99" s="181"/>
      <c r="K99" s="181"/>
      <c r="L99" s="181"/>
    </row>
    <row r="100" spans="2:12" x14ac:dyDescent="0.2">
      <c r="E100" s="115"/>
      <c r="F100" s="179"/>
      <c r="G100" s="180"/>
      <c r="H100" s="180"/>
      <c r="I100" s="180"/>
      <c r="J100" s="181"/>
      <c r="K100" s="181"/>
      <c r="L100" s="181"/>
    </row>
    <row r="101" spans="2:12" x14ac:dyDescent="0.2">
      <c r="E101" s="115"/>
      <c r="F101" s="179"/>
      <c r="G101" s="180"/>
      <c r="H101" s="180"/>
      <c r="I101" s="180"/>
      <c r="J101" s="181"/>
      <c r="K101" s="181"/>
      <c r="L101" s="181"/>
    </row>
    <row r="102" spans="2:12" x14ac:dyDescent="0.2">
      <c r="B102" s="182"/>
      <c r="C102" s="183"/>
      <c r="E102" s="115"/>
      <c r="F102" s="179"/>
      <c r="G102" s="180"/>
      <c r="H102" s="180"/>
      <c r="I102" s="180"/>
      <c r="J102" s="181"/>
      <c r="K102" s="181"/>
      <c r="L102" s="181"/>
    </row>
    <row r="103" spans="2:12" x14ac:dyDescent="0.2">
      <c r="E103" s="115"/>
      <c r="F103" s="179"/>
      <c r="G103" s="180"/>
      <c r="H103" s="180"/>
      <c r="I103" s="180"/>
      <c r="J103" s="181"/>
      <c r="K103" s="181"/>
      <c r="L103" s="181"/>
    </row>
    <row r="104" spans="2:12" x14ac:dyDescent="0.2">
      <c r="E104" s="115"/>
      <c r="F104" s="179"/>
      <c r="G104" s="180"/>
      <c r="H104" s="180"/>
      <c r="I104" s="180"/>
      <c r="J104" s="181"/>
      <c r="K104" s="181"/>
      <c r="L104" s="181"/>
    </row>
    <row r="105" spans="2:12" x14ac:dyDescent="0.2">
      <c r="E105" s="115"/>
      <c r="F105" s="179"/>
      <c r="G105" s="180"/>
      <c r="H105" s="180"/>
      <c r="I105" s="180"/>
      <c r="J105" s="181"/>
      <c r="K105" s="181"/>
      <c r="L105" s="181"/>
    </row>
    <row r="106" spans="2:12" x14ac:dyDescent="0.2">
      <c r="E106" s="115"/>
      <c r="F106" s="179"/>
      <c r="G106" s="180"/>
      <c r="H106" s="180"/>
      <c r="I106" s="180"/>
      <c r="J106" s="181"/>
      <c r="K106" s="181"/>
      <c r="L106" s="181"/>
    </row>
    <row r="107" spans="2:12" x14ac:dyDescent="0.2">
      <c r="E107" s="115"/>
      <c r="F107" s="179"/>
      <c r="G107" s="180"/>
      <c r="H107" s="180"/>
      <c r="I107" s="180"/>
      <c r="J107" s="181"/>
      <c r="K107" s="181"/>
      <c r="L107" s="181"/>
    </row>
    <row r="108" spans="2:12" x14ac:dyDescent="0.2">
      <c r="E108" s="115"/>
      <c r="F108" s="179"/>
      <c r="G108" s="180"/>
      <c r="H108" s="180"/>
      <c r="I108" s="180"/>
      <c r="J108" s="181"/>
      <c r="K108" s="181"/>
      <c r="L108" s="181"/>
    </row>
    <row r="109" spans="2:12" x14ac:dyDescent="0.2">
      <c r="E109" s="115"/>
      <c r="F109" s="179"/>
      <c r="G109" s="180"/>
      <c r="H109" s="180"/>
      <c r="I109" s="180"/>
      <c r="J109" s="181"/>
      <c r="K109" s="181"/>
      <c r="L109" s="181"/>
    </row>
    <row r="110" spans="2:12" x14ac:dyDescent="0.2">
      <c r="E110" s="115"/>
      <c r="F110" s="179"/>
      <c r="G110" s="180"/>
      <c r="H110" s="180"/>
      <c r="I110" s="180"/>
      <c r="J110" s="181"/>
      <c r="K110" s="181"/>
      <c r="L110" s="181"/>
    </row>
    <row r="111" spans="2:12" x14ac:dyDescent="0.2">
      <c r="E111" s="115"/>
      <c r="F111" s="179"/>
      <c r="G111" s="180"/>
      <c r="H111" s="180"/>
      <c r="I111" s="180"/>
      <c r="J111" s="181"/>
      <c r="K111" s="181"/>
      <c r="L111" s="181"/>
    </row>
    <row r="112" spans="2:12" x14ac:dyDescent="0.2">
      <c r="B112" s="184"/>
      <c r="E112" s="115"/>
      <c r="F112" s="179"/>
      <c r="G112" s="180"/>
      <c r="H112" s="180"/>
      <c r="I112" s="180"/>
      <c r="J112" s="181"/>
      <c r="K112" s="181"/>
      <c r="L112" s="181"/>
    </row>
    <row r="113" spans="2:12" x14ac:dyDescent="0.2">
      <c r="B113" s="184"/>
      <c r="E113" s="115"/>
      <c r="F113" s="179"/>
      <c r="G113" s="180"/>
      <c r="H113" s="180"/>
      <c r="I113" s="180"/>
      <c r="J113" s="181"/>
      <c r="K113" s="181"/>
      <c r="L113" s="181"/>
    </row>
    <row r="114" spans="2:12" x14ac:dyDescent="0.2">
      <c r="B114" s="184"/>
      <c r="E114" s="115"/>
      <c r="F114" s="179"/>
      <c r="G114" s="180"/>
      <c r="H114" s="180"/>
      <c r="I114" s="180"/>
      <c r="J114" s="181"/>
      <c r="K114" s="181"/>
      <c r="L114" s="181"/>
    </row>
    <row r="115" spans="2:12" x14ac:dyDescent="0.2">
      <c r="B115" s="184"/>
      <c r="E115" s="115"/>
      <c r="F115" s="179"/>
      <c r="G115" s="180"/>
      <c r="H115" s="180"/>
      <c r="I115" s="180"/>
      <c r="J115" s="181"/>
      <c r="K115" s="181"/>
      <c r="L115" s="181"/>
    </row>
    <row r="116" spans="2:12" x14ac:dyDescent="0.2">
      <c r="B116" s="184"/>
      <c r="E116" s="115"/>
      <c r="F116" s="179"/>
      <c r="G116" s="180"/>
      <c r="H116" s="180"/>
      <c r="I116" s="180"/>
      <c r="J116" s="181"/>
      <c r="K116" s="181"/>
      <c r="L116" s="181"/>
    </row>
    <row r="117" spans="2:12" x14ac:dyDescent="0.2">
      <c r="B117" s="184"/>
      <c r="E117" s="115"/>
      <c r="F117" s="179"/>
      <c r="G117" s="180"/>
      <c r="H117" s="180"/>
      <c r="I117" s="180"/>
      <c r="J117" s="181"/>
      <c r="K117" s="181"/>
      <c r="L117" s="181"/>
    </row>
    <row r="118" spans="2:12" x14ac:dyDescent="0.2">
      <c r="B118" s="184"/>
      <c r="E118" s="115"/>
      <c r="F118" s="179"/>
      <c r="G118" s="180"/>
      <c r="H118" s="180"/>
      <c r="I118" s="180"/>
      <c r="J118" s="181"/>
      <c r="K118" s="181"/>
      <c r="L118" s="181"/>
    </row>
    <row r="119" spans="2:12" x14ac:dyDescent="0.2">
      <c r="B119" s="184"/>
      <c r="E119" s="115"/>
      <c r="F119" s="179"/>
      <c r="G119" s="180"/>
      <c r="H119" s="180"/>
      <c r="I119" s="180"/>
      <c r="J119" s="181"/>
      <c r="K119" s="181"/>
      <c r="L119" s="181"/>
    </row>
    <row r="120" spans="2:12" x14ac:dyDescent="0.2">
      <c r="B120" s="184"/>
      <c r="E120" s="115"/>
      <c r="F120" s="179"/>
      <c r="G120" s="180"/>
      <c r="H120" s="180"/>
      <c r="I120" s="180"/>
      <c r="J120" s="181"/>
      <c r="K120" s="181"/>
      <c r="L120" s="181"/>
    </row>
    <row r="121" spans="2:12" x14ac:dyDescent="0.2">
      <c r="E121" s="115"/>
      <c r="F121" s="179"/>
      <c r="G121" s="180"/>
      <c r="H121" s="180"/>
      <c r="I121" s="180"/>
      <c r="J121" s="181"/>
      <c r="K121" s="181"/>
      <c r="L121" s="181"/>
    </row>
    <row r="122" spans="2:12" x14ac:dyDescent="0.2">
      <c r="E122" s="115"/>
      <c r="F122" s="179"/>
      <c r="G122" s="180"/>
      <c r="H122" s="180"/>
      <c r="I122" s="180"/>
      <c r="J122" s="181"/>
      <c r="K122" s="181"/>
      <c r="L122" s="181"/>
    </row>
    <row r="123" spans="2:12" x14ac:dyDescent="0.2">
      <c r="E123" s="115"/>
      <c r="F123" s="179"/>
      <c r="G123" s="180"/>
      <c r="H123" s="180"/>
      <c r="I123" s="180"/>
      <c r="J123" s="181"/>
      <c r="K123" s="181"/>
      <c r="L123" s="181"/>
    </row>
    <row r="124" spans="2:12" x14ac:dyDescent="0.2">
      <c r="E124" s="115"/>
      <c r="F124" s="179"/>
      <c r="G124" s="180"/>
      <c r="H124" s="180"/>
      <c r="I124" s="180"/>
      <c r="J124" s="181"/>
      <c r="K124" s="181"/>
      <c r="L124" s="181"/>
    </row>
    <row r="125" spans="2:12" x14ac:dyDescent="0.2">
      <c r="E125" s="115"/>
      <c r="F125" s="179"/>
      <c r="G125" s="180"/>
      <c r="H125" s="180"/>
      <c r="I125" s="180"/>
      <c r="J125" s="181"/>
      <c r="K125" s="181"/>
      <c r="L125" s="181"/>
    </row>
    <row r="126" spans="2:12" x14ac:dyDescent="0.2">
      <c r="E126" s="115"/>
      <c r="F126" s="179"/>
      <c r="G126" s="180"/>
      <c r="H126" s="180"/>
      <c r="I126" s="180"/>
      <c r="J126" s="181"/>
      <c r="K126" s="181"/>
      <c r="L126" s="181"/>
    </row>
    <row r="127" spans="2:12" x14ac:dyDescent="0.2">
      <c r="E127" s="115"/>
      <c r="F127" s="179"/>
      <c r="G127" s="180"/>
      <c r="H127" s="180"/>
      <c r="I127" s="180"/>
      <c r="J127" s="181"/>
      <c r="K127" s="181"/>
      <c r="L127" s="181"/>
    </row>
    <row r="128" spans="2:12" x14ac:dyDescent="0.2">
      <c r="E128" s="115"/>
      <c r="F128" s="179"/>
      <c r="G128" s="180"/>
      <c r="H128" s="180"/>
      <c r="I128" s="180"/>
      <c r="J128" s="181"/>
      <c r="K128" s="181"/>
      <c r="L128" s="181"/>
    </row>
    <row r="129" spans="5:12" x14ac:dyDescent="0.2">
      <c r="E129" s="115"/>
      <c r="F129" s="179"/>
      <c r="G129" s="180"/>
      <c r="H129" s="180"/>
      <c r="I129" s="180"/>
      <c r="J129" s="181"/>
      <c r="K129" s="181"/>
      <c r="L129" s="181"/>
    </row>
    <row r="130" spans="5:12" x14ac:dyDescent="0.2">
      <c r="E130" s="115"/>
      <c r="F130" s="179"/>
      <c r="G130" s="180"/>
      <c r="H130" s="180"/>
      <c r="I130" s="180"/>
      <c r="J130" s="181"/>
      <c r="K130" s="181"/>
      <c r="L130" s="181"/>
    </row>
    <row r="131" spans="5:12" x14ac:dyDescent="0.2">
      <c r="E131" s="115"/>
      <c r="F131" s="179"/>
      <c r="G131" s="180"/>
      <c r="H131" s="180"/>
      <c r="I131" s="180"/>
      <c r="J131" s="181"/>
      <c r="K131" s="181"/>
      <c r="L131" s="181"/>
    </row>
    <row r="132" spans="5:12" x14ac:dyDescent="0.2">
      <c r="E132" s="115"/>
      <c r="F132" s="179"/>
      <c r="G132" s="180"/>
      <c r="H132" s="180"/>
      <c r="I132" s="180"/>
      <c r="J132" s="181"/>
      <c r="K132" s="181"/>
      <c r="L132" s="181"/>
    </row>
    <row r="133" spans="5:12" x14ac:dyDescent="0.2">
      <c r="E133" s="115"/>
      <c r="F133" s="179"/>
      <c r="G133" s="180"/>
      <c r="H133" s="180"/>
      <c r="I133" s="180"/>
      <c r="J133" s="181"/>
      <c r="K133" s="181"/>
      <c r="L133" s="181"/>
    </row>
    <row r="134" spans="5:12" x14ac:dyDescent="0.2">
      <c r="E134" s="115"/>
      <c r="F134" s="179"/>
      <c r="G134" s="180"/>
      <c r="H134" s="180"/>
      <c r="I134" s="180"/>
      <c r="J134" s="181"/>
      <c r="K134" s="181"/>
      <c r="L134" s="181"/>
    </row>
    <row r="135" spans="5:12" x14ac:dyDescent="0.2">
      <c r="E135" s="115"/>
      <c r="F135" s="179"/>
      <c r="G135" s="180"/>
      <c r="H135" s="180"/>
      <c r="I135" s="180"/>
      <c r="J135" s="181"/>
      <c r="K135" s="181"/>
      <c r="L135" s="181"/>
    </row>
    <row r="136" spans="5:12" x14ac:dyDescent="0.2">
      <c r="E136" s="115"/>
      <c r="F136" s="179"/>
      <c r="G136" s="180"/>
      <c r="H136" s="180"/>
      <c r="I136" s="180"/>
      <c r="J136" s="181"/>
      <c r="K136" s="181"/>
      <c r="L136" s="181"/>
    </row>
    <row r="137" spans="5:12" x14ac:dyDescent="0.2">
      <c r="E137" s="115"/>
      <c r="F137" s="179"/>
      <c r="G137" s="180"/>
      <c r="H137" s="180"/>
      <c r="I137" s="180"/>
      <c r="J137" s="181"/>
      <c r="K137" s="181"/>
      <c r="L137" s="181"/>
    </row>
    <row r="138" spans="5:12" x14ac:dyDescent="0.2">
      <c r="E138" s="115"/>
      <c r="F138" s="179"/>
      <c r="G138" s="180"/>
      <c r="H138" s="180"/>
      <c r="I138" s="180"/>
      <c r="J138" s="181"/>
      <c r="K138" s="181"/>
      <c r="L138" s="181"/>
    </row>
    <row r="139" spans="5:12" x14ac:dyDescent="0.2">
      <c r="E139" s="115"/>
      <c r="F139" s="179"/>
      <c r="G139" s="180"/>
      <c r="H139" s="180"/>
      <c r="I139" s="180"/>
      <c r="J139" s="181"/>
      <c r="K139" s="181"/>
      <c r="L139" s="181"/>
    </row>
    <row r="140" spans="5:12" x14ac:dyDescent="0.2">
      <c r="E140" s="115"/>
      <c r="F140" s="179"/>
      <c r="G140" s="180"/>
      <c r="H140" s="180"/>
      <c r="I140" s="180"/>
      <c r="J140" s="181"/>
      <c r="K140" s="181"/>
      <c r="L140" s="181"/>
    </row>
    <row r="141" spans="5:12" x14ac:dyDescent="0.2">
      <c r="E141" s="115"/>
      <c r="F141" s="179"/>
      <c r="G141" s="180"/>
      <c r="H141" s="180"/>
      <c r="I141" s="180"/>
      <c r="J141" s="181"/>
      <c r="K141" s="181"/>
      <c r="L141" s="181"/>
    </row>
    <row r="142" spans="5:12" x14ac:dyDescent="0.2">
      <c r="E142" s="115"/>
      <c r="F142" s="179"/>
      <c r="G142" s="180"/>
      <c r="H142" s="180"/>
      <c r="I142" s="180"/>
      <c r="J142" s="181"/>
      <c r="K142" s="181"/>
      <c r="L142" s="181"/>
    </row>
    <row r="143" spans="5:12" x14ac:dyDescent="0.2">
      <c r="E143" s="115"/>
      <c r="F143" s="179"/>
      <c r="G143" s="180"/>
      <c r="H143" s="180"/>
      <c r="I143" s="180"/>
      <c r="J143" s="181"/>
      <c r="K143" s="181"/>
      <c r="L143" s="181"/>
    </row>
    <row r="144" spans="5:12" x14ac:dyDescent="0.2">
      <c r="E144" s="115"/>
      <c r="F144" s="179"/>
      <c r="G144" s="180"/>
      <c r="H144" s="180"/>
      <c r="I144" s="180"/>
      <c r="J144" s="181"/>
      <c r="K144" s="181"/>
      <c r="L144" s="181"/>
    </row>
    <row r="145" spans="5:12" x14ac:dyDescent="0.2">
      <c r="E145" s="115"/>
      <c r="F145" s="179"/>
      <c r="G145" s="180"/>
      <c r="H145" s="180"/>
      <c r="I145" s="180"/>
      <c r="J145" s="181"/>
      <c r="K145" s="181"/>
      <c r="L145" s="181"/>
    </row>
    <row r="146" spans="5:12" x14ac:dyDescent="0.2">
      <c r="E146" s="115"/>
      <c r="F146" s="179"/>
      <c r="G146" s="180"/>
      <c r="H146" s="180"/>
      <c r="I146" s="180"/>
      <c r="J146" s="181"/>
      <c r="K146" s="181"/>
      <c r="L146" s="181"/>
    </row>
    <row r="147" spans="5:12" x14ac:dyDescent="0.2">
      <c r="E147" s="115"/>
      <c r="F147" s="179"/>
      <c r="G147" s="180"/>
      <c r="H147" s="180"/>
      <c r="I147" s="180"/>
      <c r="J147" s="181"/>
      <c r="K147" s="181"/>
      <c r="L147" s="181"/>
    </row>
    <row r="148" spans="5:12" x14ac:dyDescent="0.2">
      <c r="E148" s="115"/>
      <c r="F148" s="179"/>
      <c r="G148" s="180"/>
      <c r="H148" s="180"/>
      <c r="I148" s="180"/>
      <c r="J148" s="181"/>
      <c r="K148" s="181"/>
      <c r="L148" s="181"/>
    </row>
    <row r="149" spans="5:12" x14ac:dyDescent="0.2">
      <c r="E149" s="115"/>
      <c r="F149" s="179"/>
      <c r="G149" s="180"/>
      <c r="H149" s="180"/>
      <c r="I149" s="180"/>
      <c r="J149" s="181"/>
      <c r="K149" s="181"/>
      <c r="L149" s="181"/>
    </row>
    <row r="150" spans="5:12" x14ac:dyDescent="0.2">
      <c r="E150" s="115"/>
      <c r="F150" s="179"/>
      <c r="G150" s="180"/>
      <c r="H150" s="180"/>
      <c r="I150" s="180"/>
      <c r="J150" s="181"/>
      <c r="K150" s="181"/>
      <c r="L150" s="181"/>
    </row>
    <row r="151" spans="5:12" x14ac:dyDescent="0.2">
      <c r="E151" s="115"/>
      <c r="F151" s="179"/>
      <c r="G151" s="180"/>
      <c r="H151" s="180"/>
      <c r="I151" s="180"/>
      <c r="J151" s="181"/>
      <c r="K151" s="181"/>
      <c r="L151" s="181"/>
    </row>
    <row r="152" spans="5:12" x14ac:dyDescent="0.2">
      <c r="E152" s="115"/>
      <c r="F152" s="179"/>
      <c r="G152" s="180"/>
      <c r="H152" s="180"/>
      <c r="I152" s="180"/>
      <c r="J152" s="181"/>
      <c r="K152" s="181"/>
      <c r="L152" s="181"/>
    </row>
    <row r="153" spans="5:12" x14ac:dyDescent="0.2">
      <c r="E153" s="115"/>
      <c r="F153" s="179"/>
      <c r="G153" s="180"/>
      <c r="H153" s="180"/>
      <c r="I153" s="180"/>
      <c r="J153" s="181"/>
      <c r="K153" s="181"/>
      <c r="L153" s="181"/>
    </row>
    <row r="154" spans="5:12" x14ac:dyDescent="0.2">
      <c r="E154" s="115"/>
      <c r="F154" s="179"/>
      <c r="G154" s="180"/>
      <c r="H154" s="180"/>
      <c r="I154" s="180"/>
      <c r="J154" s="181"/>
      <c r="K154" s="181"/>
      <c r="L154" s="181"/>
    </row>
    <row r="155" spans="5:12" x14ac:dyDescent="0.2">
      <c r="E155" s="115"/>
      <c r="F155" s="179"/>
      <c r="G155" s="180"/>
      <c r="H155" s="180"/>
      <c r="I155" s="180"/>
      <c r="J155" s="181"/>
      <c r="K155" s="181"/>
      <c r="L155" s="181"/>
    </row>
    <row r="156" spans="5:12" x14ac:dyDescent="0.2">
      <c r="E156" s="115"/>
      <c r="F156" s="179"/>
      <c r="G156" s="180"/>
      <c r="H156" s="180"/>
      <c r="I156" s="180"/>
      <c r="J156" s="181"/>
      <c r="K156" s="181"/>
      <c r="L156" s="181"/>
    </row>
    <row r="157" spans="5:12" x14ac:dyDescent="0.2">
      <c r="E157" s="115"/>
      <c r="F157" s="179"/>
      <c r="G157" s="180"/>
      <c r="H157" s="180"/>
      <c r="I157" s="180"/>
      <c r="J157" s="181"/>
      <c r="K157" s="181"/>
      <c r="L157" s="181"/>
    </row>
    <row r="158" spans="5:12" x14ac:dyDescent="0.2">
      <c r="E158" s="115"/>
      <c r="F158" s="179"/>
      <c r="G158" s="180"/>
      <c r="H158" s="180"/>
      <c r="I158" s="180"/>
      <c r="J158" s="181"/>
      <c r="K158" s="181"/>
      <c r="L158" s="181"/>
    </row>
    <row r="159" spans="5:12" x14ac:dyDescent="0.2">
      <c r="E159" s="115"/>
      <c r="F159" s="179"/>
      <c r="G159" s="180"/>
      <c r="H159" s="180"/>
      <c r="I159" s="180"/>
      <c r="J159" s="181"/>
      <c r="K159" s="181"/>
      <c r="L159" s="181"/>
    </row>
    <row r="160" spans="5:12" x14ac:dyDescent="0.2">
      <c r="E160" s="115"/>
      <c r="F160" s="179"/>
      <c r="G160" s="180"/>
      <c r="H160" s="180"/>
      <c r="I160" s="180"/>
      <c r="J160" s="181"/>
      <c r="K160" s="181"/>
      <c r="L160" s="181"/>
    </row>
    <row r="161" spans="5:12" x14ac:dyDescent="0.2">
      <c r="E161" s="115"/>
      <c r="F161" s="179"/>
      <c r="G161" s="180"/>
      <c r="H161" s="180"/>
      <c r="I161" s="180"/>
      <c r="J161" s="181"/>
      <c r="K161" s="181"/>
      <c r="L161" s="181"/>
    </row>
    <row r="162" spans="5:12" x14ac:dyDescent="0.2">
      <c r="E162" s="115"/>
      <c r="F162" s="179"/>
      <c r="G162" s="180"/>
      <c r="H162" s="180"/>
      <c r="I162" s="180"/>
      <c r="J162" s="181"/>
      <c r="K162" s="181"/>
      <c r="L162" s="181"/>
    </row>
    <row r="163" spans="5:12" x14ac:dyDescent="0.2">
      <c r="E163" s="115"/>
      <c r="F163" s="179"/>
      <c r="G163" s="180"/>
      <c r="H163" s="180"/>
      <c r="I163" s="180"/>
      <c r="J163" s="181"/>
      <c r="K163" s="181"/>
      <c r="L163" s="181"/>
    </row>
    <row r="164" spans="5:12" x14ac:dyDescent="0.2">
      <c r="E164" s="115"/>
      <c r="F164" s="179"/>
      <c r="G164" s="180"/>
      <c r="H164" s="180"/>
      <c r="I164" s="180"/>
      <c r="J164" s="181"/>
      <c r="K164" s="181"/>
      <c r="L164" s="181"/>
    </row>
    <row r="165" spans="5:12" x14ac:dyDescent="0.2">
      <c r="E165" s="115"/>
      <c r="F165" s="179"/>
      <c r="G165" s="180"/>
      <c r="H165" s="180"/>
      <c r="I165" s="180"/>
      <c r="J165" s="181"/>
      <c r="K165" s="181"/>
      <c r="L165" s="181"/>
    </row>
    <row r="166" spans="5:12" x14ac:dyDescent="0.2">
      <c r="E166" s="115"/>
      <c r="F166" s="179"/>
      <c r="G166" s="180"/>
      <c r="H166" s="180"/>
      <c r="I166" s="180"/>
      <c r="J166" s="181"/>
      <c r="K166" s="181"/>
      <c r="L166" s="181"/>
    </row>
    <row r="167" spans="5:12" x14ac:dyDescent="0.2">
      <c r="E167" s="115"/>
      <c r="F167" s="179"/>
      <c r="G167" s="180"/>
      <c r="H167" s="180"/>
      <c r="I167" s="180"/>
      <c r="J167" s="181"/>
      <c r="K167" s="181"/>
      <c r="L167" s="181"/>
    </row>
    <row r="168" spans="5:12" x14ac:dyDescent="0.2">
      <c r="E168" s="115"/>
      <c r="F168" s="179"/>
      <c r="G168" s="180"/>
      <c r="H168" s="180"/>
      <c r="I168" s="180"/>
      <c r="J168" s="181"/>
      <c r="K168" s="181"/>
      <c r="L168" s="181"/>
    </row>
    <row r="169" spans="5:12" x14ac:dyDescent="0.2">
      <c r="E169" s="115"/>
      <c r="F169" s="179"/>
      <c r="G169" s="180"/>
      <c r="H169" s="180"/>
      <c r="I169" s="180"/>
      <c r="J169" s="181"/>
      <c r="K169" s="181"/>
      <c r="L169" s="181"/>
    </row>
    <row r="170" spans="5:12" x14ac:dyDescent="0.2">
      <c r="E170" s="115"/>
      <c r="F170" s="179"/>
      <c r="G170" s="180"/>
      <c r="H170" s="180"/>
      <c r="I170" s="180"/>
      <c r="J170" s="181"/>
      <c r="K170" s="181"/>
      <c r="L170" s="181"/>
    </row>
    <row r="171" spans="5:12" x14ac:dyDescent="0.2">
      <c r="E171" s="115"/>
      <c r="F171" s="179"/>
      <c r="G171" s="180"/>
      <c r="H171" s="180"/>
      <c r="I171" s="180"/>
      <c r="J171" s="181"/>
      <c r="K171" s="181"/>
      <c r="L171" s="181"/>
    </row>
    <row r="172" spans="5:12" x14ac:dyDescent="0.2">
      <c r="E172" s="115"/>
      <c r="F172" s="179"/>
      <c r="G172" s="180"/>
      <c r="H172" s="180"/>
      <c r="I172" s="180"/>
      <c r="J172" s="181"/>
      <c r="K172" s="181"/>
      <c r="L172" s="181"/>
    </row>
    <row r="173" spans="5:12" x14ac:dyDescent="0.2">
      <c r="E173" s="115"/>
      <c r="F173" s="179"/>
      <c r="G173" s="180"/>
      <c r="H173" s="180"/>
      <c r="I173" s="180"/>
      <c r="J173" s="181"/>
      <c r="K173" s="181"/>
      <c r="L173" s="181"/>
    </row>
    <row r="174" spans="5:12" x14ac:dyDescent="0.2">
      <c r="E174" s="115"/>
      <c r="F174" s="179"/>
      <c r="G174" s="180"/>
      <c r="H174" s="180"/>
      <c r="I174" s="180"/>
      <c r="J174" s="181"/>
      <c r="K174" s="181"/>
      <c r="L174" s="181"/>
    </row>
    <row r="175" spans="5:12" x14ac:dyDescent="0.2">
      <c r="E175" s="115"/>
      <c r="F175" s="179"/>
      <c r="G175" s="180"/>
      <c r="H175" s="180"/>
      <c r="I175" s="180"/>
      <c r="J175" s="181"/>
      <c r="K175" s="181"/>
      <c r="L175" s="181"/>
    </row>
    <row r="176" spans="5:12" x14ac:dyDescent="0.2">
      <c r="E176" s="115"/>
      <c r="F176" s="179"/>
      <c r="G176" s="180"/>
      <c r="H176" s="180"/>
      <c r="I176" s="180"/>
      <c r="J176" s="181"/>
      <c r="K176" s="181"/>
      <c r="L176" s="181"/>
    </row>
    <row r="177" spans="5:12" x14ac:dyDescent="0.2">
      <c r="E177" s="115"/>
      <c r="F177" s="179"/>
      <c r="G177" s="180"/>
      <c r="H177" s="180"/>
      <c r="I177" s="180"/>
      <c r="J177" s="181"/>
      <c r="K177" s="181"/>
      <c r="L177" s="181"/>
    </row>
    <row r="178" spans="5:12" x14ac:dyDescent="0.2">
      <c r="E178" s="115"/>
      <c r="F178" s="179"/>
      <c r="G178" s="180"/>
      <c r="H178" s="180"/>
      <c r="I178" s="180"/>
      <c r="J178" s="181"/>
      <c r="K178" s="181"/>
      <c r="L178" s="181"/>
    </row>
    <row r="179" spans="5:12" x14ac:dyDescent="0.2">
      <c r="E179" s="115"/>
      <c r="F179" s="179"/>
      <c r="G179" s="180"/>
      <c r="H179" s="180"/>
      <c r="I179" s="180"/>
      <c r="J179" s="181"/>
      <c r="K179" s="181"/>
      <c r="L179" s="181"/>
    </row>
    <row r="180" spans="5:12" x14ac:dyDescent="0.2">
      <c r="E180" s="115"/>
      <c r="F180" s="179"/>
      <c r="G180" s="180"/>
      <c r="H180" s="180"/>
      <c r="I180" s="180"/>
      <c r="J180" s="181"/>
      <c r="K180" s="181"/>
      <c r="L180" s="181"/>
    </row>
    <row r="181" spans="5:12" x14ac:dyDescent="0.2">
      <c r="E181" s="115"/>
      <c r="F181" s="179"/>
      <c r="G181" s="180"/>
      <c r="H181" s="180"/>
      <c r="I181" s="180"/>
      <c r="J181" s="181"/>
      <c r="K181" s="181"/>
      <c r="L181" s="181"/>
    </row>
    <row r="182" spans="5:12" x14ac:dyDescent="0.2">
      <c r="E182" s="115"/>
      <c r="F182" s="179"/>
      <c r="G182" s="180"/>
      <c r="H182" s="180"/>
      <c r="I182" s="180"/>
      <c r="J182" s="181"/>
      <c r="K182" s="181"/>
      <c r="L182" s="181"/>
    </row>
    <row r="183" spans="5:12" x14ac:dyDescent="0.2">
      <c r="E183" s="115"/>
      <c r="F183" s="179"/>
      <c r="G183" s="180"/>
      <c r="H183" s="180"/>
      <c r="I183" s="180"/>
      <c r="J183" s="181"/>
      <c r="K183" s="181"/>
      <c r="L183" s="181"/>
    </row>
    <row r="184" spans="5:12" x14ac:dyDescent="0.2">
      <c r="E184" s="115"/>
      <c r="F184" s="179"/>
      <c r="G184" s="180"/>
      <c r="H184" s="180"/>
      <c r="I184" s="180"/>
      <c r="J184" s="181"/>
      <c r="K184" s="181"/>
      <c r="L184" s="181"/>
    </row>
    <row r="185" spans="5:12" x14ac:dyDescent="0.2">
      <c r="E185" s="115"/>
      <c r="F185" s="179"/>
      <c r="G185" s="180"/>
      <c r="H185" s="180"/>
      <c r="I185" s="180"/>
      <c r="J185" s="181"/>
      <c r="K185" s="181"/>
      <c r="L185" s="181"/>
    </row>
    <row r="186" spans="5:12" x14ac:dyDescent="0.2">
      <c r="E186" s="115"/>
      <c r="F186" s="179"/>
      <c r="G186" s="180"/>
      <c r="H186" s="180"/>
      <c r="I186" s="180"/>
      <c r="J186" s="181"/>
      <c r="K186" s="181"/>
      <c r="L186" s="181"/>
    </row>
    <row r="187" spans="5:12" x14ac:dyDescent="0.2">
      <c r="E187" s="115"/>
      <c r="F187" s="179"/>
      <c r="G187" s="180"/>
      <c r="H187" s="180"/>
      <c r="I187" s="180"/>
      <c r="J187" s="181"/>
      <c r="K187" s="181"/>
      <c r="L187" s="181"/>
    </row>
    <row r="188" spans="5:12" x14ac:dyDescent="0.2">
      <c r="E188" s="115"/>
      <c r="F188" s="179"/>
      <c r="G188" s="180"/>
      <c r="H188" s="180"/>
      <c r="I188" s="180"/>
      <c r="J188" s="181"/>
      <c r="K188" s="181"/>
      <c r="L188" s="181"/>
    </row>
    <row r="189" spans="5:12" x14ac:dyDescent="0.2">
      <c r="E189" s="115"/>
      <c r="F189" s="179"/>
      <c r="G189" s="180"/>
      <c r="H189" s="180"/>
      <c r="I189" s="180"/>
      <c r="J189" s="181"/>
      <c r="K189" s="181"/>
      <c r="L189" s="181"/>
    </row>
    <row r="190" spans="5:12" x14ac:dyDescent="0.2">
      <c r="E190" s="115"/>
      <c r="F190" s="179"/>
      <c r="G190" s="180"/>
      <c r="H190" s="180"/>
      <c r="I190" s="180"/>
      <c r="J190" s="181"/>
      <c r="K190" s="181"/>
      <c r="L190" s="181"/>
    </row>
    <row r="191" spans="5:12" x14ac:dyDescent="0.2">
      <c r="E191" s="115"/>
      <c r="F191" s="179"/>
      <c r="G191" s="180"/>
      <c r="H191" s="180"/>
      <c r="I191" s="180"/>
      <c r="J191" s="181"/>
      <c r="K191" s="181"/>
      <c r="L191" s="181"/>
    </row>
    <row r="192" spans="5:12" x14ac:dyDescent="0.2">
      <c r="E192" s="115"/>
      <c r="F192" s="179"/>
      <c r="G192" s="180"/>
      <c r="H192" s="180"/>
      <c r="I192" s="180"/>
      <c r="J192" s="181"/>
      <c r="K192" s="181"/>
      <c r="L192" s="181"/>
    </row>
    <row r="193" spans="2:12" x14ac:dyDescent="0.2">
      <c r="E193" s="115"/>
      <c r="F193" s="179"/>
      <c r="G193" s="180"/>
      <c r="H193" s="180"/>
      <c r="I193" s="180"/>
      <c r="J193" s="181"/>
      <c r="K193" s="181"/>
      <c r="L193" s="181"/>
    </row>
    <row r="194" spans="2:12" x14ac:dyDescent="0.2">
      <c r="E194" s="115"/>
      <c r="F194" s="179"/>
      <c r="G194" s="180"/>
      <c r="H194" s="180"/>
      <c r="I194" s="180"/>
      <c r="J194" s="181"/>
      <c r="K194" s="181"/>
      <c r="L194" s="181"/>
    </row>
    <row r="195" spans="2:12" x14ac:dyDescent="0.2">
      <c r="E195" s="115"/>
      <c r="F195" s="179"/>
      <c r="G195" s="180"/>
      <c r="H195" s="180"/>
      <c r="I195" s="180"/>
      <c r="J195" s="181"/>
      <c r="K195" s="181"/>
      <c r="L195" s="181"/>
    </row>
    <row r="196" spans="2:12" x14ac:dyDescent="0.2">
      <c r="E196" s="115"/>
      <c r="F196" s="179"/>
      <c r="G196" s="180"/>
      <c r="H196" s="180"/>
      <c r="I196" s="180"/>
      <c r="J196" s="181"/>
      <c r="K196" s="181"/>
      <c r="L196" s="181"/>
    </row>
    <row r="197" spans="2:12" x14ac:dyDescent="0.2">
      <c r="E197" s="115"/>
      <c r="F197" s="179"/>
      <c r="G197" s="180"/>
      <c r="H197" s="180"/>
      <c r="I197" s="180"/>
      <c r="J197" s="181"/>
      <c r="K197" s="181"/>
      <c r="L197" s="181"/>
    </row>
    <row r="198" spans="2:12" x14ac:dyDescent="0.2">
      <c r="E198" s="115"/>
      <c r="F198" s="179"/>
      <c r="G198" s="180"/>
      <c r="H198" s="180"/>
      <c r="I198" s="180"/>
      <c r="J198" s="181"/>
      <c r="K198" s="181"/>
      <c r="L198" s="181"/>
    </row>
    <row r="199" spans="2:12" x14ac:dyDescent="0.2">
      <c r="E199" s="115"/>
      <c r="F199" s="179"/>
      <c r="G199" s="180"/>
      <c r="H199" s="180"/>
      <c r="I199" s="180"/>
      <c r="J199" s="181"/>
      <c r="K199" s="181"/>
      <c r="L199" s="181"/>
    </row>
    <row r="200" spans="2:12" x14ac:dyDescent="0.2">
      <c r="E200" s="115"/>
      <c r="F200" s="179"/>
      <c r="G200" s="180"/>
      <c r="H200" s="180"/>
      <c r="I200" s="180"/>
      <c r="J200" s="181"/>
      <c r="K200" s="181"/>
      <c r="L200" s="181"/>
    </row>
    <row r="201" spans="2:12" x14ac:dyDescent="0.2">
      <c r="E201" s="115"/>
      <c r="F201" s="179"/>
      <c r="G201" s="180"/>
      <c r="H201" s="180"/>
      <c r="I201" s="180"/>
      <c r="J201" s="181"/>
      <c r="K201" s="181"/>
      <c r="L201" s="181"/>
    </row>
    <row r="202" spans="2:12" x14ac:dyDescent="0.2">
      <c r="E202" s="115"/>
      <c r="F202" s="179"/>
      <c r="G202" s="180"/>
      <c r="H202" s="180"/>
      <c r="I202" s="180"/>
      <c r="J202" s="181"/>
      <c r="K202" s="181"/>
      <c r="L202" s="181"/>
    </row>
    <row r="203" spans="2:12" x14ac:dyDescent="0.2">
      <c r="E203" s="115"/>
      <c r="F203" s="179"/>
      <c r="G203" s="180"/>
      <c r="H203" s="180"/>
      <c r="I203" s="180"/>
      <c r="J203" s="181"/>
      <c r="K203" s="181"/>
      <c r="L203" s="181"/>
    </row>
    <row r="204" spans="2:12" x14ac:dyDescent="0.2">
      <c r="E204" s="115"/>
      <c r="F204" s="179"/>
      <c r="G204" s="180"/>
      <c r="H204" s="180"/>
      <c r="I204" s="180"/>
      <c r="J204" s="181"/>
      <c r="K204" s="181"/>
      <c r="L204" s="181"/>
    </row>
    <row r="205" spans="2:12" x14ac:dyDescent="0.2">
      <c r="B205" s="184"/>
      <c r="E205" s="115"/>
      <c r="F205" s="179"/>
      <c r="G205" s="180"/>
      <c r="H205" s="180"/>
      <c r="I205" s="180"/>
      <c r="J205" s="181"/>
      <c r="K205" s="181"/>
      <c r="L205" s="181"/>
    </row>
    <row r="206" spans="2:12" x14ac:dyDescent="0.2">
      <c r="B206" s="184"/>
      <c r="E206" s="115"/>
      <c r="F206" s="179"/>
      <c r="G206" s="180"/>
      <c r="H206" s="180"/>
      <c r="I206" s="180"/>
      <c r="J206" s="181"/>
      <c r="K206" s="181"/>
      <c r="L206" s="181"/>
    </row>
    <row r="207" spans="2:12" x14ac:dyDescent="0.2">
      <c r="E207" s="115"/>
      <c r="F207" s="179"/>
      <c r="G207" s="180"/>
      <c r="H207" s="180"/>
      <c r="I207" s="180"/>
      <c r="J207" s="181"/>
      <c r="K207" s="181"/>
      <c r="L207" s="181"/>
    </row>
    <row r="208" spans="2:12" x14ac:dyDescent="0.2">
      <c r="E208" s="115"/>
      <c r="F208" s="179"/>
      <c r="G208" s="180"/>
      <c r="H208" s="180"/>
      <c r="I208" s="180"/>
      <c r="J208" s="181"/>
      <c r="K208" s="181"/>
      <c r="L208" s="181"/>
    </row>
    <row r="209" spans="5:12" x14ac:dyDescent="0.2">
      <c r="E209" s="115"/>
      <c r="F209" s="179"/>
      <c r="G209" s="180"/>
      <c r="H209" s="180"/>
      <c r="I209" s="180"/>
      <c r="J209" s="181"/>
      <c r="K209" s="181"/>
      <c r="L209" s="181"/>
    </row>
    <row r="210" spans="5:12" x14ac:dyDescent="0.2">
      <c r="E210" s="115"/>
      <c r="F210" s="179"/>
      <c r="G210" s="180"/>
      <c r="H210" s="180"/>
      <c r="I210" s="180"/>
      <c r="J210" s="181"/>
      <c r="K210" s="181"/>
      <c r="L210" s="181"/>
    </row>
    <row r="211" spans="5:12" x14ac:dyDescent="0.2">
      <c r="E211" s="115"/>
      <c r="F211" s="179"/>
      <c r="G211" s="180"/>
      <c r="H211" s="180"/>
      <c r="I211" s="180"/>
      <c r="J211" s="181"/>
      <c r="K211" s="181"/>
      <c r="L211" s="181"/>
    </row>
    <row r="212" spans="5:12" x14ac:dyDescent="0.2">
      <c r="E212" s="115"/>
      <c r="F212" s="179"/>
      <c r="G212" s="180"/>
      <c r="H212" s="180"/>
      <c r="I212" s="180"/>
      <c r="J212" s="181"/>
      <c r="K212" s="181"/>
      <c r="L212" s="181"/>
    </row>
    <row r="213" spans="5:12" x14ac:dyDescent="0.2">
      <c r="E213" s="115"/>
      <c r="F213" s="179"/>
      <c r="G213" s="180"/>
      <c r="H213" s="180"/>
      <c r="I213" s="180"/>
      <c r="J213" s="181"/>
      <c r="K213" s="181"/>
      <c r="L213" s="181"/>
    </row>
    <row r="214" spans="5:12" x14ac:dyDescent="0.2">
      <c r="E214" s="115"/>
      <c r="F214" s="179"/>
      <c r="G214" s="180"/>
      <c r="H214" s="180"/>
      <c r="I214" s="180"/>
      <c r="J214" s="181"/>
      <c r="K214" s="181"/>
      <c r="L214" s="181"/>
    </row>
    <row r="215" spans="5:12" x14ac:dyDescent="0.2">
      <c r="E215" s="115"/>
      <c r="F215" s="179"/>
      <c r="G215" s="180"/>
      <c r="H215" s="180"/>
      <c r="I215" s="180"/>
      <c r="J215" s="181"/>
      <c r="K215" s="181"/>
      <c r="L215" s="181"/>
    </row>
    <row r="216" spans="5:12" x14ac:dyDescent="0.2">
      <c r="E216" s="115"/>
      <c r="F216" s="179"/>
      <c r="G216" s="180"/>
      <c r="H216" s="180"/>
      <c r="I216" s="180"/>
      <c r="J216" s="181"/>
      <c r="K216" s="181"/>
      <c r="L216" s="181"/>
    </row>
    <row r="217" spans="5:12" x14ac:dyDescent="0.2">
      <c r="E217" s="115"/>
      <c r="F217" s="179"/>
      <c r="G217" s="180"/>
      <c r="H217" s="180"/>
      <c r="I217" s="180"/>
      <c r="J217" s="181"/>
      <c r="K217" s="181"/>
      <c r="L217" s="181"/>
    </row>
    <row r="218" spans="5:12" x14ac:dyDescent="0.2">
      <c r="E218" s="115"/>
      <c r="F218" s="179"/>
      <c r="G218" s="180"/>
      <c r="H218" s="180"/>
      <c r="I218" s="180"/>
      <c r="J218" s="181"/>
      <c r="K218" s="181"/>
      <c r="L218" s="181"/>
    </row>
    <row r="219" spans="5:12" x14ac:dyDescent="0.2">
      <c r="E219" s="115"/>
      <c r="F219" s="179"/>
      <c r="G219" s="180"/>
      <c r="H219" s="180"/>
      <c r="I219" s="180"/>
      <c r="J219" s="181"/>
      <c r="K219" s="181"/>
      <c r="L219" s="181"/>
    </row>
    <row r="220" spans="5:12" x14ac:dyDescent="0.2">
      <c r="E220" s="115"/>
      <c r="F220" s="179"/>
      <c r="G220" s="180"/>
      <c r="H220" s="180"/>
      <c r="I220" s="180"/>
      <c r="J220" s="181"/>
      <c r="K220" s="181"/>
      <c r="L220" s="181"/>
    </row>
    <row r="221" spans="5:12" x14ac:dyDescent="0.2">
      <c r="E221" s="115"/>
      <c r="F221" s="179"/>
      <c r="G221" s="180"/>
      <c r="H221" s="180"/>
      <c r="I221" s="180"/>
      <c r="J221" s="181"/>
      <c r="K221" s="181"/>
      <c r="L221" s="181"/>
    </row>
    <row r="222" spans="5:12" x14ac:dyDescent="0.2">
      <c r="E222" s="115"/>
      <c r="F222" s="179"/>
      <c r="G222" s="180"/>
      <c r="H222" s="180"/>
      <c r="I222" s="180"/>
      <c r="J222" s="181"/>
      <c r="K222" s="181"/>
      <c r="L222" s="181"/>
    </row>
    <row r="223" spans="5:12" x14ac:dyDescent="0.2">
      <c r="E223" s="115"/>
      <c r="F223" s="179"/>
      <c r="G223" s="180"/>
      <c r="H223" s="180"/>
      <c r="I223" s="180"/>
      <c r="J223" s="181"/>
      <c r="K223" s="181"/>
      <c r="L223" s="181"/>
    </row>
    <row r="224" spans="5:12" x14ac:dyDescent="0.2">
      <c r="E224" s="115"/>
      <c r="F224" s="179"/>
      <c r="G224" s="180"/>
      <c r="H224" s="180"/>
      <c r="I224" s="180"/>
      <c r="J224" s="181"/>
      <c r="K224" s="181"/>
      <c r="L224" s="181"/>
    </row>
    <row r="225" spans="5:12" x14ac:dyDescent="0.2">
      <c r="E225" s="115"/>
      <c r="F225" s="179"/>
      <c r="G225" s="180"/>
      <c r="H225" s="180"/>
      <c r="I225" s="180"/>
      <c r="J225" s="181"/>
      <c r="K225" s="181"/>
      <c r="L225" s="181"/>
    </row>
    <row r="226" spans="5:12" x14ac:dyDescent="0.2">
      <c r="E226" s="115"/>
      <c r="F226" s="179"/>
      <c r="G226" s="180"/>
      <c r="H226" s="180"/>
      <c r="I226" s="180"/>
      <c r="J226" s="181"/>
      <c r="K226" s="181"/>
      <c r="L226" s="181"/>
    </row>
    <row r="227" spans="5:12" x14ac:dyDescent="0.2">
      <c r="E227" s="115"/>
      <c r="F227" s="179"/>
      <c r="G227" s="180"/>
      <c r="H227" s="180"/>
      <c r="I227" s="180"/>
      <c r="J227" s="181"/>
      <c r="K227" s="181"/>
      <c r="L227" s="181"/>
    </row>
    <row r="228" spans="5:12" x14ac:dyDescent="0.2">
      <c r="E228" s="115"/>
      <c r="F228" s="179"/>
      <c r="G228" s="180"/>
      <c r="H228" s="180"/>
      <c r="I228" s="180"/>
      <c r="J228" s="181"/>
      <c r="K228" s="181"/>
      <c r="L228" s="181"/>
    </row>
    <row r="229" spans="5:12" x14ac:dyDescent="0.2">
      <c r="E229" s="115"/>
      <c r="F229" s="179"/>
      <c r="G229" s="180"/>
      <c r="H229" s="180"/>
      <c r="I229" s="180"/>
      <c r="J229" s="181"/>
      <c r="K229" s="181"/>
      <c r="L229" s="181"/>
    </row>
    <row r="230" spans="5:12" x14ac:dyDescent="0.2">
      <c r="E230" s="115"/>
      <c r="F230" s="179"/>
      <c r="G230" s="180"/>
      <c r="H230" s="180"/>
      <c r="I230" s="180"/>
      <c r="J230" s="181"/>
      <c r="K230" s="181"/>
      <c r="L230" s="181"/>
    </row>
    <row r="231" spans="5:12" x14ac:dyDescent="0.2">
      <c r="E231" s="115"/>
      <c r="F231" s="179"/>
      <c r="G231" s="180"/>
      <c r="H231" s="180"/>
      <c r="I231" s="180"/>
      <c r="J231" s="181"/>
      <c r="K231" s="181"/>
      <c r="L231" s="181"/>
    </row>
    <row r="232" spans="5:12" x14ac:dyDescent="0.2">
      <c r="E232" s="115"/>
      <c r="F232" s="179"/>
      <c r="G232" s="180"/>
      <c r="H232" s="180"/>
      <c r="I232" s="180"/>
      <c r="J232" s="181"/>
      <c r="K232" s="181"/>
      <c r="L232" s="181"/>
    </row>
    <row r="233" spans="5:12" x14ac:dyDescent="0.2">
      <c r="E233" s="115"/>
      <c r="F233" s="179"/>
      <c r="G233" s="180"/>
      <c r="H233" s="180"/>
      <c r="I233" s="180"/>
      <c r="J233" s="181"/>
      <c r="K233" s="181"/>
      <c r="L233" s="181"/>
    </row>
    <row r="234" spans="5:12" x14ac:dyDescent="0.2">
      <c r="E234" s="115"/>
      <c r="F234" s="179"/>
      <c r="G234" s="180"/>
      <c r="H234" s="180"/>
      <c r="I234" s="180"/>
      <c r="J234" s="181"/>
      <c r="K234" s="181"/>
      <c r="L234" s="181"/>
    </row>
    <row r="235" spans="5:12" x14ac:dyDescent="0.2">
      <c r="E235" s="115"/>
      <c r="F235" s="179"/>
      <c r="G235" s="180"/>
      <c r="H235" s="180"/>
      <c r="I235" s="180"/>
      <c r="J235" s="181"/>
      <c r="K235" s="181"/>
      <c r="L235" s="181"/>
    </row>
    <row r="236" spans="5:12" x14ac:dyDescent="0.2">
      <c r="E236" s="115"/>
      <c r="F236" s="179"/>
      <c r="G236" s="180"/>
      <c r="H236" s="180"/>
      <c r="I236" s="180"/>
      <c r="J236" s="181"/>
      <c r="K236" s="181"/>
      <c r="L236" s="181"/>
    </row>
    <row r="237" spans="5:12" x14ac:dyDescent="0.2">
      <c r="E237" s="115"/>
      <c r="F237" s="179"/>
      <c r="G237" s="180"/>
      <c r="H237" s="180"/>
      <c r="I237" s="180"/>
      <c r="J237" s="181"/>
      <c r="K237" s="181"/>
      <c r="L237" s="181"/>
    </row>
    <row r="238" spans="5:12" x14ac:dyDescent="0.2">
      <c r="E238" s="115"/>
      <c r="F238" s="179"/>
      <c r="G238" s="180"/>
      <c r="H238" s="180"/>
      <c r="I238" s="180"/>
      <c r="J238" s="181"/>
      <c r="K238" s="181"/>
      <c r="L238" s="181"/>
    </row>
    <row r="239" spans="5:12" x14ac:dyDescent="0.2">
      <c r="E239" s="115"/>
      <c r="F239" s="179"/>
      <c r="G239" s="180"/>
      <c r="H239" s="180"/>
      <c r="I239" s="180"/>
      <c r="J239" s="181"/>
      <c r="K239" s="181"/>
      <c r="L239" s="181"/>
    </row>
    <row r="240" spans="5:12" x14ac:dyDescent="0.2">
      <c r="E240" s="115"/>
      <c r="F240" s="179"/>
      <c r="G240" s="180"/>
      <c r="H240" s="180"/>
      <c r="I240" s="180"/>
      <c r="J240" s="181"/>
      <c r="K240" s="181"/>
      <c r="L240" s="181"/>
    </row>
    <row r="241" spans="5:12" x14ac:dyDescent="0.2">
      <c r="E241" s="115"/>
      <c r="F241" s="179"/>
      <c r="G241" s="180"/>
      <c r="H241" s="180"/>
      <c r="I241" s="180"/>
      <c r="J241" s="181"/>
      <c r="K241" s="181"/>
      <c r="L241" s="181"/>
    </row>
    <row r="242" spans="5:12" x14ac:dyDescent="0.2">
      <c r="E242" s="115"/>
      <c r="F242" s="179"/>
      <c r="G242" s="180"/>
      <c r="H242" s="180"/>
      <c r="I242" s="180"/>
      <c r="J242" s="181"/>
      <c r="K242" s="181"/>
      <c r="L242" s="181"/>
    </row>
    <row r="243" spans="5:12" x14ac:dyDescent="0.2">
      <c r="E243" s="115"/>
      <c r="F243" s="179"/>
      <c r="G243" s="180"/>
      <c r="H243" s="180"/>
      <c r="I243" s="180"/>
      <c r="J243" s="181"/>
      <c r="K243" s="181"/>
      <c r="L243" s="181"/>
    </row>
    <row r="244" spans="5:12" x14ac:dyDescent="0.2">
      <c r="E244" s="115"/>
      <c r="F244" s="179"/>
      <c r="G244" s="180"/>
      <c r="H244" s="180"/>
      <c r="I244" s="180"/>
      <c r="J244" s="181"/>
      <c r="K244" s="181"/>
      <c r="L244" s="181"/>
    </row>
    <row r="245" spans="5:12" x14ac:dyDescent="0.2">
      <c r="E245" s="115"/>
      <c r="F245" s="179"/>
      <c r="G245" s="180"/>
      <c r="H245" s="180"/>
      <c r="I245" s="180"/>
      <c r="J245" s="181"/>
      <c r="K245" s="181"/>
      <c r="L245" s="181"/>
    </row>
    <row r="246" spans="5:12" x14ac:dyDescent="0.2">
      <c r="E246" s="115"/>
      <c r="F246" s="179"/>
      <c r="G246" s="180"/>
      <c r="H246" s="180"/>
      <c r="I246" s="180"/>
      <c r="J246" s="181"/>
      <c r="K246" s="181"/>
      <c r="L246" s="181"/>
    </row>
    <row r="247" spans="5:12" x14ac:dyDescent="0.2">
      <c r="E247" s="115"/>
      <c r="F247" s="179"/>
      <c r="G247" s="180"/>
      <c r="H247" s="180"/>
      <c r="I247" s="180"/>
      <c r="J247" s="181"/>
      <c r="K247" s="181"/>
      <c r="L247" s="181"/>
    </row>
    <row r="248" spans="5:12" x14ac:dyDescent="0.2">
      <c r="E248" s="115"/>
      <c r="F248" s="179"/>
      <c r="G248" s="180"/>
      <c r="H248" s="180"/>
      <c r="I248" s="180"/>
      <c r="J248" s="181"/>
      <c r="K248" s="181"/>
      <c r="L248" s="181"/>
    </row>
    <row r="249" spans="5:12" x14ac:dyDescent="0.2">
      <c r="E249" s="115"/>
      <c r="F249" s="179"/>
      <c r="G249" s="180"/>
      <c r="H249" s="180"/>
      <c r="I249" s="180"/>
      <c r="J249" s="181"/>
      <c r="K249" s="181"/>
      <c r="L249" s="181"/>
    </row>
    <row r="250" spans="5:12" x14ac:dyDescent="0.2">
      <c r="E250" s="115"/>
      <c r="F250" s="179"/>
      <c r="G250" s="180"/>
      <c r="H250" s="180"/>
      <c r="I250" s="180"/>
      <c r="J250" s="181"/>
      <c r="K250" s="181"/>
      <c r="L250" s="181"/>
    </row>
    <row r="251" spans="5:12" x14ac:dyDescent="0.2">
      <c r="E251" s="115"/>
      <c r="F251" s="179"/>
      <c r="G251" s="180"/>
      <c r="H251" s="180"/>
      <c r="I251" s="180"/>
      <c r="J251" s="181"/>
      <c r="K251" s="181"/>
      <c r="L251" s="181"/>
    </row>
    <row r="252" spans="5:12" x14ac:dyDescent="0.2">
      <c r="E252" s="115"/>
      <c r="F252" s="179"/>
      <c r="G252" s="180"/>
      <c r="H252" s="180"/>
      <c r="I252" s="180"/>
      <c r="J252" s="181"/>
      <c r="K252" s="181"/>
      <c r="L252" s="181"/>
    </row>
    <row r="253" spans="5:12" x14ac:dyDescent="0.2">
      <c r="E253" s="115"/>
      <c r="F253" s="179"/>
      <c r="G253" s="180"/>
      <c r="H253" s="180"/>
      <c r="I253" s="180"/>
      <c r="J253" s="181"/>
      <c r="K253" s="181"/>
      <c r="L253" s="181"/>
    </row>
    <row r="254" spans="5:12" x14ac:dyDescent="0.2">
      <c r="E254" s="115"/>
      <c r="F254" s="179"/>
      <c r="G254" s="180"/>
      <c r="H254" s="180"/>
      <c r="I254" s="180"/>
      <c r="J254" s="181"/>
      <c r="K254" s="181"/>
      <c r="L254" s="181"/>
    </row>
    <row r="255" spans="5:12" x14ac:dyDescent="0.2">
      <c r="E255" s="115"/>
      <c r="F255" s="179"/>
      <c r="G255" s="180"/>
      <c r="H255" s="180"/>
      <c r="I255" s="180"/>
      <c r="J255" s="181"/>
      <c r="K255" s="181"/>
      <c r="L255" s="181"/>
    </row>
    <row r="256" spans="5:12" x14ac:dyDescent="0.2">
      <c r="E256" s="115"/>
      <c r="F256" s="179"/>
      <c r="G256" s="180"/>
      <c r="H256" s="180"/>
      <c r="I256" s="180"/>
      <c r="J256" s="181"/>
      <c r="K256" s="181"/>
      <c r="L256" s="181"/>
    </row>
    <row r="257" spans="2:12" x14ac:dyDescent="0.2">
      <c r="E257" s="115"/>
      <c r="F257" s="179"/>
      <c r="G257" s="180"/>
      <c r="H257" s="180"/>
      <c r="I257" s="180"/>
      <c r="J257" s="181"/>
      <c r="K257" s="181"/>
      <c r="L257" s="181"/>
    </row>
    <row r="258" spans="2:12" x14ac:dyDescent="0.2">
      <c r="E258" s="115"/>
      <c r="F258" s="179"/>
      <c r="G258" s="180"/>
      <c r="H258" s="180"/>
      <c r="I258" s="180"/>
      <c r="J258" s="181"/>
      <c r="K258" s="181"/>
      <c r="L258" s="181"/>
    </row>
    <row r="259" spans="2:12" x14ac:dyDescent="0.2">
      <c r="E259" s="115"/>
      <c r="F259" s="179"/>
      <c r="G259" s="180"/>
      <c r="H259" s="180"/>
      <c r="I259" s="180"/>
      <c r="J259" s="181"/>
      <c r="K259" s="181"/>
      <c r="L259" s="181"/>
    </row>
    <row r="260" spans="2:12" x14ac:dyDescent="0.2">
      <c r="E260" s="115"/>
      <c r="F260" s="179"/>
      <c r="G260" s="180"/>
      <c r="H260" s="180"/>
      <c r="I260" s="180"/>
      <c r="J260" s="181"/>
      <c r="K260" s="181"/>
      <c r="L260" s="181"/>
    </row>
    <row r="261" spans="2:12" x14ac:dyDescent="0.2">
      <c r="E261" s="115"/>
      <c r="F261" s="179"/>
      <c r="G261" s="180"/>
      <c r="H261" s="180"/>
      <c r="I261" s="180"/>
      <c r="J261" s="181"/>
      <c r="K261" s="181"/>
      <c r="L261" s="181"/>
    </row>
    <row r="262" spans="2:12" x14ac:dyDescent="0.2">
      <c r="E262" s="115"/>
      <c r="F262" s="179"/>
      <c r="G262" s="180"/>
      <c r="H262" s="180"/>
      <c r="I262" s="180"/>
      <c r="J262" s="181"/>
      <c r="K262" s="181"/>
      <c r="L262" s="181"/>
    </row>
    <row r="263" spans="2:12" x14ac:dyDescent="0.2">
      <c r="E263" s="115"/>
      <c r="F263" s="179"/>
      <c r="G263" s="180"/>
      <c r="H263" s="180"/>
      <c r="I263" s="180"/>
      <c r="J263" s="181"/>
      <c r="K263" s="181"/>
      <c r="L263" s="181"/>
    </row>
    <row r="264" spans="2:12" x14ac:dyDescent="0.2">
      <c r="E264" s="115"/>
      <c r="F264" s="179"/>
      <c r="G264" s="180"/>
      <c r="H264" s="180"/>
      <c r="I264" s="180"/>
      <c r="J264" s="181"/>
      <c r="K264" s="181"/>
      <c r="L264" s="181"/>
    </row>
    <row r="265" spans="2:12" x14ac:dyDescent="0.2">
      <c r="E265" s="115"/>
      <c r="F265" s="179"/>
      <c r="G265" s="180"/>
      <c r="H265" s="180"/>
      <c r="I265" s="180"/>
      <c r="J265" s="181"/>
      <c r="K265" s="181"/>
      <c r="L265" s="181"/>
    </row>
    <row r="266" spans="2:12" x14ac:dyDescent="0.2">
      <c r="E266" s="115"/>
      <c r="F266" s="179"/>
      <c r="G266" s="180"/>
      <c r="H266" s="180"/>
      <c r="I266" s="180"/>
      <c r="J266" s="181"/>
      <c r="K266" s="181"/>
      <c r="L266" s="181"/>
    </row>
    <row r="267" spans="2:12" x14ac:dyDescent="0.2">
      <c r="B267" s="184"/>
      <c r="E267" s="115"/>
      <c r="F267" s="179"/>
      <c r="G267" s="180"/>
      <c r="H267" s="180"/>
      <c r="I267" s="180"/>
      <c r="J267" s="181"/>
      <c r="K267" s="181"/>
      <c r="L267" s="181"/>
    </row>
    <row r="268" spans="2:12" x14ac:dyDescent="0.2">
      <c r="B268" s="184"/>
      <c r="E268" s="115"/>
      <c r="F268" s="179"/>
      <c r="G268" s="180"/>
      <c r="H268" s="180"/>
      <c r="I268" s="180"/>
      <c r="J268" s="181"/>
      <c r="K268" s="181"/>
      <c r="L268" s="181"/>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B1:L268"/>
  <sheetViews>
    <sheetView workbookViewId="0">
      <selection activeCell="F11" sqref="F11"/>
    </sheetView>
  </sheetViews>
  <sheetFormatPr baseColWidth="10" defaultColWidth="9.1640625" defaultRowHeight="15" x14ac:dyDescent="0.2"/>
  <cols>
    <col min="1" max="4" width="9.1640625" style="1"/>
    <col min="5" max="5" width="15.5" style="1" bestFit="1" customWidth="1"/>
    <col min="6" max="6" width="9.1640625" style="1"/>
    <col min="7" max="7" width="8.6640625" style="1" bestFit="1" customWidth="1"/>
    <col min="8" max="8" width="11.33203125" style="1" bestFit="1" customWidth="1"/>
    <col min="9" max="9" width="10.83203125" style="1" customWidth="1"/>
    <col min="10" max="16384" width="9.1640625" style="1"/>
  </cols>
  <sheetData>
    <row r="1" spans="2:12" x14ac:dyDescent="0.2">
      <c r="H1" s="113">
        <v>0.03</v>
      </c>
    </row>
    <row r="2" spans="2:12" x14ac:dyDescent="0.2">
      <c r="G2" s="1" t="s">
        <v>660</v>
      </c>
      <c r="H2" s="113"/>
      <c r="J2" s="1" t="s">
        <v>661</v>
      </c>
    </row>
    <row r="3" spans="2:12" ht="30" x14ac:dyDescent="0.2">
      <c r="B3" s="114" t="s">
        <v>665</v>
      </c>
      <c r="C3" s="114" t="s">
        <v>666</v>
      </c>
      <c r="D3" s="114" t="s">
        <v>658</v>
      </c>
      <c r="E3" s="114" t="s">
        <v>188</v>
      </c>
      <c r="F3" s="1" t="s">
        <v>659</v>
      </c>
      <c r="G3" s="1" t="s">
        <v>664</v>
      </c>
      <c r="H3" s="1" t="s">
        <v>656</v>
      </c>
      <c r="I3" s="1" t="s">
        <v>652</v>
      </c>
      <c r="J3" s="1" t="s">
        <v>664</v>
      </c>
      <c r="K3" s="1" t="s">
        <v>656</v>
      </c>
      <c r="L3" s="1" t="s">
        <v>652</v>
      </c>
    </row>
    <row r="4" spans="2:12" x14ac:dyDescent="0.2">
      <c r="B4" s="1" t="s">
        <v>322</v>
      </c>
      <c r="C4" s="1" t="str">
        <f>B4</f>
        <v>AT11</v>
      </c>
      <c r="D4" s="1" t="s">
        <v>191</v>
      </c>
      <c r="E4" s="115" t="s">
        <v>276</v>
      </c>
      <c r="F4" s="116">
        <v>0.12059051560121765</v>
      </c>
      <c r="G4" s="117">
        <f>SUM('Raw Data Available Areas'!AZ6:BM6)</f>
        <v>0.71817238102001801</v>
      </c>
      <c r="H4" s="117">
        <f>$H$1*('Raw Data Available Areas'!AS6+'Raw Data Available Areas'!AU6)</f>
        <v>8.2926000000000002</v>
      </c>
      <c r="I4" s="117">
        <f>$H$1*('Raw Data Available Areas'!AR6+'Raw Data Available Areas'!AT6)</f>
        <v>0</v>
      </c>
      <c r="J4" s="118">
        <f>G4*$F4*8760/1000</f>
        <v>0.75865785280756104</v>
      </c>
      <c r="K4" s="118">
        <f>H4*$F4*8760/1000</f>
        <v>8.7600780487500014</v>
      </c>
      <c r="L4" s="118">
        <f>I4*$F4*8760/1000</f>
        <v>0</v>
      </c>
    </row>
    <row r="5" spans="2:12" x14ac:dyDescent="0.2">
      <c r="B5" s="1" t="s">
        <v>323</v>
      </c>
      <c r="C5" s="1" t="str">
        <f t="shared" ref="C5:C68" si="0">B5</f>
        <v>AT12</v>
      </c>
      <c r="D5" s="1" t="s">
        <v>191</v>
      </c>
      <c r="E5" s="115" t="s">
        <v>276</v>
      </c>
      <c r="F5" s="116">
        <v>0.1119109113394216</v>
      </c>
      <c r="G5" s="117">
        <f>SUM('Raw Data Available Areas'!AZ7:BM7)</f>
        <v>3.996454381824587</v>
      </c>
      <c r="H5" s="117">
        <f>$H$1*('Raw Data Available Areas'!AS7+'Raw Data Available Areas'!AU7)</f>
        <v>41.641500000000001</v>
      </c>
      <c r="I5" s="117">
        <f>$H$1*('Raw Data Available Areas'!AR7+'Raw Data Available Areas'!AT7)</f>
        <v>0</v>
      </c>
      <c r="J5" s="118">
        <f t="shared" ref="J5:J68" si="1">G5*$F5*8760/1000</f>
        <v>3.9178824234885896</v>
      </c>
      <c r="K5" s="118">
        <f t="shared" ref="K5:K68" si="2">H5*$F5*8760/1000</f>
        <v>40.822810759374995</v>
      </c>
      <c r="L5" s="118">
        <f t="shared" ref="L5:L68" si="3">I5*$F5*8760/1000</f>
        <v>0</v>
      </c>
    </row>
    <row r="6" spans="2:12" x14ac:dyDescent="0.2">
      <c r="B6" s="1" t="s">
        <v>325</v>
      </c>
      <c r="C6" s="1" t="str">
        <f t="shared" si="0"/>
        <v>AT21</v>
      </c>
      <c r="D6" s="1" t="s">
        <v>191</v>
      </c>
      <c r="E6" s="115" t="s">
        <v>276</v>
      </c>
      <c r="F6" s="116">
        <v>0.11745933219178081</v>
      </c>
      <c r="G6" s="117">
        <f>SUM('Raw Data Available Areas'!AZ8:BM8)</f>
        <v>1.3541050118888722</v>
      </c>
      <c r="H6" s="117">
        <f>$H$1*('Raw Data Available Areas'!AS8+'Raw Data Available Areas'!AU8)</f>
        <v>10.597800000000001</v>
      </c>
      <c r="I6" s="117">
        <f>$H$1*('Raw Data Available Areas'!AR8+'Raw Data Available Areas'!AT8)</f>
        <v>0</v>
      </c>
      <c r="J6" s="118">
        <f t="shared" si="1"/>
        <v>1.3932978888267307</v>
      </c>
      <c r="K6" s="118">
        <f t="shared" si="2"/>
        <v>10.904540073750001</v>
      </c>
      <c r="L6" s="118">
        <f t="shared" si="3"/>
        <v>0</v>
      </c>
    </row>
    <row r="7" spans="2:12" x14ac:dyDescent="0.2">
      <c r="B7" s="1" t="s">
        <v>326</v>
      </c>
      <c r="C7" s="1" t="str">
        <f t="shared" si="0"/>
        <v>AT22</v>
      </c>
      <c r="D7" s="1" t="s">
        <v>191</v>
      </c>
      <c r="E7" s="115" t="s">
        <v>276</v>
      </c>
      <c r="F7" s="116">
        <v>0.11048254375951293</v>
      </c>
      <c r="G7" s="117">
        <f>SUM('Raw Data Available Areas'!AZ9:BM9)</f>
        <v>2.9607243998473907</v>
      </c>
      <c r="H7" s="117">
        <f>$H$1*('Raw Data Available Areas'!AS9+'Raw Data Available Areas'!AU9)</f>
        <v>14.473800000000001</v>
      </c>
      <c r="I7" s="117">
        <f>$H$1*('Raw Data Available Areas'!AR9+'Raw Data Available Areas'!AT9)</f>
        <v>0</v>
      </c>
      <c r="J7" s="118">
        <f t="shared" si="1"/>
        <v>2.8654692604581338</v>
      </c>
      <c r="K7" s="118">
        <f t="shared" si="2"/>
        <v>14.008135638749998</v>
      </c>
      <c r="L7" s="118">
        <f t="shared" si="3"/>
        <v>0</v>
      </c>
    </row>
    <row r="8" spans="2:12" x14ac:dyDescent="0.2">
      <c r="B8" s="1" t="s">
        <v>327</v>
      </c>
      <c r="C8" s="1" t="str">
        <f t="shared" si="0"/>
        <v>AT31</v>
      </c>
      <c r="D8" s="1" t="s">
        <v>191</v>
      </c>
      <c r="E8" s="115" t="s">
        <v>276</v>
      </c>
      <c r="F8" s="116">
        <v>0.10922517123287671</v>
      </c>
      <c r="G8" s="117">
        <f>SUM('Raw Data Available Areas'!AZ10:BM10)</f>
        <v>3.4748031574780791</v>
      </c>
      <c r="H8" s="117">
        <f>$H$1*('Raw Data Available Areas'!AS10+'Raw Data Available Areas'!AU10)</f>
        <v>27.5349</v>
      </c>
      <c r="I8" s="117">
        <f>$H$1*('Raw Data Available Areas'!AR10+'Raw Data Available Areas'!AT10)</f>
        <v>0</v>
      </c>
      <c r="J8" s="118">
        <f t="shared" si="1"/>
        <v>3.3247350961144941</v>
      </c>
      <c r="K8" s="118">
        <f t="shared" si="2"/>
        <v>26.345736506250002</v>
      </c>
      <c r="L8" s="118">
        <f t="shared" si="3"/>
        <v>0</v>
      </c>
    </row>
    <row r="9" spans="2:12" x14ac:dyDescent="0.2">
      <c r="B9" s="1" t="s">
        <v>328</v>
      </c>
      <c r="C9" s="1" t="str">
        <f t="shared" si="0"/>
        <v>AT32</v>
      </c>
      <c r="D9" s="1" t="s">
        <v>191</v>
      </c>
      <c r="E9" s="115" t="s">
        <v>276</v>
      </c>
      <c r="F9" s="116">
        <v>0.11096794140030442</v>
      </c>
      <c r="G9" s="117">
        <f>SUM('Raw Data Available Areas'!AZ11:BM11)</f>
        <v>1.3015256102973161</v>
      </c>
      <c r="H9" s="117">
        <f>$H$1*('Raw Data Available Areas'!AS11+'Raw Data Available Areas'!AU11)</f>
        <v>7.2827999999999999</v>
      </c>
      <c r="I9" s="117">
        <f>$H$1*('Raw Data Available Areas'!AR11+'Raw Data Available Areas'!AT11)</f>
        <v>0</v>
      </c>
      <c r="J9" s="118">
        <f t="shared" si="1"/>
        <v>1.2651859306531399</v>
      </c>
      <c r="K9" s="118">
        <f t="shared" si="2"/>
        <v>7.0794581550000002</v>
      </c>
      <c r="L9" s="118">
        <f t="shared" si="3"/>
        <v>0</v>
      </c>
    </row>
    <row r="10" spans="2:12" x14ac:dyDescent="0.2">
      <c r="B10" s="1" t="s">
        <v>329</v>
      </c>
      <c r="C10" s="1" t="str">
        <f t="shared" si="0"/>
        <v>AT33</v>
      </c>
      <c r="D10" s="1" t="s">
        <v>191</v>
      </c>
      <c r="E10" s="115" t="s">
        <v>276</v>
      </c>
      <c r="F10" s="116">
        <v>0.10626450722983258</v>
      </c>
      <c r="G10" s="117">
        <f>SUM('Raw Data Available Areas'!AZ12:BM12)</f>
        <v>1.7581953930602867</v>
      </c>
      <c r="H10" s="117">
        <f>$H$1*('Raw Data Available Areas'!AS12+'Raw Data Available Areas'!AU12)</f>
        <v>12.959100000000001</v>
      </c>
      <c r="I10" s="117">
        <f>$H$1*('Raw Data Available Areas'!AR12+'Raw Data Available Areas'!AT12)</f>
        <v>0</v>
      </c>
      <c r="J10" s="118">
        <f t="shared" si="1"/>
        <v>1.6366637994220632</v>
      </c>
      <c r="K10" s="118">
        <f t="shared" si="2"/>
        <v>12.063329210625001</v>
      </c>
      <c r="L10" s="118">
        <f t="shared" si="3"/>
        <v>0</v>
      </c>
    </row>
    <row r="11" spans="2:12" x14ac:dyDescent="0.2">
      <c r="B11" s="1" t="s">
        <v>330</v>
      </c>
      <c r="C11" s="1" t="str">
        <f t="shared" si="0"/>
        <v>AT34</v>
      </c>
      <c r="D11" s="1" t="s">
        <v>191</v>
      </c>
      <c r="E11" s="115" t="s">
        <v>276</v>
      </c>
      <c r="F11" s="116">
        <v>0.10239464421613394</v>
      </c>
      <c r="G11" s="117">
        <f>SUM('Raw Data Available Areas'!AZ13:BM13)</f>
        <v>0.91474968257746325</v>
      </c>
      <c r="H11" s="117">
        <f>$H$1*('Raw Data Available Areas'!AS13+'Raw Data Available Areas'!AU13)</f>
        <v>3.6363000000000003</v>
      </c>
      <c r="I11" s="117">
        <f>$H$1*('Raw Data Available Areas'!AR13+'Raw Data Available Areas'!AT13)</f>
        <v>0</v>
      </c>
      <c r="J11" s="118">
        <f t="shared" si="1"/>
        <v>0.82050950225842545</v>
      </c>
      <c r="K11" s="118">
        <f t="shared" si="2"/>
        <v>3.2616777681250002</v>
      </c>
      <c r="L11" s="118">
        <f t="shared" si="3"/>
        <v>0</v>
      </c>
    </row>
    <row r="12" spans="2:12" x14ac:dyDescent="0.2">
      <c r="B12" s="1" t="s">
        <v>324</v>
      </c>
      <c r="C12" s="1" t="str">
        <f t="shared" si="0"/>
        <v>AT13</v>
      </c>
      <c r="D12" s="1" t="s">
        <v>191</v>
      </c>
      <c r="E12" s="115" t="s">
        <v>276</v>
      </c>
      <c r="F12" s="116">
        <v>0.11718393264840184</v>
      </c>
      <c r="G12" s="117">
        <f>SUM('Raw Data Available Areas'!AZ14:BM14)</f>
        <v>3.8321223728003053</v>
      </c>
      <c r="H12" s="117">
        <f>$H$1*('Raw Data Available Areas'!AS14+'Raw Data Available Areas'!AU14)</f>
        <v>0.19380000000000003</v>
      </c>
      <c r="I12" s="117">
        <f>$H$1*('Raw Data Available Areas'!AR14+'Raw Data Available Areas'!AT14)</f>
        <v>0</v>
      </c>
      <c r="J12" s="118">
        <f t="shared" si="1"/>
        <v>3.9337933695036642</v>
      </c>
      <c r="K12" s="118">
        <f t="shared" si="2"/>
        <v>0.19894175625000005</v>
      </c>
      <c r="L12" s="118">
        <f t="shared" si="3"/>
        <v>0</v>
      </c>
    </row>
    <row r="13" spans="2:12" x14ac:dyDescent="0.2">
      <c r="B13" s="1" t="s">
        <v>333</v>
      </c>
      <c r="C13" s="1" t="str">
        <f t="shared" si="0"/>
        <v>BE21</v>
      </c>
      <c r="D13" s="1" t="s">
        <v>192</v>
      </c>
      <c r="E13" s="115" t="s">
        <v>277</v>
      </c>
      <c r="F13" s="116">
        <v>0.10208975456621003</v>
      </c>
      <c r="G13" s="117">
        <f>SUM('Raw Data Available Areas'!AZ15:BM15)</f>
        <v>4.4208894443911353</v>
      </c>
      <c r="H13" s="117">
        <f>$H$1*('Raw Data Available Areas'!AS15+'Raw Data Available Areas'!AU15)</f>
        <v>6.3801000000000005</v>
      </c>
      <c r="I13" s="117">
        <f>$H$1*('Raw Data Available Areas'!AR15+'Raw Data Available Areas'!AT15)</f>
        <v>0</v>
      </c>
      <c r="J13" s="118">
        <f t="shared" si="1"/>
        <v>3.9536290606780189</v>
      </c>
      <c r="K13" s="118">
        <f t="shared" si="2"/>
        <v>5.7057633056249992</v>
      </c>
      <c r="L13" s="118">
        <f t="shared" si="3"/>
        <v>0</v>
      </c>
    </row>
    <row r="14" spans="2:12" x14ac:dyDescent="0.2">
      <c r="B14" s="1" t="s">
        <v>334</v>
      </c>
      <c r="C14" s="1" t="str">
        <f t="shared" si="0"/>
        <v>BE22</v>
      </c>
      <c r="D14" s="1" t="s">
        <v>192</v>
      </c>
      <c r="E14" s="115" t="s">
        <v>277</v>
      </c>
      <c r="F14" s="116">
        <v>0.10334546232876712</v>
      </c>
      <c r="G14" s="117">
        <f>SUM('Raw Data Available Areas'!AZ16:BM16)</f>
        <v>2.1270988919775857</v>
      </c>
      <c r="H14" s="117">
        <f>$H$1*('Raw Data Available Areas'!AS16+'Raw Data Available Areas'!AU16)</f>
        <v>5.4569999999999999</v>
      </c>
      <c r="I14" s="117">
        <f>$H$1*('Raw Data Available Areas'!AR16+'Raw Data Available Areas'!AT16)</f>
        <v>0</v>
      </c>
      <c r="J14" s="118">
        <f t="shared" si="1"/>
        <v>1.9256759212753831</v>
      </c>
      <c r="K14" s="118">
        <f t="shared" si="2"/>
        <v>4.9402562062499999</v>
      </c>
      <c r="L14" s="118">
        <f t="shared" si="3"/>
        <v>0</v>
      </c>
    </row>
    <row r="15" spans="2:12" x14ac:dyDescent="0.2">
      <c r="B15" s="1" t="s">
        <v>335</v>
      </c>
      <c r="C15" s="1" t="str">
        <f t="shared" si="0"/>
        <v>BE23</v>
      </c>
      <c r="D15" s="1" t="s">
        <v>192</v>
      </c>
      <c r="E15" s="115" t="s">
        <v>277</v>
      </c>
      <c r="F15" s="116">
        <v>0.10393027016742772</v>
      </c>
      <c r="G15" s="117">
        <f>SUM('Raw Data Available Areas'!AZ17:BM17)</f>
        <v>3.5968385748719087</v>
      </c>
      <c r="H15" s="117">
        <f>$H$1*('Raw Data Available Areas'!AS17+'Raw Data Available Areas'!AU17)</f>
        <v>9.6236999999999995</v>
      </c>
      <c r="I15" s="117">
        <f>$H$1*('Raw Data Available Areas'!AR17+'Raw Data Available Areas'!AT17)</f>
        <v>0</v>
      </c>
      <c r="J15" s="118">
        <f t="shared" si="1"/>
        <v>3.2746667463551535</v>
      </c>
      <c r="K15" s="118">
        <f t="shared" si="2"/>
        <v>8.7616971712500025</v>
      </c>
      <c r="L15" s="118">
        <f t="shared" si="3"/>
        <v>0</v>
      </c>
    </row>
    <row r="16" spans="2:12" x14ac:dyDescent="0.2">
      <c r="B16" s="1" t="s">
        <v>336</v>
      </c>
      <c r="C16" s="1" t="str">
        <f t="shared" si="0"/>
        <v>BE24</v>
      </c>
      <c r="D16" s="1" t="s">
        <v>192</v>
      </c>
      <c r="E16" s="115" t="s">
        <v>277</v>
      </c>
      <c r="F16" s="116">
        <v>0.10435977929984777</v>
      </c>
      <c r="G16" s="117">
        <f>SUM('Raw Data Available Areas'!AZ18:BM18)</f>
        <v>2.7122008939495688</v>
      </c>
      <c r="H16" s="117">
        <f>$H$1*('Raw Data Available Areas'!AS18+'Raw Data Available Areas'!AU18)</f>
        <v>6.0026999999999999</v>
      </c>
      <c r="I16" s="117">
        <f>$H$1*('Raw Data Available Areas'!AR18+'Raw Data Available Areas'!AT18)</f>
        <v>0</v>
      </c>
      <c r="J16" s="118">
        <f t="shared" si="1"/>
        <v>2.4794714555745792</v>
      </c>
      <c r="K16" s="118">
        <f t="shared" si="2"/>
        <v>5.4876183174999991</v>
      </c>
      <c r="L16" s="118">
        <f t="shared" si="3"/>
        <v>0</v>
      </c>
    </row>
    <row r="17" spans="2:12" x14ac:dyDescent="0.2">
      <c r="B17" s="1" t="s">
        <v>337</v>
      </c>
      <c r="C17" s="1" t="str">
        <f t="shared" si="0"/>
        <v>BE25</v>
      </c>
      <c r="D17" s="1" t="s">
        <v>192</v>
      </c>
      <c r="E17" s="115" t="s">
        <v>277</v>
      </c>
      <c r="F17" s="116">
        <v>0.10712923325722983</v>
      </c>
      <c r="G17" s="117">
        <f>SUM('Raw Data Available Areas'!AZ19:BM19)</f>
        <v>2.880935853485949</v>
      </c>
      <c r="H17" s="117">
        <f>$H$1*('Raw Data Available Areas'!AS19+'Raw Data Available Areas'!AU19)</f>
        <v>11.4801</v>
      </c>
      <c r="I17" s="117">
        <f>$H$1*('Raw Data Available Areas'!AR19+'Raw Data Available Areas'!AT19)</f>
        <v>0</v>
      </c>
      <c r="J17" s="118">
        <f t="shared" si="1"/>
        <v>2.7036202536535834</v>
      </c>
      <c r="K17" s="118">
        <f t="shared" si="2"/>
        <v>10.773523761874999</v>
      </c>
      <c r="L17" s="118">
        <f t="shared" si="3"/>
        <v>0</v>
      </c>
    </row>
    <row r="18" spans="2:12" x14ac:dyDescent="0.2">
      <c r="B18" s="1" t="s">
        <v>338</v>
      </c>
      <c r="C18" s="1" t="str">
        <f t="shared" si="0"/>
        <v>BE31</v>
      </c>
      <c r="D18" s="1" t="s">
        <v>192</v>
      </c>
      <c r="E18" s="115" t="s">
        <v>277</v>
      </c>
      <c r="F18" s="116">
        <v>0.10473720509893455</v>
      </c>
      <c r="G18" s="117">
        <f>SUM('Raw Data Available Areas'!AZ20:BM20)</f>
        <v>0.9600345585480824</v>
      </c>
      <c r="H18" s="117">
        <f>$H$1*('Raw Data Available Areas'!AS20+'Raw Data Available Areas'!AU20)</f>
        <v>3.6873</v>
      </c>
      <c r="I18" s="117">
        <f>$H$1*('Raw Data Available Areas'!AR20+'Raw Data Available Areas'!AT20)</f>
        <v>0</v>
      </c>
      <c r="J18" s="118">
        <f t="shared" si="1"/>
        <v>0.88082970739586863</v>
      </c>
      <c r="K18" s="118">
        <f t="shared" si="2"/>
        <v>3.3830900681250005</v>
      </c>
      <c r="L18" s="118">
        <f t="shared" si="3"/>
        <v>0</v>
      </c>
    </row>
    <row r="19" spans="2:12" x14ac:dyDescent="0.2">
      <c r="B19" s="1" t="s">
        <v>339</v>
      </c>
      <c r="C19" s="1" t="str">
        <f t="shared" si="0"/>
        <v>BE32</v>
      </c>
      <c r="D19" s="1" t="s">
        <v>192</v>
      </c>
      <c r="E19" s="115" t="s">
        <v>277</v>
      </c>
      <c r="F19" s="116">
        <v>0.10549467275494673</v>
      </c>
      <c r="G19" s="117">
        <f>SUM('Raw Data Available Areas'!AZ21:BM21)</f>
        <v>3.2616886095776612</v>
      </c>
      <c r="H19" s="117">
        <f>$H$1*('Raw Data Available Areas'!AS21+'Raw Data Available Areas'!AU21)</f>
        <v>11.423999999999999</v>
      </c>
      <c r="I19" s="117">
        <f>$H$1*('Raw Data Available Areas'!AR21+'Raw Data Available Areas'!AT21)</f>
        <v>0</v>
      </c>
      <c r="J19" s="118">
        <f t="shared" si="1"/>
        <v>3.0142351670643692</v>
      </c>
      <c r="K19" s="118">
        <f t="shared" si="2"/>
        <v>10.557299199999999</v>
      </c>
      <c r="L19" s="118">
        <f t="shared" si="3"/>
        <v>0</v>
      </c>
    </row>
    <row r="20" spans="2:12" x14ac:dyDescent="0.2">
      <c r="B20" s="1" t="s">
        <v>340</v>
      </c>
      <c r="C20" s="1" t="str">
        <f t="shared" si="0"/>
        <v>BE33</v>
      </c>
      <c r="D20" s="1" t="s">
        <v>192</v>
      </c>
      <c r="E20" s="115" t="s">
        <v>277</v>
      </c>
      <c r="F20" s="116">
        <v>0.10147284056316591</v>
      </c>
      <c r="G20" s="117">
        <f>SUM('Raw Data Available Areas'!AZ22:BM22)</f>
        <v>2.6849770383971547</v>
      </c>
      <c r="H20" s="117">
        <f>$H$1*('Raw Data Available Areas'!AS22+'Raw Data Available Areas'!AU22)</f>
        <v>7.5276000000000005</v>
      </c>
      <c r="I20" s="117">
        <f>$H$1*('Raw Data Available Areas'!AR22+'Raw Data Available Areas'!AT22)</f>
        <v>0</v>
      </c>
      <c r="J20" s="118">
        <f t="shared" si="1"/>
        <v>2.3866816831333946</v>
      </c>
      <c r="K20" s="118">
        <f t="shared" si="2"/>
        <v>6.6912993225000008</v>
      </c>
      <c r="L20" s="118">
        <f t="shared" si="3"/>
        <v>0</v>
      </c>
    </row>
    <row r="21" spans="2:12" x14ac:dyDescent="0.2">
      <c r="B21" s="1" t="s">
        <v>341</v>
      </c>
      <c r="C21" s="1" t="str">
        <f t="shared" si="0"/>
        <v>BE34</v>
      </c>
      <c r="D21" s="1" t="s">
        <v>192</v>
      </c>
      <c r="E21" s="115" t="s">
        <v>277</v>
      </c>
      <c r="F21" s="116">
        <v>9.9493911719939099E-2</v>
      </c>
      <c r="G21" s="117">
        <f>SUM('Raw Data Available Areas'!AZ23:BM23)</f>
        <v>0.71070910938907306</v>
      </c>
      <c r="H21" s="117">
        <f>$H$1*('Raw Data Available Areas'!AS23+'Raw Data Available Areas'!AU23)</f>
        <v>6.3137999999999996</v>
      </c>
      <c r="I21" s="117">
        <f>$H$1*('Raw Data Available Areas'!AR23+'Raw Data Available Areas'!AT23)</f>
        <v>0</v>
      </c>
      <c r="J21" s="118">
        <f t="shared" si="1"/>
        <v>0.61943036943986962</v>
      </c>
      <c r="K21" s="118">
        <f t="shared" si="2"/>
        <v>5.5028976199999988</v>
      </c>
      <c r="L21" s="118">
        <f t="shared" si="3"/>
        <v>0</v>
      </c>
    </row>
    <row r="22" spans="2:12" x14ac:dyDescent="0.2">
      <c r="B22" s="1" t="s">
        <v>342</v>
      </c>
      <c r="C22" s="1" t="str">
        <f t="shared" si="0"/>
        <v>BE35</v>
      </c>
      <c r="D22" s="1" t="s">
        <v>192</v>
      </c>
      <c r="E22" s="115" t="s">
        <v>277</v>
      </c>
      <c r="F22" s="116">
        <v>0.10224386415525115</v>
      </c>
      <c r="G22" s="117">
        <f>SUM('Raw Data Available Areas'!AZ24:BM24)</f>
        <v>1.216371433354597</v>
      </c>
      <c r="H22" s="117">
        <f>$H$1*('Raw Data Available Areas'!AS24+'Raw Data Available Areas'!AU24)</f>
        <v>9.0015000000000001</v>
      </c>
      <c r="I22" s="117">
        <f>$H$1*('Raw Data Available Areas'!AR24+'Raw Data Available Areas'!AT24)</f>
        <v>0</v>
      </c>
      <c r="J22" s="118">
        <f t="shared" si="1"/>
        <v>1.0894506766055032</v>
      </c>
      <c r="K22" s="118">
        <f t="shared" si="2"/>
        <v>8.0622497343750013</v>
      </c>
      <c r="L22" s="118">
        <f t="shared" si="3"/>
        <v>0</v>
      </c>
    </row>
    <row r="23" spans="2:12" x14ac:dyDescent="0.2">
      <c r="B23" s="1" t="s">
        <v>332</v>
      </c>
      <c r="C23" s="1" t="str">
        <f t="shared" si="0"/>
        <v>BE10</v>
      </c>
      <c r="D23" s="1" t="s">
        <v>192</v>
      </c>
      <c r="E23" s="115" t="s">
        <v>277</v>
      </c>
      <c r="F23" s="116">
        <v>0.10479190449010654</v>
      </c>
      <c r="G23" s="117">
        <f>SUM('Raw Data Available Areas'!AZ25:BM25)</f>
        <v>2.5761208319972373</v>
      </c>
      <c r="H23" s="117">
        <f>$H$1*('Raw Data Available Areas'!AS25+'Raw Data Available Areas'!AU25)</f>
        <v>2.0400000000000001E-2</v>
      </c>
      <c r="I23" s="117">
        <f>$H$1*('Raw Data Available Areas'!AR25+'Raw Data Available Areas'!AT25)</f>
        <v>0</v>
      </c>
      <c r="J23" s="118">
        <f t="shared" si="1"/>
        <v>2.364819887671064</v>
      </c>
      <c r="K23" s="118">
        <f t="shared" si="2"/>
        <v>1.8726732499999999E-2</v>
      </c>
      <c r="L23" s="118">
        <f t="shared" si="3"/>
        <v>0</v>
      </c>
    </row>
    <row r="24" spans="2:12" x14ac:dyDescent="0.2">
      <c r="B24" s="1" t="s">
        <v>343</v>
      </c>
      <c r="C24" s="1" t="str">
        <f t="shared" si="0"/>
        <v>BG31</v>
      </c>
      <c r="D24" s="1" t="s">
        <v>193</v>
      </c>
      <c r="E24" s="115" t="s">
        <v>278</v>
      </c>
      <c r="F24" s="116">
        <v>0.13186620053272452</v>
      </c>
      <c r="G24" s="117">
        <f>SUM('Raw Data Available Areas'!AZ26:BM26)</f>
        <v>2.1632319822449504</v>
      </c>
      <c r="H24" s="117">
        <f>$H$1*('Raw Data Available Areas'!AS26+'Raw Data Available Areas'!AU26)</f>
        <v>59.9709</v>
      </c>
      <c r="I24" s="117">
        <f>$H$1*('Raw Data Available Areas'!AR26+'Raw Data Available Areas'!AT26)</f>
        <v>0</v>
      </c>
      <c r="J24" s="118">
        <f t="shared" si="1"/>
        <v>2.4988529175569583</v>
      </c>
      <c r="K24" s="118">
        <f t="shared" si="2"/>
        <v>69.275260195624995</v>
      </c>
      <c r="L24" s="118">
        <f t="shared" si="3"/>
        <v>0</v>
      </c>
    </row>
    <row r="25" spans="2:12" x14ac:dyDescent="0.2">
      <c r="B25" s="1" t="s">
        <v>344</v>
      </c>
      <c r="C25" s="1" t="str">
        <f t="shared" si="0"/>
        <v>BG32</v>
      </c>
      <c r="D25" s="1" t="s">
        <v>193</v>
      </c>
      <c r="E25" s="115" t="s">
        <v>278</v>
      </c>
      <c r="F25" s="116">
        <v>0.13237561834094369</v>
      </c>
      <c r="G25" s="117">
        <f>SUM('Raw Data Available Areas'!AZ27:BM27)</f>
        <v>2.1688047731179796</v>
      </c>
      <c r="H25" s="117">
        <f>$H$1*('Raw Data Available Areas'!AS27+'Raw Data Available Areas'!AU27)</f>
        <v>45.012599999999999</v>
      </c>
      <c r="I25" s="117">
        <f>$H$1*('Raw Data Available Areas'!AR27+'Raw Data Available Areas'!AT27)</f>
        <v>0</v>
      </c>
      <c r="J25" s="118">
        <f t="shared" si="1"/>
        <v>2.514968606623996</v>
      </c>
      <c r="K25" s="118">
        <f t="shared" si="2"/>
        <v>52.197079841250002</v>
      </c>
      <c r="L25" s="118">
        <f t="shared" si="3"/>
        <v>0</v>
      </c>
    </row>
    <row r="26" spans="2:12" x14ac:dyDescent="0.2">
      <c r="B26" s="1" t="s">
        <v>345</v>
      </c>
      <c r="C26" s="1" t="str">
        <f t="shared" si="0"/>
        <v>BG33</v>
      </c>
      <c r="D26" s="1" t="s">
        <v>193</v>
      </c>
      <c r="E26" s="115" t="s">
        <v>278</v>
      </c>
      <c r="F26" s="116">
        <v>0.1326726598173516</v>
      </c>
      <c r="G26" s="117">
        <f>SUM('Raw Data Available Areas'!AZ28:BM28)</f>
        <v>2.4385097248761469</v>
      </c>
      <c r="H26" s="117">
        <f>$H$1*('Raw Data Available Areas'!AS28+'Raw Data Available Areas'!AU28)</f>
        <v>46.695600000000006</v>
      </c>
      <c r="I26" s="117">
        <f>$H$1*('Raw Data Available Areas'!AR28+'Raw Data Available Areas'!AT28)</f>
        <v>0</v>
      </c>
      <c r="J26" s="118">
        <f t="shared" si="1"/>
        <v>2.8340664836226188</v>
      </c>
      <c r="K26" s="118">
        <f t="shared" si="2"/>
        <v>54.270210015000011</v>
      </c>
      <c r="L26" s="118">
        <f t="shared" si="3"/>
        <v>0</v>
      </c>
    </row>
    <row r="27" spans="2:12" x14ac:dyDescent="0.2">
      <c r="B27" s="1" t="s">
        <v>346</v>
      </c>
      <c r="C27" s="1" t="str">
        <f t="shared" si="0"/>
        <v>BG34</v>
      </c>
      <c r="D27" s="1" t="s">
        <v>193</v>
      </c>
      <c r="E27" s="115" t="s">
        <v>278</v>
      </c>
      <c r="F27" s="116">
        <v>0.13619577625570775</v>
      </c>
      <c r="G27" s="117">
        <f>SUM('Raw Data Available Areas'!AZ29:BM29)</f>
        <v>2.6487228921349351</v>
      </c>
      <c r="H27" s="117">
        <f>$H$1*('Raw Data Available Areas'!AS29+'Raw Data Available Areas'!AU29)</f>
        <v>50.459399999999995</v>
      </c>
      <c r="I27" s="117">
        <f>$H$1*('Raw Data Available Areas'!AR29+'Raw Data Available Areas'!AT29)</f>
        <v>0</v>
      </c>
      <c r="J27" s="118">
        <f t="shared" si="1"/>
        <v>3.1601250645338874</v>
      </c>
      <c r="K27" s="118">
        <f t="shared" si="2"/>
        <v>60.201848654999992</v>
      </c>
      <c r="L27" s="118">
        <f t="shared" si="3"/>
        <v>0</v>
      </c>
    </row>
    <row r="28" spans="2:12" x14ac:dyDescent="0.2">
      <c r="B28" s="1" t="s">
        <v>347</v>
      </c>
      <c r="C28" s="1" t="str">
        <f t="shared" si="0"/>
        <v>BG41</v>
      </c>
      <c r="D28" s="1" t="s">
        <v>193</v>
      </c>
      <c r="E28" s="115" t="s">
        <v>278</v>
      </c>
      <c r="F28" s="116">
        <v>0.13262105213089803</v>
      </c>
      <c r="G28" s="117">
        <f>SUM('Raw Data Available Areas'!AZ30:BM30)</f>
        <v>5.1714149078249836</v>
      </c>
      <c r="H28" s="117">
        <f>$H$1*('Raw Data Available Areas'!AS30+'Raw Data Available Areas'!AU30)</f>
        <v>32.313600000000001</v>
      </c>
      <c r="I28" s="117">
        <f>$H$1*('Raw Data Available Areas'!AR30+'Raw Data Available Areas'!AT30)</f>
        <v>0</v>
      </c>
      <c r="J28" s="118">
        <f t="shared" si="1"/>
        <v>6.0079451380709648</v>
      </c>
      <c r="K28" s="118">
        <f t="shared" si="2"/>
        <v>37.540661400000005</v>
      </c>
      <c r="L28" s="118">
        <f t="shared" si="3"/>
        <v>0</v>
      </c>
    </row>
    <row r="29" spans="2:12" x14ac:dyDescent="0.2">
      <c r="B29" s="1" t="s">
        <v>348</v>
      </c>
      <c r="C29" s="1" t="str">
        <f t="shared" si="0"/>
        <v>BG42</v>
      </c>
      <c r="D29" s="1" t="s">
        <v>193</v>
      </c>
      <c r="E29" s="115" t="s">
        <v>278</v>
      </c>
      <c r="F29" s="116">
        <v>0.13533223934550986</v>
      </c>
      <c r="G29" s="117">
        <f>SUM('Raw Data Available Areas'!AZ31:BM31)</f>
        <v>3.5421056125780153</v>
      </c>
      <c r="H29" s="117">
        <f>$H$1*('Raw Data Available Areas'!AS31+'Raw Data Available Areas'!AU31)</f>
        <v>46.364100000000008</v>
      </c>
      <c r="I29" s="117">
        <f>$H$1*('Raw Data Available Areas'!AR31+'Raw Data Available Areas'!AT31)</f>
        <v>0</v>
      </c>
      <c r="J29" s="118">
        <f t="shared" si="1"/>
        <v>4.1992031006447004</v>
      </c>
      <c r="K29" s="118">
        <f t="shared" si="2"/>
        <v>54.96512350937499</v>
      </c>
      <c r="L29" s="118">
        <f t="shared" si="3"/>
        <v>0</v>
      </c>
    </row>
    <row r="30" spans="2:12" x14ac:dyDescent="0.2">
      <c r="B30" s="1" t="s">
        <v>469</v>
      </c>
      <c r="C30" s="1" t="str">
        <f t="shared" si="0"/>
        <v>HR03</v>
      </c>
      <c r="D30" s="1" t="s">
        <v>203</v>
      </c>
      <c r="E30" s="115" t="s">
        <v>279</v>
      </c>
      <c r="F30" s="116">
        <v>0.13615724885844749</v>
      </c>
      <c r="G30" s="117">
        <f>SUM('Raw Data Available Areas'!AZ32:BM32)</f>
        <v>3.4219726814493079</v>
      </c>
      <c r="H30" s="117">
        <f>$H$1*('Raw Data Available Areas'!AS32+'Raw Data Available Areas'!AU32)</f>
        <v>21.751499999999997</v>
      </c>
      <c r="I30" s="117">
        <f>$H$1*('Raw Data Available Areas'!AR32+'Raw Data Available Areas'!AT32)</f>
        <v>5.6100000000000011E-2</v>
      </c>
      <c r="J30" s="118">
        <f t="shared" si="1"/>
        <v>4.0815151411401436</v>
      </c>
      <c r="K30" s="118">
        <f t="shared" si="2"/>
        <v>25.943829731249995</v>
      </c>
      <c r="L30" s="118">
        <f t="shared" si="3"/>
        <v>6.6912573750000023E-2</v>
      </c>
    </row>
    <row r="31" spans="2:12" x14ac:dyDescent="0.2">
      <c r="B31" s="1" t="s">
        <v>470</v>
      </c>
      <c r="C31" s="1" t="str">
        <f t="shared" si="0"/>
        <v>HR04</v>
      </c>
      <c r="D31" s="1" t="s">
        <v>203</v>
      </c>
      <c r="E31" s="115" t="s">
        <v>279</v>
      </c>
      <c r="F31" s="116">
        <v>0.12679247526636223</v>
      </c>
      <c r="G31" s="117">
        <f>SUM('Raw Data Available Areas'!AZ33:BM33)</f>
        <v>6.9070263838913437</v>
      </c>
      <c r="H31" s="117">
        <f>$H$1*('Raw Data Available Areas'!AS33+'Raw Data Available Areas'!AU33)</f>
        <v>67.320000000000007</v>
      </c>
      <c r="I31" s="117">
        <f>$H$1*('Raw Data Available Areas'!AR33+'Raw Data Available Areas'!AT33)</f>
        <v>0</v>
      </c>
      <c r="J31" s="118">
        <f t="shared" si="1"/>
        <v>7.6716485942264132</v>
      </c>
      <c r="K31" s="118">
        <f t="shared" si="2"/>
        <v>74.772464249999985</v>
      </c>
      <c r="L31" s="118">
        <f t="shared" si="3"/>
        <v>0</v>
      </c>
    </row>
    <row r="32" spans="2:12" x14ac:dyDescent="0.2">
      <c r="B32" s="1" t="s">
        <v>360</v>
      </c>
      <c r="C32" s="1" t="str">
        <f t="shared" si="0"/>
        <v>CY00</v>
      </c>
      <c r="D32" s="1" t="s">
        <v>194</v>
      </c>
      <c r="E32" s="115" t="s">
        <v>280</v>
      </c>
      <c r="F32" s="116">
        <v>0.17847055745814305</v>
      </c>
      <c r="G32" s="117">
        <f>SUM('Raw Data Available Areas'!AZ34:BM34)</f>
        <v>2.1406999634289217</v>
      </c>
      <c r="H32" s="117">
        <f>$H$1*('Raw Data Available Areas'!AS34+'Raw Data Available Areas'!AU34)</f>
        <v>14.070900000000002</v>
      </c>
      <c r="I32" s="117">
        <f>$H$1*('Raw Data Available Areas'!AR34+'Raw Data Available Areas'!AT34)</f>
        <v>7.9049999999999994</v>
      </c>
      <c r="J32" s="118">
        <f t="shared" si="1"/>
        <v>3.3467747826163663</v>
      </c>
      <c r="K32" s="118">
        <f t="shared" si="2"/>
        <v>21.998474374375</v>
      </c>
      <c r="L32" s="118">
        <f t="shared" si="3"/>
        <v>12.358693468749998</v>
      </c>
    </row>
    <row r="33" spans="2:12" x14ac:dyDescent="0.2">
      <c r="B33" s="1" t="s">
        <v>361</v>
      </c>
      <c r="C33" s="1" t="str">
        <f t="shared" si="0"/>
        <v>CZ01</v>
      </c>
      <c r="D33" s="1" t="s">
        <v>195</v>
      </c>
      <c r="E33" s="115" t="s">
        <v>281</v>
      </c>
      <c r="F33" s="116">
        <v>0.10813213470319635</v>
      </c>
      <c r="G33" s="117">
        <f>SUM('Raw Data Available Areas'!AZ35:BM35)</f>
        <v>2.7059149700016936</v>
      </c>
      <c r="H33" s="117">
        <f>$H$1*('Raw Data Available Areas'!AS35+'Raw Data Available Areas'!AU35)</f>
        <v>0.72420000000000007</v>
      </c>
      <c r="I33" s="117">
        <f>$H$1*('Raw Data Available Areas'!AR35+'Raw Data Available Areas'!AT35)</f>
        <v>0</v>
      </c>
      <c r="J33" s="118">
        <f t="shared" si="1"/>
        <v>2.5631441313969794</v>
      </c>
      <c r="K33" s="118">
        <f t="shared" si="2"/>
        <v>0.68598939749999999</v>
      </c>
      <c r="L33" s="118">
        <f t="shared" si="3"/>
        <v>0</v>
      </c>
    </row>
    <row r="34" spans="2:12" x14ac:dyDescent="0.2">
      <c r="B34" s="1" t="s">
        <v>362</v>
      </c>
      <c r="C34" s="1" t="str">
        <f t="shared" si="0"/>
        <v>CZ02</v>
      </c>
      <c r="D34" s="1" t="s">
        <v>195</v>
      </c>
      <c r="E34" s="115" t="s">
        <v>281</v>
      </c>
      <c r="F34" s="116">
        <v>0.10717727359208525</v>
      </c>
      <c r="G34" s="117">
        <f>SUM('Raw Data Available Areas'!AZ36:BM36)</f>
        <v>3.2114362829566381</v>
      </c>
      <c r="H34" s="117">
        <f>$H$1*('Raw Data Available Areas'!AS36+'Raw Data Available Areas'!AU36)</f>
        <v>32.237100000000005</v>
      </c>
      <c r="I34" s="117">
        <f>$H$1*('Raw Data Available Areas'!AR36+'Raw Data Available Areas'!AT36)</f>
        <v>0</v>
      </c>
      <c r="J34" s="118">
        <f t="shared" si="1"/>
        <v>3.0151305496686573</v>
      </c>
      <c r="K34" s="118">
        <f t="shared" si="2"/>
        <v>30.266540101875009</v>
      </c>
      <c r="L34" s="118">
        <f t="shared" si="3"/>
        <v>0</v>
      </c>
    </row>
    <row r="35" spans="2:12" x14ac:dyDescent="0.2">
      <c r="B35" s="1" t="s">
        <v>363</v>
      </c>
      <c r="C35" s="1" t="str">
        <f t="shared" si="0"/>
        <v>CZ03</v>
      </c>
      <c r="D35" s="1" t="s">
        <v>195</v>
      </c>
      <c r="E35" s="115" t="s">
        <v>281</v>
      </c>
      <c r="F35" s="116">
        <v>0.10530251141552514</v>
      </c>
      <c r="G35" s="117">
        <f>SUM('Raw Data Available Areas'!AZ37:BM37)</f>
        <v>2.9713256044294916</v>
      </c>
      <c r="H35" s="117">
        <f>$H$1*('Raw Data Available Areas'!AS37+'Raw Data Available Areas'!AU37)</f>
        <v>41.631300000000003</v>
      </c>
      <c r="I35" s="117">
        <f>$H$1*('Raw Data Available Areas'!AR37+'Raw Data Available Areas'!AT37)</f>
        <v>0</v>
      </c>
      <c r="J35" s="118">
        <f t="shared" si="1"/>
        <v>2.7408993038059855</v>
      </c>
      <c r="K35" s="118">
        <f t="shared" si="2"/>
        <v>38.402792685000016</v>
      </c>
      <c r="L35" s="118">
        <f t="shared" si="3"/>
        <v>0</v>
      </c>
    </row>
    <row r="36" spans="2:12" x14ac:dyDescent="0.2">
      <c r="B36" s="1" t="s">
        <v>364</v>
      </c>
      <c r="C36" s="1" t="str">
        <f t="shared" si="0"/>
        <v>CZ04</v>
      </c>
      <c r="D36" s="1" t="s">
        <v>195</v>
      </c>
      <c r="E36" s="115" t="s">
        <v>281</v>
      </c>
      <c r="F36" s="116">
        <v>0.10109874429223745</v>
      </c>
      <c r="G36" s="117">
        <f>SUM('Raw Data Available Areas'!AZ38:BM38)</f>
        <v>2.7496680225373757</v>
      </c>
      <c r="H36" s="117">
        <f>$H$1*('Raw Data Available Areas'!AS38+'Raw Data Available Areas'!AU38)</f>
        <v>16.151699999999998</v>
      </c>
      <c r="I36" s="117">
        <f>$H$1*('Raw Data Available Areas'!AR38+'Raw Data Available Areas'!AT38)</f>
        <v>0</v>
      </c>
      <c r="J36" s="118">
        <f t="shared" si="1"/>
        <v>2.4351747424596639</v>
      </c>
      <c r="K36" s="118">
        <f t="shared" si="2"/>
        <v>14.304349312500001</v>
      </c>
      <c r="L36" s="118">
        <f t="shared" si="3"/>
        <v>0</v>
      </c>
    </row>
    <row r="37" spans="2:12" x14ac:dyDescent="0.2">
      <c r="B37" s="1" t="s">
        <v>365</v>
      </c>
      <c r="C37" s="1" t="str">
        <f t="shared" si="0"/>
        <v>CZ05</v>
      </c>
      <c r="D37" s="1" t="s">
        <v>195</v>
      </c>
      <c r="E37" s="115" t="s">
        <v>281</v>
      </c>
      <c r="F37" s="116">
        <v>0.10525994101978692</v>
      </c>
      <c r="G37" s="117">
        <f>SUM('Raw Data Available Areas'!AZ39:BM39)</f>
        <v>3.6869571144779072</v>
      </c>
      <c r="H37" s="117">
        <f>$H$1*('Raw Data Available Areas'!AS39+'Raw Data Available Areas'!AU39)</f>
        <v>31.359900000000003</v>
      </c>
      <c r="I37" s="117">
        <f>$H$1*('Raw Data Available Areas'!AR39+'Raw Data Available Areas'!AT39)</f>
        <v>0</v>
      </c>
      <c r="J37" s="118">
        <f t="shared" si="1"/>
        <v>3.3996586624928717</v>
      </c>
      <c r="K37" s="118">
        <f t="shared" si="2"/>
        <v>28.916245125625007</v>
      </c>
      <c r="L37" s="118">
        <f t="shared" si="3"/>
        <v>0</v>
      </c>
    </row>
    <row r="38" spans="2:12" x14ac:dyDescent="0.2">
      <c r="B38" s="1" t="s">
        <v>366</v>
      </c>
      <c r="C38" s="1" t="str">
        <f t="shared" si="0"/>
        <v>CZ06</v>
      </c>
      <c r="D38" s="1" t="s">
        <v>195</v>
      </c>
      <c r="E38" s="115" t="s">
        <v>281</v>
      </c>
      <c r="F38" s="116">
        <v>0.10761510654490108</v>
      </c>
      <c r="G38" s="117">
        <f>SUM('Raw Data Available Areas'!AZ40:BM40)</f>
        <v>4.1054651642383142</v>
      </c>
      <c r="H38" s="117">
        <f>$H$1*('Raw Data Available Areas'!AS40+'Raw Data Available Areas'!AU40)</f>
        <v>41.243699999999997</v>
      </c>
      <c r="I38" s="117">
        <f>$H$1*('Raw Data Available Areas'!AR40+'Raw Data Available Areas'!AT40)</f>
        <v>0</v>
      </c>
      <c r="J38" s="118">
        <f t="shared" si="1"/>
        <v>3.8702562225371611</v>
      </c>
      <c r="K38" s="118">
        <f t="shared" si="2"/>
        <v>38.880779687499995</v>
      </c>
      <c r="L38" s="118">
        <f t="shared" si="3"/>
        <v>0</v>
      </c>
    </row>
    <row r="39" spans="2:12" x14ac:dyDescent="0.2">
      <c r="B39" s="1" t="s">
        <v>367</v>
      </c>
      <c r="C39" s="1" t="str">
        <f t="shared" si="0"/>
        <v>CZ07</v>
      </c>
      <c r="D39" s="1" t="s">
        <v>195</v>
      </c>
      <c r="E39" s="115" t="s">
        <v>281</v>
      </c>
      <c r="F39" s="116">
        <v>0.10648187785388127</v>
      </c>
      <c r="G39" s="117">
        <f>SUM('Raw Data Available Areas'!AZ41:BM41)</f>
        <v>2.9885441001944804</v>
      </c>
      <c r="H39" s="117">
        <f>$H$1*('Raw Data Available Areas'!AS41+'Raw Data Available Areas'!AU41)</f>
        <v>21.695399999999999</v>
      </c>
      <c r="I39" s="117">
        <f>$H$1*('Raw Data Available Areas'!AR41+'Raw Data Available Areas'!AT41)</f>
        <v>0</v>
      </c>
      <c r="J39" s="118">
        <f t="shared" si="1"/>
        <v>2.7876579014595322</v>
      </c>
      <c r="K39" s="118">
        <f t="shared" si="2"/>
        <v>20.237062331249998</v>
      </c>
      <c r="L39" s="118">
        <f t="shared" si="3"/>
        <v>0</v>
      </c>
    </row>
    <row r="40" spans="2:12" x14ac:dyDescent="0.2">
      <c r="B40" s="1" t="s">
        <v>368</v>
      </c>
      <c r="C40" s="1" t="str">
        <f t="shared" si="0"/>
        <v>CZ08</v>
      </c>
      <c r="D40" s="1" t="s">
        <v>195</v>
      </c>
      <c r="E40" s="115" t="s">
        <v>281</v>
      </c>
      <c r="F40" s="116">
        <v>0.10415287290715372</v>
      </c>
      <c r="G40" s="117">
        <f>SUM('Raw Data Available Areas'!AZ42:BM42)</f>
        <v>2.9856336262418535</v>
      </c>
      <c r="H40" s="117">
        <f>$H$1*('Raw Data Available Areas'!AS42+'Raw Data Available Areas'!AU42)</f>
        <v>12.637799999999999</v>
      </c>
      <c r="I40" s="117">
        <f>$H$1*('Raw Data Available Areas'!AR42+'Raw Data Available Areas'!AT42)</f>
        <v>0</v>
      </c>
      <c r="J40" s="118">
        <f t="shared" si="1"/>
        <v>2.7240299198825206</v>
      </c>
      <c r="K40" s="118">
        <f t="shared" si="2"/>
        <v>11.530465432499998</v>
      </c>
      <c r="L40" s="118">
        <f t="shared" si="3"/>
        <v>0</v>
      </c>
    </row>
    <row r="41" spans="2:12" x14ac:dyDescent="0.2">
      <c r="B41" s="1" t="s">
        <v>407</v>
      </c>
      <c r="C41" s="1" t="str">
        <f t="shared" si="0"/>
        <v>DK01</v>
      </c>
      <c r="D41" s="1" t="s">
        <v>197</v>
      </c>
      <c r="E41" s="115" t="s">
        <v>282</v>
      </c>
      <c r="F41" s="116">
        <v>0.10577625570776256</v>
      </c>
      <c r="G41" s="117">
        <f>SUM('Raw Data Available Areas'!AZ43:BM43)</f>
        <v>4.2214928055719261</v>
      </c>
      <c r="H41" s="117">
        <f>$H$1*('Raw Data Available Areas'!AS43+'Raw Data Available Areas'!AU43)</f>
        <v>5.0643000000000011</v>
      </c>
      <c r="I41" s="117">
        <f>$H$1*('Raw Data Available Areas'!AR43+'Raw Data Available Areas'!AT43)</f>
        <v>0</v>
      </c>
      <c r="J41" s="118">
        <f t="shared" si="1"/>
        <v>3.9116352336429463</v>
      </c>
      <c r="K41" s="118">
        <f t="shared" si="2"/>
        <v>4.6925803800000017</v>
      </c>
      <c r="L41" s="118">
        <f t="shared" si="3"/>
        <v>0</v>
      </c>
    </row>
    <row r="42" spans="2:12" x14ac:dyDescent="0.2">
      <c r="B42" s="1" t="s">
        <v>408</v>
      </c>
      <c r="C42" s="1" t="str">
        <f t="shared" si="0"/>
        <v>DK02</v>
      </c>
      <c r="D42" s="1" t="s">
        <v>197</v>
      </c>
      <c r="E42" s="115" t="s">
        <v>282</v>
      </c>
      <c r="F42" s="116">
        <v>0.10517789193302891</v>
      </c>
      <c r="G42" s="117">
        <f>SUM('Raw Data Available Areas'!AZ44:BM44)</f>
        <v>2.0275459850228459</v>
      </c>
      <c r="H42" s="117">
        <f>$H$1*('Raw Data Available Areas'!AS44+'Raw Data Available Areas'!AU44)</f>
        <v>23.077500000000001</v>
      </c>
      <c r="I42" s="117">
        <f>$H$1*('Raw Data Available Areas'!AR44+'Raw Data Available Areas'!AT44)</f>
        <v>0</v>
      </c>
      <c r="J42" s="118">
        <f t="shared" si="1"/>
        <v>1.8680963895173406</v>
      </c>
      <c r="K42" s="118">
        <f t="shared" si="2"/>
        <v>21.262646937500001</v>
      </c>
      <c r="L42" s="118">
        <f t="shared" si="3"/>
        <v>0</v>
      </c>
    </row>
    <row r="43" spans="2:12" x14ac:dyDescent="0.2">
      <c r="B43" s="1" t="s">
        <v>409</v>
      </c>
      <c r="C43" s="1" t="str">
        <f t="shared" si="0"/>
        <v>DK03</v>
      </c>
      <c r="D43" s="1" t="s">
        <v>197</v>
      </c>
      <c r="E43" s="115" t="s">
        <v>282</v>
      </c>
      <c r="F43" s="116">
        <v>9.9371908295281586E-2</v>
      </c>
      <c r="G43" s="117">
        <f>SUM('Raw Data Available Areas'!AZ45:BM45)</f>
        <v>2.9668701457967974</v>
      </c>
      <c r="H43" s="117">
        <f>$H$1*('Raw Data Available Areas'!AS45+'Raw Data Available Areas'!AU45)</f>
        <v>41.616</v>
      </c>
      <c r="I43" s="117">
        <f>$H$1*('Raw Data Available Areas'!AR45+'Raw Data Available Areas'!AT45)</f>
        <v>0</v>
      </c>
      <c r="J43" s="118">
        <f t="shared" si="1"/>
        <v>2.5826542809366417</v>
      </c>
      <c r="K43" s="118">
        <f t="shared" si="2"/>
        <v>36.226641299999997</v>
      </c>
      <c r="L43" s="118">
        <f t="shared" si="3"/>
        <v>0</v>
      </c>
    </row>
    <row r="44" spans="2:12" x14ac:dyDescent="0.2">
      <c r="B44" s="1" t="s">
        <v>410</v>
      </c>
      <c r="C44" s="1" t="str">
        <f t="shared" si="0"/>
        <v>DK04</v>
      </c>
      <c r="D44" s="1" t="s">
        <v>197</v>
      </c>
      <c r="E44" s="115" t="s">
        <v>282</v>
      </c>
      <c r="F44" s="116">
        <v>9.8164240867579897E-2</v>
      </c>
      <c r="G44" s="117">
        <f>SUM('Raw Data Available Areas'!AZ46:BM46)</f>
        <v>3.1458673336324292</v>
      </c>
      <c r="H44" s="117">
        <f>$H$1*('Raw Data Available Areas'!AS46+'Raw Data Available Areas'!AU46)</f>
        <v>42.865500000000004</v>
      </c>
      <c r="I44" s="117">
        <f>$H$1*('Raw Data Available Areas'!AR46+'Raw Data Available Areas'!AT46)</f>
        <v>0</v>
      </c>
      <c r="J44" s="118">
        <f t="shared" si="1"/>
        <v>2.7051903052030313</v>
      </c>
      <c r="K44" s="118">
        <f t="shared" si="2"/>
        <v>36.860847178125006</v>
      </c>
      <c r="L44" s="118">
        <f t="shared" si="3"/>
        <v>0</v>
      </c>
    </row>
    <row r="45" spans="2:12" x14ac:dyDescent="0.2">
      <c r="B45" s="1" t="s">
        <v>411</v>
      </c>
      <c r="C45" s="1" t="str">
        <f t="shared" si="0"/>
        <v>DK05</v>
      </c>
      <c r="D45" s="1" t="s">
        <v>197</v>
      </c>
      <c r="E45" s="115" t="s">
        <v>282</v>
      </c>
      <c r="F45" s="116">
        <v>0.10210878044140029</v>
      </c>
      <c r="G45" s="117">
        <f>SUM('Raw Data Available Areas'!AZ47:BM47)</f>
        <v>1.4490770918785436</v>
      </c>
      <c r="H45" s="117">
        <f>$H$1*('Raw Data Available Areas'!AS47+'Raw Data Available Areas'!AU47)</f>
        <v>25.362300000000001</v>
      </c>
      <c r="I45" s="117">
        <f>$H$1*('Raw Data Available Areas'!AR47+'Raw Data Available Areas'!AT47)</f>
        <v>0</v>
      </c>
      <c r="J45" s="118">
        <f t="shared" si="1"/>
        <v>1.2961602128474521</v>
      </c>
      <c r="K45" s="118">
        <f t="shared" si="2"/>
        <v>22.685890454374995</v>
      </c>
      <c r="L45" s="118">
        <f t="shared" si="3"/>
        <v>0</v>
      </c>
    </row>
    <row r="46" spans="2:12" x14ac:dyDescent="0.2">
      <c r="B46" s="1" t="s">
        <v>412</v>
      </c>
      <c r="C46" s="1" t="str">
        <f t="shared" si="0"/>
        <v>EE00</v>
      </c>
      <c r="D46" s="1" t="s">
        <v>198</v>
      </c>
      <c r="E46" s="115" t="s">
        <v>283</v>
      </c>
      <c r="F46" s="116">
        <v>9.5355546042617978E-2</v>
      </c>
      <c r="G46" s="117">
        <f>SUM('Raw Data Available Areas'!AZ48:BM48)</f>
        <v>3.2512549609626213</v>
      </c>
      <c r="H46" s="117">
        <f>$H$1*('Raw Data Available Areas'!AS48+'Raw Data Available Areas'!AU48)</f>
        <v>52.076100000000004</v>
      </c>
      <c r="I46" s="117">
        <f>$H$1*('Raw Data Available Areas'!AR48+'Raw Data Available Areas'!AT48)</f>
        <v>0</v>
      </c>
      <c r="J46" s="118">
        <f t="shared" si="1"/>
        <v>2.7158206830269256</v>
      </c>
      <c r="K46" s="118">
        <f t="shared" si="2"/>
        <v>43.499925773125014</v>
      </c>
      <c r="L46" s="118">
        <f t="shared" si="3"/>
        <v>0</v>
      </c>
    </row>
    <row r="47" spans="2:12" x14ac:dyDescent="0.2">
      <c r="B47" s="1" t="s">
        <v>442</v>
      </c>
      <c r="C47" s="1" t="str">
        <f t="shared" si="0"/>
        <v>FI19</v>
      </c>
      <c r="D47" s="1" t="s">
        <v>201</v>
      </c>
      <c r="E47" s="115" t="s">
        <v>284</v>
      </c>
      <c r="F47" s="116">
        <v>8.9724838280060878E-2</v>
      </c>
      <c r="G47" s="117">
        <f>SUM('Raw Data Available Areas'!AZ49:BM49)</f>
        <v>3.5955419023216533</v>
      </c>
      <c r="H47" s="117">
        <f>$H$1*('Raw Data Available Areas'!AS49+'Raw Data Available Areas'!AU49)</f>
        <v>23.791500000000003</v>
      </c>
      <c r="I47" s="117">
        <f>$H$1*('Raw Data Available Areas'!AR49+'Raw Data Available Areas'!AT49)</f>
        <v>0</v>
      </c>
      <c r="J47" s="118">
        <f t="shared" si="1"/>
        <v>2.826058481663337</v>
      </c>
      <c r="K47" s="118">
        <f t="shared" si="2"/>
        <v>18.699871171875003</v>
      </c>
      <c r="L47" s="118">
        <f t="shared" si="3"/>
        <v>0</v>
      </c>
    </row>
    <row r="48" spans="2:12" x14ac:dyDescent="0.2">
      <c r="B48" s="1" t="s">
        <v>443</v>
      </c>
      <c r="C48" s="1" t="str">
        <f t="shared" si="0"/>
        <v>FI1B</v>
      </c>
      <c r="D48" s="1" t="s">
        <v>201</v>
      </c>
      <c r="E48" s="115" t="s">
        <v>284</v>
      </c>
      <c r="F48" s="116">
        <v>9.4545043759512934E-2</v>
      </c>
      <c r="G48" s="117">
        <f>SUM('Raw Data Available Areas'!AZ50:BM50)</f>
        <v>3.8565694141009623</v>
      </c>
      <c r="H48" s="117">
        <f>$H$1*('Raw Data Available Areas'!AS50+'Raw Data Available Areas'!AU50)</f>
        <v>5.8905000000000003</v>
      </c>
      <c r="I48" s="117">
        <f>$H$1*('Raw Data Available Areas'!AR50+'Raw Data Available Areas'!AT50)</f>
        <v>0</v>
      </c>
      <c r="J48" s="118">
        <f t="shared" si="1"/>
        <v>3.1940670303957059</v>
      </c>
      <c r="K48" s="118">
        <f t="shared" si="2"/>
        <v>4.878598003125</v>
      </c>
      <c r="L48" s="118">
        <f t="shared" si="3"/>
        <v>0</v>
      </c>
    </row>
    <row r="49" spans="2:12" x14ac:dyDescent="0.2">
      <c r="B49" s="1" t="s">
        <v>444</v>
      </c>
      <c r="C49" s="1" t="str">
        <f t="shared" si="0"/>
        <v>FI1C</v>
      </c>
      <c r="D49" s="1" t="s">
        <v>201</v>
      </c>
      <c r="E49" s="115" t="s">
        <v>284</v>
      </c>
      <c r="F49" s="116">
        <v>9.3019168569254185E-2</v>
      </c>
      <c r="G49" s="117">
        <f>SUM('Raw Data Available Areas'!AZ51:BM51)</f>
        <v>2.928673621859843</v>
      </c>
      <c r="H49" s="117">
        <f>$H$1*('Raw Data Available Areas'!AS51+'Raw Data Available Areas'!AU51)</f>
        <v>18.2988</v>
      </c>
      <c r="I49" s="117">
        <f>$H$1*('Raw Data Available Areas'!AR51+'Raw Data Available Areas'!AT51)</f>
        <v>0</v>
      </c>
      <c r="J49" s="118">
        <f t="shared" si="1"/>
        <v>2.3864235993691141</v>
      </c>
      <c r="K49" s="118">
        <f t="shared" si="2"/>
        <v>14.910739057500001</v>
      </c>
      <c r="L49" s="118">
        <f t="shared" si="3"/>
        <v>0</v>
      </c>
    </row>
    <row r="50" spans="2:12" x14ac:dyDescent="0.2">
      <c r="B50" s="1" t="s">
        <v>445</v>
      </c>
      <c r="C50" s="1" t="str">
        <f t="shared" si="0"/>
        <v>FI1D</v>
      </c>
      <c r="D50" s="1" t="s">
        <v>201</v>
      </c>
      <c r="E50" s="115" t="s">
        <v>284</v>
      </c>
      <c r="F50" s="116">
        <v>8.3743681987769159E-2</v>
      </c>
      <c r="G50" s="117">
        <f>SUM('Raw Data Available Areas'!AZ52:BM52)</f>
        <v>3.2297723785184784</v>
      </c>
      <c r="H50" s="117">
        <f>$H$1*('Raw Data Available Areas'!AS52+'Raw Data Available Areas'!AU52)</f>
        <v>10.7202</v>
      </c>
      <c r="I50" s="117">
        <f>$H$1*('Raw Data Available Areas'!AR52+'Raw Data Available Areas'!AT52)</f>
        <v>0</v>
      </c>
      <c r="J50" s="118">
        <f t="shared" si="1"/>
        <v>2.3693437512055024</v>
      </c>
      <c r="K50" s="118">
        <f t="shared" si="2"/>
        <v>7.8642814120926783</v>
      </c>
      <c r="L50" s="118">
        <f t="shared" si="3"/>
        <v>0</v>
      </c>
    </row>
    <row r="51" spans="2:12" x14ac:dyDescent="0.2">
      <c r="B51" s="1" t="s">
        <v>446</v>
      </c>
      <c r="C51" s="1" t="str">
        <f t="shared" si="0"/>
        <v>FI20</v>
      </c>
      <c r="D51" s="1" t="s">
        <v>201</v>
      </c>
      <c r="E51" s="115" t="s">
        <v>284</v>
      </c>
      <c r="F51" s="116">
        <v>0.10392361111111111</v>
      </c>
      <c r="G51" s="117">
        <f>SUM('Raw Data Available Areas'!AZ53:BM53)</f>
        <v>7.3228427121714249E-2</v>
      </c>
      <c r="H51" s="117">
        <f>$H$1*('Raw Data Available Areas'!AS53+'Raw Data Available Areas'!AU53)</f>
        <v>7.6499999999999999E-2</v>
      </c>
      <c r="I51" s="117">
        <f>$H$1*('Raw Data Available Areas'!AR53+'Raw Data Available Areas'!AT53)</f>
        <v>0</v>
      </c>
      <c r="J51" s="118">
        <f t="shared" si="1"/>
        <v>6.6665024222484257E-2</v>
      </c>
      <c r="K51" s="118">
        <f t="shared" si="2"/>
        <v>6.964336874999999E-2</v>
      </c>
      <c r="L51" s="118">
        <f t="shared" si="3"/>
        <v>0</v>
      </c>
    </row>
    <row r="52" spans="2:12" x14ac:dyDescent="0.2">
      <c r="B52" s="1" t="s">
        <v>447</v>
      </c>
      <c r="C52" s="1" t="str">
        <f t="shared" si="0"/>
        <v>FR10</v>
      </c>
      <c r="D52" s="1" t="s">
        <v>202</v>
      </c>
      <c r="E52" s="115" t="s">
        <v>285</v>
      </c>
      <c r="F52" s="116">
        <v>0.11516171993911721</v>
      </c>
      <c r="G52" s="117">
        <f>SUM('Raw Data Available Areas'!AZ54:BM54)</f>
        <v>26.056748537364506</v>
      </c>
      <c r="H52" s="117">
        <f>$H$1*('Raw Data Available Areas'!AS54+'Raw Data Available Areas'!AU54)</f>
        <v>28.029600000000002</v>
      </c>
      <c r="I52" s="117">
        <f>$H$1*('Raw Data Available Areas'!AR54+'Raw Data Available Areas'!AT54)</f>
        <v>0</v>
      </c>
      <c r="J52" s="118">
        <f t="shared" si="1"/>
        <v>26.286482203635604</v>
      </c>
      <c r="K52" s="118">
        <f t="shared" si="2"/>
        <v>28.276727640000004</v>
      </c>
      <c r="L52" s="118">
        <f t="shared" si="3"/>
        <v>0</v>
      </c>
    </row>
    <row r="53" spans="2:12" x14ac:dyDescent="0.2">
      <c r="B53" s="1" t="s">
        <v>448</v>
      </c>
      <c r="C53" s="1" t="str">
        <f t="shared" si="0"/>
        <v>FR21</v>
      </c>
      <c r="D53" s="1" t="s">
        <v>202</v>
      </c>
      <c r="E53" s="115" t="s">
        <v>285</v>
      </c>
      <c r="F53" s="116">
        <v>0.11320585996955862</v>
      </c>
      <c r="G53" s="117">
        <f>SUM('Raw Data Available Areas'!AZ55:BM55)</f>
        <v>3.307986160908976</v>
      </c>
      <c r="H53" s="117">
        <f>$H$1*('Raw Data Available Areas'!AS55+'Raw Data Available Areas'!AU55)</f>
        <v>78.249300000000005</v>
      </c>
      <c r="I53" s="117">
        <f>$H$1*('Raw Data Available Areas'!AR55+'Raw Data Available Areas'!AT55)</f>
        <v>0</v>
      </c>
      <c r="J53" s="118">
        <f t="shared" si="1"/>
        <v>3.2804747426707501</v>
      </c>
      <c r="K53" s="118">
        <f t="shared" si="2"/>
        <v>77.598526655000015</v>
      </c>
      <c r="L53" s="118">
        <f t="shared" si="3"/>
        <v>0</v>
      </c>
    </row>
    <row r="54" spans="2:12" x14ac:dyDescent="0.2">
      <c r="B54" s="1" t="s">
        <v>449</v>
      </c>
      <c r="C54" s="1" t="str">
        <f t="shared" si="0"/>
        <v>FR22</v>
      </c>
      <c r="D54" s="1" t="s">
        <v>202</v>
      </c>
      <c r="E54" s="115" t="s">
        <v>285</v>
      </c>
      <c r="F54" s="116">
        <v>0.10978762366818871</v>
      </c>
      <c r="G54" s="117">
        <f>SUM('Raw Data Available Areas'!AZ56:BM56)</f>
        <v>4.727137388826705</v>
      </c>
      <c r="H54" s="117">
        <f>$H$1*('Raw Data Available Areas'!AS56+'Raw Data Available Areas'!AU56)</f>
        <v>68.834699999999998</v>
      </c>
      <c r="I54" s="117">
        <f>$H$1*('Raw Data Available Areas'!AR56+'Raw Data Available Areas'!AT56)</f>
        <v>0</v>
      </c>
      <c r="J54" s="118">
        <f t="shared" si="1"/>
        <v>4.5462751426896153</v>
      </c>
      <c r="K54" s="118">
        <f t="shared" si="2"/>
        <v>66.201055696874988</v>
      </c>
      <c r="L54" s="118">
        <f t="shared" si="3"/>
        <v>0</v>
      </c>
    </row>
    <row r="55" spans="2:12" x14ac:dyDescent="0.2">
      <c r="B55" s="1" t="s">
        <v>450</v>
      </c>
      <c r="C55" s="1" t="str">
        <f t="shared" si="0"/>
        <v>FR23</v>
      </c>
      <c r="D55" s="1" t="s">
        <v>202</v>
      </c>
      <c r="E55" s="115" t="s">
        <v>285</v>
      </c>
      <c r="F55" s="116">
        <v>0.1102547089041096</v>
      </c>
      <c r="G55" s="117">
        <f>SUM('Raw Data Available Areas'!AZ57:BM57)</f>
        <v>4.5127268621102683</v>
      </c>
      <c r="H55" s="117">
        <f>$H$1*('Raw Data Available Areas'!AS57+'Raw Data Available Areas'!AU57)</f>
        <v>36.312000000000005</v>
      </c>
      <c r="I55" s="117">
        <f>$H$1*('Raw Data Available Areas'!AR57+'Raw Data Available Areas'!AT57)</f>
        <v>0</v>
      </c>
      <c r="J55" s="118">
        <f t="shared" si="1"/>
        <v>4.3585326261405379</v>
      </c>
      <c r="K55" s="118">
        <f t="shared" si="2"/>
        <v>35.071264350000014</v>
      </c>
      <c r="L55" s="118">
        <f t="shared" si="3"/>
        <v>0</v>
      </c>
    </row>
    <row r="56" spans="2:12" x14ac:dyDescent="0.2">
      <c r="B56" s="1" t="s">
        <v>451</v>
      </c>
      <c r="C56" s="1" t="str">
        <f t="shared" si="0"/>
        <v>FR24</v>
      </c>
      <c r="D56" s="1" t="s">
        <v>202</v>
      </c>
      <c r="E56" s="115" t="s">
        <v>285</v>
      </c>
      <c r="F56" s="116">
        <v>0.11943873668188736</v>
      </c>
      <c r="G56" s="117">
        <f>SUM('Raw Data Available Areas'!AZ58:BM58)</f>
        <v>6.311554910864376</v>
      </c>
      <c r="H56" s="117">
        <f>$H$1*('Raw Data Available Areas'!AS58+'Raw Data Available Areas'!AU58)</f>
        <v>132.07979999999998</v>
      </c>
      <c r="I56" s="117">
        <f>$H$1*('Raw Data Available Areas'!AR58+'Raw Data Available Areas'!AT58)</f>
        <v>0</v>
      </c>
      <c r="J56" s="118">
        <f t="shared" si="1"/>
        <v>6.6036747106555485</v>
      </c>
      <c r="K56" s="118">
        <f t="shared" si="2"/>
        <v>138.19289340999995</v>
      </c>
      <c r="L56" s="118">
        <f t="shared" si="3"/>
        <v>0</v>
      </c>
    </row>
    <row r="57" spans="2:12" x14ac:dyDescent="0.2">
      <c r="B57" s="1" t="s">
        <v>452</v>
      </c>
      <c r="C57" s="1" t="str">
        <f t="shared" si="0"/>
        <v>FR25</v>
      </c>
      <c r="D57" s="1" t="s">
        <v>202</v>
      </c>
      <c r="E57" s="115" t="s">
        <v>285</v>
      </c>
      <c r="F57" s="116">
        <v>0.1107800608828006</v>
      </c>
      <c r="G57" s="117">
        <f>SUM('Raw Data Available Areas'!AZ59:BM59)</f>
        <v>3.6015759772360458</v>
      </c>
      <c r="H57" s="117">
        <f>$H$1*('Raw Data Available Areas'!AS59+'Raw Data Available Areas'!AU59)</f>
        <v>60.996000000000002</v>
      </c>
      <c r="I57" s="117">
        <f>$H$1*('Raw Data Available Areas'!AR59+'Raw Data Available Areas'!AT59)</f>
        <v>0</v>
      </c>
      <c r="J57" s="118">
        <f t="shared" si="1"/>
        <v>3.4950893808424328</v>
      </c>
      <c r="K57" s="118">
        <f t="shared" si="2"/>
        <v>59.192551599999994</v>
      </c>
      <c r="L57" s="118">
        <f t="shared" si="3"/>
        <v>0</v>
      </c>
    </row>
    <row r="58" spans="2:12" x14ac:dyDescent="0.2">
      <c r="B58" s="1" t="s">
        <v>453</v>
      </c>
      <c r="C58" s="1" t="str">
        <f t="shared" si="0"/>
        <v>FR26</v>
      </c>
      <c r="D58" s="1" t="s">
        <v>202</v>
      </c>
      <c r="E58" s="115" t="s">
        <v>285</v>
      </c>
      <c r="F58" s="116">
        <v>0.11817613203957381</v>
      </c>
      <c r="G58" s="117">
        <f>SUM('Raw Data Available Areas'!AZ60:BM60)</f>
        <v>4.0403280965863839</v>
      </c>
      <c r="H58" s="117">
        <f>$H$1*('Raw Data Available Areas'!AS60+'Raw Data Available Areas'!AU60)</f>
        <v>99.077700000000007</v>
      </c>
      <c r="I58" s="117">
        <f>$H$1*('Raw Data Available Areas'!AR60+'Raw Data Available Areas'!AT60)</f>
        <v>0</v>
      </c>
      <c r="J58" s="118">
        <f t="shared" si="1"/>
        <v>4.1826402364384379</v>
      </c>
      <c r="K58" s="118">
        <f t="shared" si="2"/>
        <v>102.56750557062499</v>
      </c>
      <c r="L58" s="118">
        <f t="shared" si="3"/>
        <v>0</v>
      </c>
    </row>
    <row r="59" spans="2:12" x14ac:dyDescent="0.2">
      <c r="B59" s="1" t="s">
        <v>454</v>
      </c>
      <c r="C59" s="1" t="str">
        <f t="shared" si="0"/>
        <v>FR30</v>
      </c>
      <c r="D59" s="1" t="s">
        <v>202</v>
      </c>
      <c r="E59" s="115" t="s">
        <v>285</v>
      </c>
      <c r="F59" s="116">
        <v>0.10793069824961948</v>
      </c>
      <c r="G59" s="117">
        <f>SUM('Raw Data Available Areas'!AZ61:BM61)</f>
        <v>9.8811770849326219</v>
      </c>
      <c r="H59" s="117">
        <f>$H$1*('Raw Data Available Areas'!AS61+'Raw Data Available Areas'!AU61)</f>
        <v>43.9773</v>
      </c>
      <c r="I59" s="117">
        <f>$H$1*('Raw Data Available Areas'!AR61+'Raw Data Available Areas'!AT61)</f>
        <v>0</v>
      </c>
      <c r="J59" s="118">
        <f t="shared" si="1"/>
        <v>9.3423853185910772</v>
      </c>
      <c r="K59" s="118">
        <f t="shared" si="2"/>
        <v>41.579346098124994</v>
      </c>
      <c r="L59" s="118">
        <f t="shared" si="3"/>
        <v>0</v>
      </c>
    </row>
    <row r="60" spans="2:12" x14ac:dyDescent="0.2">
      <c r="B60" s="1" t="s">
        <v>455</v>
      </c>
      <c r="C60" s="1" t="str">
        <f t="shared" si="0"/>
        <v>FR41</v>
      </c>
      <c r="D60" s="1" t="s">
        <v>202</v>
      </c>
      <c r="E60" s="115" t="s">
        <v>285</v>
      </c>
      <c r="F60" s="116">
        <v>0.11097150875190256</v>
      </c>
      <c r="G60" s="117">
        <f>SUM('Raw Data Available Areas'!AZ62:BM62)</f>
        <v>5.7216376469114767</v>
      </c>
      <c r="H60" s="117">
        <f>$H$1*('Raw Data Available Areas'!AS62+'Raw Data Available Areas'!AU62)</f>
        <v>59.297699999999999</v>
      </c>
      <c r="I60" s="117">
        <f>$H$1*('Raw Data Available Areas'!AR62+'Raw Data Available Areas'!AT62)</f>
        <v>0</v>
      </c>
      <c r="J60" s="118">
        <f t="shared" si="1"/>
        <v>5.5620635569548007</v>
      </c>
      <c r="K60" s="118">
        <f t="shared" si="2"/>
        <v>57.643911854374984</v>
      </c>
      <c r="L60" s="118">
        <f t="shared" si="3"/>
        <v>0</v>
      </c>
    </row>
    <row r="61" spans="2:12" x14ac:dyDescent="0.2">
      <c r="B61" s="1" t="s">
        <v>456</v>
      </c>
      <c r="C61" s="1" t="str">
        <f t="shared" si="0"/>
        <v>FR42</v>
      </c>
      <c r="D61" s="1" t="s">
        <v>202</v>
      </c>
      <c r="E61" s="115" t="s">
        <v>285</v>
      </c>
      <c r="F61" s="116">
        <v>0.11418616818873667</v>
      </c>
      <c r="G61" s="117">
        <f>SUM('Raw Data Available Areas'!AZ63:BM63)</f>
        <v>4.5549862520552846</v>
      </c>
      <c r="H61" s="117">
        <f>$H$1*('Raw Data Available Areas'!AS63+'Raw Data Available Areas'!AU63)</f>
        <v>14.443200000000001</v>
      </c>
      <c r="I61" s="117">
        <f>$H$1*('Raw Data Available Areas'!AR63+'Raw Data Available Areas'!AT63)</f>
        <v>0</v>
      </c>
      <c r="J61" s="118">
        <f t="shared" si="1"/>
        <v>4.5562198941652161</v>
      </c>
      <c r="K61" s="118">
        <f t="shared" si="2"/>
        <v>14.447111699999999</v>
      </c>
      <c r="L61" s="118">
        <f t="shared" si="3"/>
        <v>0</v>
      </c>
    </row>
    <row r="62" spans="2:12" x14ac:dyDescent="0.2">
      <c r="B62" s="1" t="s">
        <v>457</v>
      </c>
      <c r="C62" s="1" t="str">
        <f t="shared" si="0"/>
        <v>FR43</v>
      </c>
      <c r="D62" s="1" t="s">
        <v>202</v>
      </c>
      <c r="E62" s="115" t="s">
        <v>285</v>
      </c>
      <c r="F62" s="116">
        <v>0.11906844558599695</v>
      </c>
      <c r="G62" s="117">
        <f>SUM('Raw Data Available Areas'!AZ64:BM64)</f>
        <v>2.9123299540940346</v>
      </c>
      <c r="H62" s="117">
        <f>$H$1*('Raw Data Available Areas'!AS64+'Raw Data Available Areas'!AU64)</f>
        <v>34.251599999999996</v>
      </c>
      <c r="I62" s="117">
        <f>$H$1*('Raw Data Available Areas'!AR64+'Raw Data Available Areas'!AT64)</f>
        <v>0</v>
      </c>
      <c r="J62" s="118">
        <f t="shared" si="1"/>
        <v>3.0376754218474273</v>
      </c>
      <c r="K62" s="118">
        <f t="shared" si="2"/>
        <v>35.725774592499995</v>
      </c>
      <c r="L62" s="118">
        <f t="shared" si="3"/>
        <v>0</v>
      </c>
    </row>
    <row r="63" spans="2:12" x14ac:dyDescent="0.2">
      <c r="B63" s="1" t="s">
        <v>458</v>
      </c>
      <c r="C63" s="1" t="str">
        <f t="shared" si="0"/>
        <v>FR51</v>
      </c>
      <c r="D63" s="1" t="s">
        <v>202</v>
      </c>
      <c r="E63" s="115" t="s">
        <v>285</v>
      </c>
      <c r="F63" s="116">
        <v>0.1230612633181126</v>
      </c>
      <c r="G63" s="117">
        <f>SUM('Raw Data Available Areas'!AZ65:BM65)</f>
        <v>9.0166375947804127</v>
      </c>
      <c r="H63" s="117">
        <f>$H$1*('Raw Data Available Areas'!AS65+'Raw Data Available Areas'!AU65)</f>
        <v>116.3973</v>
      </c>
      <c r="I63" s="117">
        <f>$H$1*('Raw Data Available Areas'!AR65+'Raw Data Available Areas'!AT65)</f>
        <v>0</v>
      </c>
      <c r="J63" s="118">
        <f t="shared" si="1"/>
        <v>9.7200856044665294</v>
      </c>
      <c r="K63" s="118">
        <f t="shared" si="2"/>
        <v>125.47822935499995</v>
      </c>
      <c r="L63" s="118">
        <f t="shared" si="3"/>
        <v>0</v>
      </c>
    </row>
    <row r="64" spans="2:12" x14ac:dyDescent="0.2">
      <c r="B64" s="1" t="s">
        <v>459</v>
      </c>
      <c r="C64" s="1" t="str">
        <f t="shared" si="0"/>
        <v>FR52</v>
      </c>
      <c r="D64" s="1" t="s">
        <v>202</v>
      </c>
      <c r="E64" s="115" t="s">
        <v>285</v>
      </c>
      <c r="F64" s="116">
        <v>0.11453196347031962</v>
      </c>
      <c r="G64" s="117">
        <f>SUM('Raw Data Available Areas'!AZ66:BM66)</f>
        <v>8.0094741097800579</v>
      </c>
      <c r="H64" s="117">
        <f>$H$1*('Raw Data Available Areas'!AS66+'Raw Data Available Areas'!AU66)</f>
        <v>96.405299999999997</v>
      </c>
      <c r="I64" s="117">
        <f>$H$1*('Raw Data Available Areas'!AR66+'Raw Data Available Areas'!AT66)</f>
        <v>0</v>
      </c>
      <c r="J64" s="118">
        <f t="shared" si="1"/>
        <v>8.035905374342331</v>
      </c>
      <c r="K64" s="118">
        <f t="shared" si="2"/>
        <v>96.723437489999981</v>
      </c>
      <c r="L64" s="118">
        <f t="shared" si="3"/>
        <v>0</v>
      </c>
    </row>
    <row r="65" spans="2:12" x14ac:dyDescent="0.2">
      <c r="B65" s="1" t="s">
        <v>460</v>
      </c>
      <c r="C65" s="1" t="str">
        <f t="shared" si="0"/>
        <v>FR53</v>
      </c>
      <c r="D65" s="1" t="s">
        <v>202</v>
      </c>
      <c r="E65" s="115" t="s">
        <v>285</v>
      </c>
      <c r="F65" s="116">
        <v>0.12789954337899545</v>
      </c>
      <c r="G65" s="117">
        <f>SUM('Raw Data Available Areas'!AZ67:BM67)</f>
        <v>4.427948725116627</v>
      </c>
      <c r="H65" s="117">
        <f>$H$1*('Raw Data Available Areas'!AS67+'Raw Data Available Areas'!AU67)</f>
        <v>95.721900000000005</v>
      </c>
      <c r="I65" s="117">
        <f>$H$1*('Raw Data Available Areas'!AR67+'Raw Data Available Areas'!AT67)</f>
        <v>0</v>
      </c>
      <c r="J65" s="118">
        <f t="shared" si="1"/>
        <v>4.9610737516206704</v>
      </c>
      <c r="K65" s="118">
        <f t="shared" si="2"/>
        <v>107.24681676000003</v>
      </c>
      <c r="L65" s="118">
        <f t="shared" si="3"/>
        <v>0</v>
      </c>
    </row>
    <row r="66" spans="2:12" x14ac:dyDescent="0.2">
      <c r="B66" s="1" t="s">
        <v>461</v>
      </c>
      <c r="C66" s="1" t="str">
        <f t="shared" si="0"/>
        <v>FR61</v>
      </c>
      <c r="D66" s="1" t="s">
        <v>202</v>
      </c>
      <c r="E66" s="115" t="s">
        <v>285</v>
      </c>
      <c r="F66" s="116">
        <v>0.13142313546423134</v>
      </c>
      <c r="G66" s="117">
        <f>SUM('Raw Data Available Areas'!AZ68:BM68)</f>
        <v>8.1459481828921341</v>
      </c>
      <c r="H66" s="117">
        <f>$H$1*('Raw Data Available Areas'!AS68+'Raw Data Available Areas'!AU68)</f>
        <v>99.261299999999991</v>
      </c>
      <c r="I66" s="117">
        <f>$H$1*('Raw Data Available Areas'!AR68+'Raw Data Available Areas'!AT68)</f>
        <v>0</v>
      </c>
      <c r="J66" s="118">
        <f t="shared" si="1"/>
        <v>9.3781586113576161</v>
      </c>
      <c r="K66" s="118">
        <f t="shared" si="2"/>
        <v>114.27622597999999</v>
      </c>
      <c r="L66" s="118">
        <f t="shared" si="3"/>
        <v>0</v>
      </c>
    </row>
    <row r="67" spans="2:12" x14ac:dyDescent="0.2">
      <c r="B67" s="1" t="s">
        <v>462</v>
      </c>
      <c r="C67" s="1" t="str">
        <f t="shared" si="0"/>
        <v>FR62</v>
      </c>
      <c r="D67" s="1" t="s">
        <v>202</v>
      </c>
      <c r="E67" s="115" t="s">
        <v>285</v>
      </c>
      <c r="F67" s="116">
        <v>0.13311453576864535</v>
      </c>
      <c r="G67" s="117">
        <f>SUM('Raw Data Available Areas'!AZ69:BM69)</f>
        <v>7.2299549561158516</v>
      </c>
      <c r="H67" s="117">
        <f>$H$1*('Raw Data Available Areas'!AS69+'Raw Data Available Areas'!AU69)</f>
        <v>134.90010000000004</v>
      </c>
      <c r="I67" s="117">
        <f>$H$1*('Raw Data Available Areas'!AR69+'Raw Data Available Areas'!AT69)</f>
        <v>0</v>
      </c>
      <c r="J67" s="118">
        <f t="shared" si="1"/>
        <v>8.4307299750774263</v>
      </c>
      <c r="K67" s="118">
        <f t="shared" si="2"/>
        <v>157.30475827500004</v>
      </c>
      <c r="L67" s="118">
        <f t="shared" si="3"/>
        <v>0</v>
      </c>
    </row>
    <row r="68" spans="2:12" x14ac:dyDescent="0.2">
      <c r="B68" s="1" t="s">
        <v>463</v>
      </c>
      <c r="C68" s="1" t="str">
        <f t="shared" si="0"/>
        <v>FR63</v>
      </c>
      <c r="D68" s="1" t="s">
        <v>202</v>
      </c>
      <c r="E68" s="115" t="s">
        <v>285</v>
      </c>
      <c r="F68" s="116">
        <v>0.12231568683409438</v>
      </c>
      <c r="G68" s="117">
        <f>SUM('Raw Data Available Areas'!AZ70:BM70)</f>
        <v>1.8114617092716663</v>
      </c>
      <c r="H68" s="117">
        <f>$H$1*('Raw Data Available Areas'!AS70+'Raw Data Available Areas'!AU70)</f>
        <v>47.154599999999995</v>
      </c>
      <c r="I68" s="117">
        <f>$H$1*('Raw Data Available Areas'!AR70+'Raw Data Available Areas'!AT70)</f>
        <v>0</v>
      </c>
      <c r="J68" s="118">
        <f t="shared" si="1"/>
        <v>1.9409548043346638</v>
      </c>
      <c r="K68" s="118">
        <f t="shared" si="2"/>
        <v>50.525466228749998</v>
      </c>
      <c r="L68" s="118">
        <f t="shared" si="3"/>
        <v>0</v>
      </c>
    </row>
    <row r="69" spans="2:12" x14ac:dyDescent="0.2">
      <c r="B69" s="1" t="s">
        <v>464</v>
      </c>
      <c r="C69" s="1" t="str">
        <f t="shared" ref="C69:C132" si="4">B69</f>
        <v>FR71</v>
      </c>
      <c r="D69" s="1" t="s">
        <v>202</v>
      </c>
      <c r="E69" s="115" t="s">
        <v>285</v>
      </c>
      <c r="F69" s="116">
        <v>0.12911125380517505</v>
      </c>
      <c r="G69" s="117">
        <f>SUM('Raw Data Available Areas'!AZ71:BM71)</f>
        <v>15.717570153596625</v>
      </c>
      <c r="H69" s="117">
        <f>$H$1*('Raw Data Available Areas'!AS71+'Raw Data Available Areas'!AU71)</f>
        <v>84.450900000000004</v>
      </c>
      <c r="I69" s="117">
        <f>$H$1*('Raw Data Available Areas'!AR71+'Raw Data Available Areas'!AT71)</f>
        <v>0.54060000000000008</v>
      </c>
      <c r="J69" s="118">
        <f t="shared" ref="J69:J132" si="5">G69*$F69*8760/1000</f>
        <v>17.776801058282523</v>
      </c>
      <c r="K69" s="118">
        <f t="shared" ref="K69:K132" si="6">H69*$F69*8760/1000</f>
        <v>95.51519947562501</v>
      </c>
      <c r="L69" s="118">
        <f t="shared" ref="L69:L132" si="7">I69*$F69*8760/1000</f>
        <v>0.61142648375000019</v>
      </c>
    </row>
    <row r="70" spans="2:12" x14ac:dyDescent="0.2">
      <c r="B70" s="1" t="s">
        <v>465</v>
      </c>
      <c r="C70" s="1" t="str">
        <f t="shared" si="4"/>
        <v>FR72</v>
      </c>
      <c r="D70" s="1" t="s">
        <v>202</v>
      </c>
      <c r="E70" s="115" t="s">
        <v>285</v>
      </c>
      <c r="F70" s="116">
        <v>0.12265815258751903</v>
      </c>
      <c r="G70" s="117">
        <f>SUM('Raw Data Available Areas'!AZ72:BM72)</f>
        <v>3.3211729793526397</v>
      </c>
      <c r="H70" s="117">
        <f>$H$1*('Raw Data Available Areas'!AS72+'Raw Data Available Areas'!AU72)</f>
        <v>66.4071</v>
      </c>
      <c r="I70" s="117">
        <f>$H$1*('Raw Data Available Areas'!AR72+'Raw Data Available Areas'!AT72)</f>
        <v>0</v>
      </c>
      <c r="J70" s="118">
        <f t="shared" si="5"/>
        <v>3.5685519325417956</v>
      </c>
      <c r="K70" s="118">
        <f t="shared" si="6"/>
        <v>71.353460513125</v>
      </c>
      <c r="L70" s="118">
        <f t="shared" si="7"/>
        <v>0</v>
      </c>
    </row>
    <row r="71" spans="2:12" x14ac:dyDescent="0.2">
      <c r="B71" s="1" t="s">
        <v>466</v>
      </c>
      <c r="C71" s="1" t="str">
        <f t="shared" si="4"/>
        <v>FR81</v>
      </c>
      <c r="D71" s="1" t="s">
        <v>202</v>
      </c>
      <c r="E71" s="115" t="s">
        <v>285</v>
      </c>
      <c r="F71" s="116">
        <v>0.14257919520547946</v>
      </c>
      <c r="G71" s="117">
        <f>SUM('Raw Data Available Areas'!AZ73:BM73)</f>
        <v>6.7211318947614718</v>
      </c>
      <c r="H71" s="117">
        <f>$H$1*('Raw Data Available Areas'!AS73+'Raw Data Available Areas'!AU73)</f>
        <v>50.627700000000004</v>
      </c>
      <c r="I71" s="117">
        <f>$H$1*('Raw Data Available Areas'!AR73+'Raw Data Available Areas'!AT73)</f>
        <v>3.9831000000000003</v>
      </c>
      <c r="J71" s="118">
        <f t="shared" si="5"/>
        <v>8.394651729482737</v>
      </c>
      <c r="K71" s="118">
        <f t="shared" si="6"/>
        <v>63.233680876875013</v>
      </c>
      <c r="L71" s="118">
        <f t="shared" si="7"/>
        <v>4.9748670056250015</v>
      </c>
    </row>
    <row r="72" spans="2:12" x14ac:dyDescent="0.2">
      <c r="B72" s="1" t="s">
        <v>467</v>
      </c>
      <c r="C72" s="1" t="str">
        <f t="shared" si="4"/>
        <v>FR82</v>
      </c>
      <c r="D72" s="1" t="s">
        <v>202</v>
      </c>
      <c r="E72" s="115" t="s">
        <v>285</v>
      </c>
      <c r="F72" s="116">
        <v>0.15554247526636222</v>
      </c>
      <c r="G72" s="117">
        <f>SUM('Raw Data Available Areas'!AZ74:BM74)</f>
        <v>12.075618595069599</v>
      </c>
      <c r="H72" s="117">
        <f>$H$1*('Raw Data Available Areas'!AS74+'Raw Data Available Areas'!AU74)</f>
        <v>24.403500000000001</v>
      </c>
      <c r="I72" s="117">
        <f>$H$1*('Raw Data Available Areas'!AR74+'Raw Data Available Areas'!AT74)</f>
        <v>10.4244</v>
      </c>
      <c r="J72" s="118">
        <f t="shared" si="5"/>
        <v>16.453659274250818</v>
      </c>
      <c r="K72" s="118">
        <f t="shared" si="6"/>
        <v>33.251039765624995</v>
      </c>
      <c r="L72" s="118">
        <f t="shared" si="7"/>
        <v>14.2037879375</v>
      </c>
    </row>
    <row r="73" spans="2:12" x14ac:dyDescent="0.2">
      <c r="B73" s="1" t="s">
        <v>468</v>
      </c>
      <c r="C73" s="1" t="str">
        <f t="shared" si="4"/>
        <v>FR83</v>
      </c>
      <c r="D73" s="1" t="s">
        <v>202</v>
      </c>
      <c r="E73" s="115" t="s">
        <v>285</v>
      </c>
      <c r="F73" s="116">
        <v>0.14800870433789953</v>
      </c>
      <c r="G73" s="117">
        <f>SUM('Raw Data Available Areas'!AZ75:BM75)</f>
        <v>0.78774859192963353</v>
      </c>
      <c r="H73" s="117">
        <f>$H$1*('Raw Data Available Areas'!AS75+'Raw Data Available Areas'!AU75)</f>
        <v>5.2377000000000002</v>
      </c>
      <c r="I73" s="117">
        <f>$H$1*('Raw Data Available Areas'!AR75+'Raw Data Available Areas'!AT75)</f>
        <v>0.13770000000000002</v>
      </c>
      <c r="J73" s="118">
        <f t="shared" si="5"/>
        <v>1.0213603602950658</v>
      </c>
      <c r="K73" s="118">
        <f t="shared" si="6"/>
        <v>6.790972670625</v>
      </c>
      <c r="L73" s="118">
        <f t="shared" si="7"/>
        <v>0.17853579562499999</v>
      </c>
    </row>
    <row r="74" spans="2:12" x14ac:dyDescent="0.2">
      <c r="B74" s="1" t="s">
        <v>369</v>
      </c>
      <c r="C74" s="1" t="str">
        <f t="shared" si="4"/>
        <v>DE11</v>
      </c>
      <c r="D74" s="1" t="s">
        <v>196</v>
      </c>
      <c r="E74" s="115" t="s">
        <v>287</v>
      </c>
      <c r="F74" s="116">
        <v>0.10932220319634703</v>
      </c>
      <c r="G74" s="117">
        <f>SUM('Raw Data Available Areas'!AZ76:BM76)</f>
        <v>8.8049258321901878</v>
      </c>
      <c r="H74" s="117">
        <f>$H$1*('Raw Data Available Areas'!AS76+'Raw Data Available Areas'!AU76)</f>
        <v>26.851500000000001</v>
      </c>
      <c r="I74" s="117">
        <f>$H$1*('Raw Data Available Areas'!AR76+'Raw Data Available Areas'!AT76)</f>
        <v>0</v>
      </c>
      <c r="J74" s="118">
        <f t="shared" si="5"/>
        <v>8.4321472847698349</v>
      </c>
      <c r="K74" s="118">
        <f t="shared" si="6"/>
        <v>25.714674618750003</v>
      </c>
      <c r="L74" s="118">
        <f t="shared" si="7"/>
        <v>0</v>
      </c>
    </row>
    <row r="75" spans="2:12" x14ac:dyDescent="0.2">
      <c r="B75" s="1" t="s">
        <v>370</v>
      </c>
      <c r="C75" s="1" t="str">
        <f t="shared" si="4"/>
        <v>DE12</v>
      </c>
      <c r="D75" s="1" t="s">
        <v>196</v>
      </c>
      <c r="E75" s="115" t="s">
        <v>287</v>
      </c>
      <c r="F75" s="116">
        <v>0.11029038242009133</v>
      </c>
      <c r="G75" s="117">
        <f>SUM('Raw Data Available Areas'!AZ77:BM77)</f>
        <v>6.1911128359952503</v>
      </c>
      <c r="H75" s="117">
        <f>$H$1*('Raw Data Available Areas'!AS77+'Raw Data Available Areas'!AU77)</f>
        <v>10.954800000000001</v>
      </c>
      <c r="I75" s="117">
        <f>$H$1*('Raw Data Available Areas'!AR77+'Raw Data Available Areas'!AT77)</f>
        <v>0</v>
      </c>
      <c r="J75" s="118">
        <f t="shared" si="5"/>
        <v>5.981504972041586</v>
      </c>
      <c r="K75" s="118">
        <f t="shared" si="6"/>
        <v>10.583911552500002</v>
      </c>
      <c r="L75" s="118">
        <f t="shared" si="7"/>
        <v>0</v>
      </c>
    </row>
    <row r="76" spans="2:12" x14ac:dyDescent="0.2">
      <c r="B76" s="1" t="s">
        <v>371</v>
      </c>
      <c r="C76" s="1" t="str">
        <f t="shared" si="4"/>
        <v>DE13</v>
      </c>
      <c r="D76" s="1" t="s">
        <v>196</v>
      </c>
      <c r="E76" s="115" t="s">
        <v>287</v>
      </c>
      <c r="F76" s="116">
        <v>0.11350004756468797</v>
      </c>
      <c r="G76" s="117">
        <f>SUM('Raw Data Available Areas'!AZ78:BM78)</f>
        <v>5.2336774202116247</v>
      </c>
      <c r="H76" s="117">
        <f>$H$1*('Raw Data Available Areas'!AS78+'Raw Data Available Areas'!AU78)</f>
        <v>18.834299999999999</v>
      </c>
      <c r="I76" s="117">
        <f>$H$1*('Raw Data Available Areas'!AR78+'Raw Data Available Areas'!AT78)</f>
        <v>0</v>
      </c>
      <c r="J76" s="118">
        <f t="shared" si="5"/>
        <v>5.2036382925185345</v>
      </c>
      <c r="K76" s="118">
        <f t="shared" si="6"/>
        <v>18.726198965624999</v>
      </c>
      <c r="L76" s="118">
        <f t="shared" si="7"/>
        <v>0</v>
      </c>
    </row>
    <row r="77" spans="2:12" x14ac:dyDescent="0.2">
      <c r="B77" s="1" t="s">
        <v>372</v>
      </c>
      <c r="C77" s="1" t="str">
        <f t="shared" si="4"/>
        <v>DE14</v>
      </c>
      <c r="D77" s="1" t="s">
        <v>196</v>
      </c>
      <c r="E77" s="115" t="s">
        <v>287</v>
      </c>
      <c r="F77" s="116">
        <v>0.1108544996194825</v>
      </c>
      <c r="G77" s="117">
        <f>SUM('Raw Data Available Areas'!AZ79:BM79)</f>
        <v>4.3395639994744943</v>
      </c>
      <c r="H77" s="117">
        <f>$H$1*('Raw Data Available Areas'!AS79+'Raw Data Available Areas'!AU79)</f>
        <v>23.154</v>
      </c>
      <c r="I77" s="117">
        <f>$H$1*('Raw Data Available Areas'!AR79+'Raw Data Available Areas'!AT79)</f>
        <v>0</v>
      </c>
      <c r="J77" s="118">
        <f t="shared" si="5"/>
        <v>4.2140873145813558</v>
      </c>
      <c r="K77" s="118">
        <f t="shared" si="6"/>
        <v>22.4845117375</v>
      </c>
      <c r="L77" s="118">
        <f t="shared" si="7"/>
        <v>0</v>
      </c>
    </row>
    <row r="78" spans="2:12" x14ac:dyDescent="0.2">
      <c r="B78" s="1" t="s">
        <v>373</v>
      </c>
      <c r="C78" s="1" t="str">
        <f t="shared" si="4"/>
        <v>DE21</v>
      </c>
      <c r="D78" s="1" t="s">
        <v>196</v>
      </c>
      <c r="E78" s="115" t="s">
        <v>287</v>
      </c>
      <c r="F78" s="116">
        <v>0.111875</v>
      </c>
      <c r="G78" s="117">
        <f>SUM('Raw Data Available Areas'!AZ80:BM80)</f>
        <v>10.659631661512972</v>
      </c>
      <c r="H78" s="117">
        <f>$H$1*('Raw Data Available Areas'!AS80+'Raw Data Available Areas'!AU80)</f>
        <v>37.775700000000001</v>
      </c>
      <c r="I78" s="117">
        <f>$H$1*('Raw Data Available Areas'!AR80+'Raw Data Available Areas'!AT80)</f>
        <v>0</v>
      </c>
      <c r="J78" s="118">
        <f t="shared" si="5"/>
        <v>10.44670551907425</v>
      </c>
      <c r="K78" s="118">
        <f t="shared" si="6"/>
        <v>37.021130392500005</v>
      </c>
      <c r="L78" s="118">
        <f t="shared" si="7"/>
        <v>0</v>
      </c>
    </row>
    <row r="79" spans="2:12" x14ac:dyDescent="0.2">
      <c r="B79" s="1" t="s">
        <v>374</v>
      </c>
      <c r="C79" s="1" t="str">
        <f t="shared" si="4"/>
        <v>DE22</v>
      </c>
      <c r="D79" s="1" t="s">
        <v>196</v>
      </c>
      <c r="E79" s="115" t="s">
        <v>287</v>
      </c>
      <c r="F79" s="116">
        <v>0.10938189687975645</v>
      </c>
      <c r="G79" s="117">
        <f>SUM('Raw Data Available Areas'!AZ81:BM81)</f>
        <v>2.9052228925689545</v>
      </c>
      <c r="H79" s="117">
        <f>$H$1*('Raw Data Available Areas'!AS81+'Raw Data Available Areas'!AU81)</f>
        <v>25.066500000000001</v>
      </c>
      <c r="I79" s="117">
        <f>$H$1*('Raw Data Available Areas'!AR81+'Raw Data Available Areas'!AT81)</f>
        <v>0</v>
      </c>
      <c r="J79" s="118">
        <f t="shared" si="5"/>
        <v>2.7837422078257217</v>
      </c>
      <c r="K79" s="118">
        <f t="shared" si="6"/>
        <v>24.018354746874998</v>
      </c>
      <c r="L79" s="118">
        <f t="shared" si="7"/>
        <v>0</v>
      </c>
    </row>
    <row r="80" spans="2:12" x14ac:dyDescent="0.2">
      <c r="B80" s="1" t="s">
        <v>375</v>
      </c>
      <c r="C80" s="1" t="str">
        <f t="shared" si="4"/>
        <v>DE23</v>
      </c>
      <c r="D80" s="1" t="s">
        <v>196</v>
      </c>
      <c r="E80" s="115" t="s">
        <v>287</v>
      </c>
      <c r="F80" s="116">
        <v>0.1060578386605784</v>
      </c>
      <c r="G80" s="117">
        <f>SUM('Raw Data Available Areas'!AZ82:BM82)</f>
        <v>2.6340747806997848</v>
      </c>
      <c r="H80" s="117">
        <f>$H$1*('Raw Data Available Areas'!AS82+'Raw Data Available Areas'!AU82)</f>
        <v>15.5244</v>
      </c>
      <c r="I80" s="117">
        <f>$H$1*('Raw Data Available Areas'!AR82+'Raw Data Available Areas'!AT82)</f>
        <v>0</v>
      </c>
      <c r="J80" s="118">
        <f t="shared" si="5"/>
        <v>2.4472310762554805</v>
      </c>
      <c r="K80" s="118">
        <f t="shared" si="6"/>
        <v>14.423202560000002</v>
      </c>
      <c r="L80" s="118">
        <f t="shared" si="7"/>
        <v>0</v>
      </c>
    </row>
    <row r="81" spans="2:12" x14ac:dyDescent="0.2">
      <c r="B81" s="1" t="s">
        <v>376</v>
      </c>
      <c r="C81" s="1" t="str">
        <f t="shared" si="4"/>
        <v>DE24</v>
      </c>
      <c r="D81" s="1" t="s">
        <v>196</v>
      </c>
      <c r="E81" s="115" t="s">
        <v>287</v>
      </c>
      <c r="F81" s="116">
        <v>0.10176227168949772</v>
      </c>
      <c r="G81" s="117">
        <f>SUM('Raw Data Available Areas'!AZ83:BM83)</f>
        <v>2.5810556918249126</v>
      </c>
      <c r="H81" s="117">
        <f>$H$1*('Raw Data Available Areas'!AS83+'Raw Data Available Areas'!AU83)</f>
        <v>9.0066000000000006</v>
      </c>
      <c r="I81" s="117">
        <f>$H$1*('Raw Data Available Areas'!AR83+'Raw Data Available Areas'!AT83)</f>
        <v>0</v>
      </c>
      <c r="J81" s="118">
        <f t="shared" si="5"/>
        <v>2.3008498332811711</v>
      </c>
      <c r="K81" s="118">
        <f t="shared" si="6"/>
        <v>8.0288209875000014</v>
      </c>
      <c r="L81" s="118">
        <f t="shared" si="7"/>
        <v>0</v>
      </c>
    </row>
    <row r="82" spans="2:12" x14ac:dyDescent="0.2">
      <c r="B82" s="1" t="s">
        <v>377</v>
      </c>
      <c r="C82" s="1" t="str">
        <f t="shared" si="4"/>
        <v>DE25</v>
      </c>
      <c r="D82" s="1" t="s">
        <v>196</v>
      </c>
      <c r="E82" s="115" t="s">
        <v>287</v>
      </c>
      <c r="F82" s="116">
        <v>0.1077654109589041</v>
      </c>
      <c r="G82" s="117">
        <f>SUM('Raw Data Available Areas'!AZ84:BM84)</f>
        <v>4.0946846617345587</v>
      </c>
      <c r="H82" s="117">
        <f>$H$1*('Raw Data Available Areas'!AS84+'Raw Data Available Areas'!AU84)</f>
        <v>12.678599999999999</v>
      </c>
      <c r="I82" s="117">
        <f>$H$1*('Raw Data Available Areas'!AR84+'Raw Data Available Areas'!AT84)</f>
        <v>0</v>
      </c>
      <c r="J82" s="118">
        <f t="shared" si="5"/>
        <v>3.8654846877939661</v>
      </c>
      <c r="K82" s="118">
        <f t="shared" si="6"/>
        <v>11.968915364999997</v>
      </c>
      <c r="L82" s="118">
        <f t="shared" si="7"/>
        <v>0</v>
      </c>
    </row>
    <row r="83" spans="2:12" x14ac:dyDescent="0.2">
      <c r="B83" s="1" t="s">
        <v>378</v>
      </c>
      <c r="C83" s="1" t="str">
        <f t="shared" si="4"/>
        <v>DE26</v>
      </c>
      <c r="D83" s="1" t="s">
        <v>196</v>
      </c>
      <c r="E83" s="115" t="s">
        <v>287</v>
      </c>
      <c r="F83" s="116">
        <v>0.10433694824961948</v>
      </c>
      <c r="G83" s="117">
        <f>SUM('Raw Data Available Areas'!AZ85:BM85)</f>
        <v>3.1720203397349245</v>
      </c>
      <c r="H83" s="117">
        <f>$H$1*('Raw Data Available Areas'!AS85+'Raw Data Available Areas'!AU85)</f>
        <v>14.0709</v>
      </c>
      <c r="I83" s="117">
        <f>$H$1*('Raw Data Available Areas'!AR85+'Raw Data Available Areas'!AT85)</f>
        <v>0</v>
      </c>
      <c r="J83" s="118">
        <f t="shared" si="5"/>
        <v>2.89920015701489</v>
      </c>
      <c r="K83" s="118">
        <f t="shared" si="6"/>
        <v>12.860685342499998</v>
      </c>
      <c r="L83" s="118">
        <f t="shared" si="7"/>
        <v>0</v>
      </c>
    </row>
    <row r="84" spans="2:12" x14ac:dyDescent="0.2">
      <c r="B84" s="1" t="s">
        <v>379</v>
      </c>
      <c r="C84" s="1" t="str">
        <f t="shared" si="4"/>
        <v>DE27</v>
      </c>
      <c r="D84" s="1" t="s">
        <v>196</v>
      </c>
      <c r="E84" s="115" t="s">
        <v>287</v>
      </c>
      <c r="F84" s="116">
        <v>0.10865154109589042</v>
      </c>
      <c r="G84" s="117">
        <f>SUM('Raw Data Available Areas'!AZ86:BM86)</f>
        <v>4.4098113582748795</v>
      </c>
      <c r="H84" s="117">
        <f>$H$1*('Raw Data Available Areas'!AS86+'Raw Data Available Areas'!AU86)</f>
        <v>25.4541</v>
      </c>
      <c r="I84" s="117">
        <f>$H$1*('Raw Data Available Areas'!AR86+'Raw Data Available Areas'!AT86)</f>
        <v>0</v>
      </c>
      <c r="J84" s="118">
        <f t="shared" si="5"/>
        <v>4.1972033281640524</v>
      </c>
      <c r="K84" s="118">
        <f t="shared" si="6"/>
        <v>24.226894203750007</v>
      </c>
      <c r="L84" s="118">
        <f t="shared" si="7"/>
        <v>0</v>
      </c>
    </row>
    <row r="85" spans="2:12" x14ac:dyDescent="0.2">
      <c r="B85" s="1" t="s">
        <v>381</v>
      </c>
      <c r="C85" s="1" t="str">
        <f t="shared" si="4"/>
        <v>DE40</v>
      </c>
      <c r="D85" s="1" t="s">
        <v>196</v>
      </c>
      <c r="E85" s="115" t="s">
        <v>287</v>
      </c>
      <c r="F85" s="116">
        <v>0.10317684550989345</v>
      </c>
      <c r="G85" s="117">
        <f>SUM('Raw Data Available Areas'!AZ87:BM87)</f>
        <v>6.2595214784285247</v>
      </c>
      <c r="H85" s="117">
        <f>$H$1*('Raw Data Available Areas'!AS87+'Raw Data Available Areas'!AU87)</f>
        <v>57.487200000000009</v>
      </c>
      <c r="I85" s="117">
        <f>$H$1*('Raw Data Available Areas'!AR87+'Raw Data Available Areas'!AT87)</f>
        <v>0</v>
      </c>
      <c r="J85" s="118">
        <f t="shared" si="5"/>
        <v>5.6575380815801548</v>
      </c>
      <c r="K85" s="118">
        <f t="shared" si="6"/>
        <v>51.958608070000004</v>
      </c>
      <c r="L85" s="118">
        <f t="shared" si="7"/>
        <v>0</v>
      </c>
    </row>
    <row r="86" spans="2:12" x14ac:dyDescent="0.2">
      <c r="B86" s="1" t="s">
        <v>384</v>
      </c>
      <c r="C86" s="1" t="str">
        <f t="shared" si="4"/>
        <v>DE71</v>
      </c>
      <c r="D86" s="1" t="s">
        <v>196</v>
      </c>
      <c r="E86" s="115" t="s">
        <v>287</v>
      </c>
      <c r="F86" s="116">
        <v>0.10634869672754949</v>
      </c>
      <c r="G86" s="117">
        <f>SUM('Raw Data Available Areas'!AZ88:BM88)</f>
        <v>8.3195014137704977</v>
      </c>
      <c r="H86" s="117">
        <f>$H$1*('Raw Data Available Areas'!AS88+'Raw Data Available Areas'!AU88)</f>
        <v>8.9862000000000002</v>
      </c>
      <c r="I86" s="117">
        <f>$H$1*('Raw Data Available Areas'!AR88+'Raw Data Available Areas'!AT88)</f>
        <v>0</v>
      </c>
      <c r="J86" s="118">
        <f t="shared" si="5"/>
        <v>7.7505688431308819</v>
      </c>
      <c r="K86" s="118">
        <f t="shared" si="6"/>
        <v>8.3716749687500016</v>
      </c>
      <c r="L86" s="118">
        <f t="shared" si="7"/>
        <v>0</v>
      </c>
    </row>
    <row r="87" spans="2:12" x14ac:dyDescent="0.2">
      <c r="B87" s="1" t="s">
        <v>385</v>
      </c>
      <c r="C87" s="1" t="str">
        <f t="shared" si="4"/>
        <v>DE72</v>
      </c>
      <c r="D87" s="1" t="s">
        <v>196</v>
      </c>
      <c r="E87" s="115" t="s">
        <v>287</v>
      </c>
      <c r="F87" s="116">
        <v>0.1017917617960426</v>
      </c>
      <c r="G87" s="117">
        <f>SUM('Raw Data Available Areas'!AZ89:BM89)</f>
        <v>2.4997524613164868</v>
      </c>
      <c r="H87" s="117">
        <f>$H$1*('Raw Data Available Areas'!AS89+'Raw Data Available Areas'!AU89)</f>
        <v>10.7967</v>
      </c>
      <c r="I87" s="117">
        <f>$H$1*('Raw Data Available Areas'!AR89+'Raw Data Available Areas'!AT89)</f>
        <v>0</v>
      </c>
      <c r="J87" s="118">
        <f t="shared" si="5"/>
        <v>2.2290188541206559</v>
      </c>
      <c r="K87" s="118">
        <f t="shared" si="6"/>
        <v>9.6273724037499981</v>
      </c>
      <c r="L87" s="118">
        <f t="shared" si="7"/>
        <v>0</v>
      </c>
    </row>
    <row r="88" spans="2:12" x14ac:dyDescent="0.2">
      <c r="B88" s="1" t="s">
        <v>386</v>
      </c>
      <c r="C88" s="1" t="str">
        <f t="shared" si="4"/>
        <v>DE73</v>
      </c>
      <c r="D88" s="1" t="s">
        <v>196</v>
      </c>
      <c r="E88" s="115" t="s">
        <v>287</v>
      </c>
      <c r="F88" s="116">
        <v>9.9355498477929974E-2</v>
      </c>
      <c r="G88" s="117">
        <f>SUM('Raw Data Available Areas'!AZ90:BM90)</f>
        <v>2.9318291860552299</v>
      </c>
      <c r="H88" s="117">
        <f>$H$1*('Raw Data Available Areas'!AS90+'Raw Data Available Areas'!AU90)</f>
        <v>15.932400000000001</v>
      </c>
      <c r="I88" s="117">
        <f>$H$1*('Raw Data Available Areas'!AR90+'Raw Data Available Areas'!AT90)</f>
        <v>0</v>
      </c>
      <c r="J88" s="118">
        <f t="shared" si="5"/>
        <v>2.5517297480381109</v>
      </c>
      <c r="K88" s="118">
        <f t="shared" si="6"/>
        <v>13.866830725</v>
      </c>
      <c r="L88" s="118">
        <f t="shared" si="7"/>
        <v>0</v>
      </c>
    </row>
    <row r="89" spans="2:12" x14ac:dyDescent="0.2">
      <c r="B89" s="1" t="s">
        <v>387</v>
      </c>
      <c r="C89" s="1" t="str">
        <f t="shared" si="4"/>
        <v>DE80</v>
      </c>
      <c r="D89" s="1" t="s">
        <v>196</v>
      </c>
      <c r="E89" s="115" t="s">
        <v>287</v>
      </c>
      <c r="F89" s="116">
        <v>0.10118626331811265</v>
      </c>
      <c r="G89" s="117">
        <f>SUM('Raw Data Available Areas'!AZ91:BM91)</f>
        <v>3.9571425986111777</v>
      </c>
      <c r="H89" s="117">
        <f>$H$1*('Raw Data Available Areas'!AS91+'Raw Data Available Areas'!AU91)</f>
        <v>61.128599999999999</v>
      </c>
      <c r="I89" s="117">
        <f>$H$1*('Raw Data Available Areas'!AR91+'Raw Data Available Areas'!AT91)</f>
        <v>0</v>
      </c>
      <c r="J89" s="118">
        <f t="shared" si="5"/>
        <v>3.5075782232206265</v>
      </c>
      <c r="K89" s="118">
        <f t="shared" si="6"/>
        <v>54.183881635000006</v>
      </c>
      <c r="L89" s="118">
        <f t="shared" si="7"/>
        <v>0</v>
      </c>
    </row>
    <row r="90" spans="2:12" x14ac:dyDescent="0.2">
      <c r="B90" s="1" t="s">
        <v>388</v>
      </c>
      <c r="C90" s="1" t="str">
        <f t="shared" si="4"/>
        <v>DE91</v>
      </c>
      <c r="D90" s="1" t="s">
        <v>196</v>
      </c>
      <c r="E90" s="115" t="s">
        <v>287</v>
      </c>
      <c r="F90" s="116">
        <v>9.9958618721461168E-2</v>
      </c>
      <c r="G90" s="117">
        <f>SUM('Raw Data Available Areas'!AZ92:BM92)</f>
        <v>3.8488376832106486</v>
      </c>
      <c r="H90" s="117">
        <f>$H$1*('Raw Data Available Areas'!AS92+'Raw Data Available Areas'!AU92)</f>
        <v>19.023</v>
      </c>
      <c r="I90" s="117">
        <f>$H$1*('Raw Data Available Areas'!AR92+'Raw Data Available Areas'!AT92)</f>
        <v>0</v>
      </c>
      <c r="J90" s="118">
        <f t="shared" si="5"/>
        <v>3.3701866068323634</v>
      </c>
      <c r="K90" s="118">
        <f t="shared" si="6"/>
        <v>16.657252162499997</v>
      </c>
      <c r="L90" s="118">
        <f t="shared" si="7"/>
        <v>0</v>
      </c>
    </row>
    <row r="91" spans="2:12" x14ac:dyDescent="0.2">
      <c r="B91" s="1" t="s">
        <v>389</v>
      </c>
      <c r="C91" s="1" t="str">
        <f t="shared" si="4"/>
        <v>DE92</v>
      </c>
      <c r="D91" s="1" t="s">
        <v>196</v>
      </c>
      <c r="E91" s="115" t="s">
        <v>287</v>
      </c>
      <c r="F91" s="116">
        <v>0.10043854642313546</v>
      </c>
      <c r="G91" s="117">
        <f>SUM('Raw Data Available Areas'!AZ93:BM93)</f>
        <v>5.1297972092258712</v>
      </c>
      <c r="H91" s="117">
        <f>$H$1*('Raw Data Available Areas'!AS93+'Raw Data Available Areas'!AU93)</f>
        <v>24.061800000000002</v>
      </c>
      <c r="I91" s="117">
        <f>$H$1*('Raw Data Available Areas'!AR93+'Raw Data Available Areas'!AT93)</f>
        <v>0</v>
      </c>
      <c r="J91" s="118">
        <f t="shared" si="5"/>
        <v>4.5134093262273058</v>
      </c>
      <c r="K91" s="118">
        <f t="shared" si="6"/>
        <v>21.170574215000002</v>
      </c>
      <c r="L91" s="118">
        <f t="shared" si="7"/>
        <v>0</v>
      </c>
    </row>
    <row r="92" spans="2:12" x14ac:dyDescent="0.2">
      <c r="B92" s="1" t="s">
        <v>390</v>
      </c>
      <c r="C92" s="1" t="str">
        <f t="shared" si="4"/>
        <v>DE93</v>
      </c>
      <c r="D92" s="1" t="s">
        <v>196</v>
      </c>
      <c r="E92" s="115" t="s">
        <v>287</v>
      </c>
      <c r="F92" s="116">
        <v>9.8525970319634698E-2</v>
      </c>
      <c r="G92" s="117">
        <f>SUM('Raw Data Available Areas'!AZ94:BM94)</f>
        <v>4.0943818811310777</v>
      </c>
      <c r="H92" s="117">
        <f>$H$1*('Raw Data Available Areas'!AS94+'Raw Data Available Areas'!AU94)</f>
        <v>42.421800000000005</v>
      </c>
      <c r="I92" s="117">
        <f>$H$1*('Raw Data Available Areas'!AR94+'Raw Data Available Areas'!AT94)</f>
        <v>0</v>
      </c>
      <c r="J92" s="118">
        <f t="shared" si="5"/>
        <v>3.5338098218307188</v>
      </c>
      <c r="K92" s="118">
        <f t="shared" si="6"/>
        <v>36.613725307499998</v>
      </c>
      <c r="L92" s="118">
        <f t="shared" si="7"/>
        <v>0</v>
      </c>
    </row>
    <row r="93" spans="2:12" x14ac:dyDescent="0.2">
      <c r="B93" s="1" t="s">
        <v>391</v>
      </c>
      <c r="C93" s="1" t="str">
        <f t="shared" si="4"/>
        <v>DE94</v>
      </c>
      <c r="D93" s="1" t="s">
        <v>196</v>
      </c>
      <c r="E93" s="115" t="s">
        <v>287</v>
      </c>
      <c r="F93" s="116">
        <v>9.8274353120243518E-2</v>
      </c>
      <c r="G93" s="117">
        <f>SUM('Raw Data Available Areas'!AZ95:BM95)</f>
        <v>5.97680358457424</v>
      </c>
      <c r="H93" s="117">
        <f>$H$1*('Raw Data Available Areas'!AS95+'Raw Data Available Areas'!AU95)</f>
        <v>41.886299999999999</v>
      </c>
      <c r="I93" s="117">
        <f>$H$1*('Raw Data Available Areas'!AR95+'Raw Data Available Areas'!AT95)</f>
        <v>0</v>
      </c>
      <c r="J93" s="118">
        <f t="shared" si="5"/>
        <v>5.1453305925668866</v>
      </c>
      <c r="K93" s="118">
        <f t="shared" si="6"/>
        <v>36.05921756499999</v>
      </c>
      <c r="L93" s="118">
        <f t="shared" si="7"/>
        <v>0</v>
      </c>
    </row>
    <row r="94" spans="2:12" x14ac:dyDescent="0.2">
      <c r="B94" s="1" t="s">
        <v>392</v>
      </c>
      <c r="C94" s="1" t="str">
        <f t="shared" si="4"/>
        <v>DEA1</v>
      </c>
      <c r="D94" s="1" t="s">
        <v>196</v>
      </c>
      <c r="E94" s="115" t="s">
        <v>287</v>
      </c>
      <c r="F94" s="116">
        <v>0.1017570395738204</v>
      </c>
      <c r="G94" s="117">
        <f>SUM('Raw Data Available Areas'!AZ96:BM96)</f>
        <v>11.075494771932503</v>
      </c>
      <c r="H94" s="117">
        <f>$H$1*('Raw Data Available Areas'!AS96+'Raw Data Available Areas'!AU96)</f>
        <v>10.806900000000001</v>
      </c>
      <c r="I94" s="117">
        <f>$H$1*('Raw Data Available Areas'!AR96+'Raw Data Available Areas'!AT96)</f>
        <v>0</v>
      </c>
      <c r="J94" s="118">
        <f t="shared" si="5"/>
        <v>9.8726037439108651</v>
      </c>
      <c r="K94" s="118">
        <f t="shared" si="6"/>
        <v>9.6331806025000013</v>
      </c>
      <c r="L94" s="118">
        <f t="shared" si="7"/>
        <v>0</v>
      </c>
    </row>
    <row r="95" spans="2:12" x14ac:dyDescent="0.2">
      <c r="B95" s="1" t="s">
        <v>393</v>
      </c>
      <c r="C95" s="1" t="str">
        <f t="shared" si="4"/>
        <v>DEA2</v>
      </c>
      <c r="D95" s="1" t="s">
        <v>196</v>
      </c>
      <c r="E95" s="115" t="s">
        <v>287</v>
      </c>
      <c r="F95" s="116">
        <v>0.10076174847793001</v>
      </c>
      <c r="G95" s="117">
        <f>SUM('Raw Data Available Areas'!AZ97:BM97)</f>
        <v>9.8949576795553345</v>
      </c>
      <c r="H95" s="117">
        <f>$H$1*('Raw Data Available Areas'!AS97+'Raw Data Available Areas'!AU97)</f>
        <v>10.398900000000001</v>
      </c>
      <c r="I95" s="117">
        <f>$H$1*('Raw Data Available Areas'!AR97+'Raw Data Available Areas'!AT97)</f>
        <v>0</v>
      </c>
      <c r="J95" s="118">
        <f t="shared" si="5"/>
        <v>8.7340111553063409</v>
      </c>
      <c r="K95" s="118">
        <f t="shared" si="6"/>
        <v>9.1788273931250046</v>
      </c>
      <c r="L95" s="118">
        <f t="shared" si="7"/>
        <v>0</v>
      </c>
    </row>
    <row r="96" spans="2:12" x14ac:dyDescent="0.2">
      <c r="B96" s="1" t="s">
        <v>394</v>
      </c>
      <c r="C96" s="1" t="str">
        <f t="shared" si="4"/>
        <v>DEA3</v>
      </c>
      <c r="D96" s="1" t="s">
        <v>196</v>
      </c>
      <c r="E96" s="115" t="s">
        <v>287</v>
      </c>
      <c r="F96" s="116">
        <v>0.10098768074581431</v>
      </c>
      <c r="G96" s="117">
        <f>SUM('Raw Data Available Areas'!AZ98:BM98)</f>
        <v>6.1384726602071957</v>
      </c>
      <c r="H96" s="117">
        <f>$H$1*('Raw Data Available Areas'!AS98+'Raw Data Available Areas'!AU98)</f>
        <v>21.154800000000002</v>
      </c>
      <c r="I96" s="117">
        <f>$H$1*('Raw Data Available Areas'!AR98+'Raw Data Available Areas'!AT98)</f>
        <v>0</v>
      </c>
      <c r="J96" s="118">
        <f t="shared" si="5"/>
        <v>5.4304126273370041</v>
      </c>
      <c r="K96" s="118">
        <f t="shared" si="6"/>
        <v>18.714637892500001</v>
      </c>
      <c r="L96" s="118">
        <f t="shared" si="7"/>
        <v>0</v>
      </c>
    </row>
    <row r="97" spans="2:12" x14ac:dyDescent="0.2">
      <c r="B97" s="1" t="s">
        <v>395</v>
      </c>
      <c r="C97" s="1" t="str">
        <f t="shared" si="4"/>
        <v>DEA4</v>
      </c>
      <c r="D97" s="1" t="s">
        <v>196</v>
      </c>
      <c r="E97" s="115" t="s">
        <v>287</v>
      </c>
      <c r="F97" s="116">
        <v>9.9070348173515982E-2</v>
      </c>
      <c r="G97" s="117">
        <f>SUM('Raw Data Available Areas'!AZ99:BM99)</f>
        <v>4.9441051896962245</v>
      </c>
      <c r="H97" s="117">
        <f>$H$1*('Raw Data Available Areas'!AS99+'Raw Data Available Areas'!AU99)</f>
        <v>15.172500000000001</v>
      </c>
      <c r="I97" s="117">
        <f>$H$1*('Raw Data Available Areas'!AR99+'Raw Data Available Areas'!AT99)</f>
        <v>0</v>
      </c>
      <c r="J97" s="118">
        <f t="shared" si="5"/>
        <v>4.2907725895353046</v>
      </c>
      <c r="K97" s="118">
        <f t="shared" si="6"/>
        <v>13.167548953125001</v>
      </c>
      <c r="L97" s="118">
        <f t="shared" si="7"/>
        <v>0</v>
      </c>
    </row>
    <row r="98" spans="2:12" x14ac:dyDescent="0.2">
      <c r="B98" s="1" t="s">
        <v>396</v>
      </c>
      <c r="C98" s="1" t="str">
        <f t="shared" si="4"/>
        <v>DEA5</v>
      </c>
      <c r="D98" s="1" t="s">
        <v>196</v>
      </c>
      <c r="E98" s="115" t="s">
        <v>287</v>
      </c>
      <c r="F98" s="116">
        <v>9.5898259132420088E-2</v>
      </c>
      <c r="G98" s="117">
        <f>SUM('Raw Data Available Areas'!AZ100:BM100)</f>
        <v>8.4808035736906699</v>
      </c>
      <c r="H98" s="117">
        <f>$H$1*('Raw Data Available Areas'!AS100+'Raw Data Available Areas'!AU100)</f>
        <v>11.026199999999999</v>
      </c>
      <c r="I98" s="117">
        <f>$H$1*('Raw Data Available Areas'!AR100+'Raw Data Available Areas'!AT100)</f>
        <v>0</v>
      </c>
      <c r="J98" s="118">
        <f t="shared" si="5"/>
        <v>7.124458057145854</v>
      </c>
      <c r="K98" s="118">
        <f t="shared" si="6"/>
        <v>9.262766051249999</v>
      </c>
      <c r="L98" s="118">
        <f t="shared" si="7"/>
        <v>0</v>
      </c>
    </row>
    <row r="99" spans="2:12" x14ac:dyDescent="0.2">
      <c r="B99" s="1" t="s">
        <v>397</v>
      </c>
      <c r="C99" s="1" t="str">
        <f t="shared" si="4"/>
        <v>DEB1</v>
      </c>
      <c r="D99" s="1" t="s">
        <v>196</v>
      </c>
      <c r="E99" s="115" t="s">
        <v>287</v>
      </c>
      <c r="F99" s="116">
        <v>0.10268502663622527</v>
      </c>
      <c r="G99" s="117">
        <f>SUM('Raw Data Available Areas'!AZ101:BM101)</f>
        <v>3.6028481071438074</v>
      </c>
      <c r="H99" s="117">
        <f>$H$1*('Raw Data Available Areas'!AS101+'Raw Data Available Areas'!AU101)</f>
        <v>15.2592</v>
      </c>
      <c r="I99" s="117">
        <f>$H$1*('Raw Data Available Areas'!AR101+'Raw Data Available Areas'!AT101)</f>
        <v>0</v>
      </c>
      <c r="J99" s="118">
        <f t="shared" si="5"/>
        <v>3.2408369317114203</v>
      </c>
      <c r="K99" s="118">
        <f t="shared" si="6"/>
        <v>13.7259683</v>
      </c>
      <c r="L99" s="118">
        <f t="shared" si="7"/>
        <v>0</v>
      </c>
    </row>
    <row r="100" spans="2:12" x14ac:dyDescent="0.2">
      <c r="B100" s="1" t="s">
        <v>398</v>
      </c>
      <c r="C100" s="1" t="str">
        <f t="shared" si="4"/>
        <v>DEB2</v>
      </c>
      <c r="D100" s="1" t="s">
        <v>196</v>
      </c>
      <c r="E100" s="115" t="s">
        <v>287</v>
      </c>
      <c r="F100" s="116">
        <v>0.10068326674277017</v>
      </c>
      <c r="G100" s="117">
        <f>SUM('Raw Data Available Areas'!AZ102:BM102)</f>
        <v>1.2683049947144132</v>
      </c>
      <c r="H100" s="117">
        <f>$H$1*('Raw Data Available Areas'!AS102+'Raw Data Available Areas'!AU102)</f>
        <v>8.0324999999999989</v>
      </c>
      <c r="I100" s="117">
        <f>$H$1*('Raw Data Available Areas'!AR102+'Raw Data Available Areas'!AT102)</f>
        <v>0</v>
      </c>
      <c r="J100" s="118">
        <f t="shared" si="5"/>
        <v>1.1186265092236063</v>
      </c>
      <c r="K100" s="118">
        <f t="shared" si="6"/>
        <v>7.0845478593749993</v>
      </c>
      <c r="L100" s="118">
        <f t="shared" si="7"/>
        <v>0</v>
      </c>
    </row>
    <row r="101" spans="2:12" x14ac:dyDescent="0.2">
      <c r="B101" s="1" t="s">
        <v>399</v>
      </c>
      <c r="C101" s="1" t="str">
        <f t="shared" si="4"/>
        <v>DEB3</v>
      </c>
      <c r="D101" s="1" t="s">
        <v>196</v>
      </c>
      <c r="E101" s="115" t="s">
        <v>287</v>
      </c>
      <c r="F101" s="116">
        <v>0.1103681506849315</v>
      </c>
      <c r="G101" s="117">
        <f>SUM('Raw Data Available Areas'!AZ103:BM103)</f>
        <v>4.7780111327298496</v>
      </c>
      <c r="H101" s="117">
        <f>$H$1*('Raw Data Available Areas'!AS103+'Raw Data Available Areas'!AU103)</f>
        <v>12.9846</v>
      </c>
      <c r="I101" s="117">
        <f>$H$1*('Raw Data Available Areas'!AR103+'Raw Data Available Areas'!AT103)</f>
        <v>0</v>
      </c>
      <c r="J101" s="118">
        <f t="shared" si="5"/>
        <v>4.6195006134015362</v>
      </c>
      <c r="K101" s="118">
        <f t="shared" si="6"/>
        <v>12.553835895000001</v>
      </c>
      <c r="L101" s="118">
        <f t="shared" si="7"/>
        <v>0</v>
      </c>
    </row>
    <row r="102" spans="2:12" x14ac:dyDescent="0.2">
      <c r="B102" s="119" t="s">
        <v>400</v>
      </c>
      <c r="C102" s="120" t="str">
        <f>B102</f>
        <v>DEC0</v>
      </c>
      <c r="D102" s="1" t="s">
        <v>196</v>
      </c>
      <c r="E102" s="115" t="s">
        <v>287</v>
      </c>
      <c r="F102" s="116">
        <v>0.10560573630136989</v>
      </c>
      <c r="G102" s="117">
        <f>SUM('Raw Data Available Areas'!AZ104:BM104)</f>
        <v>2.4206968278849632</v>
      </c>
      <c r="H102" s="117">
        <f>$H$1*('Raw Data Available Areas'!AS104+'Raw Data Available Areas'!AU104)</f>
        <v>2.1267</v>
      </c>
      <c r="I102" s="117">
        <f>$H$1*('Raw Data Available Areas'!AR104+'Raw Data Available Areas'!AT104)</f>
        <v>0</v>
      </c>
      <c r="J102" s="118">
        <f t="shared" si="5"/>
        <v>2.2394017648315545</v>
      </c>
      <c r="K102" s="118">
        <f t="shared" si="6"/>
        <v>1.9674234618750006</v>
      </c>
      <c r="L102" s="118">
        <f t="shared" si="7"/>
        <v>0</v>
      </c>
    </row>
    <row r="103" spans="2:12" x14ac:dyDescent="0.2">
      <c r="B103" s="1" t="s">
        <v>401</v>
      </c>
      <c r="C103" s="1" t="str">
        <f t="shared" si="4"/>
        <v>DED2</v>
      </c>
      <c r="D103" s="1" t="s">
        <v>196</v>
      </c>
      <c r="E103" s="115" t="s">
        <v>287</v>
      </c>
      <c r="F103" s="116">
        <v>0.10457786339421613</v>
      </c>
      <c r="G103" s="117">
        <f>SUM('Raw Data Available Areas'!AZ105:BM105)</f>
        <v>3.8873573567484647</v>
      </c>
      <c r="H103" s="117">
        <f>$H$1*('Raw Data Available Areas'!AS105+'Raw Data Available Areas'!AU105)</f>
        <v>17.849999999999998</v>
      </c>
      <c r="I103" s="117">
        <f>$H$1*('Raw Data Available Areas'!AR105+'Raw Data Available Areas'!AT105)</f>
        <v>0</v>
      </c>
      <c r="J103" s="118">
        <f t="shared" si="5"/>
        <v>3.561216173178428</v>
      </c>
      <c r="K103" s="118">
        <f t="shared" si="6"/>
        <v>16.352422187499997</v>
      </c>
      <c r="L103" s="118">
        <f t="shared" si="7"/>
        <v>0</v>
      </c>
    </row>
    <row r="104" spans="2:12" x14ac:dyDescent="0.2">
      <c r="B104" s="1" t="s">
        <v>402</v>
      </c>
      <c r="C104" s="1" t="str">
        <f t="shared" si="4"/>
        <v>DED4</v>
      </c>
      <c r="D104" s="1" t="s">
        <v>196</v>
      </c>
      <c r="E104" s="115" t="s">
        <v>287</v>
      </c>
      <c r="F104" s="116">
        <v>0.10189236111111112</v>
      </c>
      <c r="G104" s="117">
        <f>SUM('Raw Data Available Areas'!AZ106:BM106)</f>
        <v>3.5887793050793335</v>
      </c>
      <c r="H104" s="117">
        <f>$H$1*('Raw Data Available Areas'!AS106+'Raw Data Available Areas'!AU106)</f>
        <v>17.7837</v>
      </c>
      <c r="I104" s="117">
        <f>$H$1*('Raw Data Available Areas'!AR106+'Raw Data Available Areas'!AT106)</f>
        <v>0</v>
      </c>
      <c r="J104" s="118">
        <f t="shared" si="5"/>
        <v>3.2032621648547388</v>
      </c>
      <c r="K104" s="118">
        <f t="shared" si="6"/>
        <v>15.873323076875002</v>
      </c>
      <c r="L104" s="118">
        <f t="shared" si="7"/>
        <v>0</v>
      </c>
    </row>
    <row r="105" spans="2:12" x14ac:dyDescent="0.2">
      <c r="B105" s="1" t="s">
        <v>403</v>
      </c>
      <c r="C105" s="1" t="str">
        <f t="shared" si="4"/>
        <v>DED5</v>
      </c>
      <c r="D105" s="1" t="s">
        <v>196</v>
      </c>
      <c r="E105" s="115" t="s">
        <v>287</v>
      </c>
      <c r="F105" s="116">
        <v>0.10582382039573821</v>
      </c>
      <c r="G105" s="117">
        <f>SUM('Raw Data Available Areas'!AZ107:BM107)</f>
        <v>2.4101866214176879</v>
      </c>
      <c r="H105" s="117">
        <f>$H$1*('Raw Data Available Areas'!AS107+'Raw Data Available Areas'!AU107)</f>
        <v>12.280799999999999</v>
      </c>
      <c r="I105" s="117">
        <f>$H$1*('Raw Data Available Areas'!AR107+'Raw Data Available Areas'!AT107)</f>
        <v>0</v>
      </c>
      <c r="J105" s="118">
        <f t="shared" si="5"/>
        <v>2.2342831678312205</v>
      </c>
      <c r="K105" s="118">
        <f t="shared" si="6"/>
        <v>11.38450628</v>
      </c>
      <c r="L105" s="118">
        <f t="shared" si="7"/>
        <v>0</v>
      </c>
    </row>
    <row r="106" spans="2:12" x14ac:dyDescent="0.2">
      <c r="B106" s="1" t="s">
        <v>405</v>
      </c>
      <c r="C106" s="1" t="str">
        <f t="shared" si="4"/>
        <v>DEF0</v>
      </c>
      <c r="D106" s="1" t="s">
        <v>196</v>
      </c>
      <c r="E106" s="115" t="s">
        <v>287</v>
      </c>
      <c r="F106" s="116">
        <v>9.9162148021308988E-2</v>
      </c>
      <c r="G106" s="117">
        <f>SUM('Raw Data Available Areas'!AZ108:BM108)</f>
        <v>6.8812803087477885</v>
      </c>
      <c r="H106" s="117">
        <f>$H$1*('Raw Data Available Areas'!AS108+'Raw Data Available Areas'!AU108)</f>
        <v>47.302499999999995</v>
      </c>
      <c r="I106" s="117">
        <f>$H$1*('Raw Data Available Areas'!AR108+'Raw Data Available Areas'!AT108)</f>
        <v>0</v>
      </c>
      <c r="J106" s="118">
        <f t="shared" si="5"/>
        <v>5.9774958201969834</v>
      </c>
      <c r="K106" s="118">
        <f t="shared" si="6"/>
        <v>41.089809359374996</v>
      </c>
      <c r="L106" s="118">
        <f t="shared" si="7"/>
        <v>0</v>
      </c>
    </row>
    <row r="107" spans="2:12" x14ac:dyDescent="0.2">
      <c r="B107" s="1" t="s">
        <v>406</v>
      </c>
      <c r="C107" s="1" t="str">
        <f t="shared" si="4"/>
        <v>DEG0</v>
      </c>
      <c r="D107" s="1" t="s">
        <v>196</v>
      </c>
      <c r="E107" s="115" t="s">
        <v>287</v>
      </c>
      <c r="F107" s="116">
        <v>0.10168450342465754</v>
      </c>
      <c r="G107" s="117">
        <f>SUM('Raw Data Available Areas'!AZ109:BM109)</f>
        <v>5.2799386649618159</v>
      </c>
      <c r="H107" s="117">
        <f>$H$1*('Raw Data Available Areas'!AS109+'Raw Data Available Areas'!AU109)</f>
        <v>41.345700000000001</v>
      </c>
      <c r="I107" s="117">
        <f>$H$1*('Raw Data Available Areas'!AR109+'Raw Data Available Areas'!AT109)</f>
        <v>0</v>
      </c>
      <c r="J107" s="118">
        <f t="shared" si="5"/>
        <v>4.7031383654313936</v>
      </c>
      <c r="K107" s="118">
        <f t="shared" si="6"/>
        <v>36.828940685625</v>
      </c>
      <c r="L107" s="118">
        <f t="shared" si="7"/>
        <v>0</v>
      </c>
    </row>
    <row r="108" spans="2:12" x14ac:dyDescent="0.2">
      <c r="B108" s="1" t="s">
        <v>380</v>
      </c>
      <c r="C108" s="1" t="str">
        <f t="shared" si="4"/>
        <v>DE30</v>
      </c>
      <c r="D108" s="1" t="s">
        <v>196</v>
      </c>
      <c r="E108" s="115" t="s">
        <v>287</v>
      </c>
      <c r="F108" s="116">
        <v>0.1030738679604262</v>
      </c>
      <c r="G108" s="117">
        <f>SUM('Raw Data Available Areas'!AZ110:BM110)</f>
        <v>7.4474996993262428</v>
      </c>
      <c r="H108" s="117">
        <f>$H$1*('Raw Data Available Areas'!AS110+'Raw Data Available Areas'!AU110)</f>
        <v>0.28050000000000003</v>
      </c>
      <c r="I108" s="117">
        <f>$H$1*('Raw Data Available Areas'!AR110+'Raw Data Available Areas'!AT110)</f>
        <v>0</v>
      </c>
      <c r="J108" s="118">
        <f t="shared" si="5"/>
        <v>6.7245491816385226</v>
      </c>
      <c r="K108" s="118">
        <f t="shared" si="6"/>
        <v>0.25327104687500007</v>
      </c>
      <c r="L108" s="118">
        <f t="shared" si="7"/>
        <v>0</v>
      </c>
    </row>
    <row r="109" spans="2:12" x14ac:dyDescent="0.2">
      <c r="B109" s="1" t="s">
        <v>382</v>
      </c>
      <c r="C109" s="1" t="str">
        <f t="shared" si="4"/>
        <v>DE50</v>
      </c>
      <c r="D109" s="1" t="s">
        <v>196</v>
      </c>
      <c r="E109" s="115" t="s">
        <v>287</v>
      </c>
      <c r="F109" s="116">
        <v>9.828505517503805E-2</v>
      </c>
      <c r="G109" s="117">
        <f>SUM('Raw Data Available Areas'!AZ111:BM111)</f>
        <v>1.4307901636346465</v>
      </c>
      <c r="H109" s="117">
        <f>$H$1*('Raw Data Available Areas'!AS111+'Raw Data Available Areas'!AU111)</f>
        <v>0.37229999999999996</v>
      </c>
      <c r="I109" s="117">
        <f>$H$1*('Raw Data Available Areas'!AR111+'Raw Data Available Areas'!AT111)</f>
        <v>0</v>
      </c>
      <c r="J109" s="118">
        <f t="shared" si="5"/>
        <v>1.2318775419481807</v>
      </c>
      <c r="K109" s="118">
        <f t="shared" si="6"/>
        <v>0.32054176812499996</v>
      </c>
      <c r="L109" s="118">
        <f t="shared" si="7"/>
        <v>0</v>
      </c>
    </row>
    <row r="110" spans="2:12" x14ac:dyDescent="0.2">
      <c r="B110" s="1" t="s">
        <v>383</v>
      </c>
      <c r="C110" s="1" t="str">
        <f t="shared" si="4"/>
        <v>DE60</v>
      </c>
      <c r="D110" s="1" t="s">
        <v>196</v>
      </c>
      <c r="E110" s="115" t="s">
        <v>287</v>
      </c>
      <c r="F110" s="116">
        <v>9.7026017884322691E-2</v>
      </c>
      <c r="G110" s="117">
        <f>SUM('Raw Data Available Areas'!AZ112:BM112)</f>
        <v>3.8008566529539589</v>
      </c>
      <c r="H110" s="117">
        <f>$H$1*('Raw Data Available Areas'!AS112+'Raw Data Available Areas'!AU112)</f>
        <v>0.94350000000000001</v>
      </c>
      <c r="I110" s="117">
        <f>$H$1*('Raw Data Available Areas'!AR112+'Raw Data Available Areas'!AT112)</f>
        <v>0</v>
      </c>
      <c r="J110" s="118">
        <f t="shared" si="5"/>
        <v>3.2305301937268576</v>
      </c>
      <c r="K110" s="118">
        <f t="shared" si="6"/>
        <v>0.80192585937500005</v>
      </c>
      <c r="L110" s="118">
        <f t="shared" si="7"/>
        <v>0</v>
      </c>
    </row>
    <row r="111" spans="2:12" x14ac:dyDescent="0.2">
      <c r="B111" s="1" t="s">
        <v>404</v>
      </c>
      <c r="C111" s="1" t="str">
        <f t="shared" si="4"/>
        <v>DEE0</v>
      </c>
      <c r="D111" s="1" t="s">
        <v>196</v>
      </c>
      <c r="E111" s="115" t="s">
        <v>287</v>
      </c>
      <c r="F111" s="116">
        <v>0.10327887176560122</v>
      </c>
      <c r="G111" s="117">
        <f>SUM('Raw Data Available Areas'!AZ113:BM113)</f>
        <v>5.5431032401958724</v>
      </c>
      <c r="H111" s="117">
        <f>$H$1*('Raw Data Available Areas'!AS113+'Raw Data Available Areas'!AU113)</f>
        <v>50.694000000000003</v>
      </c>
      <c r="I111" s="117">
        <f>$H$1*('Raw Data Available Areas'!AR113+'Raw Data Available Areas'!AT113)</f>
        <v>0</v>
      </c>
      <c r="J111" s="118">
        <f t="shared" si="5"/>
        <v>5.0149725308544602</v>
      </c>
      <c r="K111" s="118">
        <f t="shared" si="6"/>
        <v>45.864023537499996</v>
      </c>
      <c r="L111" s="118">
        <f t="shared" si="7"/>
        <v>0</v>
      </c>
    </row>
    <row r="112" spans="2:12" x14ac:dyDescent="0.2">
      <c r="B112" s="101" t="s">
        <v>413</v>
      </c>
      <c r="C112" s="1" t="s">
        <v>667</v>
      </c>
      <c r="D112" s="1" t="s">
        <v>288</v>
      </c>
      <c r="E112" s="115" t="s">
        <v>289</v>
      </c>
      <c r="F112" s="116">
        <v>0.14750285388127854</v>
      </c>
      <c r="G112" s="117">
        <f>SUM('Raw Data Available Areas'!AZ114:BM114)</f>
        <v>1.4554943778115743</v>
      </c>
      <c r="H112" s="117">
        <f>$H$1*('Raw Data Available Areas'!AS114+'Raw Data Available Areas'!AU114)</f>
        <v>27.601200000000002</v>
      </c>
      <c r="I112" s="117">
        <f>$H$1*('Raw Data Available Areas'!AR114+'Raw Data Available Areas'!AT114)</f>
        <v>2.0400000000000005E-2</v>
      </c>
      <c r="J112" s="118">
        <f t="shared" si="5"/>
        <v>1.8806806729297803</v>
      </c>
      <c r="K112" s="118">
        <f t="shared" si="6"/>
        <v>35.664200550000004</v>
      </c>
      <c r="L112" s="118">
        <f t="shared" si="7"/>
        <v>2.6359350000000007E-2</v>
      </c>
    </row>
    <row r="113" spans="2:12" x14ac:dyDescent="0.2">
      <c r="B113" s="101" t="s">
        <v>414</v>
      </c>
      <c r="C113" s="1" t="s">
        <v>668</v>
      </c>
      <c r="D113" s="1" t="s">
        <v>288</v>
      </c>
      <c r="E113" s="115" t="s">
        <v>289</v>
      </c>
      <c r="F113" s="116">
        <v>0.15320157914764077</v>
      </c>
      <c r="G113" s="117">
        <f>SUM('Raw Data Available Areas'!AZ115:BM115)</f>
        <v>4.1807112300713003</v>
      </c>
      <c r="H113" s="117">
        <f>$H$1*('Raw Data Available Areas'!AS115+'Raw Data Available Areas'!AU115)</f>
        <v>51.484500000000004</v>
      </c>
      <c r="I113" s="117">
        <f>$H$1*('Raw Data Available Areas'!AR115+'Raw Data Available Areas'!AT115)</f>
        <v>0</v>
      </c>
      <c r="J113" s="118">
        <f t="shared" si="5"/>
        <v>5.6107060866870615</v>
      </c>
      <c r="K113" s="118">
        <f t="shared" si="6"/>
        <v>69.094558706249998</v>
      </c>
      <c r="L113" s="118">
        <f t="shared" si="7"/>
        <v>0</v>
      </c>
    </row>
    <row r="114" spans="2:12" x14ac:dyDescent="0.2">
      <c r="B114" s="101" t="s">
        <v>415</v>
      </c>
      <c r="C114" s="1" t="s">
        <v>669</v>
      </c>
      <c r="D114" s="1" t="s">
        <v>288</v>
      </c>
      <c r="E114" s="115" t="s">
        <v>289</v>
      </c>
      <c r="F114" s="116">
        <v>0.13923848934550989</v>
      </c>
      <c r="G114" s="117">
        <f>SUM('Raw Data Available Areas'!AZ116:BM116)</f>
        <v>0.66959950593097606</v>
      </c>
      <c r="H114" s="117">
        <f>$H$1*('Raw Data Available Areas'!AS116+'Raw Data Available Areas'!AU116)</f>
        <v>23.3019</v>
      </c>
      <c r="I114" s="117">
        <f>$H$1*('Raw Data Available Areas'!AR116+'Raw Data Available Areas'!AT116)</f>
        <v>0</v>
      </c>
      <c r="J114" s="118">
        <f t="shared" si="5"/>
        <v>0.8167300473696012</v>
      </c>
      <c r="K114" s="118">
        <f t="shared" si="6"/>
        <v>28.422007068750002</v>
      </c>
      <c r="L114" s="118">
        <f t="shared" si="7"/>
        <v>0</v>
      </c>
    </row>
    <row r="115" spans="2:12" x14ac:dyDescent="0.2">
      <c r="B115" s="101" t="s">
        <v>416</v>
      </c>
      <c r="C115" s="1" t="s">
        <v>670</v>
      </c>
      <c r="D115" s="1" t="s">
        <v>288</v>
      </c>
      <c r="E115" s="115" t="s">
        <v>289</v>
      </c>
      <c r="F115" s="116">
        <v>0.15237157534246573</v>
      </c>
      <c r="G115" s="117">
        <f>SUM('Raw Data Available Areas'!AZ117:BM117)</f>
        <v>1.7698500086958981</v>
      </c>
      <c r="H115" s="117">
        <f>$H$1*('Raw Data Available Areas'!AS117+'Raw Data Available Areas'!AU117)</f>
        <v>35.842799999999997</v>
      </c>
      <c r="I115" s="117">
        <f>$H$1*('Raw Data Available Areas'!AR117+'Raw Data Available Areas'!AT117)</f>
        <v>0</v>
      </c>
      <c r="J115" s="118">
        <f t="shared" si="5"/>
        <v>2.3623515453570674</v>
      </c>
      <c r="K115" s="118">
        <f t="shared" si="6"/>
        <v>47.842073369999994</v>
      </c>
      <c r="L115" s="118">
        <f t="shared" si="7"/>
        <v>0</v>
      </c>
    </row>
    <row r="116" spans="2:12" x14ac:dyDescent="0.2">
      <c r="B116" s="101" t="s">
        <v>417</v>
      </c>
      <c r="C116" s="1" t="s">
        <v>671</v>
      </c>
      <c r="D116" s="1" t="s">
        <v>288</v>
      </c>
      <c r="E116" s="115" t="s">
        <v>289</v>
      </c>
      <c r="F116" s="116">
        <v>0.14731616248097412</v>
      </c>
      <c r="G116" s="117">
        <f>SUM('Raw Data Available Areas'!AZ118:BM118)</f>
        <v>0.74889619183824874</v>
      </c>
      <c r="H116" s="117">
        <f>$H$1*('Raw Data Available Areas'!AS118+'Raw Data Available Areas'!AU118)</f>
        <v>11.189400000000001</v>
      </c>
      <c r="I116" s="117">
        <f>$H$1*('Raw Data Available Areas'!AR118+'Raw Data Available Areas'!AT118)</f>
        <v>0.5151</v>
      </c>
      <c r="J116" s="118">
        <f t="shared" si="5"/>
        <v>0.96644273456526164</v>
      </c>
      <c r="K116" s="118">
        <f t="shared" si="6"/>
        <v>14.439804143750001</v>
      </c>
      <c r="L116" s="118">
        <f t="shared" si="7"/>
        <v>0.66473118437500001</v>
      </c>
    </row>
    <row r="117" spans="2:12" x14ac:dyDescent="0.2">
      <c r="B117" s="101" t="s">
        <v>418</v>
      </c>
      <c r="C117" s="1" t="s">
        <v>672</v>
      </c>
      <c r="D117" s="1" t="s">
        <v>288</v>
      </c>
      <c r="E117" s="115" t="s">
        <v>289</v>
      </c>
      <c r="F117" s="116">
        <v>0.16407439117199391</v>
      </c>
      <c r="G117" s="117">
        <f>SUM('Raw Data Available Areas'!AZ119:BM119)</f>
        <v>0.45591895074131139</v>
      </c>
      <c r="H117" s="117">
        <f>$H$1*('Raw Data Available Areas'!AS119+'Raw Data Available Areas'!AU119)</f>
        <v>3.7892999999999999</v>
      </c>
      <c r="I117" s="117">
        <f>$H$1*('Raw Data Available Areas'!AR119+'Raw Data Available Areas'!AT119)</f>
        <v>0.37740000000000001</v>
      </c>
      <c r="J117" s="118">
        <f t="shared" si="5"/>
        <v>0.65528850857589738</v>
      </c>
      <c r="K117" s="118">
        <f t="shared" si="6"/>
        <v>5.4463293124999996</v>
      </c>
      <c r="L117" s="118">
        <f t="shared" si="7"/>
        <v>0.54243387500000007</v>
      </c>
    </row>
    <row r="118" spans="2:12" x14ac:dyDescent="0.2">
      <c r="B118" s="101" t="s">
        <v>419</v>
      </c>
      <c r="C118" s="1" t="s">
        <v>673</v>
      </c>
      <c r="D118" s="1" t="s">
        <v>288</v>
      </c>
      <c r="E118" s="115" t="s">
        <v>289</v>
      </c>
      <c r="F118" s="116">
        <v>0.15930412861491627</v>
      </c>
      <c r="G118" s="117">
        <f>SUM('Raw Data Available Areas'!AZ120:BM120)</f>
        <v>1.4894062606724301</v>
      </c>
      <c r="H118" s="117">
        <f>$H$1*('Raw Data Available Areas'!AS120+'Raw Data Available Areas'!AU120)</f>
        <v>19.2882</v>
      </c>
      <c r="I118" s="117">
        <f>$H$1*('Raw Data Available Areas'!AR120+'Raw Data Available Areas'!AT120)</f>
        <v>4.0647000000000002</v>
      </c>
      <c r="J118" s="118">
        <f t="shared" si="5"/>
        <v>2.0784726426277951</v>
      </c>
      <c r="K118" s="118">
        <f t="shared" si="6"/>
        <v>26.916763467499997</v>
      </c>
      <c r="L118" s="118">
        <f t="shared" si="7"/>
        <v>5.672305786249999</v>
      </c>
    </row>
    <row r="119" spans="2:12" x14ac:dyDescent="0.2">
      <c r="B119" s="101" t="s">
        <v>420</v>
      </c>
      <c r="C119" s="1" t="s">
        <v>674</v>
      </c>
      <c r="D119" s="1" t="s">
        <v>288</v>
      </c>
      <c r="E119" s="115" t="s">
        <v>289</v>
      </c>
      <c r="F119" s="116">
        <v>0.1526070205479452</v>
      </c>
      <c r="G119" s="117">
        <f>SUM('Raw Data Available Areas'!AZ121:BM121)</f>
        <v>1.2286924817785412</v>
      </c>
      <c r="H119" s="117">
        <f>$H$1*('Raw Data Available Areas'!AS121+'Raw Data Available Areas'!AU121)</f>
        <v>29.620800000000003</v>
      </c>
      <c r="I119" s="117">
        <f>$H$1*('Raw Data Available Areas'!AR121+'Raw Data Available Areas'!AT121)</f>
        <v>0.1734</v>
      </c>
      <c r="J119" s="118">
        <f t="shared" si="5"/>
        <v>1.6425621856096204</v>
      </c>
      <c r="K119" s="118">
        <f t="shared" si="6"/>
        <v>39.598196220000005</v>
      </c>
      <c r="L119" s="118">
        <f t="shared" si="7"/>
        <v>0.23180762249999998</v>
      </c>
    </row>
    <row r="120" spans="2:12" x14ac:dyDescent="0.2">
      <c r="B120" s="101" t="s">
        <v>421</v>
      </c>
      <c r="C120" s="1" t="s">
        <v>675</v>
      </c>
      <c r="D120" s="1" t="s">
        <v>288</v>
      </c>
      <c r="E120" s="115" t="s">
        <v>289</v>
      </c>
      <c r="F120" s="116">
        <v>0.16211948249619484</v>
      </c>
      <c r="G120" s="117">
        <f>SUM('Raw Data Available Areas'!AZ122:BM122)</f>
        <v>1.2850313805743669</v>
      </c>
      <c r="H120" s="117">
        <f>$H$1*('Raw Data Available Areas'!AS122+'Raw Data Available Areas'!AU122)</f>
        <v>31.982100000000003</v>
      </c>
      <c r="I120" s="117">
        <f>$H$1*('Raw Data Available Areas'!AR122+'Raw Data Available Areas'!AT122)</f>
        <v>1.6422000000000001</v>
      </c>
      <c r="J120" s="118">
        <f t="shared" si="5"/>
        <v>1.8249587323123637</v>
      </c>
      <c r="K120" s="118">
        <f t="shared" si="6"/>
        <v>45.419912350000004</v>
      </c>
      <c r="L120" s="118">
        <f t="shared" si="7"/>
        <v>2.3321977</v>
      </c>
    </row>
    <row r="121" spans="2:12" x14ac:dyDescent="0.2">
      <c r="B121" s="1" t="s">
        <v>422</v>
      </c>
      <c r="C121" s="1" t="str">
        <f t="shared" si="4"/>
        <v>EL30</v>
      </c>
      <c r="D121" s="1" t="s">
        <v>288</v>
      </c>
      <c r="E121" s="115" t="s">
        <v>289</v>
      </c>
      <c r="F121" s="116">
        <v>0.16477311643835618</v>
      </c>
      <c r="G121" s="117">
        <f>SUM('Raw Data Available Areas'!AZ123:BM123)</f>
        <v>8.4875026469656873</v>
      </c>
      <c r="H121" s="117">
        <f>$H$1*('Raw Data Available Areas'!AS123+'Raw Data Available Areas'!AU123)</f>
        <v>5.8242000000000003</v>
      </c>
      <c r="I121" s="117">
        <f>$H$1*('Raw Data Available Areas'!AR123+'Raw Data Available Areas'!AT123)</f>
        <v>0.5202</v>
      </c>
      <c r="J121" s="118">
        <f t="shared" si="5"/>
        <v>12.250967414413362</v>
      </c>
      <c r="K121" s="118">
        <f t="shared" si="6"/>
        <v>8.406723082500001</v>
      </c>
      <c r="L121" s="118">
        <f t="shared" si="7"/>
        <v>0.75086318250000006</v>
      </c>
    </row>
    <row r="122" spans="2:12" x14ac:dyDescent="0.2">
      <c r="B122" s="1" t="s">
        <v>423</v>
      </c>
      <c r="C122" s="1" t="str">
        <f t="shared" si="4"/>
        <v>EL41</v>
      </c>
      <c r="D122" s="1" t="s">
        <v>288</v>
      </c>
      <c r="E122" s="115" t="s">
        <v>289</v>
      </c>
      <c r="F122" s="116">
        <v>0.16338945966514459</v>
      </c>
      <c r="G122" s="117">
        <f>SUM('Raw Data Available Areas'!AZ124:BM124)</f>
        <v>0.4360541843077933</v>
      </c>
      <c r="H122" s="117">
        <f>$H$1*('Raw Data Available Areas'!AS124+'Raw Data Available Areas'!AU124)</f>
        <v>7.6041000000000007</v>
      </c>
      <c r="I122" s="117">
        <f>$H$1*('Raw Data Available Areas'!AR124+'Raw Data Available Areas'!AT124)</f>
        <v>0.83640000000000003</v>
      </c>
      <c r="J122" s="118">
        <f t="shared" si="5"/>
        <v>0.62412072021487541</v>
      </c>
      <c r="K122" s="118">
        <f t="shared" si="6"/>
        <v>10.883684962500002</v>
      </c>
      <c r="L122" s="118">
        <f t="shared" si="7"/>
        <v>1.1971323500000002</v>
      </c>
    </row>
    <row r="123" spans="2:12" x14ac:dyDescent="0.2">
      <c r="B123" s="1" t="s">
        <v>424</v>
      </c>
      <c r="C123" s="1" t="str">
        <f t="shared" si="4"/>
        <v>EL42</v>
      </c>
      <c r="D123" s="1" t="s">
        <v>288</v>
      </c>
      <c r="E123" s="115" t="s">
        <v>289</v>
      </c>
      <c r="F123" s="116">
        <v>0.17266005517503805</v>
      </c>
      <c r="G123" s="117">
        <f>SUM('Raw Data Available Areas'!AZ125:BM125)</f>
        <v>0.73482687471436536</v>
      </c>
      <c r="H123" s="117">
        <f>$H$1*('Raw Data Available Areas'!AS125+'Raw Data Available Areas'!AU125)</f>
        <v>10.194900000000001</v>
      </c>
      <c r="I123" s="117">
        <f>$H$1*('Raw Data Available Areas'!AR125+'Raw Data Available Areas'!AT125)</f>
        <v>0.63240000000000007</v>
      </c>
      <c r="J123" s="118">
        <f t="shared" si="5"/>
        <v>1.1114271788947998</v>
      </c>
      <c r="K123" s="118">
        <f t="shared" si="6"/>
        <v>15.419807489375001</v>
      </c>
      <c r="L123" s="118">
        <f t="shared" si="7"/>
        <v>0.95650631750000015</v>
      </c>
    </row>
    <row r="124" spans="2:12" x14ac:dyDescent="0.2">
      <c r="B124" s="1" t="s">
        <v>425</v>
      </c>
      <c r="C124" s="1" t="str">
        <f t="shared" si="4"/>
        <v>EL43</v>
      </c>
      <c r="D124" s="1" t="s">
        <v>288</v>
      </c>
      <c r="E124" s="115" t="s">
        <v>289</v>
      </c>
      <c r="F124" s="116">
        <v>0.15518336187214607</v>
      </c>
      <c r="G124" s="117">
        <f>SUM('Raw Data Available Areas'!AZ126:BM126)</f>
        <v>1.3853545040395547</v>
      </c>
      <c r="H124" s="117">
        <f>$H$1*('Raw Data Available Areas'!AS126+'Raw Data Available Areas'!AU126)</f>
        <v>22.174800000000001</v>
      </c>
      <c r="I124" s="117">
        <f>$H$1*('Raw Data Available Areas'!AR126+'Raw Data Available Areas'!AT126)</f>
        <v>0.81600000000000006</v>
      </c>
      <c r="J124" s="118">
        <f t="shared" si="5"/>
        <v>1.8832595712570206</v>
      </c>
      <c r="K124" s="118">
        <f t="shared" si="6"/>
        <v>30.144561712499993</v>
      </c>
      <c r="L124" s="118">
        <f t="shared" si="7"/>
        <v>1.1092754999999994</v>
      </c>
    </row>
    <row r="125" spans="2:12" x14ac:dyDescent="0.2">
      <c r="B125" s="1" t="s">
        <v>471</v>
      </c>
      <c r="C125" s="1" t="str">
        <f t="shared" si="4"/>
        <v>HU10</v>
      </c>
      <c r="D125" s="1" t="s">
        <v>204</v>
      </c>
      <c r="E125" s="115" t="s">
        <v>290</v>
      </c>
      <c r="F125" s="116">
        <v>0.12537290715372906</v>
      </c>
      <c r="G125" s="117">
        <f>SUM('Raw Data Available Areas'!AZ127:BM127)</f>
        <v>7.0977267547539427</v>
      </c>
      <c r="H125" s="117">
        <f>$H$1*('Raw Data Available Areas'!AS127+'Raw Data Available Areas'!AU127)</f>
        <v>18.008099999999999</v>
      </c>
      <c r="I125" s="117">
        <f>$H$1*('Raw Data Available Areas'!AR127+'Raw Data Available Areas'!AT127)</f>
        <v>0</v>
      </c>
      <c r="J125" s="118">
        <f t="shared" si="5"/>
        <v>7.7951967038544296</v>
      </c>
      <c r="K125" s="118">
        <f t="shared" si="6"/>
        <v>19.777695959999996</v>
      </c>
      <c r="L125" s="118">
        <f t="shared" si="7"/>
        <v>0</v>
      </c>
    </row>
    <row r="126" spans="2:12" x14ac:dyDescent="0.2">
      <c r="B126" s="1" t="s">
        <v>472</v>
      </c>
      <c r="C126" s="1" t="str">
        <f t="shared" si="4"/>
        <v>HU21</v>
      </c>
      <c r="D126" s="1" t="s">
        <v>204</v>
      </c>
      <c r="E126" s="115" t="s">
        <v>290</v>
      </c>
      <c r="F126" s="116">
        <v>0.12512723554033484</v>
      </c>
      <c r="G126" s="117">
        <f>SUM('Raw Data Available Areas'!AZ128:BM128)</f>
        <v>2.644657276626099</v>
      </c>
      <c r="H126" s="117">
        <f>$H$1*('Raw Data Available Areas'!AS128+'Raw Data Available Areas'!AU128)</f>
        <v>33.731400000000001</v>
      </c>
      <c r="I126" s="117">
        <f>$H$1*('Raw Data Available Areas'!AR128+'Raw Data Available Areas'!AT128)</f>
        <v>0</v>
      </c>
      <c r="J126" s="118">
        <f t="shared" si="5"/>
        <v>2.8988474088284844</v>
      </c>
      <c r="K126" s="118">
        <f t="shared" si="6"/>
        <v>36.973479456249997</v>
      </c>
      <c r="L126" s="118">
        <f t="shared" si="7"/>
        <v>0</v>
      </c>
    </row>
    <row r="127" spans="2:12" x14ac:dyDescent="0.2">
      <c r="B127" s="1" t="s">
        <v>473</v>
      </c>
      <c r="C127" s="1" t="str">
        <f t="shared" si="4"/>
        <v>HU22</v>
      </c>
      <c r="D127" s="1" t="s">
        <v>204</v>
      </c>
      <c r="E127" s="115" t="s">
        <v>290</v>
      </c>
      <c r="F127" s="116">
        <v>0.12439973363774731</v>
      </c>
      <c r="G127" s="117">
        <f>SUM('Raw Data Available Areas'!AZ129:BM129)</f>
        <v>2.4276835561076338</v>
      </c>
      <c r="H127" s="117">
        <f>$H$1*('Raw Data Available Areas'!AS129+'Raw Data Available Areas'!AU129)</f>
        <v>32.339100000000002</v>
      </c>
      <c r="I127" s="117">
        <f>$H$1*('Raw Data Available Areas'!AR129+'Raw Data Available Areas'!AT129)</f>
        <v>0</v>
      </c>
      <c r="J127" s="118">
        <f t="shared" si="5"/>
        <v>2.6455479245719924</v>
      </c>
      <c r="K127" s="118">
        <f t="shared" si="6"/>
        <v>35.241264732499992</v>
      </c>
      <c r="L127" s="118">
        <f t="shared" si="7"/>
        <v>0</v>
      </c>
    </row>
    <row r="128" spans="2:12" x14ac:dyDescent="0.2">
      <c r="B128" s="1" t="s">
        <v>474</v>
      </c>
      <c r="C128" s="1" t="str">
        <f t="shared" si="4"/>
        <v>HU23</v>
      </c>
      <c r="D128" s="1" t="s">
        <v>204</v>
      </c>
      <c r="E128" s="115" t="s">
        <v>290</v>
      </c>
      <c r="F128" s="116">
        <v>0.12793378995433788</v>
      </c>
      <c r="G128" s="117">
        <f>SUM('Raw Data Available Areas'!AZ130:BM130)</f>
        <v>2.2651286447017811</v>
      </c>
      <c r="H128" s="117">
        <f>$H$1*('Raw Data Available Areas'!AS130+'Raw Data Available Areas'!AU130)</f>
        <v>42.9114</v>
      </c>
      <c r="I128" s="117">
        <f>$H$1*('Raw Data Available Areas'!AR130+'Raw Data Available Areas'!AT130)</f>
        <v>0</v>
      </c>
      <c r="J128" s="118">
        <f t="shared" si="5"/>
        <v>2.5385296721172859</v>
      </c>
      <c r="K128" s="118">
        <f t="shared" si="6"/>
        <v>48.090805979999992</v>
      </c>
      <c r="L128" s="118">
        <f t="shared" si="7"/>
        <v>0</v>
      </c>
    </row>
    <row r="129" spans="2:12" x14ac:dyDescent="0.2">
      <c r="B129" s="1" t="s">
        <v>475</v>
      </c>
      <c r="C129" s="1" t="str">
        <f t="shared" si="4"/>
        <v>HU31</v>
      </c>
      <c r="D129" s="1" t="s">
        <v>204</v>
      </c>
      <c r="E129" s="115" t="s">
        <v>290</v>
      </c>
      <c r="F129" s="116">
        <v>0.12067541856925418</v>
      </c>
      <c r="G129" s="117">
        <f>SUM('Raw Data Available Areas'!AZ131:BM131)</f>
        <v>2.8799907814882375</v>
      </c>
      <c r="H129" s="117">
        <f>$H$1*('Raw Data Available Areas'!AS131+'Raw Data Available Areas'!AU131)</f>
        <v>36.454799999999999</v>
      </c>
      <c r="I129" s="117">
        <f>$H$1*('Raw Data Available Areas'!AR131+'Raw Data Available Areas'!AT131)</f>
        <v>0</v>
      </c>
      <c r="J129" s="118">
        <f t="shared" si="5"/>
        <v>3.0444862549575737</v>
      </c>
      <c r="K129" s="118">
        <f t="shared" si="6"/>
        <v>38.536976659999993</v>
      </c>
      <c r="L129" s="118">
        <f t="shared" si="7"/>
        <v>0</v>
      </c>
    </row>
    <row r="130" spans="2:12" x14ac:dyDescent="0.2">
      <c r="B130" s="1" t="s">
        <v>476</v>
      </c>
      <c r="C130" s="1" t="str">
        <f t="shared" si="4"/>
        <v>HU32</v>
      </c>
      <c r="D130" s="1" t="s">
        <v>204</v>
      </c>
      <c r="E130" s="115" t="s">
        <v>290</v>
      </c>
      <c r="F130" s="116">
        <v>0.1252273592085236</v>
      </c>
      <c r="G130" s="117">
        <f>SUM('Raw Data Available Areas'!AZ132:BM132)</f>
        <v>3.6439487175623748</v>
      </c>
      <c r="H130" s="117">
        <f>$H$1*('Raw Data Available Areas'!AS132+'Raw Data Available Areas'!AU132)</f>
        <v>63.296099999999996</v>
      </c>
      <c r="I130" s="117">
        <f>$H$1*('Raw Data Available Areas'!AR132+'Raw Data Available Areas'!AT132)</f>
        <v>0</v>
      </c>
      <c r="J130" s="118">
        <f t="shared" si="5"/>
        <v>3.9973813769266124</v>
      </c>
      <c r="K130" s="118">
        <f t="shared" si="6"/>
        <v>69.435294232499999</v>
      </c>
      <c r="L130" s="118">
        <f t="shared" si="7"/>
        <v>0</v>
      </c>
    </row>
    <row r="131" spans="2:12" x14ac:dyDescent="0.2">
      <c r="B131" s="1" t="s">
        <v>477</v>
      </c>
      <c r="C131" s="1" t="str">
        <f t="shared" si="4"/>
        <v>HU33</v>
      </c>
      <c r="D131" s="1" t="s">
        <v>204</v>
      </c>
      <c r="E131" s="115" t="s">
        <v>290</v>
      </c>
      <c r="F131" s="116">
        <v>0.12978215372907154</v>
      </c>
      <c r="G131" s="117">
        <f>SUM('Raw Data Available Areas'!AZ133:BM133)</f>
        <v>3.1561144623735031</v>
      </c>
      <c r="H131" s="117">
        <f>$H$1*('Raw Data Available Areas'!AS133+'Raw Data Available Areas'!AU133)</f>
        <v>70.538100000000014</v>
      </c>
      <c r="I131" s="117">
        <f>$H$1*('Raw Data Available Areas'!AR133+'Raw Data Available Areas'!AT133)</f>
        <v>0</v>
      </c>
      <c r="J131" s="118">
        <f t="shared" si="5"/>
        <v>3.5881602313185827</v>
      </c>
      <c r="K131" s="118">
        <f t="shared" si="6"/>
        <v>80.194178072500009</v>
      </c>
      <c r="L131" s="118">
        <f t="shared" si="7"/>
        <v>0</v>
      </c>
    </row>
    <row r="132" spans="2:12" x14ac:dyDescent="0.2">
      <c r="B132" s="1" t="s">
        <v>478</v>
      </c>
      <c r="C132" s="1" t="str">
        <f t="shared" si="4"/>
        <v>IE01</v>
      </c>
      <c r="D132" s="1" t="s">
        <v>291</v>
      </c>
      <c r="E132" s="115" t="s">
        <v>292</v>
      </c>
      <c r="F132" s="116">
        <v>8.9696775114155261E-2</v>
      </c>
      <c r="G132" s="117">
        <f>SUM('Raw Data Available Areas'!AZ134:BM134)</f>
        <v>3.0005259400354278</v>
      </c>
      <c r="H132" s="117">
        <f>$H$1*('Raw Data Available Areas'!AS134+'Raw Data Available Areas'!AU134)</f>
        <v>95.028300000000002</v>
      </c>
      <c r="I132" s="117">
        <f>$H$1*('Raw Data Available Areas'!AR134+'Raw Data Available Areas'!AT134)</f>
        <v>0</v>
      </c>
      <c r="J132" s="118">
        <f t="shared" si="5"/>
        <v>2.3576445040957124</v>
      </c>
      <c r="K132" s="118">
        <f t="shared" si="6"/>
        <v>74.66789279812501</v>
      </c>
      <c r="L132" s="118">
        <f t="shared" si="7"/>
        <v>0</v>
      </c>
    </row>
    <row r="133" spans="2:12" x14ac:dyDescent="0.2">
      <c r="B133" s="1" t="s">
        <v>479</v>
      </c>
      <c r="C133" s="1" t="str">
        <f t="shared" ref="C133:C196" si="8">B133</f>
        <v>IE02</v>
      </c>
      <c r="D133" s="1" t="s">
        <v>291</v>
      </c>
      <c r="E133" s="115" t="s">
        <v>292</v>
      </c>
      <c r="F133" s="116">
        <v>9.5039716514459693E-2</v>
      </c>
      <c r="G133" s="117">
        <f>SUM('Raw Data Available Areas'!AZ135:BM135)</f>
        <v>8.2088001182885151</v>
      </c>
      <c r="H133" s="117">
        <f>$H$1*('Raw Data Available Areas'!AS135+'Raw Data Available Areas'!AU135)</f>
        <v>120.3753</v>
      </c>
      <c r="I133" s="117">
        <f>$H$1*('Raw Data Available Areas'!AR135+'Raw Data Available Areas'!AT135)</f>
        <v>0</v>
      </c>
      <c r="J133" s="118">
        <f t="shared" ref="J133:J196" si="9">G133*$F133*8760/1000</f>
        <v>6.834219436814192</v>
      </c>
      <c r="K133" s="118">
        <f t="shared" ref="K133:K196" si="10">H133*$F133*8760/1000</f>
        <v>100.21820523312502</v>
      </c>
      <c r="L133" s="118">
        <f t="shared" ref="L133:L196" si="11">I133*$F133*8760/1000</f>
        <v>0</v>
      </c>
    </row>
    <row r="134" spans="2:12" x14ac:dyDescent="0.2">
      <c r="B134" s="1" t="s">
        <v>483</v>
      </c>
      <c r="C134" s="1" t="str">
        <f t="shared" si="8"/>
        <v>ITC1</v>
      </c>
      <c r="D134" s="1" t="s">
        <v>206</v>
      </c>
      <c r="E134" s="115" t="s">
        <v>293</v>
      </c>
      <c r="F134" s="116">
        <v>0.13168212519025874</v>
      </c>
      <c r="G134" s="117">
        <f>SUM('Raw Data Available Areas'!AZ136:BM136)</f>
        <v>9.7855923769043738</v>
      </c>
      <c r="H134" s="117">
        <f>$H$1*('Raw Data Available Areas'!AS136+'Raw Data Available Areas'!AU136)</f>
        <v>54.559800000000003</v>
      </c>
      <c r="I134" s="117">
        <f>$H$1*('Raw Data Available Areas'!AR136+'Raw Data Available Areas'!AT136)</f>
        <v>0</v>
      </c>
      <c r="J134" s="118">
        <f t="shared" si="9"/>
        <v>11.288027379822543</v>
      </c>
      <c r="K134" s="118">
        <f t="shared" si="10"/>
        <v>62.936661626249993</v>
      </c>
      <c r="L134" s="118">
        <f t="shared" si="11"/>
        <v>0</v>
      </c>
    </row>
    <row r="135" spans="2:12" x14ac:dyDescent="0.2">
      <c r="B135" s="1" t="s">
        <v>484</v>
      </c>
      <c r="C135" s="1" t="str">
        <f t="shared" si="8"/>
        <v>ITC2</v>
      </c>
      <c r="D135" s="1" t="s">
        <v>206</v>
      </c>
      <c r="E135" s="115" t="s">
        <v>293</v>
      </c>
      <c r="F135" s="116">
        <v>0.10556863584474886</v>
      </c>
      <c r="G135" s="117">
        <f>SUM('Raw Data Available Areas'!AZ137:BM137)</f>
        <v>0.31346634199027407</v>
      </c>
      <c r="H135" s="117">
        <f>$H$1*('Raw Data Available Areas'!AS137+'Raw Data Available Areas'!AU137)</f>
        <v>2.1267</v>
      </c>
      <c r="I135" s="117">
        <f>$H$1*('Raw Data Available Areas'!AR137+'Raw Data Available Areas'!AT137)</f>
        <v>0</v>
      </c>
      <c r="J135" s="118">
        <f t="shared" si="9"/>
        <v>0.28988779557869315</v>
      </c>
      <c r="K135" s="118">
        <f t="shared" si="10"/>
        <v>1.9667322843750004</v>
      </c>
      <c r="L135" s="118">
        <f t="shared" si="11"/>
        <v>0</v>
      </c>
    </row>
    <row r="136" spans="2:12" x14ac:dyDescent="0.2">
      <c r="B136" s="1" t="s">
        <v>485</v>
      </c>
      <c r="C136" s="1" t="str">
        <f t="shared" si="8"/>
        <v>ITC3</v>
      </c>
      <c r="D136" s="1" t="s">
        <v>206</v>
      </c>
      <c r="E136" s="115" t="s">
        <v>293</v>
      </c>
      <c r="F136" s="116">
        <v>0.1388536910197869</v>
      </c>
      <c r="G136" s="117">
        <f>SUM('Raw Data Available Areas'!AZ138:BM138)</f>
        <v>3.5111055637188731</v>
      </c>
      <c r="H136" s="117">
        <f>$H$1*('Raw Data Available Areas'!AS138+'Raw Data Available Areas'!AU138)</f>
        <v>3.1875000000000004</v>
      </c>
      <c r="I136" s="117">
        <f>$H$1*('Raw Data Available Areas'!AR138+'Raw Data Available Areas'!AT138)</f>
        <v>0</v>
      </c>
      <c r="J136" s="118">
        <f t="shared" si="9"/>
        <v>4.2707625116424817</v>
      </c>
      <c r="K136" s="118">
        <f t="shared" si="10"/>
        <v>3.8771421875000001</v>
      </c>
      <c r="L136" s="118">
        <f t="shared" si="11"/>
        <v>0</v>
      </c>
    </row>
    <row r="137" spans="2:12" x14ac:dyDescent="0.2">
      <c r="B137" s="1" t="s">
        <v>486</v>
      </c>
      <c r="C137" s="1" t="str">
        <f t="shared" si="8"/>
        <v>ITC4</v>
      </c>
      <c r="D137" s="1" t="s">
        <v>206</v>
      </c>
      <c r="E137" s="115" t="s">
        <v>293</v>
      </c>
      <c r="F137" s="116">
        <v>0.13996123477929986</v>
      </c>
      <c r="G137" s="117">
        <f>SUM('Raw Data Available Areas'!AZ139:BM139)</f>
        <v>21.996853959779308</v>
      </c>
      <c r="H137" s="117">
        <f>$H$1*('Raw Data Available Areas'!AS139+'Raw Data Available Areas'!AU139)</f>
        <v>54.0396</v>
      </c>
      <c r="I137" s="117">
        <f>$H$1*('Raw Data Available Areas'!AR139+'Raw Data Available Areas'!AT139)</f>
        <v>0</v>
      </c>
      <c r="J137" s="118">
        <f t="shared" si="9"/>
        <v>26.96947193128284</v>
      </c>
      <c r="K137" s="118">
        <f t="shared" si="10"/>
        <v>66.255814492500008</v>
      </c>
      <c r="L137" s="118">
        <f t="shared" si="11"/>
        <v>0</v>
      </c>
    </row>
    <row r="138" spans="2:12" x14ac:dyDescent="0.2">
      <c r="B138" s="1" t="s">
        <v>487</v>
      </c>
      <c r="C138" s="1" t="str">
        <f t="shared" si="8"/>
        <v>ITF1</v>
      </c>
      <c r="D138" s="1" t="s">
        <v>206</v>
      </c>
      <c r="E138" s="115" t="s">
        <v>293</v>
      </c>
      <c r="F138" s="116">
        <v>0.13838446537290716</v>
      </c>
      <c r="G138" s="117">
        <f>SUM('Raw Data Available Areas'!AZ140:BM140)</f>
        <v>3.1490410826067881</v>
      </c>
      <c r="H138" s="117">
        <f>$H$1*('Raw Data Available Areas'!AS140+'Raw Data Available Areas'!AU140)</f>
        <v>20.736599999999999</v>
      </c>
      <c r="I138" s="117">
        <f>$H$1*('Raw Data Available Areas'!AR140+'Raw Data Available Areas'!AT140)</f>
        <v>0</v>
      </c>
      <c r="J138" s="118">
        <f t="shared" si="9"/>
        <v>3.8174184918878238</v>
      </c>
      <c r="K138" s="118">
        <f t="shared" si="10"/>
        <v>25.137900148750003</v>
      </c>
      <c r="L138" s="118">
        <f t="shared" si="11"/>
        <v>0</v>
      </c>
    </row>
    <row r="139" spans="2:12" x14ac:dyDescent="0.2">
      <c r="B139" s="1" t="s">
        <v>488</v>
      </c>
      <c r="C139" s="1" t="str">
        <f t="shared" si="8"/>
        <v>ITF2</v>
      </c>
      <c r="D139" s="1" t="s">
        <v>206</v>
      </c>
      <c r="E139" s="115" t="s">
        <v>293</v>
      </c>
      <c r="F139" s="116">
        <v>0.14316400304414001</v>
      </c>
      <c r="G139" s="117">
        <f>SUM('Raw Data Available Areas'!AZ141:BM141)</f>
        <v>0.74833707670081173</v>
      </c>
      <c r="H139" s="117">
        <f>$H$1*('Raw Data Available Areas'!AS141+'Raw Data Available Areas'!AU141)</f>
        <v>13.005000000000001</v>
      </c>
      <c r="I139" s="117">
        <f>$H$1*('Raw Data Available Areas'!AR141+'Raw Data Available Areas'!AT141)</f>
        <v>0</v>
      </c>
      <c r="J139" s="118">
        <f t="shared" si="9"/>
        <v>0.93850200017509955</v>
      </c>
      <c r="K139" s="118">
        <f t="shared" si="10"/>
        <v>16.309787249999996</v>
      </c>
      <c r="L139" s="118">
        <f t="shared" si="11"/>
        <v>0</v>
      </c>
    </row>
    <row r="140" spans="2:12" x14ac:dyDescent="0.2">
      <c r="B140" s="1" t="s">
        <v>489</v>
      </c>
      <c r="C140" s="1" t="str">
        <f t="shared" si="8"/>
        <v>ITF3</v>
      </c>
      <c r="D140" s="1" t="s">
        <v>206</v>
      </c>
      <c r="E140" s="115" t="s">
        <v>293</v>
      </c>
      <c r="F140" s="116">
        <v>0.14482115677321158</v>
      </c>
      <c r="G140" s="117">
        <f>SUM('Raw Data Available Areas'!AZ142:BM142)</f>
        <v>12.946517906989557</v>
      </c>
      <c r="H140" s="117">
        <f>$H$1*('Raw Data Available Areas'!AS142+'Raw Data Available Areas'!AU142)</f>
        <v>29.707500000000003</v>
      </c>
      <c r="I140" s="117">
        <f>$H$1*('Raw Data Available Areas'!AR142+'Raw Data Available Areas'!AT142)</f>
        <v>0.46410000000000001</v>
      </c>
      <c r="J140" s="118">
        <f t="shared" si="9"/>
        <v>16.424384167403851</v>
      </c>
      <c r="K140" s="118">
        <f t="shared" si="10"/>
        <v>37.687924750000008</v>
      </c>
      <c r="L140" s="118">
        <f t="shared" si="11"/>
        <v>0.58877273000000019</v>
      </c>
    </row>
    <row r="141" spans="2:12" x14ac:dyDescent="0.2">
      <c r="B141" s="1" t="s">
        <v>490</v>
      </c>
      <c r="C141" s="1" t="str">
        <f t="shared" si="8"/>
        <v>ITF4</v>
      </c>
      <c r="D141" s="1" t="s">
        <v>206</v>
      </c>
      <c r="E141" s="115" t="s">
        <v>293</v>
      </c>
      <c r="F141" s="116">
        <v>0.15348221080669713</v>
      </c>
      <c r="G141" s="117">
        <f>SUM('Raw Data Available Areas'!AZ143:BM143)</f>
        <v>9.0212977442541078</v>
      </c>
      <c r="H141" s="117">
        <f>$H$1*('Raw Data Available Areas'!AS143+'Raw Data Available Areas'!AU143)</f>
        <v>75.587100000000007</v>
      </c>
      <c r="I141" s="117">
        <f>$H$1*('Raw Data Available Areas'!AR143+'Raw Data Available Areas'!AT143)</f>
        <v>2.2185000000000001</v>
      </c>
      <c r="J141" s="118">
        <f t="shared" si="9"/>
        <v>12.129172405890252</v>
      </c>
      <c r="K141" s="118">
        <f t="shared" si="10"/>
        <v>101.62717089625001</v>
      </c>
      <c r="L141" s="118">
        <f t="shared" si="11"/>
        <v>2.9827824937500003</v>
      </c>
    </row>
    <row r="142" spans="2:12" x14ac:dyDescent="0.2">
      <c r="B142" s="1" t="s">
        <v>491</v>
      </c>
      <c r="C142" s="1" t="str">
        <f t="shared" si="8"/>
        <v>ITF5</v>
      </c>
      <c r="D142" s="1" t="s">
        <v>206</v>
      </c>
      <c r="E142" s="115" t="s">
        <v>293</v>
      </c>
      <c r="F142" s="116">
        <v>0.14093155441400304</v>
      </c>
      <c r="G142" s="117">
        <f>SUM('Raw Data Available Areas'!AZ144:BM144)</f>
        <v>1.2881420667786261</v>
      </c>
      <c r="H142" s="117">
        <f>$H$1*('Raw Data Available Areas'!AS144+'Raw Data Available Areas'!AU144)</f>
        <v>28.289700000000003</v>
      </c>
      <c r="I142" s="117">
        <f>$H$1*('Raw Data Available Areas'!AR144+'Raw Data Available Areas'!AT144)</f>
        <v>0</v>
      </c>
      <c r="J142" s="118">
        <f t="shared" si="9"/>
        <v>1.5902892066880818</v>
      </c>
      <c r="K142" s="118">
        <f t="shared" si="10"/>
        <v>34.925343819375001</v>
      </c>
      <c r="L142" s="118">
        <f t="shared" si="11"/>
        <v>0</v>
      </c>
    </row>
    <row r="143" spans="2:12" x14ac:dyDescent="0.2">
      <c r="B143" s="1" t="s">
        <v>492</v>
      </c>
      <c r="C143" s="1" t="str">
        <f t="shared" si="8"/>
        <v>ITF6</v>
      </c>
      <c r="D143" s="1" t="s">
        <v>206</v>
      </c>
      <c r="E143" s="115" t="s">
        <v>293</v>
      </c>
      <c r="F143" s="116">
        <v>0.15352715943683409</v>
      </c>
      <c r="G143" s="117">
        <f>SUM('Raw Data Available Areas'!AZ145:BM145)</f>
        <v>4.3681701594274855</v>
      </c>
      <c r="H143" s="117">
        <f>$H$1*('Raw Data Available Areas'!AS145+'Raw Data Available Areas'!AU145)</f>
        <v>33.971100000000007</v>
      </c>
      <c r="I143" s="117">
        <f>$H$1*('Raw Data Available Areas'!AR145+'Raw Data Available Areas'!AT145)</f>
        <v>0.40289999999999998</v>
      </c>
      <c r="J143" s="118">
        <f t="shared" si="9"/>
        <v>5.8747429470595272</v>
      </c>
      <c r="K143" s="118">
        <f t="shared" si="10"/>
        <v>45.687661616875012</v>
      </c>
      <c r="L143" s="118">
        <f t="shared" si="11"/>
        <v>0.541859370625</v>
      </c>
    </row>
    <row r="144" spans="2:12" x14ac:dyDescent="0.2">
      <c r="B144" s="1" t="s">
        <v>493</v>
      </c>
      <c r="C144" s="1" t="str">
        <f t="shared" si="8"/>
        <v>ITG1</v>
      </c>
      <c r="D144" s="1" t="s">
        <v>206</v>
      </c>
      <c r="E144" s="115" t="s">
        <v>293</v>
      </c>
      <c r="F144" s="116">
        <v>0.15934336948249619</v>
      </c>
      <c r="G144" s="117">
        <f>SUM('Raw Data Available Areas'!AZ146:BM146)</f>
        <v>11.237152709681176</v>
      </c>
      <c r="H144" s="117">
        <f>$H$1*('Raw Data Available Areas'!AS146+'Raw Data Available Areas'!AU146)</f>
        <v>79.218300000000013</v>
      </c>
      <c r="I144" s="117">
        <f>$H$1*('Raw Data Available Areas'!AR146+'Raw Data Available Areas'!AT146)</f>
        <v>11.469900000000003</v>
      </c>
      <c r="J144" s="118">
        <f t="shared" si="9"/>
        <v>15.685356199073658</v>
      </c>
      <c r="K144" s="118">
        <f t="shared" si="10"/>
        <v>110.57669901687503</v>
      </c>
      <c r="L144" s="118">
        <f t="shared" si="11"/>
        <v>16.010236019375004</v>
      </c>
    </row>
    <row r="145" spans="2:12" x14ac:dyDescent="0.2">
      <c r="B145" s="1" t="s">
        <v>494</v>
      </c>
      <c r="C145" s="1" t="str">
        <f t="shared" si="8"/>
        <v>ITG2</v>
      </c>
      <c r="D145" s="1" t="s">
        <v>206</v>
      </c>
      <c r="E145" s="115" t="s">
        <v>293</v>
      </c>
      <c r="F145" s="116">
        <v>0.15356568683409438</v>
      </c>
      <c r="G145" s="117">
        <f>SUM('Raw Data Available Areas'!AZ147:BM147)</f>
        <v>4.0843150484561344</v>
      </c>
      <c r="H145" s="117">
        <f>$H$1*('Raw Data Available Areas'!AS147+'Raw Data Available Areas'!AU147)</f>
        <v>50.755200000000002</v>
      </c>
      <c r="I145" s="117">
        <f>$H$1*('Raw Data Available Areas'!AR147+'Raw Data Available Areas'!AT147)</f>
        <v>4.3146000000000004</v>
      </c>
      <c r="J145" s="118">
        <f t="shared" si="9"/>
        <v>5.4943652560078258</v>
      </c>
      <c r="K145" s="118">
        <f t="shared" si="10"/>
        <v>68.27769262000001</v>
      </c>
      <c r="L145" s="118">
        <f t="shared" si="11"/>
        <v>5.804152728750001</v>
      </c>
    </row>
    <row r="146" spans="2:12" x14ac:dyDescent="0.2">
      <c r="B146" s="1" t="s">
        <v>495</v>
      </c>
      <c r="C146" s="1" t="str">
        <f t="shared" si="8"/>
        <v>ITH1</v>
      </c>
      <c r="D146" s="1" t="s">
        <v>206</v>
      </c>
      <c r="E146" s="115" t="s">
        <v>293</v>
      </c>
      <c r="F146" s="116">
        <v>0.12330527016742771</v>
      </c>
      <c r="G146" s="117">
        <f>SUM('Raw Data Available Areas'!AZ148:BM148)</f>
        <v>1.1374344712251627</v>
      </c>
      <c r="H146" s="117">
        <f>$H$1*('Raw Data Available Areas'!AS148+'Raw Data Available Areas'!AU148)</f>
        <v>4.9572000000000003</v>
      </c>
      <c r="I146" s="117">
        <f>$H$1*('Raw Data Available Areas'!AR148+'Raw Data Available Areas'!AT148)</f>
        <v>0</v>
      </c>
      <c r="J146" s="118">
        <f t="shared" si="9"/>
        <v>1.2286045834041563</v>
      </c>
      <c r="K146" s="118">
        <f t="shared" si="10"/>
        <v>5.354540235</v>
      </c>
      <c r="L146" s="118">
        <f t="shared" si="11"/>
        <v>0</v>
      </c>
    </row>
    <row r="147" spans="2:12" x14ac:dyDescent="0.2">
      <c r="B147" s="1" t="s">
        <v>496</v>
      </c>
      <c r="C147" s="1" t="str">
        <f t="shared" si="8"/>
        <v>ITH2</v>
      </c>
      <c r="D147" s="1" t="s">
        <v>206</v>
      </c>
      <c r="E147" s="115" t="s">
        <v>293</v>
      </c>
      <c r="F147" s="116">
        <v>0.12917522831050227</v>
      </c>
      <c r="G147" s="117">
        <f>SUM('Raw Data Available Areas'!AZ149:BM149)</f>
        <v>1.2804935649308216</v>
      </c>
      <c r="H147" s="117">
        <f>$H$1*('Raw Data Available Areas'!AS149+'Raw Data Available Areas'!AU149)</f>
        <v>4.6665000000000001</v>
      </c>
      <c r="I147" s="117">
        <f>$H$1*('Raw Data Available Areas'!AR149+'Raw Data Available Areas'!AT149)</f>
        <v>0</v>
      </c>
      <c r="J147" s="118">
        <f t="shared" si="9"/>
        <v>1.4489745057365941</v>
      </c>
      <c r="K147" s="118">
        <f t="shared" si="10"/>
        <v>5.2804947374999989</v>
      </c>
      <c r="L147" s="118">
        <f t="shared" si="11"/>
        <v>0</v>
      </c>
    </row>
    <row r="148" spans="2:12" x14ac:dyDescent="0.2">
      <c r="B148" s="1" t="s">
        <v>497</v>
      </c>
      <c r="C148" s="1" t="str">
        <f t="shared" si="8"/>
        <v>ITH3</v>
      </c>
      <c r="D148" s="1" t="s">
        <v>206</v>
      </c>
      <c r="E148" s="115" t="s">
        <v>293</v>
      </c>
      <c r="F148" s="116">
        <v>0.13155441400304413</v>
      </c>
      <c r="G148" s="117">
        <f>SUM('Raw Data Available Areas'!AZ150:BM150)</f>
        <v>11.867522481450907</v>
      </c>
      <c r="H148" s="117">
        <f>$H$1*('Raw Data Available Areas'!AS150+'Raw Data Available Areas'!AU150)</f>
        <v>50.495100000000001</v>
      </c>
      <c r="I148" s="117">
        <f>$H$1*('Raw Data Available Areas'!AR150+'Raw Data Available Areas'!AT150)</f>
        <v>0</v>
      </c>
      <c r="J148" s="118">
        <f t="shared" si="9"/>
        <v>13.676330699665382</v>
      </c>
      <c r="K148" s="118">
        <f t="shared" si="10"/>
        <v>58.191394824999996</v>
      </c>
      <c r="L148" s="118">
        <f t="shared" si="11"/>
        <v>0</v>
      </c>
    </row>
    <row r="149" spans="2:12" x14ac:dyDescent="0.2">
      <c r="B149" s="1" t="s">
        <v>498</v>
      </c>
      <c r="C149" s="1" t="str">
        <f t="shared" si="8"/>
        <v>ITH4</v>
      </c>
      <c r="D149" s="1" t="s">
        <v>206</v>
      </c>
      <c r="E149" s="115" t="s">
        <v>293</v>
      </c>
      <c r="F149" s="116">
        <v>0.1295222127092846</v>
      </c>
      <c r="G149" s="117">
        <f>SUM('Raw Data Available Areas'!AZ151:BM151)</f>
        <v>3.0387227402256562</v>
      </c>
      <c r="H149" s="117">
        <f>$H$1*('Raw Data Available Areas'!AS151+'Raw Data Available Areas'!AU151)</f>
        <v>15.815100000000001</v>
      </c>
      <c r="I149" s="117">
        <f>$H$1*('Raw Data Available Areas'!AR151+'Raw Data Available Areas'!AT151)</f>
        <v>0</v>
      </c>
      <c r="J149" s="118">
        <f t="shared" si="9"/>
        <v>3.4477791357666576</v>
      </c>
      <c r="K149" s="118">
        <f t="shared" si="10"/>
        <v>17.944043096874996</v>
      </c>
      <c r="L149" s="118">
        <f t="shared" si="11"/>
        <v>0</v>
      </c>
    </row>
    <row r="150" spans="2:12" x14ac:dyDescent="0.2">
      <c r="B150" s="1" t="s">
        <v>499</v>
      </c>
      <c r="C150" s="1" t="str">
        <f t="shared" si="8"/>
        <v>ITH5</v>
      </c>
      <c r="D150" s="1" t="s">
        <v>206</v>
      </c>
      <c r="E150" s="115" t="s">
        <v>293</v>
      </c>
      <c r="F150" s="116">
        <v>0.14019525304414004</v>
      </c>
      <c r="G150" s="117">
        <f>SUM('Raw Data Available Areas'!AZ152:BM152)</f>
        <v>9.8066686397303364</v>
      </c>
      <c r="H150" s="117">
        <f>$H$1*('Raw Data Available Areas'!AS152+'Raw Data Available Areas'!AU152)</f>
        <v>68.334900000000005</v>
      </c>
      <c r="I150" s="117">
        <f>$H$1*('Raw Data Available Areas'!AR152+'Raw Data Available Areas'!AT152)</f>
        <v>0</v>
      </c>
      <c r="J150" s="118">
        <f t="shared" si="9"/>
        <v>12.043671909251158</v>
      </c>
      <c r="K150" s="118">
        <f t="shared" si="10"/>
        <v>83.922802511875005</v>
      </c>
      <c r="L150" s="118">
        <f t="shared" si="11"/>
        <v>0</v>
      </c>
    </row>
    <row r="151" spans="2:12" x14ac:dyDescent="0.2">
      <c r="B151" s="1" t="s">
        <v>500</v>
      </c>
      <c r="C151" s="1" t="str">
        <f t="shared" si="8"/>
        <v>ITI1</v>
      </c>
      <c r="D151" s="1" t="s">
        <v>206</v>
      </c>
      <c r="E151" s="115" t="s">
        <v>293</v>
      </c>
      <c r="F151" s="116">
        <v>0.14518027016742771</v>
      </c>
      <c r="G151" s="117">
        <f>SUM('Raw Data Available Areas'!AZ153:BM153)</f>
        <v>8.2719501431203319</v>
      </c>
      <c r="H151" s="117">
        <f>$H$1*('Raw Data Available Areas'!AS153+'Raw Data Available Areas'!AU153)</f>
        <v>45.833700000000007</v>
      </c>
      <c r="I151" s="117">
        <f>$H$1*('Raw Data Available Areas'!AR153+'Raw Data Available Areas'!AT153)</f>
        <v>0.58649999999999991</v>
      </c>
      <c r="J151" s="118">
        <f t="shared" si="9"/>
        <v>10.52009385972579</v>
      </c>
      <c r="K151" s="118">
        <f t="shared" si="10"/>
        <v>58.290344791250021</v>
      </c>
      <c r="L151" s="118">
        <f t="shared" si="11"/>
        <v>0.74589848124999991</v>
      </c>
    </row>
    <row r="152" spans="2:12" x14ac:dyDescent="0.2">
      <c r="B152" s="1" t="s">
        <v>501</v>
      </c>
      <c r="C152" s="1" t="str">
        <f t="shared" si="8"/>
        <v>ITI2</v>
      </c>
      <c r="D152" s="1" t="s">
        <v>206</v>
      </c>
      <c r="E152" s="115" t="s">
        <v>293</v>
      </c>
      <c r="F152" s="116">
        <v>0.14545495624048704</v>
      </c>
      <c r="G152" s="117">
        <f>SUM('Raw Data Available Areas'!AZ154:BM154)</f>
        <v>2.0983539958771393</v>
      </c>
      <c r="H152" s="117">
        <f>$H$1*('Raw Data Available Areas'!AS154+'Raw Data Available Areas'!AU154)</f>
        <v>21.435300000000002</v>
      </c>
      <c r="I152" s="117">
        <f>$H$1*('Raw Data Available Areas'!AR154+'Raw Data Available Areas'!AT154)</f>
        <v>0</v>
      </c>
      <c r="J152" s="118">
        <f t="shared" si="9"/>
        <v>2.6736920605508776</v>
      </c>
      <c r="K152" s="118">
        <f t="shared" si="10"/>
        <v>27.312546661874997</v>
      </c>
      <c r="L152" s="118">
        <f t="shared" si="11"/>
        <v>0</v>
      </c>
    </row>
    <row r="153" spans="2:12" x14ac:dyDescent="0.2">
      <c r="B153" s="1" t="s">
        <v>502</v>
      </c>
      <c r="C153" s="1" t="str">
        <f t="shared" si="8"/>
        <v>ITI3</v>
      </c>
      <c r="D153" s="1" t="s">
        <v>206</v>
      </c>
      <c r="E153" s="115" t="s">
        <v>293</v>
      </c>
      <c r="F153" s="116">
        <v>0.14286791286149161</v>
      </c>
      <c r="G153" s="117">
        <f>SUM('Raw Data Available Areas'!AZ155:BM155)</f>
        <v>3.427351943659632</v>
      </c>
      <c r="H153" s="117">
        <f>$H$1*('Raw Data Available Areas'!AS155+'Raw Data Available Areas'!AU155)</f>
        <v>30.095100000000002</v>
      </c>
      <c r="I153" s="117">
        <f>$H$1*('Raw Data Available Areas'!AR155+'Raw Data Available Areas'!AT155)</f>
        <v>0</v>
      </c>
      <c r="J153" s="118">
        <f t="shared" si="9"/>
        <v>4.289409500972071</v>
      </c>
      <c r="K153" s="118">
        <f t="shared" si="10"/>
        <v>37.664707329374998</v>
      </c>
      <c r="L153" s="118">
        <f t="shared" si="11"/>
        <v>0</v>
      </c>
    </row>
    <row r="154" spans="2:12" x14ac:dyDescent="0.2">
      <c r="B154" s="1" t="s">
        <v>503</v>
      </c>
      <c r="C154" s="1" t="str">
        <f t="shared" si="8"/>
        <v>ITI4</v>
      </c>
      <c r="D154" s="1" t="s">
        <v>206</v>
      </c>
      <c r="E154" s="115" t="s">
        <v>293</v>
      </c>
      <c r="F154" s="116">
        <v>0.14881135844748855</v>
      </c>
      <c r="G154" s="117">
        <f>SUM('Raw Data Available Areas'!AZ156:BM156)</f>
        <v>12.947589805664052</v>
      </c>
      <c r="H154" s="117">
        <f>$H$1*('Raw Data Available Areas'!AS156+'Raw Data Available Areas'!AU156)</f>
        <v>41.151899999999998</v>
      </c>
      <c r="I154" s="117">
        <f>$H$1*('Raw Data Available Areas'!AR156+'Raw Data Available Areas'!AT156)</f>
        <v>1.9380000000000002</v>
      </c>
      <c r="J154" s="118">
        <f t="shared" si="9"/>
        <v>16.878316225791085</v>
      </c>
      <c r="K154" s="118">
        <f t="shared" si="10"/>
        <v>53.645102441249989</v>
      </c>
      <c r="L154" s="118">
        <f t="shared" si="11"/>
        <v>2.5263525749999998</v>
      </c>
    </row>
    <row r="155" spans="2:12" x14ac:dyDescent="0.2">
      <c r="B155" s="1" t="s">
        <v>662</v>
      </c>
      <c r="C155" s="1" t="str">
        <f t="shared" si="8"/>
        <v>SM00</v>
      </c>
      <c r="D155" s="1" t="s">
        <v>206</v>
      </c>
      <c r="E155" s="115" t="s">
        <v>293</v>
      </c>
      <c r="F155" s="116">
        <v>0.14881135844748855</v>
      </c>
      <c r="G155" s="117">
        <f>SUM('Raw Data Available Areas'!AZ157:BM157)</f>
        <v>6.9469824148229997E-2</v>
      </c>
      <c r="H155" s="117">
        <f>$H$1*('Raw Data Available Areas'!AS157+'Raw Data Available Areas'!AU157)</f>
        <v>0.2601</v>
      </c>
      <c r="I155" s="117">
        <f>$H$1*('Raw Data Available Areas'!AR157+'Raw Data Available Areas'!AT157)</f>
        <v>0</v>
      </c>
      <c r="J155" s="118">
        <f t="shared" si="9"/>
        <v>9.0559994386830753E-2</v>
      </c>
      <c r="K155" s="118">
        <f t="shared" si="10"/>
        <v>0.3390631087499999</v>
      </c>
      <c r="L155" s="118">
        <f t="shared" si="11"/>
        <v>0</v>
      </c>
    </row>
    <row r="156" spans="2:12" x14ac:dyDescent="0.2">
      <c r="B156" s="1" t="s">
        <v>511</v>
      </c>
      <c r="C156" s="1" t="str">
        <f t="shared" si="8"/>
        <v>LV00</v>
      </c>
      <c r="D156" s="1" t="s">
        <v>209</v>
      </c>
      <c r="E156" s="115" t="s">
        <v>294</v>
      </c>
      <c r="F156" s="116">
        <v>9.7608447488584466E-2</v>
      </c>
      <c r="G156" s="117">
        <f>SUM('Raw Data Available Areas'!AZ158:BM158)</f>
        <v>4.9045832013047397</v>
      </c>
      <c r="H156" s="117">
        <f>$H$1*('Raw Data Available Areas'!AS158+'Raw Data Available Areas'!AU158)</f>
        <v>91.494</v>
      </c>
      <c r="I156" s="117">
        <f>$H$1*('Raw Data Available Areas'!AR158+'Raw Data Available Areas'!AT158)</f>
        <v>0</v>
      </c>
      <c r="J156" s="118">
        <f t="shared" si="9"/>
        <v>4.1936638662756165</v>
      </c>
      <c r="K156" s="118">
        <f t="shared" si="10"/>
        <v>78.2319447</v>
      </c>
      <c r="L156" s="118">
        <f t="shared" si="11"/>
        <v>0</v>
      </c>
    </row>
    <row r="157" spans="2:12" x14ac:dyDescent="0.2">
      <c r="B157" s="1" t="s">
        <v>509</v>
      </c>
      <c r="C157" s="1" t="str">
        <f t="shared" si="8"/>
        <v>LT00</v>
      </c>
      <c r="D157" s="1" t="s">
        <v>207</v>
      </c>
      <c r="E157" s="115" t="s">
        <v>295</v>
      </c>
      <c r="F157" s="116">
        <v>9.8421565829528129E-2</v>
      </c>
      <c r="G157" s="117">
        <f>SUM('Raw Data Available Areas'!AZ159:BM159)</f>
        <v>7.3891409409952393</v>
      </c>
      <c r="H157" s="117">
        <f>$H$1*('Raw Data Available Areas'!AS159+'Raw Data Available Areas'!AU159)</f>
        <v>179.28540000000001</v>
      </c>
      <c r="I157" s="117">
        <f>$H$1*('Raw Data Available Areas'!AR159+'Raw Data Available Areas'!AT159)</f>
        <v>0</v>
      </c>
      <c r="J157" s="118">
        <f t="shared" si="9"/>
        <v>6.3707171967589424</v>
      </c>
      <c r="K157" s="118">
        <f t="shared" si="10"/>
        <v>154.57501623374998</v>
      </c>
      <c r="L157" s="118">
        <f t="shared" si="11"/>
        <v>0</v>
      </c>
    </row>
    <row r="158" spans="2:12" x14ac:dyDescent="0.2">
      <c r="B158" s="1" t="s">
        <v>510</v>
      </c>
      <c r="C158" s="1" t="str">
        <f t="shared" si="8"/>
        <v>LU00</v>
      </c>
      <c r="D158" s="1" t="s">
        <v>208</v>
      </c>
      <c r="E158" s="115" t="s">
        <v>296</v>
      </c>
      <c r="F158" s="116">
        <v>0.10235897070015221</v>
      </c>
      <c r="G158" s="117">
        <f>SUM('Raw Data Available Areas'!AZ160:BM160)</f>
        <v>1.3414570780727868</v>
      </c>
      <c r="H158" s="117">
        <f>$H$1*('Raw Data Available Areas'!AS160+'Raw Data Available Areas'!AU160)</f>
        <v>4.8348000000000004</v>
      </c>
      <c r="I158" s="117">
        <f>$H$1*('Raw Data Available Areas'!AR160+'Raw Data Available Areas'!AT160)</f>
        <v>0</v>
      </c>
      <c r="J158" s="118">
        <f t="shared" si="9"/>
        <v>1.2028370519696863</v>
      </c>
      <c r="K158" s="118">
        <f t="shared" si="10"/>
        <v>4.3351939275000007</v>
      </c>
      <c r="L158" s="118">
        <f t="shared" si="11"/>
        <v>0</v>
      </c>
    </row>
    <row r="159" spans="2:12" x14ac:dyDescent="0.2">
      <c r="B159" s="1" t="s">
        <v>516</v>
      </c>
      <c r="C159" s="1" t="str">
        <f t="shared" si="8"/>
        <v>MT00</v>
      </c>
      <c r="D159" s="1" t="s">
        <v>210</v>
      </c>
      <c r="E159" s="115" t="s">
        <v>297</v>
      </c>
      <c r="F159" s="116">
        <v>0.17544782153729069</v>
      </c>
      <c r="G159" s="117">
        <f>SUM('Raw Data Available Areas'!AZ161:BM161)</f>
        <v>0.92581224898803249</v>
      </c>
      <c r="H159" s="117">
        <f>$H$1*('Raw Data Available Areas'!AS161+'Raw Data Available Areas'!AU161)</f>
        <v>0.40290000000000004</v>
      </c>
      <c r="I159" s="117">
        <f>$H$1*('Raw Data Available Areas'!AR161+'Raw Data Available Areas'!AT161)</f>
        <v>0.2142</v>
      </c>
      <c r="J159" s="118">
        <f t="shared" si="9"/>
        <v>1.4229020620004127</v>
      </c>
      <c r="K159" s="118">
        <f t="shared" si="10"/>
        <v>0.61922624312499996</v>
      </c>
      <c r="L159" s="118">
        <f t="shared" si="11"/>
        <v>0.32920888874999998</v>
      </c>
    </row>
    <row r="160" spans="2:12" x14ac:dyDescent="0.2">
      <c r="B160" s="1" t="s">
        <v>517</v>
      </c>
      <c r="C160" s="1" t="str">
        <f t="shared" si="8"/>
        <v>NL11</v>
      </c>
      <c r="D160" s="1" t="s">
        <v>211</v>
      </c>
      <c r="E160" s="115" t="s">
        <v>298</v>
      </c>
      <c r="F160" s="116">
        <v>9.9074866818873661E-2</v>
      </c>
      <c r="G160" s="117">
        <f>SUM('Raw Data Available Areas'!AZ162:BM162)</f>
        <v>1.420112041372531</v>
      </c>
      <c r="H160" s="117">
        <f>$H$1*('Raw Data Available Areas'!AS162+'Raw Data Available Areas'!AU162)</f>
        <v>9.4757999999999996</v>
      </c>
      <c r="I160" s="117">
        <f>$H$1*('Raw Data Available Areas'!AR162+'Raw Data Available Areas'!AT162)</f>
        <v>0</v>
      </c>
      <c r="J160" s="118">
        <f t="shared" si="9"/>
        <v>1.2325093235737139</v>
      </c>
      <c r="K160" s="118">
        <f t="shared" si="10"/>
        <v>8.2240073374999998</v>
      </c>
      <c r="L160" s="118">
        <f t="shared" si="11"/>
        <v>0</v>
      </c>
    </row>
    <row r="161" spans="2:12" x14ac:dyDescent="0.2">
      <c r="B161" s="1" t="s">
        <v>518</v>
      </c>
      <c r="C161" s="1" t="str">
        <f t="shared" si="8"/>
        <v>NL12</v>
      </c>
      <c r="D161" s="1" t="s">
        <v>211</v>
      </c>
      <c r="E161" s="115" t="s">
        <v>298</v>
      </c>
      <c r="F161" s="116">
        <v>0.10258418949771689</v>
      </c>
      <c r="G161" s="117">
        <f>SUM('Raw Data Available Areas'!AZ163:BM163)</f>
        <v>1.5745673179224697</v>
      </c>
      <c r="H161" s="117">
        <f>$H$1*('Raw Data Available Areas'!AS163+'Raw Data Available Areas'!AU163)</f>
        <v>7.0278</v>
      </c>
      <c r="I161" s="117">
        <f>$H$1*('Raw Data Available Areas'!AR163+'Raw Data Available Areas'!AT163)</f>
        <v>0</v>
      </c>
      <c r="J161" s="118">
        <f t="shared" si="9"/>
        <v>1.4149652381595534</v>
      </c>
      <c r="K161" s="118">
        <f t="shared" si="10"/>
        <v>6.3154446225000003</v>
      </c>
      <c r="L161" s="118">
        <f t="shared" si="11"/>
        <v>0</v>
      </c>
    </row>
    <row r="162" spans="2:12" x14ac:dyDescent="0.2">
      <c r="B162" s="1" t="s">
        <v>519</v>
      </c>
      <c r="C162" s="1" t="str">
        <f t="shared" si="8"/>
        <v>NL13</v>
      </c>
      <c r="D162" s="1" t="s">
        <v>211</v>
      </c>
      <c r="E162" s="115" t="s">
        <v>298</v>
      </c>
      <c r="F162" s="116">
        <v>9.7830336757990868E-2</v>
      </c>
      <c r="G162" s="117">
        <f>SUM('Raw Data Available Areas'!AZ164:BM164)</f>
        <v>1.1913268971621656</v>
      </c>
      <c r="H162" s="117">
        <f>$H$1*('Raw Data Available Areas'!AS164+'Raw Data Available Areas'!AU164)</f>
        <v>9.4299000000000017</v>
      </c>
      <c r="I162" s="117">
        <f>$H$1*('Raw Data Available Areas'!AR164+'Raw Data Available Areas'!AT164)</f>
        <v>0</v>
      </c>
      <c r="J162" s="118">
        <f t="shared" si="9"/>
        <v>1.0209597050748687</v>
      </c>
      <c r="K162" s="118">
        <f t="shared" si="10"/>
        <v>8.081365363125002</v>
      </c>
      <c r="L162" s="118">
        <f t="shared" si="11"/>
        <v>0</v>
      </c>
    </row>
    <row r="163" spans="2:12" x14ac:dyDescent="0.2">
      <c r="B163" s="1" t="s">
        <v>520</v>
      </c>
      <c r="C163" s="1" t="str">
        <f t="shared" si="8"/>
        <v>NL21</v>
      </c>
      <c r="D163" s="1" t="s">
        <v>211</v>
      </c>
      <c r="E163" s="115" t="s">
        <v>298</v>
      </c>
      <c r="F163" s="116">
        <v>0.10011677130898022</v>
      </c>
      <c r="G163" s="117">
        <f>SUM('Raw Data Available Areas'!AZ165:BM165)</f>
        <v>2.6942886856688104</v>
      </c>
      <c r="H163" s="117">
        <f>$H$1*('Raw Data Available Areas'!AS165+'Raw Data Available Areas'!AU165)</f>
        <v>11.1333</v>
      </c>
      <c r="I163" s="117">
        <f>$H$1*('Raw Data Available Areas'!AR165+'Raw Data Available Areas'!AT165)</f>
        <v>0</v>
      </c>
      <c r="J163" s="118">
        <f t="shared" si="9"/>
        <v>2.3629529214472607</v>
      </c>
      <c r="K163" s="118">
        <f t="shared" si="10"/>
        <v>9.7641592381250017</v>
      </c>
      <c r="L163" s="118">
        <f t="shared" si="11"/>
        <v>0</v>
      </c>
    </row>
    <row r="164" spans="2:12" x14ac:dyDescent="0.2">
      <c r="B164" s="1" t="s">
        <v>521</v>
      </c>
      <c r="C164" s="1" t="str">
        <f t="shared" si="8"/>
        <v>NL22</v>
      </c>
      <c r="D164" s="1" t="s">
        <v>211</v>
      </c>
      <c r="E164" s="115" t="s">
        <v>298</v>
      </c>
      <c r="F164" s="116">
        <v>0.10066400304414003</v>
      </c>
      <c r="G164" s="117">
        <f>SUM('Raw Data Available Areas'!AZ166:BM166)</f>
        <v>4.7849454202430968</v>
      </c>
      <c r="H164" s="117">
        <f>$H$1*('Raw Data Available Areas'!AS166+'Raw Data Available Areas'!AU166)</f>
        <v>12.6531</v>
      </c>
      <c r="I164" s="117">
        <f>$H$1*('Raw Data Available Areas'!AR166+'Raw Data Available Areas'!AT166)</f>
        <v>0</v>
      </c>
      <c r="J164" s="118">
        <f t="shared" si="9"/>
        <v>4.2194446206606999</v>
      </c>
      <c r="K164" s="118">
        <f t="shared" si="10"/>
        <v>11.157714465</v>
      </c>
      <c r="L164" s="118">
        <f t="shared" si="11"/>
        <v>0</v>
      </c>
    </row>
    <row r="165" spans="2:12" x14ac:dyDescent="0.2">
      <c r="B165" s="1" t="s">
        <v>522</v>
      </c>
      <c r="C165" s="1" t="str">
        <f t="shared" si="8"/>
        <v>NL23</v>
      </c>
      <c r="D165" s="1" t="s">
        <v>211</v>
      </c>
      <c r="E165" s="115" t="s">
        <v>298</v>
      </c>
      <c r="F165" s="116">
        <v>0.10441495433789955</v>
      </c>
      <c r="G165" s="117">
        <f>SUM('Raw Data Available Areas'!AZ167:BM167)</f>
        <v>0.96763033779255858</v>
      </c>
      <c r="H165" s="117">
        <f>$H$1*('Raw Data Available Areas'!AS167+'Raw Data Available Areas'!AU167)</f>
        <v>4.8296999999999999</v>
      </c>
      <c r="I165" s="117">
        <f>$H$1*('Raw Data Available Areas'!AR167+'Raw Data Available Areas'!AT167)</f>
        <v>0</v>
      </c>
      <c r="J165" s="118">
        <f t="shared" si="9"/>
        <v>0.88506727922040851</v>
      </c>
      <c r="K165" s="118">
        <f t="shared" si="10"/>
        <v>4.4176058475</v>
      </c>
      <c r="L165" s="118">
        <f t="shared" si="11"/>
        <v>0</v>
      </c>
    </row>
    <row r="166" spans="2:12" x14ac:dyDescent="0.2">
      <c r="B166" s="1" t="s">
        <v>523</v>
      </c>
      <c r="C166" s="1" t="str">
        <f t="shared" si="8"/>
        <v>NL31</v>
      </c>
      <c r="D166" s="1" t="s">
        <v>211</v>
      </c>
      <c r="E166" s="115" t="s">
        <v>298</v>
      </c>
      <c r="F166" s="116">
        <v>0.10155417617960427</v>
      </c>
      <c r="G166" s="117">
        <f>SUM('Raw Data Available Areas'!AZ168:BM168)</f>
        <v>2.7209035370699075</v>
      </c>
      <c r="H166" s="117">
        <f>$H$1*('Raw Data Available Areas'!AS168+'Raw Data Available Areas'!AU168)</f>
        <v>3.8403000000000005</v>
      </c>
      <c r="I166" s="117">
        <f>$H$1*('Raw Data Available Areas'!AR168+'Raw Data Available Areas'!AT168)</f>
        <v>0</v>
      </c>
      <c r="J166" s="118">
        <f t="shared" si="9"/>
        <v>2.4205554664206388</v>
      </c>
      <c r="K166" s="118">
        <f t="shared" si="10"/>
        <v>3.4163868843750005</v>
      </c>
      <c r="L166" s="118">
        <f t="shared" si="11"/>
        <v>0</v>
      </c>
    </row>
    <row r="167" spans="2:12" x14ac:dyDescent="0.2">
      <c r="B167" s="1" t="s">
        <v>524</v>
      </c>
      <c r="C167" s="1" t="str">
        <f t="shared" si="8"/>
        <v>NL32</v>
      </c>
      <c r="D167" s="1" t="s">
        <v>211</v>
      </c>
      <c r="E167" s="115" t="s">
        <v>298</v>
      </c>
      <c r="F167" s="116">
        <v>0.10541500190258753</v>
      </c>
      <c r="G167" s="117">
        <f>SUM('Raw Data Available Areas'!AZ169:BM169)</f>
        <v>5.949722581754874</v>
      </c>
      <c r="H167" s="117">
        <f>$H$1*('Raw Data Available Areas'!AS169+'Raw Data Available Areas'!AU169)</f>
        <v>7.6703999999999999</v>
      </c>
      <c r="I167" s="117">
        <f>$H$1*('Raw Data Available Areas'!AR169+'Raw Data Available Areas'!AT169)</f>
        <v>0</v>
      </c>
      <c r="J167" s="118">
        <f t="shared" si="9"/>
        <v>5.4941845513338885</v>
      </c>
      <c r="K167" s="118">
        <f t="shared" si="10"/>
        <v>7.0831190199999998</v>
      </c>
      <c r="L167" s="118">
        <f t="shared" si="11"/>
        <v>0</v>
      </c>
    </row>
    <row r="168" spans="2:12" x14ac:dyDescent="0.2">
      <c r="B168" s="1" t="s">
        <v>525</v>
      </c>
      <c r="C168" s="1" t="str">
        <f t="shared" si="8"/>
        <v>NL33</v>
      </c>
      <c r="D168" s="1" t="s">
        <v>211</v>
      </c>
      <c r="E168" s="115" t="s">
        <v>298</v>
      </c>
      <c r="F168" s="116">
        <v>0.1051976312785388</v>
      </c>
      <c r="G168" s="117">
        <f>SUM('Raw Data Available Areas'!AZ170:BM170)</f>
        <v>7.7634014487140508</v>
      </c>
      <c r="H168" s="117">
        <f>$H$1*('Raw Data Available Areas'!AS170+'Raw Data Available Areas'!AU170)</f>
        <v>7.2827999999999991</v>
      </c>
      <c r="I168" s="117">
        <f>$H$1*('Raw Data Available Areas'!AR170+'Raw Data Available Areas'!AT170)</f>
        <v>0</v>
      </c>
      <c r="J168" s="118">
        <f t="shared" si="9"/>
        <v>7.1542170412852695</v>
      </c>
      <c r="K168" s="118">
        <f t="shared" si="10"/>
        <v>6.7113277874999984</v>
      </c>
      <c r="L168" s="118">
        <f t="shared" si="11"/>
        <v>0</v>
      </c>
    </row>
    <row r="169" spans="2:12" x14ac:dyDescent="0.2">
      <c r="B169" s="1" t="s">
        <v>526</v>
      </c>
      <c r="C169" s="1" t="str">
        <f t="shared" si="8"/>
        <v>NL34</v>
      </c>
      <c r="D169" s="1" t="s">
        <v>211</v>
      </c>
      <c r="E169" s="115" t="s">
        <v>298</v>
      </c>
      <c r="F169" s="116">
        <v>0.10823273401826483</v>
      </c>
      <c r="G169" s="117">
        <f>SUM('Raw Data Available Areas'!AZ171:BM171)</f>
        <v>0.92766212121018676</v>
      </c>
      <c r="H169" s="117">
        <f>$H$1*('Raw Data Available Areas'!AS171+'Raw Data Available Areas'!AU171)</f>
        <v>4.8909000000000002</v>
      </c>
      <c r="I169" s="117">
        <f>$H$1*('Raw Data Available Areas'!AR171+'Raw Data Available Areas'!AT171)</f>
        <v>0</v>
      </c>
      <c r="J169" s="118">
        <f t="shared" si="9"/>
        <v>0.87953385078415081</v>
      </c>
      <c r="K169" s="118">
        <f t="shared" si="10"/>
        <v>4.6371539943750006</v>
      </c>
      <c r="L169" s="118">
        <f t="shared" si="11"/>
        <v>0</v>
      </c>
    </row>
    <row r="170" spans="2:12" x14ac:dyDescent="0.2">
      <c r="B170" s="1" t="s">
        <v>527</v>
      </c>
      <c r="C170" s="1" t="str">
        <f t="shared" si="8"/>
        <v>NL41</v>
      </c>
      <c r="D170" s="1" t="s">
        <v>211</v>
      </c>
      <c r="E170" s="115" t="s">
        <v>298</v>
      </c>
      <c r="F170" s="116">
        <v>0.10258347602739727</v>
      </c>
      <c r="G170" s="117">
        <f>SUM('Raw Data Available Areas'!AZ172:BM172)</f>
        <v>5.9603533275133556</v>
      </c>
      <c r="H170" s="117">
        <f>$H$1*('Raw Data Available Areas'!AS172+'Raw Data Available Areas'!AU172)</f>
        <v>12.163500000000001</v>
      </c>
      <c r="I170" s="117">
        <f>$H$1*('Raw Data Available Areas'!AR172+'Raw Data Available Areas'!AT172)</f>
        <v>0</v>
      </c>
      <c r="J170" s="118">
        <f t="shared" si="9"/>
        <v>5.356159761144986</v>
      </c>
      <c r="K170" s="118">
        <f t="shared" si="10"/>
        <v>10.930501209375002</v>
      </c>
      <c r="L170" s="118">
        <f t="shared" si="11"/>
        <v>0</v>
      </c>
    </row>
    <row r="171" spans="2:12" x14ac:dyDescent="0.2">
      <c r="B171" s="1" t="s">
        <v>528</v>
      </c>
      <c r="C171" s="1" t="str">
        <f t="shared" si="8"/>
        <v>NL42</v>
      </c>
      <c r="D171" s="1" t="s">
        <v>211</v>
      </c>
      <c r="E171" s="115" t="s">
        <v>298</v>
      </c>
      <c r="F171" s="116">
        <v>0.10350195015220701</v>
      </c>
      <c r="G171" s="117">
        <f>SUM('Raw Data Available Areas'!AZ173:BM173)</f>
        <v>2.7198003607854724</v>
      </c>
      <c r="H171" s="117">
        <f>$H$1*('Raw Data Available Areas'!AS173+'Raw Data Available Areas'!AU173)</f>
        <v>5.7477000000000009</v>
      </c>
      <c r="I171" s="117">
        <f>$H$1*('Raw Data Available Areas'!AR173+'Raw Data Available Areas'!AT173)</f>
        <v>0</v>
      </c>
      <c r="J171" s="118">
        <f t="shared" si="9"/>
        <v>2.4659806583659196</v>
      </c>
      <c r="K171" s="118">
        <f t="shared" si="10"/>
        <v>5.2113078718750012</v>
      </c>
      <c r="L171" s="118">
        <f t="shared" si="11"/>
        <v>0</v>
      </c>
    </row>
    <row r="172" spans="2:12" x14ac:dyDescent="0.2">
      <c r="B172" s="1" t="s">
        <v>538</v>
      </c>
      <c r="C172" s="1" t="str">
        <f t="shared" si="8"/>
        <v>PL11</v>
      </c>
      <c r="D172" s="1" t="s">
        <v>212</v>
      </c>
      <c r="E172" s="115" t="s">
        <v>299</v>
      </c>
      <c r="F172" s="116">
        <v>0.10617770167427704</v>
      </c>
      <c r="G172" s="117">
        <f>SUM('Raw Data Available Areas'!AZ174:BM174)</f>
        <v>6.0639059706030425</v>
      </c>
      <c r="H172" s="117">
        <f>$H$1*('Raw Data Available Areas'!AS174+'Raw Data Available Areas'!AU174)</f>
        <v>57.0486</v>
      </c>
      <c r="I172" s="117">
        <f>$H$1*('Raw Data Available Areas'!AR174+'Raw Data Available Areas'!AT174)</f>
        <v>0</v>
      </c>
      <c r="J172" s="118">
        <f t="shared" si="9"/>
        <v>5.6401400083574007</v>
      </c>
      <c r="K172" s="118">
        <f t="shared" si="10"/>
        <v>53.061853670000012</v>
      </c>
      <c r="L172" s="118">
        <f t="shared" si="11"/>
        <v>0</v>
      </c>
    </row>
    <row r="173" spans="2:12" x14ac:dyDescent="0.2">
      <c r="B173" s="1" t="s">
        <v>539</v>
      </c>
      <c r="C173" s="1" t="str">
        <f t="shared" si="8"/>
        <v>PL12</v>
      </c>
      <c r="D173" s="1" t="s">
        <v>212</v>
      </c>
      <c r="E173" s="115" t="s">
        <v>299</v>
      </c>
      <c r="F173" s="116">
        <v>0.10396237633181124</v>
      </c>
      <c r="G173" s="117">
        <f>SUM('Raw Data Available Areas'!AZ175:BM175)</f>
        <v>12.765062632657626</v>
      </c>
      <c r="H173" s="117">
        <f>$H$1*('Raw Data Available Areas'!AS175+'Raw Data Available Areas'!AU175)</f>
        <v>91.856100000000012</v>
      </c>
      <c r="I173" s="117">
        <f>$H$1*('Raw Data Available Areas'!AR175+'Raw Data Available Areas'!AT175)</f>
        <v>0</v>
      </c>
      <c r="J173" s="118">
        <f t="shared" si="9"/>
        <v>11.625275508963721</v>
      </c>
      <c r="K173" s="118">
        <f t="shared" si="10"/>
        <v>83.654307104374979</v>
      </c>
      <c r="L173" s="118">
        <f t="shared" si="11"/>
        <v>0</v>
      </c>
    </row>
    <row r="174" spans="2:12" x14ac:dyDescent="0.2">
      <c r="B174" s="1" t="s">
        <v>540</v>
      </c>
      <c r="C174" s="1" t="str">
        <f t="shared" si="8"/>
        <v>PL21</v>
      </c>
      <c r="D174" s="1" t="s">
        <v>212</v>
      </c>
      <c r="E174" s="115" t="s">
        <v>299</v>
      </c>
      <c r="F174" s="116">
        <v>0.10407510464231355</v>
      </c>
      <c r="G174" s="117">
        <f>SUM('Raw Data Available Areas'!AZ176:BM176)</f>
        <v>7.8381336281275757</v>
      </c>
      <c r="H174" s="117">
        <f>$H$1*('Raw Data Available Areas'!AS176+'Raw Data Available Areas'!AU176)</f>
        <v>35.730599999999995</v>
      </c>
      <c r="I174" s="117">
        <f>$H$1*('Raw Data Available Areas'!AR176+'Raw Data Available Areas'!AT176)</f>
        <v>0</v>
      </c>
      <c r="J174" s="118">
        <f t="shared" si="9"/>
        <v>7.1460100993188522</v>
      </c>
      <c r="K174" s="118">
        <f t="shared" si="10"/>
        <v>32.57551358125</v>
      </c>
      <c r="L174" s="118">
        <f t="shared" si="11"/>
        <v>0</v>
      </c>
    </row>
    <row r="175" spans="2:12" x14ac:dyDescent="0.2">
      <c r="B175" s="1" t="s">
        <v>541</v>
      </c>
      <c r="C175" s="1" t="str">
        <f t="shared" si="8"/>
        <v>PL22</v>
      </c>
      <c r="D175" s="1" t="s">
        <v>212</v>
      </c>
      <c r="E175" s="115" t="s">
        <v>299</v>
      </c>
      <c r="F175" s="116">
        <v>0.10378115487062403</v>
      </c>
      <c r="G175" s="117">
        <f>SUM('Raw Data Available Areas'!AZ177:BM177)</f>
        <v>10.876390669414523</v>
      </c>
      <c r="H175" s="117">
        <f>$H$1*('Raw Data Available Areas'!AS177+'Raw Data Available Areas'!AU177)</f>
        <v>24.194399999999998</v>
      </c>
      <c r="I175" s="117">
        <f>$H$1*('Raw Data Available Areas'!AR177+'Raw Data Available Areas'!AT177)</f>
        <v>0</v>
      </c>
      <c r="J175" s="118">
        <f t="shared" si="9"/>
        <v>9.887976008184248</v>
      </c>
      <c r="K175" s="118">
        <f t="shared" si="10"/>
        <v>21.995683494999998</v>
      </c>
      <c r="L175" s="118">
        <f t="shared" si="11"/>
        <v>0</v>
      </c>
    </row>
    <row r="176" spans="2:12" x14ac:dyDescent="0.2">
      <c r="B176" s="1" t="s">
        <v>542</v>
      </c>
      <c r="C176" s="1" t="str">
        <f t="shared" si="8"/>
        <v>PL31</v>
      </c>
      <c r="D176" s="1" t="s">
        <v>212</v>
      </c>
      <c r="E176" s="115" t="s">
        <v>299</v>
      </c>
      <c r="F176" s="116">
        <v>0.10613013698630136</v>
      </c>
      <c r="G176" s="117">
        <f>SUM('Raw Data Available Areas'!AZ178:BM178)</f>
        <v>5.2031146067798479</v>
      </c>
      <c r="H176" s="117">
        <f>$H$1*('Raw Data Available Areas'!AS178+'Raw Data Available Areas'!AU178)</f>
        <v>73.052400000000006</v>
      </c>
      <c r="I176" s="117">
        <f>$H$1*('Raw Data Available Areas'!AR178+'Raw Data Available Areas'!AT178)</f>
        <v>0</v>
      </c>
      <c r="J176" s="118">
        <f t="shared" si="9"/>
        <v>4.8373356499232241</v>
      </c>
      <c r="K176" s="118">
        <f t="shared" si="10"/>
        <v>67.916816280000006</v>
      </c>
      <c r="L176" s="118">
        <f t="shared" si="11"/>
        <v>0</v>
      </c>
    </row>
    <row r="177" spans="2:12" x14ac:dyDescent="0.2">
      <c r="B177" s="1" t="s">
        <v>543</v>
      </c>
      <c r="C177" s="1" t="str">
        <f t="shared" si="8"/>
        <v>PL32</v>
      </c>
      <c r="D177" s="1" t="s">
        <v>212</v>
      </c>
      <c r="E177" s="115" t="s">
        <v>299</v>
      </c>
      <c r="F177" s="116">
        <v>0.10669544330289191</v>
      </c>
      <c r="G177" s="117">
        <f>SUM('Raw Data Available Areas'!AZ179:BM179)</f>
        <v>5.0773238654791886</v>
      </c>
      <c r="H177" s="117">
        <f>$H$1*('Raw Data Available Areas'!AS179+'Raw Data Available Areas'!AU179)</f>
        <v>37.780799999999999</v>
      </c>
      <c r="I177" s="117">
        <f>$H$1*('Raw Data Available Areas'!AR179+'Raw Data Available Areas'!AT179)</f>
        <v>0</v>
      </c>
      <c r="J177" s="118">
        <f t="shared" si="9"/>
        <v>4.7455313286281759</v>
      </c>
      <c r="K177" s="118">
        <f t="shared" si="10"/>
        <v>35.311903429999994</v>
      </c>
      <c r="L177" s="118">
        <f t="shared" si="11"/>
        <v>0</v>
      </c>
    </row>
    <row r="178" spans="2:12" x14ac:dyDescent="0.2">
      <c r="B178" s="1" t="s">
        <v>544</v>
      </c>
      <c r="C178" s="1" t="str">
        <f t="shared" si="8"/>
        <v>PL33</v>
      </c>
      <c r="D178" s="1" t="s">
        <v>212</v>
      </c>
      <c r="E178" s="115" t="s">
        <v>299</v>
      </c>
      <c r="F178" s="116">
        <v>0.10570752473363774</v>
      </c>
      <c r="G178" s="117">
        <f>SUM('Raw Data Available Areas'!AZ180:BM180)</f>
        <v>3.0540145451421599</v>
      </c>
      <c r="H178" s="117">
        <f>$H$1*('Raw Data Available Areas'!AS180+'Raw Data Available Areas'!AU180)</f>
        <v>29.141400000000001</v>
      </c>
      <c r="I178" s="117">
        <f>$H$1*('Raw Data Available Areas'!AR180+'Raw Data Available Areas'!AT180)</f>
        <v>0</v>
      </c>
      <c r="J178" s="118">
        <f t="shared" si="9"/>
        <v>2.8280111062713376</v>
      </c>
      <c r="K178" s="118">
        <f t="shared" si="10"/>
        <v>26.984875688750002</v>
      </c>
      <c r="L178" s="118">
        <f t="shared" si="11"/>
        <v>0</v>
      </c>
    </row>
    <row r="179" spans="2:12" x14ac:dyDescent="0.2">
      <c r="B179" s="1" t="s">
        <v>545</v>
      </c>
      <c r="C179" s="1" t="str">
        <f t="shared" si="8"/>
        <v>PL34</v>
      </c>
      <c r="D179" s="1" t="s">
        <v>212</v>
      </c>
      <c r="E179" s="115" t="s">
        <v>299</v>
      </c>
      <c r="F179" s="116">
        <v>0.10131254756468798</v>
      </c>
      <c r="G179" s="117">
        <f>SUM('Raw Data Available Areas'!AZ181:BM181)</f>
        <v>2.8399532172974169</v>
      </c>
      <c r="H179" s="117">
        <f>$H$1*('Raw Data Available Areas'!AS181+'Raw Data Available Areas'!AU181)</f>
        <v>52.601399999999998</v>
      </c>
      <c r="I179" s="117">
        <f>$H$1*('Raw Data Available Areas'!AR181+'Raw Data Available Areas'!AT181)</f>
        <v>0</v>
      </c>
      <c r="J179" s="118">
        <f t="shared" si="9"/>
        <v>2.5204525637822548</v>
      </c>
      <c r="K179" s="118">
        <f t="shared" si="10"/>
        <v>46.683632913750003</v>
      </c>
      <c r="L179" s="118">
        <f t="shared" si="11"/>
        <v>0</v>
      </c>
    </row>
    <row r="180" spans="2:12" x14ac:dyDescent="0.2">
      <c r="B180" s="1" t="s">
        <v>546</v>
      </c>
      <c r="C180" s="1" t="str">
        <f t="shared" si="8"/>
        <v>PL41</v>
      </c>
      <c r="D180" s="1" t="s">
        <v>212</v>
      </c>
      <c r="E180" s="115" t="s">
        <v>299</v>
      </c>
      <c r="F180" s="116">
        <v>0.10515030441400304</v>
      </c>
      <c r="G180" s="117">
        <f>SUM('Raw Data Available Areas'!AZ182:BM182)</f>
        <v>8.3581293919438622</v>
      </c>
      <c r="H180" s="117">
        <f>$H$1*('Raw Data Available Areas'!AS182+'Raw Data Available Areas'!AU182)</f>
        <v>84.879300000000015</v>
      </c>
      <c r="I180" s="117">
        <f>$H$1*('Raw Data Available Areas'!AR182+'Raw Data Available Areas'!AT182)</f>
        <v>0</v>
      </c>
      <c r="J180" s="118">
        <f t="shared" si="9"/>
        <v>7.6988122850760234</v>
      </c>
      <c r="K180" s="118">
        <f t="shared" si="10"/>
        <v>78.183737885000028</v>
      </c>
      <c r="L180" s="118">
        <f t="shared" si="11"/>
        <v>0</v>
      </c>
    </row>
    <row r="181" spans="2:12" x14ac:dyDescent="0.2">
      <c r="B181" s="1" t="s">
        <v>547</v>
      </c>
      <c r="C181" s="1" t="str">
        <f t="shared" si="8"/>
        <v>PL42</v>
      </c>
      <c r="D181" s="1" t="s">
        <v>212</v>
      </c>
      <c r="E181" s="115" t="s">
        <v>299</v>
      </c>
      <c r="F181" s="116">
        <v>0.10329575722983256</v>
      </c>
      <c r="G181" s="117">
        <f>SUM('Raw Data Available Areas'!AZ183:BM183)</f>
        <v>4.1155558546594335</v>
      </c>
      <c r="H181" s="117">
        <f>$H$1*('Raw Data Available Areas'!AS183+'Raw Data Available Areas'!AU183)</f>
        <v>53.815200000000004</v>
      </c>
      <c r="I181" s="117">
        <f>$H$1*('Raw Data Available Areas'!AR183+'Raw Data Available Areas'!AT183)</f>
        <v>0</v>
      </c>
      <c r="J181" s="118">
        <f t="shared" si="9"/>
        <v>3.7240464558355604</v>
      </c>
      <c r="K181" s="118">
        <f t="shared" si="10"/>
        <v>48.695804869999989</v>
      </c>
      <c r="L181" s="118">
        <f t="shared" si="11"/>
        <v>0</v>
      </c>
    </row>
    <row r="182" spans="2:12" x14ac:dyDescent="0.2">
      <c r="B182" s="1" t="s">
        <v>548</v>
      </c>
      <c r="C182" s="1" t="str">
        <f t="shared" si="8"/>
        <v>PL43</v>
      </c>
      <c r="D182" s="1" t="s">
        <v>212</v>
      </c>
      <c r="E182" s="115" t="s">
        <v>299</v>
      </c>
      <c r="F182" s="116">
        <v>0.10340658295281584</v>
      </c>
      <c r="G182" s="117">
        <f>SUM('Raw Data Available Areas'!AZ184:BM184)</f>
        <v>2.4585805184712211</v>
      </c>
      <c r="H182" s="117">
        <f>$H$1*('Raw Data Available Areas'!AS184+'Raw Data Available Areas'!AU184)</f>
        <v>23.021400000000003</v>
      </c>
      <c r="I182" s="117">
        <f>$H$1*('Raw Data Available Areas'!AR184+'Raw Data Available Areas'!AT184)</f>
        <v>0</v>
      </c>
      <c r="J182" s="118">
        <f t="shared" si="9"/>
        <v>2.2270846744861683</v>
      </c>
      <c r="K182" s="118">
        <f t="shared" si="10"/>
        <v>20.853743345000005</v>
      </c>
      <c r="L182" s="118">
        <f t="shared" si="11"/>
        <v>0</v>
      </c>
    </row>
    <row r="183" spans="2:12" x14ac:dyDescent="0.2">
      <c r="B183" s="1" t="s">
        <v>549</v>
      </c>
      <c r="C183" s="1" t="str">
        <f t="shared" si="8"/>
        <v>PL51</v>
      </c>
      <c r="D183" s="1" t="s">
        <v>212</v>
      </c>
      <c r="E183" s="115" t="s">
        <v>299</v>
      </c>
      <c r="F183" s="116">
        <v>0.10643455098934554</v>
      </c>
      <c r="G183" s="117">
        <f>SUM('Raw Data Available Areas'!AZ185:BM185)</f>
        <v>6.9724838896450345</v>
      </c>
      <c r="H183" s="117">
        <f>$H$1*('Raw Data Available Areas'!AS185+'Raw Data Available Areas'!AU185)</f>
        <v>56.349900000000005</v>
      </c>
      <c r="I183" s="117">
        <f>$H$1*('Raw Data Available Areas'!AR185+'Raw Data Available Areas'!AT185)</f>
        <v>0</v>
      </c>
      <c r="J183" s="118">
        <f t="shared" si="9"/>
        <v>6.5009115625753777</v>
      </c>
      <c r="K183" s="118">
        <f t="shared" si="10"/>
        <v>52.538768430000019</v>
      </c>
      <c r="L183" s="118">
        <f t="shared" si="11"/>
        <v>0</v>
      </c>
    </row>
    <row r="184" spans="2:12" x14ac:dyDescent="0.2">
      <c r="B184" s="1" t="s">
        <v>550</v>
      </c>
      <c r="C184" s="1" t="str">
        <f t="shared" si="8"/>
        <v>PL52</v>
      </c>
      <c r="D184" s="1" t="s">
        <v>212</v>
      </c>
      <c r="E184" s="115" t="s">
        <v>299</v>
      </c>
      <c r="F184" s="116">
        <v>0.10747550418569254</v>
      </c>
      <c r="G184" s="117">
        <f>SUM('Raw Data Available Areas'!AZ186:BM186)</f>
        <v>2.34125175854905</v>
      </c>
      <c r="H184" s="117">
        <f>$H$1*('Raw Data Available Areas'!AS186+'Raw Data Available Areas'!AU186)</f>
        <v>25.092000000000002</v>
      </c>
      <c r="I184" s="117">
        <f>$H$1*('Raw Data Available Areas'!AR186+'Raw Data Available Areas'!AT186)</f>
        <v>0</v>
      </c>
      <c r="J184" s="118">
        <f t="shared" si="9"/>
        <v>2.2042543874191187</v>
      </c>
      <c r="K184" s="118">
        <f t="shared" si="10"/>
        <v>23.623752075000002</v>
      </c>
      <c r="L184" s="118">
        <f t="shared" si="11"/>
        <v>0</v>
      </c>
    </row>
    <row r="185" spans="2:12" x14ac:dyDescent="0.2">
      <c r="B185" s="1" t="s">
        <v>551</v>
      </c>
      <c r="C185" s="1" t="str">
        <f t="shared" si="8"/>
        <v>PL61</v>
      </c>
      <c r="D185" s="1" t="s">
        <v>212</v>
      </c>
      <c r="E185" s="115" t="s">
        <v>299</v>
      </c>
      <c r="F185" s="116">
        <v>0.1035947012937595</v>
      </c>
      <c r="G185" s="117">
        <f>SUM('Raw Data Available Areas'!AZ187:BM187)</f>
        <v>4.6553561341893976</v>
      </c>
      <c r="H185" s="117">
        <f>$H$1*('Raw Data Available Areas'!AS187+'Raw Data Available Areas'!AU187)</f>
        <v>50.903100000000002</v>
      </c>
      <c r="I185" s="117">
        <f>$H$1*('Raw Data Available Areas'!AR187+'Raw Data Available Areas'!AT187)</f>
        <v>0</v>
      </c>
      <c r="J185" s="118">
        <f t="shared" si="9"/>
        <v>4.2246871984838137</v>
      </c>
      <c r="K185" s="118">
        <f t="shared" si="10"/>
        <v>46.194033009374998</v>
      </c>
      <c r="L185" s="118">
        <f t="shared" si="11"/>
        <v>0</v>
      </c>
    </row>
    <row r="186" spans="2:12" x14ac:dyDescent="0.2">
      <c r="B186" s="1" t="s">
        <v>552</v>
      </c>
      <c r="C186" s="1" t="str">
        <f t="shared" si="8"/>
        <v>PL62</v>
      </c>
      <c r="D186" s="1" t="s">
        <v>212</v>
      </c>
      <c r="E186" s="115" t="s">
        <v>299</v>
      </c>
      <c r="F186" s="116">
        <v>0.10061215753424657</v>
      </c>
      <c r="G186" s="117">
        <f>SUM('Raw Data Available Areas'!AZ188:BM188)</f>
        <v>3.4188143870114143</v>
      </c>
      <c r="H186" s="117">
        <f>$H$1*('Raw Data Available Areas'!AS188+'Raw Data Available Areas'!AU188)</f>
        <v>64.821000000000012</v>
      </c>
      <c r="I186" s="117">
        <f>$H$1*('Raw Data Available Areas'!AR188+'Raw Data Available Areas'!AT188)</f>
        <v>0</v>
      </c>
      <c r="J186" s="118">
        <f t="shared" si="9"/>
        <v>3.0132147951723471</v>
      </c>
      <c r="K186" s="118">
        <f t="shared" si="10"/>
        <v>57.130798612500008</v>
      </c>
      <c r="L186" s="118">
        <f t="shared" si="11"/>
        <v>0</v>
      </c>
    </row>
    <row r="187" spans="2:12" x14ac:dyDescent="0.2">
      <c r="B187" s="1" t="s">
        <v>553</v>
      </c>
      <c r="C187" s="1" t="str">
        <f t="shared" si="8"/>
        <v>PL63</v>
      </c>
      <c r="D187" s="1" t="s">
        <v>212</v>
      </c>
      <c r="E187" s="115" t="s">
        <v>299</v>
      </c>
      <c r="F187" s="116">
        <v>0.10197702625570776</v>
      </c>
      <c r="G187" s="117">
        <f>SUM('Raw Data Available Areas'!AZ189:BM189)</f>
        <v>5.1454630646115636</v>
      </c>
      <c r="H187" s="117">
        <f>$H$1*('Raw Data Available Areas'!AS189+'Raw Data Available Areas'!AU189)</f>
        <v>41.911800000000007</v>
      </c>
      <c r="I187" s="117">
        <f>$H$1*('Raw Data Available Areas'!AR189+'Raw Data Available Areas'!AT189)</f>
        <v>0</v>
      </c>
      <c r="J187" s="118">
        <f t="shared" si="9"/>
        <v>4.5965386330499713</v>
      </c>
      <c r="K187" s="118">
        <f t="shared" si="10"/>
        <v>37.440596786250005</v>
      </c>
      <c r="L187" s="118">
        <f t="shared" si="11"/>
        <v>0</v>
      </c>
    </row>
    <row r="188" spans="2:12" x14ac:dyDescent="0.2">
      <c r="B188" s="1" t="s">
        <v>554</v>
      </c>
      <c r="C188" s="1" t="str">
        <f t="shared" si="8"/>
        <v>PT11</v>
      </c>
      <c r="D188" s="1" t="s">
        <v>213</v>
      </c>
      <c r="E188" s="115" t="s">
        <v>300</v>
      </c>
      <c r="F188" s="116">
        <v>0.15516362252663621</v>
      </c>
      <c r="G188" s="117">
        <f>SUM('Raw Data Available Areas'!AZ190:BM190)</f>
        <v>8.3049289280553271</v>
      </c>
      <c r="H188" s="117">
        <f>$H$1*('Raw Data Available Areas'!AS190+'Raw Data Available Areas'!AU190)</f>
        <v>30.865200000000002</v>
      </c>
      <c r="I188" s="117">
        <f>$H$1*('Raw Data Available Areas'!AR190+'Raw Data Available Areas'!AT190)</f>
        <v>2.9274000000000004</v>
      </c>
      <c r="J188" s="118">
        <f t="shared" si="9"/>
        <v>11.28833622997707</v>
      </c>
      <c r="K188" s="118">
        <f t="shared" si="10"/>
        <v>41.953008679999996</v>
      </c>
      <c r="L188" s="118">
        <f t="shared" si="11"/>
        <v>3.9790196600000001</v>
      </c>
    </row>
    <row r="189" spans="2:12" x14ac:dyDescent="0.2">
      <c r="B189" s="1" t="s">
        <v>555</v>
      </c>
      <c r="C189" s="1" t="str">
        <f t="shared" si="8"/>
        <v>PT15</v>
      </c>
      <c r="D189" s="1" t="s">
        <v>213</v>
      </c>
      <c r="E189" s="115" t="s">
        <v>300</v>
      </c>
      <c r="F189" s="116">
        <v>0.17310954147640789</v>
      </c>
      <c r="G189" s="117">
        <f>SUM('Raw Data Available Areas'!AZ191:BM191)</f>
        <v>1.0794100791474142</v>
      </c>
      <c r="H189" s="117">
        <f>$H$1*('Raw Data Available Areas'!AS191+'Raw Data Available Areas'!AU191)</f>
        <v>4.1820000000000004</v>
      </c>
      <c r="I189" s="117">
        <f>$H$1*('Raw Data Available Areas'!AR191+'Raw Data Available Areas'!AT191)</f>
        <v>2.601</v>
      </c>
      <c r="J189" s="118">
        <f t="shared" si="9"/>
        <v>1.636860170668105</v>
      </c>
      <c r="K189" s="118">
        <f t="shared" si="10"/>
        <v>6.3417503374999997</v>
      </c>
      <c r="L189" s="118">
        <f t="shared" si="11"/>
        <v>3.9442593562499995</v>
      </c>
    </row>
    <row r="190" spans="2:12" x14ac:dyDescent="0.2">
      <c r="B190" s="1" t="s">
        <v>556</v>
      </c>
      <c r="C190" s="1" t="str">
        <f t="shared" si="8"/>
        <v>PT16</v>
      </c>
      <c r="D190" s="1" t="s">
        <v>213</v>
      </c>
      <c r="E190" s="115" t="s">
        <v>300</v>
      </c>
      <c r="F190" s="116">
        <v>0.16201888318112634</v>
      </c>
      <c r="G190" s="117">
        <f>SUM('Raw Data Available Areas'!AZ192:BM192)</f>
        <v>5.5665525243820184</v>
      </c>
      <c r="H190" s="117">
        <f>$H$1*('Raw Data Available Areas'!AS192+'Raw Data Available Areas'!AU192)</f>
        <v>27.876599999999996</v>
      </c>
      <c r="I190" s="117">
        <f>$H$1*('Raw Data Available Areas'!AR192+'Raw Data Available Areas'!AT192)</f>
        <v>10.021499999999998</v>
      </c>
      <c r="J190" s="118">
        <f t="shared" si="9"/>
        <v>7.9005268189644182</v>
      </c>
      <c r="K190" s="118">
        <f t="shared" si="10"/>
        <v>39.564851846249994</v>
      </c>
      <c r="L190" s="118">
        <f t="shared" si="11"/>
        <v>14.223368803124998</v>
      </c>
    </row>
    <row r="191" spans="2:12" x14ac:dyDescent="0.2">
      <c r="B191" s="1" t="s">
        <v>557</v>
      </c>
      <c r="C191" s="1" t="str">
        <f t="shared" si="8"/>
        <v>PT17</v>
      </c>
      <c r="D191" s="1" t="s">
        <v>213</v>
      </c>
      <c r="E191" s="115" t="s">
        <v>300</v>
      </c>
      <c r="F191" s="116">
        <v>0.16883395167427701</v>
      </c>
      <c r="G191" s="117">
        <f>SUM('Raw Data Available Areas'!AZ193:BM193)</f>
        <v>6.1002570985728886</v>
      </c>
      <c r="H191" s="117">
        <f>$H$1*('Raw Data Available Areas'!AS193+'Raw Data Available Areas'!AU193)</f>
        <v>1.3770000000000002</v>
      </c>
      <c r="I191" s="117">
        <f>$H$1*('Raw Data Available Areas'!AR193+'Raw Data Available Areas'!AT193)</f>
        <v>2.3256000000000001</v>
      </c>
      <c r="J191" s="118">
        <f t="shared" si="9"/>
        <v>9.0221912867066152</v>
      </c>
      <c r="K191" s="118">
        <f t="shared" si="10"/>
        <v>2.0365629187500001</v>
      </c>
      <c r="L191" s="118">
        <f t="shared" si="11"/>
        <v>3.4395284849999999</v>
      </c>
    </row>
    <row r="192" spans="2:12" x14ac:dyDescent="0.2">
      <c r="B192" s="1" t="s">
        <v>558</v>
      </c>
      <c r="C192" s="1" t="str">
        <f t="shared" si="8"/>
        <v>PT18</v>
      </c>
      <c r="D192" s="1" t="s">
        <v>213</v>
      </c>
      <c r="E192" s="115" t="s">
        <v>300</v>
      </c>
      <c r="F192" s="116">
        <v>0.17005541286149162</v>
      </c>
      <c r="G192" s="117">
        <f>SUM('Raw Data Available Areas'!AZ194:BM194)</f>
        <v>1.8237727053496395</v>
      </c>
      <c r="H192" s="117">
        <f>$H$1*('Raw Data Available Areas'!AS194+'Raw Data Available Areas'!AU194)</f>
        <v>23.439600000000002</v>
      </c>
      <c r="I192" s="117">
        <f>$H$1*('Raw Data Available Areas'!AR194+'Raw Data Available Areas'!AT194)</f>
        <v>55.263600000000004</v>
      </c>
      <c r="J192" s="118">
        <f t="shared" si="9"/>
        <v>2.7168476024740715</v>
      </c>
      <c r="K192" s="118">
        <f t="shared" si="10"/>
        <v>34.9176302925</v>
      </c>
      <c r="L192" s="118">
        <f t="shared" si="11"/>
        <v>82.325378992500006</v>
      </c>
    </row>
    <row r="193" spans="2:12" x14ac:dyDescent="0.2">
      <c r="B193" s="1" t="s">
        <v>561</v>
      </c>
      <c r="C193" s="1" t="str">
        <f t="shared" si="8"/>
        <v>RO11</v>
      </c>
      <c r="D193" s="1" t="s">
        <v>214</v>
      </c>
      <c r="E193" s="115" t="s">
        <v>301</v>
      </c>
      <c r="F193" s="116">
        <v>0.11648306697108066</v>
      </c>
      <c r="G193" s="117">
        <f>SUM('Raw Data Available Areas'!AZ195:BM195)</f>
        <v>6.2859229409063087</v>
      </c>
      <c r="H193" s="117">
        <f>$H$1*('Raw Data Available Areas'!AS195+'Raw Data Available Areas'!AU195)</f>
        <v>102.5712</v>
      </c>
      <c r="I193" s="117">
        <f>$H$1*('Raw Data Available Areas'!AR195+'Raw Data Available Areas'!AT195)</f>
        <v>0</v>
      </c>
      <c r="J193" s="118">
        <f t="shared" si="9"/>
        <v>6.4141033862096215</v>
      </c>
      <c r="K193" s="118">
        <f t="shared" si="10"/>
        <v>104.66279772</v>
      </c>
      <c r="L193" s="118">
        <f t="shared" si="11"/>
        <v>0</v>
      </c>
    </row>
    <row r="194" spans="2:12" x14ac:dyDescent="0.2">
      <c r="B194" s="1" t="s">
        <v>562</v>
      </c>
      <c r="C194" s="1" t="str">
        <f t="shared" si="8"/>
        <v>RO12</v>
      </c>
      <c r="D194" s="1" t="s">
        <v>214</v>
      </c>
      <c r="E194" s="115" t="s">
        <v>301</v>
      </c>
      <c r="F194" s="116">
        <v>0.11812428652968038</v>
      </c>
      <c r="G194" s="117">
        <f>SUM('Raw Data Available Areas'!AZ196:BM196)</f>
        <v>5.7153516060942451</v>
      </c>
      <c r="H194" s="117">
        <f>$H$1*('Raw Data Available Areas'!AS196+'Raw Data Available Areas'!AU196)</f>
        <v>89.867100000000008</v>
      </c>
      <c r="I194" s="117">
        <f>$H$1*('Raw Data Available Areas'!AR196+'Raw Data Available Areas'!AT196)</f>
        <v>0</v>
      </c>
      <c r="J194" s="118">
        <f t="shared" si="9"/>
        <v>5.9140672372486351</v>
      </c>
      <c r="K194" s="118">
        <f t="shared" si="10"/>
        <v>92.991666733125015</v>
      </c>
      <c r="L194" s="118">
        <f t="shared" si="11"/>
        <v>0</v>
      </c>
    </row>
    <row r="195" spans="2:12" x14ac:dyDescent="0.2">
      <c r="B195" s="1" t="s">
        <v>563</v>
      </c>
      <c r="C195" s="1" t="str">
        <f t="shared" si="8"/>
        <v>RO21</v>
      </c>
      <c r="D195" s="1" t="s">
        <v>214</v>
      </c>
      <c r="E195" s="115" t="s">
        <v>301</v>
      </c>
      <c r="F195" s="116">
        <v>0.11868079337899543</v>
      </c>
      <c r="G195" s="117">
        <f>SUM('Raw Data Available Areas'!AZ197:BM197)</f>
        <v>8.068031882002046</v>
      </c>
      <c r="H195" s="117">
        <f>$H$1*('Raw Data Available Areas'!AS197+'Raw Data Available Areas'!AU197)</f>
        <v>109.00230000000001</v>
      </c>
      <c r="I195" s="117">
        <f>$H$1*('Raw Data Available Areas'!AR197+'Raw Data Available Areas'!AT197)</f>
        <v>0</v>
      </c>
      <c r="J195" s="118">
        <f t="shared" si="9"/>
        <v>8.3878789209241642</v>
      </c>
      <c r="K195" s="118">
        <f t="shared" si="10"/>
        <v>113.323559930625</v>
      </c>
      <c r="L195" s="118">
        <f t="shared" si="11"/>
        <v>0</v>
      </c>
    </row>
    <row r="196" spans="2:12" x14ac:dyDescent="0.2">
      <c r="B196" s="1" t="s">
        <v>564</v>
      </c>
      <c r="C196" s="1" t="str">
        <f t="shared" si="8"/>
        <v>RO22</v>
      </c>
      <c r="D196" s="1" t="s">
        <v>214</v>
      </c>
      <c r="E196" s="115" t="s">
        <v>301</v>
      </c>
      <c r="F196" s="116">
        <v>0.13286149162861494</v>
      </c>
      <c r="G196" s="117">
        <f>SUM('Raw Data Available Areas'!AZ198:BM198)</f>
        <v>6.1551216115506717</v>
      </c>
      <c r="H196" s="117">
        <f>$H$1*('Raw Data Available Areas'!AS198+'Raw Data Available Areas'!AU198)</f>
        <v>103.26990000000001</v>
      </c>
      <c r="I196" s="117">
        <f>$H$1*('Raw Data Available Areas'!AR198+'Raw Data Available Areas'!AT198)</f>
        <v>0</v>
      </c>
      <c r="J196" s="118">
        <f t="shared" si="9"/>
        <v>7.1637408729634426</v>
      </c>
      <c r="K196" s="118">
        <f t="shared" si="10"/>
        <v>120.19239428000002</v>
      </c>
      <c r="L196" s="118">
        <f t="shared" si="11"/>
        <v>0</v>
      </c>
    </row>
    <row r="197" spans="2:12" x14ac:dyDescent="0.2">
      <c r="B197" s="1" t="s">
        <v>565</v>
      </c>
      <c r="C197" s="1" t="str">
        <f t="shared" ref="C197:C260" si="12">B197</f>
        <v>RO31</v>
      </c>
      <c r="D197" s="1" t="s">
        <v>214</v>
      </c>
      <c r="E197" s="115" t="s">
        <v>301</v>
      </c>
      <c r="F197" s="116">
        <v>0.13390957952815832</v>
      </c>
      <c r="G197" s="117">
        <f>SUM('Raw Data Available Areas'!AZ199:BM199)</f>
        <v>7.5275184112225411</v>
      </c>
      <c r="H197" s="117">
        <f>$H$1*('Raw Data Available Areas'!AS199+'Raw Data Available Areas'!AU199)</f>
        <v>124.40430000000001</v>
      </c>
      <c r="I197" s="117">
        <f>$H$1*('Raw Data Available Areas'!AR199+'Raw Data Available Areas'!AT199)</f>
        <v>0</v>
      </c>
      <c r="J197" s="118">
        <f t="shared" ref="J197:J260" si="13">G197*$F197*8760/1000</f>
        <v>8.8301397899545808</v>
      </c>
      <c r="K197" s="118">
        <f t="shared" ref="K197:K260" si="14">H197*$F197*8760/1000</f>
        <v>145.93220493937503</v>
      </c>
      <c r="L197" s="118">
        <f t="shared" ref="L197:L260" si="15">I197*$F197*8760/1000</f>
        <v>0</v>
      </c>
    </row>
    <row r="198" spans="2:12" x14ac:dyDescent="0.2">
      <c r="B198" s="1" t="s">
        <v>566</v>
      </c>
      <c r="C198" s="1" t="str">
        <f t="shared" si="12"/>
        <v>RO32</v>
      </c>
      <c r="D198" s="1" t="s">
        <v>214</v>
      </c>
      <c r="E198" s="115" t="s">
        <v>301</v>
      </c>
      <c r="F198" s="116">
        <v>0.13498216324200912</v>
      </c>
      <c r="G198" s="117">
        <f>SUM('Raw Data Available Areas'!AZ200:BM200)</f>
        <v>4.9344079872684521</v>
      </c>
      <c r="H198" s="117">
        <f>$H$1*('Raw Data Available Areas'!AS200+'Raw Data Available Areas'!AU200)</f>
        <v>5.4621000000000004</v>
      </c>
      <c r="I198" s="117">
        <f>$H$1*('Raw Data Available Areas'!AR200+'Raw Data Available Areas'!AT200)</f>
        <v>0</v>
      </c>
      <c r="J198" s="118">
        <f t="shared" si="13"/>
        <v>5.834659884495661</v>
      </c>
      <c r="K198" s="118">
        <f t="shared" si="14"/>
        <v>6.4586260068749999</v>
      </c>
      <c r="L198" s="118">
        <f t="shared" si="15"/>
        <v>0</v>
      </c>
    </row>
    <row r="199" spans="2:12" x14ac:dyDescent="0.2">
      <c r="B199" s="1" t="s">
        <v>567</v>
      </c>
      <c r="C199" s="1" t="str">
        <f t="shared" si="12"/>
        <v>RO41</v>
      </c>
      <c r="D199" s="1" t="s">
        <v>214</v>
      </c>
      <c r="E199" s="115" t="s">
        <v>301</v>
      </c>
      <c r="F199" s="116">
        <v>0.13455098934550991</v>
      </c>
      <c r="G199" s="117">
        <f>SUM('Raw Data Available Areas'!AZ201:BM201)</f>
        <v>4.9830496104458204</v>
      </c>
      <c r="H199" s="117">
        <f>$H$1*('Raw Data Available Areas'!AS201+'Raw Data Available Areas'!AU201)</f>
        <v>90.953400000000002</v>
      </c>
      <c r="I199" s="117">
        <f>$H$1*('Raw Data Available Areas'!AR201+'Raw Data Available Areas'!AT201)</f>
        <v>0</v>
      </c>
      <c r="J199" s="118">
        <f t="shared" si="13"/>
        <v>5.8733544741788073</v>
      </c>
      <c r="K199" s="118">
        <f t="shared" si="14"/>
        <v>107.20374080000002</v>
      </c>
      <c r="L199" s="118">
        <f t="shared" si="15"/>
        <v>0</v>
      </c>
    </row>
    <row r="200" spans="2:12" x14ac:dyDescent="0.2">
      <c r="B200" s="1" t="s">
        <v>568</v>
      </c>
      <c r="C200" s="1" t="str">
        <f t="shared" si="12"/>
        <v>RO42</v>
      </c>
      <c r="D200" s="1" t="s">
        <v>214</v>
      </c>
      <c r="E200" s="115" t="s">
        <v>301</v>
      </c>
      <c r="F200" s="116">
        <v>0.12583999238964991</v>
      </c>
      <c r="G200" s="117">
        <f>SUM('Raw Data Available Areas'!AZ202:BM202)</f>
        <v>4.4450336958057504</v>
      </c>
      <c r="H200" s="117">
        <f>$H$1*('Raw Data Available Areas'!AS202+'Raw Data Available Areas'!AU202)</f>
        <v>87.582300000000004</v>
      </c>
      <c r="I200" s="117">
        <f>$H$1*('Raw Data Available Areas'!AR202+'Raw Data Available Areas'!AT202)</f>
        <v>0</v>
      </c>
      <c r="J200" s="118">
        <f t="shared" si="13"/>
        <v>4.9000199365189339</v>
      </c>
      <c r="K200" s="118">
        <f t="shared" si="14"/>
        <v>96.54707825749999</v>
      </c>
      <c r="L200" s="118">
        <f t="shared" si="15"/>
        <v>0</v>
      </c>
    </row>
    <row r="201" spans="2:12" x14ac:dyDescent="0.2">
      <c r="B201" s="1" t="s">
        <v>579</v>
      </c>
      <c r="C201" s="1" t="str">
        <f t="shared" si="12"/>
        <v>SK01</v>
      </c>
      <c r="D201" s="1" t="s">
        <v>217</v>
      </c>
      <c r="E201" s="115" t="s">
        <v>302</v>
      </c>
      <c r="F201" s="116">
        <v>0.11806982496194827</v>
      </c>
      <c r="G201" s="117">
        <f>SUM('Raw Data Available Areas'!AZ203:BM203)</f>
        <v>1.5038258007475265</v>
      </c>
      <c r="H201" s="117">
        <f>$H$1*('Raw Data Available Areas'!AS203+'Raw Data Available Areas'!AU203)</f>
        <v>4.2585000000000006</v>
      </c>
      <c r="I201" s="117">
        <f>$H$1*('Raw Data Available Areas'!AR203+'Raw Data Available Areas'!AT203)</f>
        <v>0</v>
      </c>
      <c r="J201" s="118">
        <f t="shared" si="13"/>
        <v>1.5553944938314941</v>
      </c>
      <c r="K201" s="118">
        <f t="shared" si="14"/>
        <v>4.404531062500002</v>
      </c>
      <c r="L201" s="118">
        <f t="shared" si="15"/>
        <v>0</v>
      </c>
    </row>
    <row r="202" spans="2:12" x14ac:dyDescent="0.2">
      <c r="B202" s="1" t="s">
        <v>580</v>
      </c>
      <c r="C202" s="1" t="str">
        <f t="shared" si="12"/>
        <v>SK02</v>
      </c>
      <c r="D202" s="1" t="s">
        <v>217</v>
      </c>
      <c r="E202" s="115" t="s">
        <v>302</v>
      </c>
      <c r="F202" s="116">
        <v>0.11705812404870625</v>
      </c>
      <c r="G202" s="117">
        <f>SUM('Raw Data Available Areas'!AZ204:BM204)</f>
        <v>4.4824045320108432</v>
      </c>
      <c r="H202" s="117">
        <f>$H$1*('Raw Data Available Areas'!AS204+'Raw Data Available Areas'!AU204)</f>
        <v>45.726599999999998</v>
      </c>
      <c r="I202" s="117">
        <f>$H$1*('Raw Data Available Areas'!AR204+'Raw Data Available Areas'!AT204)</f>
        <v>0</v>
      </c>
      <c r="J202" s="118">
        <f t="shared" si="13"/>
        <v>4.5963883439227686</v>
      </c>
      <c r="K202" s="118">
        <f t="shared" si="14"/>
        <v>46.889389332500002</v>
      </c>
      <c r="L202" s="118">
        <f t="shared" si="15"/>
        <v>0</v>
      </c>
    </row>
    <row r="203" spans="2:12" x14ac:dyDescent="0.2">
      <c r="B203" s="1" t="s">
        <v>581</v>
      </c>
      <c r="C203" s="1" t="str">
        <f t="shared" si="12"/>
        <v>SK03</v>
      </c>
      <c r="D203" s="1" t="s">
        <v>217</v>
      </c>
      <c r="E203" s="115" t="s">
        <v>302</v>
      </c>
      <c r="F203" s="116">
        <v>0.11014031582952816</v>
      </c>
      <c r="G203" s="117">
        <f>SUM('Raw Data Available Areas'!AZ205:BM205)</f>
        <v>3.2823928683938113</v>
      </c>
      <c r="H203" s="117">
        <f>$H$1*('Raw Data Available Areas'!AS205+'Raw Data Available Areas'!AU205)</f>
        <v>25.239899999999999</v>
      </c>
      <c r="I203" s="117">
        <f>$H$1*('Raw Data Available Areas'!AR205+'Raw Data Available Areas'!AT205)</f>
        <v>0</v>
      </c>
      <c r="J203" s="118">
        <f t="shared" si="13"/>
        <v>3.1669483758850108</v>
      </c>
      <c r="K203" s="118">
        <f t="shared" si="14"/>
        <v>24.35219168375</v>
      </c>
      <c r="L203" s="118">
        <f t="shared" si="15"/>
        <v>0</v>
      </c>
    </row>
    <row r="204" spans="2:12" x14ac:dyDescent="0.2">
      <c r="B204" s="1" t="s">
        <v>582</v>
      </c>
      <c r="C204" s="1" t="str">
        <f t="shared" si="12"/>
        <v>SK04</v>
      </c>
      <c r="D204" s="1" t="s">
        <v>217</v>
      </c>
      <c r="E204" s="115" t="s">
        <v>302</v>
      </c>
      <c r="F204" s="116">
        <v>0.10941899733637749</v>
      </c>
      <c r="G204" s="117">
        <f>SUM('Raw Data Available Areas'!AZ206:BM206)</f>
        <v>3.9315742880719315</v>
      </c>
      <c r="H204" s="117">
        <f>$H$1*('Raw Data Available Areas'!AS206+'Raw Data Available Areas'!AU206)</f>
        <v>31.456800000000005</v>
      </c>
      <c r="I204" s="117">
        <f>$H$1*('Raw Data Available Areas'!AR206+'Raw Data Available Areas'!AT206)</f>
        <v>0</v>
      </c>
      <c r="J204" s="118">
        <f t="shared" si="13"/>
        <v>3.7684549090157811</v>
      </c>
      <c r="K204" s="118">
        <f t="shared" si="14"/>
        <v>30.151670475000007</v>
      </c>
      <c r="L204" s="118">
        <f t="shared" si="15"/>
        <v>0</v>
      </c>
    </row>
    <row r="205" spans="2:12" x14ac:dyDescent="0.2">
      <c r="B205" s="101" t="s">
        <v>577</v>
      </c>
      <c r="C205" s="1" t="s">
        <v>676</v>
      </c>
      <c r="D205" s="1" t="s">
        <v>216</v>
      </c>
      <c r="E205" s="115" t="s">
        <v>303</v>
      </c>
      <c r="F205" s="116">
        <v>0.12158105022831049</v>
      </c>
      <c r="G205" s="117">
        <f>SUM('Raw Data Available Areas'!AZ207:BM207)</f>
        <v>2.5721842105149144</v>
      </c>
      <c r="H205" s="117">
        <f>$H$1*('Raw Data Available Areas'!AS207+'Raw Data Available Areas'!AU207)</f>
        <v>22.424699999999998</v>
      </c>
      <c r="I205" s="117">
        <f>$H$1*('Raw Data Available Areas'!AR207+'Raw Data Available Areas'!AT207)</f>
        <v>0</v>
      </c>
      <c r="J205" s="118">
        <f t="shared" si="13"/>
        <v>2.7395047934089094</v>
      </c>
      <c r="K205" s="118">
        <f t="shared" si="14"/>
        <v>23.883426734999993</v>
      </c>
      <c r="L205" s="118">
        <f t="shared" si="15"/>
        <v>0</v>
      </c>
    </row>
    <row r="206" spans="2:12" x14ac:dyDescent="0.2">
      <c r="B206" s="101" t="s">
        <v>578</v>
      </c>
      <c r="C206" s="1" t="s">
        <v>677</v>
      </c>
      <c r="D206" s="1" t="s">
        <v>216</v>
      </c>
      <c r="E206" s="115" t="s">
        <v>303</v>
      </c>
      <c r="F206" s="116">
        <v>0.12008799467275494</v>
      </c>
      <c r="G206" s="117">
        <f>SUM('Raw Data Available Areas'!AZ208:BM208)</f>
        <v>2.3166221789623931</v>
      </c>
      <c r="H206" s="117">
        <f>$H$1*('Raw Data Available Areas'!AS208+'Raw Data Available Areas'!AU208)</f>
        <v>8.3640000000000008</v>
      </c>
      <c r="I206" s="117">
        <f>$H$1*('Raw Data Available Areas'!AR208+'Raw Data Available Areas'!AT208)</f>
        <v>0</v>
      </c>
      <c r="J206" s="118">
        <f t="shared" si="13"/>
        <v>2.4370189641215512</v>
      </c>
      <c r="K206" s="118">
        <f t="shared" si="14"/>
        <v>8.7986840500000003</v>
      </c>
      <c r="L206" s="118">
        <f t="shared" si="15"/>
        <v>0</v>
      </c>
    </row>
    <row r="207" spans="2:12" x14ac:dyDescent="0.2">
      <c r="B207" s="1" t="s">
        <v>426</v>
      </c>
      <c r="C207" s="1" t="str">
        <f t="shared" si="12"/>
        <v>ES11</v>
      </c>
      <c r="D207" s="1" t="s">
        <v>200</v>
      </c>
      <c r="E207" s="115" t="s">
        <v>304</v>
      </c>
      <c r="F207" s="116">
        <v>0.13423325722983256</v>
      </c>
      <c r="G207" s="117">
        <f>SUM('Raw Data Available Areas'!AZ209:BM209)</f>
        <v>6.0632632365422481</v>
      </c>
      <c r="H207" s="117">
        <f>$H$1*('Raw Data Available Areas'!AS209+'Raw Data Available Areas'!AU209)</f>
        <v>28.753800000000002</v>
      </c>
      <c r="I207" s="117">
        <f>$H$1*('Raw Data Available Areas'!AR209+'Raw Data Available Areas'!AT209)</f>
        <v>1.5299999999999999E-2</v>
      </c>
      <c r="J207" s="118">
        <f t="shared" si="13"/>
        <v>7.1296901854627528</v>
      </c>
      <c r="K207" s="118">
        <f t="shared" si="14"/>
        <v>33.811114189999998</v>
      </c>
      <c r="L207" s="118">
        <f t="shared" si="15"/>
        <v>1.7991014999999996E-2</v>
      </c>
    </row>
    <row r="208" spans="2:12" x14ac:dyDescent="0.2">
      <c r="B208" s="1" t="s">
        <v>427</v>
      </c>
      <c r="C208" s="1" t="str">
        <f t="shared" si="12"/>
        <v>ES12</v>
      </c>
      <c r="D208" s="1" t="s">
        <v>200</v>
      </c>
      <c r="E208" s="115" t="s">
        <v>304</v>
      </c>
      <c r="F208" s="116">
        <v>0.12552868150684934</v>
      </c>
      <c r="G208" s="117">
        <f>SUM('Raw Data Available Areas'!AZ210:BM210)</f>
        <v>2.3372100387508445</v>
      </c>
      <c r="H208" s="117">
        <f>$H$1*('Raw Data Available Areas'!AS210+'Raw Data Available Areas'!AU210)</f>
        <v>7.8591000000000006</v>
      </c>
      <c r="I208" s="117">
        <f>$H$1*('Raw Data Available Areas'!AR210+'Raw Data Available Areas'!AT210)</f>
        <v>0</v>
      </c>
      <c r="J208" s="118">
        <f t="shared" si="13"/>
        <v>2.5700691964241402</v>
      </c>
      <c r="K208" s="118">
        <f t="shared" si="14"/>
        <v>8.642111956875004</v>
      </c>
      <c r="L208" s="118">
        <f t="shared" si="15"/>
        <v>0</v>
      </c>
    </row>
    <row r="209" spans="2:12" x14ac:dyDescent="0.2">
      <c r="B209" s="1" t="s">
        <v>428</v>
      </c>
      <c r="C209" s="1" t="str">
        <f t="shared" si="12"/>
        <v>ES13</v>
      </c>
      <c r="D209" s="1" t="s">
        <v>200</v>
      </c>
      <c r="E209" s="115" t="s">
        <v>304</v>
      </c>
      <c r="F209" s="116">
        <v>0.12820966514459664</v>
      </c>
      <c r="G209" s="117">
        <f>SUM('Raw Data Available Areas'!AZ211:BM211)</f>
        <v>1.2970431502095647</v>
      </c>
      <c r="H209" s="117">
        <f>$H$1*('Raw Data Available Areas'!AS211+'Raw Data Available Areas'!AU211)</f>
        <v>3.8505000000000007</v>
      </c>
      <c r="I209" s="117">
        <f>$H$1*('Raw Data Available Areas'!AR211+'Raw Data Available Areas'!AT211)</f>
        <v>0</v>
      </c>
      <c r="J209" s="118">
        <f t="shared" si="13"/>
        <v>1.4567307793861988</v>
      </c>
      <c r="K209" s="118">
        <f t="shared" si="14"/>
        <v>4.3245607250000004</v>
      </c>
      <c r="L209" s="118">
        <f t="shared" si="15"/>
        <v>0</v>
      </c>
    </row>
    <row r="210" spans="2:12" x14ac:dyDescent="0.2">
      <c r="B210" s="1" t="s">
        <v>429</v>
      </c>
      <c r="C210" s="1" t="str">
        <f t="shared" si="12"/>
        <v>ES21</v>
      </c>
      <c r="D210" s="1" t="s">
        <v>200</v>
      </c>
      <c r="E210" s="115" t="s">
        <v>304</v>
      </c>
      <c r="F210" s="116">
        <v>0.12538622526636226</v>
      </c>
      <c r="G210" s="117">
        <f>SUM('Raw Data Available Areas'!AZ212:BM212)</f>
        <v>4.7830422161425075</v>
      </c>
      <c r="H210" s="117">
        <f>$H$1*('Raw Data Available Areas'!AS212+'Raw Data Available Areas'!AU212)</f>
        <v>8.5119000000000007</v>
      </c>
      <c r="I210" s="117">
        <f>$H$1*('Raw Data Available Areas'!AR212+'Raw Data Available Areas'!AT212)</f>
        <v>0</v>
      </c>
      <c r="J210" s="118">
        <f t="shared" si="13"/>
        <v>5.2536138528406617</v>
      </c>
      <c r="K210" s="118">
        <f t="shared" si="14"/>
        <v>9.3493290950000034</v>
      </c>
      <c r="L210" s="118">
        <f t="shared" si="15"/>
        <v>0</v>
      </c>
    </row>
    <row r="211" spans="2:12" x14ac:dyDescent="0.2">
      <c r="B211" s="1" t="s">
        <v>430</v>
      </c>
      <c r="C211" s="1" t="str">
        <f t="shared" si="12"/>
        <v>ES22</v>
      </c>
      <c r="D211" s="1" t="s">
        <v>200</v>
      </c>
      <c r="E211" s="115" t="s">
        <v>304</v>
      </c>
      <c r="F211" s="116">
        <v>0.13889626141552511</v>
      </c>
      <c r="G211" s="117">
        <f>SUM('Raw Data Available Areas'!AZ213:BM213)</f>
        <v>1.4046765307613263</v>
      </c>
      <c r="H211" s="117">
        <f>$H$1*('Raw Data Available Areas'!AS213+'Raw Data Available Areas'!AU213)</f>
        <v>17.7072</v>
      </c>
      <c r="I211" s="117">
        <f>$H$1*('Raw Data Available Areas'!AR213+'Raw Data Available Areas'!AT213)</f>
        <v>2.0451000000000001</v>
      </c>
      <c r="J211" s="118">
        <f t="shared" si="13"/>
        <v>1.709113831118892</v>
      </c>
      <c r="K211" s="118">
        <f t="shared" si="14"/>
        <v>21.544903590000001</v>
      </c>
      <c r="L211" s="118">
        <f t="shared" si="15"/>
        <v>2.4883370793749999</v>
      </c>
    </row>
    <row r="212" spans="2:12" x14ac:dyDescent="0.2">
      <c r="B212" s="1" t="s">
        <v>431</v>
      </c>
      <c r="C212" s="1" t="str">
        <f t="shared" si="12"/>
        <v>ES23</v>
      </c>
      <c r="D212" s="1" t="s">
        <v>200</v>
      </c>
      <c r="E212" s="115" t="s">
        <v>304</v>
      </c>
      <c r="F212" s="116">
        <v>0.14512176560121767</v>
      </c>
      <c r="G212" s="117">
        <f>SUM('Raw Data Available Areas'!AZ214:BM214)</f>
        <v>0.69571270336425073</v>
      </c>
      <c r="H212" s="117">
        <f>$H$1*('Raw Data Available Areas'!AS214+'Raw Data Available Areas'!AU214)</f>
        <v>7.2624000000000004</v>
      </c>
      <c r="I212" s="117">
        <f>$H$1*('Raw Data Available Areas'!AR214+'Raw Data Available Areas'!AT214)</f>
        <v>2.0400000000000001E-2</v>
      </c>
      <c r="J212" s="118">
        <f t="shared" si="13"/>
        <v>0.88443636936352665</v>
      </c>
      <c r="K212" s="118">
        <f t="shared" si="14"/>
        <v>9.2324470400000003</v>
      </c>
      <c r="L212" s="118">
        <f t="shared" si="15"/>
        <v>2.5933840000000007E-2</v>
      </c>
    </row>
    <row r="213" spans="2:12" x14ac:dyDescent="0.2">
      <c r="B213" s="1" t="s">
        <v>432</v>
      </c>
      <c r="C213" s="1" t="str">
        <f t="shared" si="12"/>
        <v>ES24</v>
      </c>
      <c r="D213" s="1" t="s">
        <v>200</v>
      </c>
      <c r="E213" s="115" t="s">
        <v>304</v>
      </c>
      <c r="F213" s="116">
        <v>0.16721247146118723</v>
      </c>
      <c r="G213" s="117">
        <f>SUM('Raw Data Available Areas'!AZ215:BM215)</f>
        <v>2.9382469480384694</v>
      </c>
      <c r="H213" s="117">
        <f>$H$1*('Raw Data Available Areas'!AS215+'Raw Data Available Areas'!AU215)</f>
        <v>74.857799999999997</v>
      </c>
      <c r="I213" s="117">
        <f>$H$1*('Raw Data Available Areas'!AR215+'Raw Data Available Areas'!AT215)</f>
        <v>43.599900000000005</v>
      </c>
      <c r="J213" s="118">
        <f t="shared" si="13"/>
        <v>4.3038890373564742</v>
      </c>
      <c r="K213" s="118">
        <f t="shared" si="14"/>
        <v>109.65030185625001</v>
      </c>
      <c r="L213" s="118">
        <f t="shared" si="15"/>
        <v>63.864316021875013</v>
      </c>
    </row>
    <row r="214" spans="2:12" x14ac:dyDescent="0.2">
      <c r="B214" s="1" t="s">
        <v>433</v>
      </c>
      <c r="C214" s="1" t="str">
        <f t="shared" si="12"/>
        <v>ES30</v>
      </c>
      <c r="D214" s="1" t="s">
        <v>200</v>
      </c>
      <c r="E214" s="115" t="s">
        <v>304</v>
      </c>
      <c r="F214" s="116">
        <v>0.16784294140030437</v>
      </c>
      <c r="G214" s="117">
        <f>SUM('Raw Data Available Areas'!AZ216:BM216)</f>
        <v>14.077215966887223</v>
      </c>
      <c r="H214" s="117">
        <f>$H$1*('Raw Data Available Areas'!AS216+'Raw Data Available Areas'!AU216)</f>
        <v>6.7932000000000006</v>
      </c>
      <c r="I214" s="117">
        <f>$H$1*('Raw Data Available Areas'!AR216+'Raw Data Available Areas'!AT216)</f>
        <v>5.7782999999999998</v>
      </c>
      <c r="J214" s="118">
        <f t="shared" si="13"/>
        <v>20.697789291180808</v>
      </c>
      <c r="K214" s="118">
        <f t="shared" si="14"/>
        <v>9.9880702649999993</v>
      </c>
      <c r="L214" s="118">
        <f t="shared" si="15"/>
        <v>8.4958585662499964</v>
      </c>
    </row>
    <row r="215" spans="2:12" x14ac:dyDescent="0.2">
      <c r="B215" s="1" t="s">
        <v>434</v>
      </c>
      <c r="C215" s="1" t="str">
        <f t="shared" si="12"/>
        <v>ES41</v>
      </c>
      <c r="D215" s="1" t="s">
        <v>200</v>
      </c>
      <c r="E215" s="115" t="s">
        <v>304</v>
      </c>
      <c r="F215" s="116">
        <v>0.15677297374429225</v>
      </c>
      <c r="G215" s="117">
        <f>SUM('Raw Data Available Areas'!AZ217:BM217)</f>
        <v>6.0713307512645187</v>
      </c>
      <c r="H215" s="117">
        <f>$H$1*('Raw Data Available Areas'!AS217+'Raw Data Available Areas'!AU217)</f>
        <v>148.21619999999999</v>
      </c>
      <c r="I215" s="117">
        <f>$H$1*('Raw Data Available Areas'!AR217+'Raw Data Available Areas'!AT217)</f>
        <v>119.7123</v>
      </c>
      <c r="J215" s="118">
        <f t="shared" si="13"/>
        <v>8.3379482497975417</v>
      </c>
      <c r="K215" s="118">
        <f t="shared" si="14"/>
        <v>203.54993921625001</v>
      </c>
      <c r="L215" s="118">
        <f t="shared" si="15"/>
        <v>164.40464259937499</v>
      </c>
    </row>
    <row r="216" spans="2:12" x14ac:dyDescent="0.2">
      <c r="B216" s="1" t="s">
        <v>435</v>
      </c>
      <c r="C216" s="1" t="str">
        <f t="shared" si="12"/>
        <v>ES42</v>
      </c>
      <c r="D216" s="1" t="s">
        <v>200</v>
      </c>
      <c r="E216" s="115" t="s">
        <v>304</v>
      </c>
      <c r="F216" s="116">
        <v>0.17071584855403346</v>
      </c>
      <c r="G216" s="117">
        <f>SUM('Raw Data Available Areas'!AZ218:BM218)</f>
        <v>5.0796910578136236</v>
      </c>
      <c r="H216" s="117">
        <f>$H$1*('Raw Data Available Areas'!AS218+'Raw Data Available Areas'!AU218)</f>
        <v>109.98149999999998</v>
      </c>
      <c r="I216" s="117">
        <f>$H$1*('Raw Data Available Areas'!AR218+'Raw Data Available Areas'!AT218)</f>
        <v>137.35830000000001</v>
      </c>
      <c r="J216" s="118">
        <f t="shared" si="13"/>
        <v>7.5965298193044202</v>
      </c>
      <c r="K216" s="118">
        <f t="shared" si="14"/>
        <v>164.47412545624996</v>
      </c>
      <c r="L216" s="118">
        <f t="shared" si="15"/>
        <v>205.41533136625</v>
      </c>
    </row>
    <row r="217" spans="2:12" x14ac:dyDescent="0.2">
      <c r="B217" s="1" t="s">
        <v>436</v>
      </c>
      <c r="C217" s="1" t="str">
        <f t="shared" si="12"/>
        <v>ES43</v>
      </c>
      <c r="D217" s="1" t="s">
        <v>200</v>
      </c>
      <c r="E217" s="115" t="s">
        <v>304</v>
      </c>
      <c r="F217" s="116">
        <v>0.1702119006849315</v>
      </c>
      <c r="G217" s="117">
        <f>SUM('Raw Data Available Areas'!AZ219:BM219)</f>
        <v>2.517715201065077</v>
      </c>
      <c r="H217" s="117">
        <f>$H$1*('Raw Data Available Areas'!AS219+'Raw Data Available Areas'!AU219)</f>
        <v>60.399300000000004</v>
      </c>
      <c r="I217" s="117">
        <f>$H$1*('Raw Data Available Areas'!AR219+'Raw Data Available Areas'!AT219)</f>
        <v>67.034400000000005</v>
      </c>
      <c r="J217" s="118">
        <f t="shared" si="13"/>
        <v>3.7540549862680894</v>
      </c>
      <c r="K217" s="118">
        <f t="shared" si="14"/>
        <v>90.058753760624995</v>
      </c>
      <c r="L217" s="118">
        <f t="shared" si="15"/>
        <v>99.952061084999997</v>
      </c>
    </row>
    <row r="218" spans="2:12" x14ac:dyDescent="0.2">
      <c r="B218" s="1" t="s">
        <v>437</v>
      </c>
      <c r="C218" s="1" t="str">
        <f t="shared" si="12"/>
        <v>ES51</v>
      </c>
      <c r="D218" s="1" t="s">
        <v>200</v>
      </c>
      <c r="E218" s="115" t="s">
        <v>304</v>
      </c>
      <c r="F218" s="116">
        <v>0.15975575532724504</v>
      </c>
      <c r="G218" s="117">
        <f>SUM('Raw Data Available Areas'!AZ220:BM220)</f>
        <v>16.368000723487757</v>
      </c>
      <c r="H218" s="117">
        <f>$H$1*('Raw Data Available Areas'!AS220+'Raw Data Available Areas'!AU220)</f>
        <v>47.236200000000004</v>
      </c>
      <c r="I218" s="117">
        <f>$H$1*('Raw Data Available Areas'!AR220+'Raw Data Available Areas'!AT220)</f>
        <v>13.535399999999999</v>
      </c>
      <c r="J218" s="118">
        <f t="shared" si="13"/>
        <v>22.906369112492477</v>
      </c>
      <c r="K218" s="118">
        <f t="shared" si="14"/>
        <v>66.105192133749995</v>
      </c>
      <c r="L218" s="118">
        <f t="shared" si="15"/>
        <v>18.942256523749993</v>
      </c>
    </row>
    <row r="219" spans="2:12" x14ac:dyDescent="0.2">
      <c r="B219" s="1" t="s">
        <v>438</v>
      </c>
      <c r="C219" s="1" t="str">
        <f t="shared" si="12"/>
        <v>ES52</v>
      </c>
      <c r="D219" s="1" t="s">
        <v>200</v>
      </c>
      <c r="E219" s="115" t="s">
        <v>304</v>
      </c>
      <c r="F219" s="116">
        <v>0.16857781582952816</v>
      </c>
      <c r="G219" s="117">
        <f>SUM('Raw Data Available Areas'!AZ221:BM221)</f>
        <v>10.93907877025967</v>
      </c>
      <c r="H219" s="117">
        <f>$H$1*('Raw Data Available Areas'!AS221+'Raw Data Available Areas'!AU221)</f>
        <v>34.695299999999996</v>
      </c>
      <c r="I219" s="117">
        <f>$H$1*('Raw Data Available Areas'!AR221+'Raw Data Available Areas'!AT221)</f>
        <v>16.177199999999999</v>
      </c>
      <c r="J219" s="118">
        <f t="shared" si="13"/>
        <v>16.154193414991212</v>
      </c>
      <c r="K219" s="118">
        <f t="shared" si="14"/>
        <v>51.235995147499992</v>
      </c>
      <c r="L219" s="118">
        <f t="shared" si="15"/>
        <v>23.889545289999997</v>
      </c>
    </row>
    <row r="220" spans="2:12" x14ac:dyDescent="0.2">
      <c r="B220" s="1" t="s">
        <v>439</v>
      </c>
      <c r="C220" s="1" t="str">
        <f t="shared" si="12"/>
        <v>ES53</v>
      </c>
      <c r="D220" s="1" t="s">
        <v>200</v>
      </c>
      <c r="E220" s="115" t="s">
        <v>304</v>
      </c>
      <c r="F220" s="116">
        <v>0.16232829147640793</v>
      </c>
      <c r="G220" s="117">
        <f>SUM('Raw Data Available Areas'!AZ222:BM222)</f>
        <v>2.4627161045820549</v>
      </c>
      <c r="H220" s="117">
        <f>$H$1*('Raw Data Available Areas'!AS222+'Raw Data Available Areas'!AU222)</f>
        <v>6.9564000000000004</v>
      </c>
      <c r="I220" s="117">
        <f>$H$1*('Raw Data Available Areas'!AR222+'Raw Data Available Areas'!AT222)</f>
        <v>2.7387000000000001</v>
      </c>
      <c r="J220" s="118">
        <f t="shared" si="13"/>
        <v>3.5019720393985798</v>
      </c>
      <c r="K220" s="118">
        <f t="shared" si="14"/>
        <v>9.8919718150000016</v>
      </c>
      <c r="L220" s="118">
        <f t="shared" si="15"/>
        <v>3.8944199887500006</v>
      </c>
    </row>
    <row r="221" spans="2:12" x14ac:dyDescent="0.2">
      <c r="B221" s="1" t="s">
        <v>440</v>
      </c>
      <c r="C221" s="1" t="str">
        <f t="shared" si="12"/>
        <v>ES61</v>
      </c>
      <c r="D221" s="1" t="s">
        <v>200</v>
      </c>
      <c r="E221" s="115" t="s">
        <v>304</v>
      </c>
      <c r="F221" s="116">
        <v>0.17586425038051751</v>
      </c>
      <c r="G221" s="117">
        <f>SUM('Raw Data Available Areas'!AZ223:BM223)</f>
        <v>18.514660746312224</v>
      </c>
      <c r="H221" s="117">
        <f>$H$1*('Raw Data Available Areas'!AS223+'Raw Data Available Areas'!AU223)</f>
        <v>136.50149999999999</v>
      </c>
      <c r="I221" s="117">
        <f>$H$1*('Raw Data Available Areas'!AR223+'Raw Data Available Areas'!AT223)</f>
        <v>76.974300000000014</v>
      </c>
      <c r="J221" s="118">
        <f t="shared" si="13"/>
        <v>28.52314633483018</v>
      </c>
      <c r="K221" s="118">
        <f t="shared" si="14"/>
        <v>210.29022960624999</v>
      </c>
      <c r="L221" s="118">
        <f t="shared" si="15"/>
        <v>118.58436149625001</v>
      </c>
    </row>
    <row r="222" spans="2:12" x14ac:dyDescent="0.2">
      <c r="B222" s="1" t="s">
        <v>441</v>
      </c>
      <c r="C222" s="1" t="str">
        <f t="shared" si="12"/>
        <v>ES62</v>
      </c>
      <c r="D222" s="1" t="s">
        <v>200</v>
      </c>
      <c r="E222" s="115" t="s">
        <v>304</v>
      </c>
      <c r="F222" s="116">
        <v>0.17669520547945206</v>
      </c>
      <c r="G222" s="117">
        <f>SUM('Raw Data Available Areas'!AZ224:BM224)</f>
        <v>3.2262712965613924</v>
      </c>
      <c r="H222" s="117">
        <f>$H$1*('Raw Data Available Areas'!AS224+'Raw Data Available Areas'!AU224)</f>
        <v>20.940600000000003</v>
      </c>
      <c r="I222" s="117">
        <f>$H$1*('Raw Data Available Areas'!AR224+'Raw Data Available Areas'!AT224)</f>
        <v>11.158800000000001</v>
      </c>
      <c r="J222" s="118">
        <f t="shared" si="13"/>
        <v>4.993784026382551</v>
      </c>
      <c r="K222" s="118">
        <f t="shared" si="14"/>
        <v>32.412907710000006</v>
      </c>
      <c r="L222" s="118">
        <f t="shared" si="15"/>
        <v>17.27214858</v>
      </c>
    </row>
    <row r="223" spans="2:12" x14ac:dyDescent="0.2">
      <c r="B223" s="1" t="s">
        <v>663</v>
      </c>
      <c r="C223" s="1" t="str">
        <f t="shared" si="12"/>
        <v>AD00</v>
      </c>
      <c r="D223" s="1" t="s">
        <v>200</v>
      </c>
      <c r="E223" s="115" t="s">
        <v>304</v>
      </c>
      <c r="F223" s="116">
        <v>0.17669520547945206</v>
      </c>
      <c r="G223" s="117">
        <f>SUM('Raw Data Available Areas'!AZ225:BM225)</f>
        <v>9.0376534456164281E-2</v>
      </c>
      <c r="H223" s="117">
        <f>$H$1*('Raw Data Available Areas'!AS225+'Raw Data Available Areas'!AU225)</f>
        <v>1.2393000000000001</v>
      </c>
      <c r="I223" s="117">
        <f>$H$1*('Raw Data Available Areas'!AR225+'Raw Data Available Areas'!AT225)</f>
        <v>0</v>
      </c>
      <c r="J223" s="118">
        <f t="shared" si="13"/>
        <v>0.13988931885797387</v>
      </c>
      <c r="K223" s="118">
        <f t="shared" si="14"/>
        <v>1.9182505050000003</v>
      </c>
      <c r="L223" s="118">
        <f t="shared" si="15"/>
        <v>0</v>
      </c>
    </row>
    <row r="224" spans="2:12" x14ac:dyDescent="0.2">
      <c r="B224" s="1" t="s">
        <v>569</v>
      </c>
      <c r="C224" s="1" t="str">
        <f t="shared" si="12"/>
        <v>SE11</v>
      </c>
      <c r="D224" s="1" t="s">
        <v>215</v>
      </c>
      <c r="E224" s="115" t="s">
        <v>305</v>
      </c>
      <c r="F224" s="116">
        <v>0.10125356735159818</v>
      </c>
      <c r="G224" s="117">
        <f>SUM('Raw Data Available Areas'!AZ226:BM226)</f>
        <v>5.2804011149133672</v>
      </c>
      <c r="H224" s="117">
        <f>$H$1*('Raw Data Available Areas'!AS226+'Raw Data Available Areas'!AU226)</f>
        <v>3.7383000000000002</v>
      </c>
      <c r="I224" s="117">
        <f>$H$1*('Raw Data Available Areas'!AR226+'Raw Data Available Areas'!AT226)</f>
        <v>0</v>
      </c>
      <c r="J224" s="118">
        <f t="shared" si="13"/>
        <v>4.6836167814072525</v>
      </c>
      <c r="K224" s="118">
        <f t="shared" si="14"/>
        <v>3.3158020068750003</v>
      </c>
      <c r="L224" s="118">
        <f t="shared" si="15"/>
        <v>0</v>
      </c>
    </row>
    <row r="225" spans="2:12" x14ac:dyDescent="0.2">
      <c r="B225" s="1" t="s">
        <v>570</v>
      </c>
      <c r="C225" s="1" t="str">
        <f t="shared" si="12"/>
        <v>SE12</v>
      </c>
      <c r="D225" s="1" t="s">
        <v>215</v>
      </c>
      <c r="E225" s="115" t="s">
        <v>305</v>
      </c>
      <c r="F225" s="116">
        <v>9.6400066590563147E-2</v>
      </c>
      <c r="G225" s="117">
        <f>SUM('Raw Data Available Areas'!AZ227:BM227)</f>
        <v>3.9772084928602744</v>
      </c>
      <c r="H225" s="117">
        <f>$H$1*('Raw Data Available Areas'!AS227+'Raw Data Available Areas'!AU227)</f>
        <v>28.391700000000004</v>
      </c>
      <c r="I225" s="117">
        <f>$H$1*('Raw Data Available Areas'!AR227+'Raw Data Available Areas'!AT227)</f>
        <v>0</v>
      </c>
      <c r="J225" s="118">
        <f t="shared" si="13"/>
        <v>3.3586117127530457</v>
      </c>
      <c r="K225" s="118">
        <f t="shared" si="14"/>
        <v>23.975785110624997</v>
      </c>
      <c r="L225" s="118">
        <f t="shared" si="15"/>
        <v>0</v>
      </c>
    </row>
    <row r="226" spans="2:12" x14ac:dyDescent="0.2">
      <c r="B226" s="1" t="s">
        <v>571</v>
      </c>
      <c r="C226" s="1" t="str">
        <f t="shared" si="12"/>
        <v>SE21</v>
      </c>
      <c r="D226" s="1" t="s">
        <v>215</v>
      </c>
      <c r="E226" s="115" t="s">
        <v>305</v>
      </c>
      <c r="F226" s="116">
        <v>9.6077102359208522E-2</v>
      </c>
      <c r="G226" s="117">
        <f>SUM('Raw Data Available Areas'!AZ228:BM228)</f>
        <v>2.048411054220681</v>
      </c>
      <c r="H226" s="117">
        <f>$H$1*('Raw Data Available Areas'!AS228+'Raw Data Available Areas'!AU228)</f>
        <v>11.4495</v>
      </c>
      <c r="I226" s="117">
        <f>$H$1*('Raw Data Available Areas'!AR228+'Raw Data Available Areas'!AT228)</f>
        <v>0</v>
      </c>
      <c r="J226" s="118">
        <f t="shared" si="13"/>
        <v>1.7240152911236286</v>
      </c>
      <c r="K226" s="118">
        <f t="shared" si="14"/>
        <v>9.6363047031250009</v>
      </c>
      <c r="L226" s="118">
        <f t="shared" si="15"/>
        <v>0</v>
      </c>
    </row>
    <row r="227" spans="2:12" x14ac:dyDescent="0.2">
      <c r="B227" s="1" t="s">
        <v>572</v>
      </c>
      <c r="C227" s="1" t="str">
        <f t="shared" si="12"/>
        <v>SE22</v>
      </c>
      <c r="D227" s="1" t="s">
        <v>215</v>
      </c>
      <c r="E227" s="115" t="s">
        <v>305</v>
      </c>
      <c r="F227" s="116">
        <v>9.8667713089802128E-2</v>
      </c>
      <c r="G227" s="117">
        <f>SUM('Raw Data Available Areas'!AZ229:BM229)</f>
        <v>3.4842763979967972</v>
      </c>
      <c r="H227" s="117">
        <f>$H$1*('Raw Data Available Areas'!AS229+'Raw Data Available Areas'!AU229)</f>
        <v>21.251700000000003</v>
      </c>
      <c r="I227" s="117">
        <f>$H$1*('Raw Data Available Areas'!AR229+'Raw Data Available Areas'!AT229)</f>
        <v>0</v>
      </c>
      <c r="J227" s="118">
        <f t="shared" si="13"/>
        <v>3.0115617155169065</v>
      </c>
      <c r="K227" s="118">
        <f t="shared" si="14"/>
        <v>18.368464151250002</v>
      </c>
      <c r="L227" s="118">
        <f t="shared" si="15"/>
        <v>0</v>
      </c>
    </row>
    <row r="228" spans="2:12" x14ac:dyDescent="0.2">
      <c r="B228" s="1" t="s">
        <v>573</v>
      </c>
      <c r="C228" s="1" t="str">
        <f t="shared" si="12"/>
        <v>SE23</v>
      </c>
      <c r="D228" s="1" t="s">
        <v>215</v>
      </c>
      <c r="E228" s="115" t="s">
        <v>305</v>
      </c>
      <c r="F228" s="116">
        <v>9.6692113774733648E-2</v>
      </c>
      <c r="G228" s="117">
        <f>SUM('Raw Data Available Areas'!AZ230:BM230)</f>
        <v>4.6982392655986818</v>
      </c>
      <c r="H228" s="117">
        <f>$H$1*('Raw Data Available Areas'!AS230+'Raw Data Available Areas'!AU230)</f>
        <v>26.7393</v>
      </c>
      <c r="I228" s="117">
        <f>$H$1*('Raw Data Available Areas'!AR230+'Raw Data Available Areas'!AT230)</f>
        <v>0</v>
      </c>
      <c r="J228" s="118">
        <f t="shared" si="13"/>
        <v>3.9795163259452537</v>
      </c>
      <c r="K228" s="118">
        <f t="shared" si="14"/>
        <v>22.648799875625006</v>
      </c>
      <c r="L228" s="118">
        <f t="shared" si="15"/>
        <v>0</v>
      </c>
    </row>
    <row r="229" spans="2:12" x14ac:dyDescent="0.2">
      <c r="B229" s="1" t="s">
        <v>574</v>
      </c>
      <c r="C229" s="1" t="str">
        <f t="shared" si="12"/>
        <v>SE31</v>
      </c>
      <c r="D229" s="1" t="s">
        <v>215</v>
      </c>
      <c r="E229" s="115" t="s">
        <v>305</v>
      </c>
      <c r="F229" s="116">
        <v>9.3216086377473362E-2</v>
      </c>
      <c r="G229" s="117">
        <f>SUM('Raw Data Available Areas'!AZ231:BM231)</f>
        <v>2.1296314744235176</v>
      </c>
      <c r="H229" s="117">
        <f>$H$1*('Raw Data Available Areas'!AS231+'Raw Data Available Areas'!AU231)</f>
        <v>11.4954</v>
      </c>
      <c r="I229" s="117">
        <f>$H$1*('Raw Data Available Areas'!AR231+'Raw Data Available Areas'!AT231)</f>
        <v>0</v>
      </c>
      <c r="J229" s="118">
        <f t="shared" si="13"/>
        <v>1.7389993844951457</v>
      </c>
      <c r="K229" s="118">
        <f t="shared" si="14"/>
        <v>9.3868323062499996</v>
      </c>
      <c r="L229" s="118">
        <f t="shared" si="15"/>
        <v>0</v>
      </c>
    </row>
    <row r="230" spans="2:12" x14ac:dyDescent="0.2">
      <c r="B230" s="1" t="s">
        <v>575</v>
      </c>
      <c r="C230" s="1" t="str">
        <f t="shared" si="12"/>
        <v>SE32</v>
      </c>
      <c r="D230" s="1" t="s">
        <v>215</v>
      </c>
      <c r="E230" s="115" t="s">
        <v>305</v>
      </c>
      <c r="F230" s="116">
        <v>8.2946632420091315E-2</v>
      </c>
      <c r="G230" s="117">
        <f>SUM('Raw Data Available Areas'!AZ232:BM232)</f>
        <v>0.94042930100912703</v>
      </c>
      <c r="H230" s="117">
        <f>$H$1*('Raw Data Available Areas'!AS232+'Raw Data Available Areas'!AU232)</f>
        <v>6.9615</v>
      </c>
      <c r="I230" s="117">
        <f>$H$1*('Raw Data Available Areas'!AR232+'Raw Data Available Areas'!AT232)</f>
        <v>0</v>
      </c>
      <c r="J230" s="118">
        <f t="shared" si="13"/>
        <v>0.68332768547949418</v>
      </c>
      <c r="K230" s="118">
        <f t="shared" si="14"/>
        <v>5.0583129187499996</v>
      </c>
      <c r="L230" s="118">
        <f t="shared" si="15"/>
        <v>0</v>
      </c>
    </row>
    <row r="231" spans="2:12" x14ac:dyDescent="0.2">
      <c r="B231" s="1" t="s">
        <v>576</v>
      </c>
      <c r="C231" s="1" t="str">
        <f t="shared" si="12"/>
        <v>SE33</v>
      </c>
      <c r="D231" s="1" t="s">
        <v>215</v>
      </c>
      <c r="E231" s="115" t="s">
        <v>305</v>
      </c>
      <c r="F231" s="116">
        <v>8.2202021933061059E-2</v>
      </c>
      <c r="G231" s="117">
        <f>SUM('Raw Data Available Areas'!AZ233:BM233)</f>
        <v>1.3315808406005349</v>
      </c>
      <c r="H231" s="117">
        <f>$H$1*('Raw Data Available Areas'!AS233+'Raw Data Available Areas'!AU233)</f>
        <v>7.2318000000000007</v>
      </c>
      <c r="I231" s="117">
        <f>$H$1*('Raw Data Available Areas'!AR233+'Raw Data Available Areas'!AT233)</f>
        <v>0</v>
      </c>
      <c r="J231" s="118">
        <f t="shared" si="13"/>
        <v>0.95885766419067597</v>
      </c>
      <c r="K231" s="118">
        <f t="shared" si="14"/>
        <v>5.2075447802078765</v>
      </c>
      <c r="L231" s="118">
        <f t="shared" si="15"/>
        <v>0</v>
      </c>
    </row>
    <row r="232" spans="2:12" x14ac:dyDescent="0.2">
      <c r="B232" s="1" t="s">
        <v>613</v>
      </c>
      <c r="C232" s="1" t="str">
        <f t="shared" si="12"/>
        <v>UKC1</v>
      </c>
      <c r="D232" s="1" t="s">
        <v>306</v>
      </c>
      <c r="E232" s="115" t="s">
        <v>307</v>
      </c>
      <c r="F232" s="116">
        <v>9.1791999619482478E-2</v>
      </c>
      <c r="G232" s="117">
        <f>SUM('Raw Data Available Areas'!AZ234:BM234)</f>
        <v>2.7770365618067556</v>
      </c>
      <c r="H232" s="117">
        <f>$H$1*('Raw Data Available Areas'!AS234+'Raw Data Available Areas'!AU234)</f>
        <v>7.4561999999999999</v>
      </c>
      <c r="I232" s="117">
        <f>$H$1*('Raw Data Available Areas'!AR234+'Raw Data Available Areas'!AT234)</f>
        <v>0</v>
      </c>
      <c r="J232" s="118">
        <f t="shared" si="13"/>
        <v>2.2330093138559746</v>
      </c>
      <c r="K232" s="118">
        <f t="shared" si="14"/>
        <v>5.9955148862499987</v>
      </c>
      <c r="L232" s="118">
        <f t="shared" si="15"/>
        <v>0</v>
      </c>
    </row>
    <row r="233" spans="2:12" x14ac:dyDescent="0.2">
      <c r="B233" s="1" t="s">
        <v>614</v>
      </c>
      <c r="C233" s="1" t="str">
        <f t="shared" si="12"/>
        <v>UKC2</v>
      </c>
      <c r="D233" s="1" t="s">
        <v>306</v>
      </c>
      <c r="E233" s="115" t="s">
        <v>307</v>
      </c>
      <c r="F233" s="116">
        <v>8.942304033485543E-2</v>
      </c>
      <c r="G233" s="117">
        <f>SUM('Raw Data Available Areas'!AZ235:BM235)</f>
        <v>3.2941995429045594</v>
      </c>
      <c r="H233" s="117">
        <f>$H$1*('Raw Data Available Areas'!AS235+'Raw Data Available Areas'!AU235)</f>
        <v>13.3416</v>
      </c>
      <c r="I233" s="117">
        <f>$H$1*('Raw Data Available Areas'!AR235+'Raw Data Available Areas'!AT235)</f>
        <v>0</v>
      </c>
      <c r="J233" s="118">
        <f t="shared" si="13"/>
        <v>2.5804974861028591</v>
      </c>
      <c r="K233" s="118">
        <f t="shared" si="14"/>
        <v>10.451086770000002</v>
      </c>
      <c r="L233" s="118">
        <f t="shared" si="15"/>
        <v>0</v>
      </c>
    </row>
    <row r="234" spans="2:12" x14ac:dyDescent="0.2">
      <c r="B234" s="1" t="s">
        <v>615</v>
      </c>
      <c r="C234" s="1" t="str">
        <f t="shared" si="12"/>
        <v>UKD1</v>
      </c>
      <c r="D234" s="1" t="s">
        <v>306</v>
      </c>
      <c r="E234" s="115" t="s">
        <v>307</v>
      </c>
      <c r="F234" s="116">
        <v>8.6069492009132414E-2</v>
      </c>
      <c r="G234" s="117">
        <f>SUM('Raw Data Available Areas'!AZ236:BM236)</f>
        <v>1.1981100039116659</v>
      </c>
      <c r="H234" s="117">
        <f>$H$1*('Raw Data Available Areas'!AS236+'Raw Data Available Areas'!AU236)</f>
        <v>11.5974</v>
      </c>
      <c r="I234" s="117">
        <f>$H$1*('Raw Data Available Areas'!AR236+'Raw Data Available Areas'!AT236)</f>
        <v>0</v>
      </c>
      <c r="J234" s="118">
        <f t="shared" si="13"/>
        <v>0.90333750201177387</v>
      </c>
      <c r="K234" s="118">
        <f t="shared" si="14"/>
        <v>8.7440771812499989</v>
      </c>
      <c r="L234" s="118">
        <f t="shared" si="15"/>
        <v>0</v>
      </c>
    </row>
    <row r="235" spans="2:12" x14ac:dyDescent="0.2">
      <c r="B235" s="1" t="s">
        <v>616</v>
      </c>
      <c r="C235" s="1" t="str">
        <f t="shared" si="12"/>
        <v>UKD3</v>
      </c>
      <c r="D235" s="1" t="s">
        <v>306</v>
      </c>
      <c r="E235" s="115" t="s">
        <v>307</v>
      </c>
      <c r="F235" s="116">
        <v>8.6481402207001512E-2</v>
      </c>
      <c r="G235" s="117">
        <f>SUM('Raw Data Available Areas'!AZ237:BM237)</f>
        <v>5.9029469062381708</v>
      </c>
      <c r="H235" s="117">
        <f>$H$1*('Raw Data Available Areas'!AS237+'Raw Data Available Areas'!AU237)</f>
        <v>1.8258000000000001</v>
      </c>
      <c r="I235" s="117">
        <f>$H$1*('Raw Data Available Areas'!AR237+'Raw Data Available Areas'!AT237)</f>
        <v>0</v>
      </c>
      <c r="J235" s="118">
        <f t="shared" si="13"/>
        <v>4.4719373002994365</v>
      </c>
      <c r="K235" s="118">
        <f t="shared" si="14"/>
        <v>1.3831842387499997</v>
      </c>
      <c r="L235" s="118">
        <f t="shared" si="15"/>
        <v>0</v>
      </c>
    </row>
    <row r="236" spans="2:12" x14ac:dyDescent="0.2">
      <c r="B236" s="1" t="s">
        <v>617</v>
      </c>
      <c r="C236" s="1" t="str">
        <f t="shared" si="12"/>
        <v>UKD4</v>
      </c>
      <c r="D236" s="1" t="s">
        <v>306</v>
      </c>
      <c r="E236" s="115" t="s">
        <v>307</v>
      </c>
      <c r="F236" s="116">
        <v>8.8679366438356166E-2</v>
      </c>
      <c r="G236" s="117">
        <f>SUM('Raw Data Available Areas'!AZ238:BM238)</f>
        <v>3.1852599128718584</v>
      </c>
      <c r="H236" s="117">
        <f>$H$1*('Raw Data Available Areas'!AS238+'Raw Data Available Areas'!AU238)</f>
        <v>7.1043000000000003</v>
      </c>
      <c r="I236" s="117">
        <f>$H$1*('Raw Data Available Areas'!AR238+'Raw Data Available Areas'!AT238)</f>
        <v>0</v>
      </c>
      <c r="J236" s="118">
        <f t="shared" si="13"/>
        <v>2.4744094396911369</v>
      </c>
      <c r="K236" s="118">
        <f t="shared" si="14"/>
        <v>5.518842249375</v>
      </c>
      <c r="L236" s="118">
        <f t="shared" si="15"/>
        <v>0</v>
      </c>
    </row>
    <row r="237" spans="2:12" x14ac:dyDescent="0.2">
      <c r="B237" s="1" t="s">
        <v>618</v>
      </c>
      <c r="C237" s="1" t="str">
        <f t="shared" si="12"/>
        <v>UKD6</v>
      </c>
      <c r="D237" s="1" t="s">
        <v>306</v>
      </c>
      <c r="E237" s="115" t="s">
        <v>307</v>
      </c>
      <c r="F237" s="116">
        <v>9.237038622526636E-2</v>
      </c>
      <c r="G237" s="117">
        <f>SUM('Raw Data Available Areas'!AZ239:BM239)</f>
        <v>2.2040020957543054</v>
      </c>
      <c r="H237" s="117">
        <f>$H$1*('Raw Data Available Areas'!AS239+'Raw Data Available Areas'!AU239)</f>
        <v>8.2263000000000002</v>
      </c>
      <c r="I237" s="117">
        <f>$H$1*('Raw Data Available Areas'!AR239+'Raw Data Available Areas'!AT239)</f>
        <v>0</v>
      </c>
      <c r="J237" s="118">
        <f t="shared" si="13"/>
        <v>1.783400437476826</v>
      </c>
      <c r="K237" s="118">
        <f t="shared" si="14"/>
        <v>6.6564306118749998</v>
      </c>
      <c r="L237" s="118">
        <f t="shared" si="15"/>
        <v>0</v>
      </c>
    </row>
    <row r="238" spans="2:12" x14ac:dyDescent="0.2">
      <c r="B238" s="1" t="s">
        <v>619</v>
      </c>
      <c r="C238" s="1" t="str">
        <f t="shared" si="12"/>
        <v>UKD7</v>
      </c>
      <c r="D238" s="1" t="s">
        <v>306</v>
      </c>
      <c r="E238" s="115" t="s">
        <v>307</v>
      </c>
      <c r="F238" s="116">
        <v>9.5140078006088258E-2</v>
      </c>
      <c r="G238" s="117">
        <f>SUM('Raw Data Available Areas'!AZ240:BM240)</f>
        <v>3.2799830550893407</v>
      </c>
      <c r="H238" s="117">
        <f>$H$1*('Raw Data Available Areas'!AS240+'Raw Data Available Areas'!AU240)</f>
        <v>1.0506</v>
      </c>
      <c r="I238" s="117">
        <f>$H$1*('Raw Data Available Areas'!AR240+'Raw Data Available Areas'!AT240)</f>
        <v>0</v>
      </c>
      <c r="J238" s="118">
        <f t="shared" si="13"/>
        <v>2.7336267109858645</v>
      </c>
      <c r="K238" s="118">
        <f t="shared" si="14"/>
        <v>0.87559849374999976</v>
      </c>
      <c r="L238" s="118">
        <f t="shared" si="15"/>
        <v>0</v>
      </c>
    </row>
    <row r="239" spans="2:12" x14ac:dyDescent="0.2">
      <c r="B239" s="1" t="s">
        <v>620</v>
      </c>
      <c r="C239" s="1" t="str">
        <f t="shared" si="12"/>
        <v>UKE1</v>
      </c>
      <c r="D239" s="1" t="s">
        <v>306</v>
      </c>
      <c r="E239" s="115" t="s">
        <v>307</v>
      </c>
      <c r="F239" s="116">
        <v>9.8226550608828012E-2</v>
      </c>
      <c r="G239" s="117">
        <f>SUM('Raw Data Available Areas'!AZ241:BM241)</f>
        <v>2.1888268607435917</v>
      </c>
      <c r="H239" s="117">
        <f>$H$1*('Raw Data Available Areas'!AS241+'Raw Data Available Areas'!AU241)</f>
        <v>14.790000000000001</v>
      </c>
      <c r="I239" s="117">
        <f>$H$1*('Raw Data Available Areas'!AR241+'Raw Data Available Areas'!AT241)</f>
        <v>0</v>
      </c>
      <c r="J239" s="118">
        <f t="shared" si="13"/>
        <v>1.8834079927185428</v>
      </c>
      <c r="K239" s="118">
        <f t="shared" si="14"/>
        <v>12.726271187500002</v>
      </c>
      <c r="L239" s="118">
        <f t="shared" si="15"/>
        <v>0</v>
      </c>
    </row>
    <row r="240" spans="2:12" x14ac:dyDescent="0.2">
      <c r="B240" s="1" t="s">
        <v>621</v>
      </c>
      <c r="C240" s="1" t="str">
        <f t="shared" si="12"/>
        <v>UKE2</v>
      </c>
      <c r="D240" s="1" t="s">
        <v>306</v>
      </c>
      <c r="E240" s="115" t="s">
        <v>307</v>
      </c>
      <c r="F240" s="116">
        <v>9.146832191780821E-2</v>
      </c>
      <c r="G240" s="117">
        <f>SUM('Raw Data Available Areas'!AZ242:BM242)</f>
        <v>1.9435288057327293</v>
      </c>
      <c r="H240" s="117">
        <f>$H$1*('Raw Data Available Areas'!AS242+'Raw Data Available Areas'!AU242)</f>
        <v>19.757400000000001</v>
      </c>
      <c r="I240" s="117">
        <f>$H$1*('Raw Data Available Areas'!AR242+'Raw Data Available Areas'!AT242)</f>
        <v>0</v>
      </c>
      <c r="J240" s="118">
        <f t="shared" si="13"/>
        <v>1.5572767497034208</v>
      </c>
      <c r="K240" s="118">
        <f t="shared" si="14"/>
        <v>15.830863717499998</v>
      </c>
      <c r="L240" s="118">
        <f t="shared" si="15"/>
        <v>0</v>
      </c>
    </row>
    <row r="241" spans="2:12" x14ac:dyDescent="0.2">
      <c r="B241" s="1" t="s">
        <v>622</v>
      </c>
      <c r="C241" s="1" t="str">
        <f t="shared" si="12"/>
        <v>UKE3</v>
      </c>
      <c r="D241" s="1" t="s">
        <v>306</v>
      </c>
      <c r="E241" s="115" t="s">
        <v>307</v>
      </c>
      <c r="F241" s="116">
        <v>9.5614773592085256E-2</v>
      </c>
      <c r="G241" s="117">
        <f>SUM('Raw Data Available Areas'!AZ243:BM243)</f>
        <v>2.9495997108943643</v>
      </c>
      <c r="H241" s="117">
        <f>$H$1*('Raw Data Available Areas'!AS243+'Raw Data Available Areas'!AU243)</f>
        <v>4.0341000000000005</v>
      </c>
      <c r="I241" s="117">
        <f>$H$1*('Raw Data Available Areas'!AR243+'Raw Data Available Areas'!AT243)</f>
        <v>0</v>
      </c>
      <c r="J241" s="118">
        <f t="shared" si="13"/>
        <v>2.4705417028493368</v>
      </c>
      <c r="K241" s="118">
        <f t="shared" si="14"/>
        <v>3.3789033293750008</v>
      </c>
      <c r="L241" s="118">
        <f t="shared" si="15"/>
        <v>0</v>
      </c>
    </row>
    <row r="242" spans="2:12" x14ac:dyDescent="0.2">
      <c r="B242" s="1" t="s">
        <v>623</v>
      </c>
      <c r="C242" s="1" t="str">
        <f t="shared" si="12"/>
        <v>UKE4</v>
      </c>
      <c r="D242" s="1" t="s">
        <v>306</v>
      </c>
      <c r="E242" s="115" t="s">
        <v>307</v>
      </c>
      <c r="F242" s="116">
        <v>9.1634560502283108E-2</v>
      </c>
      <c r="G242" s="117">
        <f>SUM('Raw Data Available Areas'!AZ244:BM244)</f>
        <v>4.9011092820857431</v>
      </c>
      <c r="H242" s="117">
        <f>$H$1*('Raw Data Available Areas'!AS244+'Raw Data Available Areas'!AU244)</f>
        <v>5.1612</v>
      </c>
      <c r="I242" s="117">
        <f>$H$1*('Raw Data Available Areas'!AR244+'Raw Data Available Areas'!AT244)</f>
        <v>0</v>
      </c>
      <c r="J242" s="118">
        <f t="shared" si="13"/>
        <v>3.9342123165292651</v>
      </c>
      <c r="K242" s="118">
        <f t="shared" si="14"/>
        <v>4.1429920124999997</v>
      </c>
      <c r="L242" s="118">
        <f t="shared" si="15"/>
        <v>0</v>
      </c>
    </row>
    <row r="243" spans="2:12" x14ac:dyDescent="0.2">
      <c r="B243" s="1" t="s">
        <v>624</v>
      </c>
      <c r="C243" s="1" t="str">
        <f t="shared" si="12"/>
        <v>UKF1</v>
      </c>
      <c r="D243" s="1" t="s">
        <v>306</v>
      </c>
      <c r="E243" s="115" t="s">
        <v>307</v>
      </c>
      <c r="F243" s="116">
        <v>9.4852311643835618E-2</v>
      </c>
      <c r="G243" s="117">
        <f>SUM('Raw Data Available Areas'!AZ245:BM245)</f>
        <v>4.9973547837401906</v>
      </c>
      <c r="H243" s="117">
        <f>$H$1*('Raw Data Available Areas'!AS245+'Raw Data Available Areas'!AU245)</f>
        <v>13.367100000000001</v>
      </c>
      <c r="I243" s="117">
        <f>$H$1*('Raw Data Available Areas'!AR245+'Raw Data Available Areas'!AT245)</f>
        <v>0</v>
      </c>
      <c r="J243" s="118">
        <f t="shared" si="13"/>
        <v>4.1523333232771229</v>
      </c>
      <c r="K243" s="118">
        <f t="shared" si="14"/>
        <v>11.106806934375001</v>
      </c>
      <c r="L243" s="118">
        <f t="shared" si="15"/>
        <v>0</v>
      </c>
    </row>
    <row r="244" spans="2:12" x14ac:dyDescent="0.2">
      <c r="B244" s="1" t="s">
        <v>625</v>
      </c>
      <c r="C244" s="1" t="str">
        <f t="shared" si="12"/>
        <v>UKF2</v>
      </c>
      <c r="D244" s="1" t="s">
        <v>306</v>
      </c>
      <c r="E244" s="115" t="s">
        <v>307</v>
      </c>
      <c r="F244" s="116">
        <v>0.10029894406392695</v>
      </c>
      <c r="G244" s="117">
        <f>SUM('Raw Data Available Areas'!AZ246:BM246)</f>
        <v>4.1370762502579286</v>
      </c>
      <c r="H244" s="117">
        <f>$H$1*('Raw Data Available Areas'!AS246+'Raw Data Available Areas'!AU246)</f>
        <v>20.063400000000001</v>
      </c>
      <c r="I244" s="117">
        <f>$H$1*('Raw Data Available Areas'!AR246+'Raw Data Available Areas'!AT246)</f>
        <v>0</v>
      </c>
      <c r="J244" s="118">
        <f t="shared" si="13"/>
        <v>3.6349127636563088</v>
      </c>
      <c r="K244" s="118">
        <f t="shared" si="14"/>
        <v>17.628079428750002</v>
      </c>
      <c r="L244" s="118">
        <f t="shared" si="15"/>
        <v>0</v>
      </c>
    </row>
    <row r="245" spans="2:12" x14ac:dyDescent="0.2">
      <c r="B245" s="1" t="s">
        <v>626</v>
      </c>
      <c r="C245" s="1" t="str">
        <f t="shared" si="12"/>
        <v>UKF3</v>
      </c>
      <c r="D245" s="1" t="s">
        <v>306</v>
      </c>
      <c r="E245" s="115" t="s">
        <v>307</v>
      </c>
      <c r="F245" s="116">
        <v>0.10057077625570773</v>
      </c>
      <c r="G245" s="117">
        <f>SUM('Raw Data Available Areas'!AZ247:BM247)</f>
        <v>1.7617825783735588</v>
      </c>
      <c r="H245" s="117">
        <f>$H$1*('Raw Data Available Areas'!AS247+'Raw Data Available Areas'!AU247)</f>
        <v>24.5718</v>
      </c>
      <c r="I245" s="117">
        <f>$H$1*('Raw Data Available Areas'!AR247+'Raw Data Available Areas'!AT247)</f>
        <v>0</v>
      </c>
      <c r="J245" s="118">
        <f t="shared" si="13"/>
        <v>1.5521304515471051</v>
      </c>
      <c r="K245" s="118">
        <f t="shared" si="14"/>
        <v>21.647755799999995</v>
      </c>
      <c r="L245" s="118">
        <f t="shared" si="15"/>
        <v>0</v>
      </c>
    </row>
    <row r="246" spans="2:12" x14ac:dyDescent="0.2">
      <c r="B246" s="1" t="s">
        <v>627</v>
      </c>
      <c r="C246" s="1" t="str">
        <f t="shared" si="12"/>
        <v>UKG1</v>
      </c>
      <c r="D246" s="1" t="s">
        <v>306</v>
      </c>
      <c r="E246" s="115" t="s">
        <v>307</v>
      </c>
      <c r="F246" s="116">
        <v>9.8483875570776272E-2</v>
      </c>
      <c r="G246" s="117">
        <f>SUM('Raw Data Available Areas'!AZ248:BM248)</f>
        <v>3.1862826827241428</v>
      </c>
      <c r="H246" s="117">
        <f>$H$1*('Raw Data Available Areas'!AS248+'Raw Data Available Areas'!AU248)</f>
        <v>22.812299999999997</v>
      </c>
      <c r="I246" s="117">
        <f>$H$1*('Raw Data Available Areas'!AR248+'Raw Data Available Areas'!AT248)</f>
        <v>0</v>
      </c>
      <c r="J246" s="118">
        <f t="shared" si="13"/>
        <v>2.7488658131864194</v>
      </c>
      <c r="K246" s="118">
        <f t="shared" si="14"/>
        <v>19.680598940625</v>
      </c>
      <c r="L246" s="118">
        <f t="shared" si="15"/>
        <v>0</v>
      </c>
    </row>
    <row r="247" spans="2:12" x14ac:dyDescent="0.2">
      <c r="B247" s="1" t="s">
        <v>628</v>
      </c>
      <c r="C247" s="1" t="str">
        <f t="shared" si="12"/>
        <v>UKG2</v>
      </c>
      <c r="D247" s="1" t="s">
        <v>306</v>
      </c>
      <c r="E247" s="115" t="s">
        <v>307</v>
      </c>
      <c r="F247" s="116">
        <v>9.4200199771689516E-2</v>
      </c>
      <c r="G247" s="117">
        <f>SUM('Raw Data Available Areas'!AZ249:BM249)</f>
        <v>3.820699300836166</v>
      </c>
      <c r="H247" s="117">
        <f>$H$1*('Raw Data Available Areas'!AS249+'Raw Data Available Areas'!AU249)</f>
        <v>20.654999999999998</v>
      </c>
      <c r="I247" s="117">
        <f>$H$1*('Raw Data Available Areas'!AR249+'Raw Data Available Areas'!AT249)</f>
        <v>0</v>
      </c>
      <c r="J247" s="118">
        <f t="shared" si="13"/>
        <v>3.1528171836793746</v>
      </c>
      <c r="K247" s="118">
        <f t="shared" si="14"/>
        <v>17.044376906250001</v>
      </c>
      <c r="L247" s="118">
        <f t="shared" si="15"/>
        <v>0</v>
      </c>
    </row>
    <row r="248" spans="2:12" x14ac:dyDescent="0.2">
      <c r="B248" s="1" t="s">
        <v>629</v>
      </c>
      <c r="C248" s="1" t="str">
        <f t="shared" si="12"/>
        <v>UKG3</v>
      </c>
      <c r="D248" s="1" t="s">
        <v>306</v>
      </c>
      <c r="E248" s="115" t="s">
        <v>307</v>
      </c>
      <c r="F248" s="116">
        <v>9.702982305936074E-2</v>
      </c>
      <c r="G248" s="117">
        <f>SUM('Raw Data Available Areas'!AZ250:BM250)</f>
        <v>6.0509237748424818</v>
      </c>
      <c r="H248" s="117">
        <f>$H$1*('Raw Data Available Areas'!AS250+'Raw Data Available Areas'!AU250)</f>
        <v>0.90270000000000006</v>
      </c>
      <c r="I248" s="117">
        <f>$H$1*('Raw Data Available Areas'!AR250+'Raw Data Available Areas'!AT250)</f>
        <v>0</v>
      </c>
      <c r="J248" s="118">
        <f t="shared" si="13"/>
        <v>5.1431717537953316</v>
      </c>
      <c r="K248" s="118">
        <f t="shared" si="14"/>
        <v>0.76727807437500006</v>
      </c>
      <c r="L248" s="118">
        <f t="shared" si="15"/>
        <v>0</v>
      </c>
    </row>
    <row r="249" spans="2:12" x14ac:dyDescent="0.2">
      <c r="B249" s="1" t="s">
        <v>630</v>
      </c>
      <c r="C249" s="1" t="str">
        <f t="shared" si="12"/>
        <v>UKH1</v>
      </c>
      <c r="D249" s="1" t="s">
        <v>306</v>
      </c>
      <c r="E249" s="115" t="s">
        <v>307</v>
      </c>
      <c r="F249" s="116">
        <v>0.10317399162861493</v>
      </c>
      <c r="G249" s="117">
        <f>SUM('Raw Data Available Areas'!AZ251:BM251)</f>
        <v>5.815252055172289</v>
      </c>
      <c r="H249" s="117">
        <f>$H$1*('Raw Data Available Areas'!AS251+'Raw Data Available Areas'!AU251)</f>
        <v>48.169499999999999</v>
      </c>
      <c r="I249" s="117">
        <f>$H$1*('Raw Data Available Areas'!AR251+'Raw Data Available Areas'!AT251)</f>
        <v>0</v>
      </c>
      <c r="J249" s="118">
        <f t="shared" si="13"/>
        <v>5.255849037681612</v>
      </c>
      <c r="K249" s="118">
        <f t="shared" si="14"/>
        <v>43.535794806250003</v>
      </c>
      <c r="L249" s="118">
        <f t="shared" si="15"/>
        <v>0</v>
      </c>
    </row>
    <row r="250" spans="2:12" x14ac:dyDescent="0.2">
      <c r="B250" s="1" t="s">
        <v>631</v>
      </c>
      <c r="C250" s="1" t="str">
        <f t="shared" si="12"/>
        <v>UKH2</v>
      </c>
      <c r="D250" s="1" t="s">
        <v>306</v>
      </c>
      <c r="E250" s="115" t="s">
        <v>307</v>
      </c>
      <c r="F250" s="116">
        <v>0.10178272450532724</v>
      </c>
      <c r="G250" s="117">
        <f>SUM('Raw Data Available Areas'!AZ252:BM252)</f>
        <v>4.1868726829080254</v>
      </c>
      <c r="H250" s="117">
        <f>$H$1*('Raw Data Available Areas'!AS252+'Raw Data Available Areas'!AU252)</f>
        <v>9.4910999999999994</v>
      </c>
      <c r="I250" s="117">
        <f>$H$1*('Raw Data Available Areas'!AR252+'Raw Data Available Areas'!AT252)</f>
        <v>0</v>
      </c>
      <c r="J250" s="118">
        <f t="shared" si="13"/>
        <v>3.7330854652921772</v>
      </c>
      <c r="K250" s="118">
        <f t="shared" si="14"/>
        <v>8.4624229449999984</v>
      </c>
      <c r="L250" s="118">
        <f t="shared" si="15"/>
        <v>0</v>
      </c>
    </row>
    <row r="251" spans="2:12" x14ac:dyDescent="0.2">
      <c r="B251" s="1" t="s">
        <v>632</v>
      </c>
      <c r="C251" s="1" t="str">
        <f t="shared" si="12"/>
        <v>UKH3</v>
      </c>
      <c r="D251" s="1" t="s">
        <v>306</v>
      </c>
      <c r="E251" s="115" t="s">
        <v>307</v>
      </c>
      <c r="F251" s="116">
        <v>0.10407510464231355</v>
      </c>
      <c r="G251" s="117">
        <f>SUM('Raw Data Available Areas'!AZ253:BM253)</f>
        <v>4.1516020450835995</v>
      </c>
      <c r="H251" s="117">
        <f>$H$1*('Raw Data Available Areas'!AS253+'Raw Data Available Areas'!AU253)</f>
        <v>13.311000000000002</v>
      </c>
      <c r="I251" s="117">
        <f>$H$1*('Raw Data Available Areas'!AR253+'Raw Data Available Areas'!AT253)</f>
        <v>0</v>
      </c>
      <c r="J251" s="118">
        <f t="shared" si="13"/>
        <v>3.7850069353317903</v>
      </c>
      <c r="K251" s="118">
        <f t="shared" si="14"/>
        <v>12.135610968750003</v>
      </c>
      <c r="L251" s="118">
        <f t="shared" si="15"/>
        <v>0</v>
      </c>
    </row>
    <row r="252" spans="2:12" x14ac:dyDescent="0.2">
      <c r="B252" s="1" t="s">
        <v>635</v>
      </c>
      <c r="C252" s="1" t="str">
        <f t="shared" si="12"/>
        <v>UKJ1</v>
      </c>
      <c r="D252" s="1" t="s">
        <v>306</v>
      </c>
      <c r="E252" s="115" t="s">
        <v>307</v>
      </c>
      <c r="F252" s="116">
        <v>0.10100884703196347</v>
      </c>
      <c r="G252" s="117">
        <f>SUM('Raw Data Available Areas'!AZ254:BM254)</f>
        <v>5.6284809709900214</v>
      </c>
      <c r="H252" s="117">
        <f>$H$1*('Raw Data Available Areas'!AS254+'Raw Data Available Areas'!AU254)</f>
        <v>14.881800000000002</v>
      </c>
      <c r="I252" s="117">
        <f>$H$1*('Raw Data Available Areas'!AR254+'Raw Data Available Areas'!AT254)</f>
        <v>0</v>
      </c>
      <c r="J252" s="118">
        <f t="shared" si="13"/>
        <v>4.9802910311683828</v>
      </c>
      <c r="K252" s="118">
        <f t="shared" si="14"/>
        <v>13.167974707500003</v>
      </c>
      <c r="L252" s="118">
        <f t="shared" si="15"/>
        <v>0</v>
      </c>
    </row>
    <row r="253" spans="2:12" x14ac:dyDescent="0.2">
      <c r="B253" s="1" t="s">
        <v>636</v>
      </c>
      <c r="C253" s="1" t="str">
        <f t="shared" si="12"/>
        <v>UKJ2</v>
      </c>
      <c r="D253" s="1" t="s">
        <v>306</v>
      </c>
      <c r="E253" s="115" t="s">
        <v>307</v>
      </c>
      <c r="F253" s="116">
        <v>0.10503828957382039</v>
      </c>
      <c r="G253" s="117">
        <f>SUM('Raw Data Available Areas'!AZ255:BM255)</f>
        <v>6.7471111224771727</v>
      </c>
      <c r="H253" s="117">
        <f>$H$1*('Raw Data Available Areas'!AS255+'Raw Data Available Areas'!AU255)</f>
        <v>7.5378000000000007</v>
      </c>
      <c r="I253" s="117">
        <f>$H$1*('Raw Data Available Areas'!AR255+'Raw Data Available Areas'!AT255)</f>
        <v>0</v>
      </c>
      <c r="J253" s="118">
        <f t="shared" si="13"/>
        <v>6.2082559039768341</v>
      </c>
      <c r="K253" s="118">
        <f t="shared" si="14"/>
        <v>6.9357967437500001</v>
      </c>
      <c r="L253" s="118">
        <f t="shared" si="15"/>
        <v>0</v>
      </c>
    </row>
    <row r="254" spans="2:12" x14ac:dyDescent="0.2">
      <c r="B254" s="1" t="s">
        <v>637</v>
      </c>
      <c r="C254" s="1" t="str">
        <f t="shared" si="12"/>
        <v>UKJ3</v>
      </c>
      <c r="D254" s="1" t="s">
        <v>306</v>
      </c>
      <c r="E254" s="115" t="s">
        <v>307</v>
      </c>
      <c r="F254" s="116">
        <v>0.10464207572298326</v>
      </c>
      <c r="G254" s="117">
        <f>SUM('Raw Data Available Areas'!AZ256:BM256)</f>
        <v>4.1878041188233146</v>
      </c>
      <c r="H254" s="117">
        <f>$H$1*('Raw Data Available Areas'!AS256+'Raw Data Available Areas'!AU256)</f>
        <v>8.5017000000000014</v>
      </c>
      <c r="I254" s="117">
        <f>$H$1*('Raw Data Available Areas'!AR256+'Raw Data Available Areas'!AT256)</f>
        <v>0</v>
      </c>
      <c r="J254" s="118">
        <f t="shared" si="13"/>
        <v>3.8388117176627912</v>
      </c>
      <c r="K254" s="118">
        <f t="shared" si="14"/>
        <v>7.7932072881250019</v>
      </c>
      <c r="L254" s="118">
        <f t="shared" si="15"/>
        <v>0</v>
      </c>
    </row>
    <row r="255" spans="2:12" x14ac:dyDescent="0.2">
      <c r="B255" s="1" t="s">
        <v>638</v>
      </c>
      <c r="C255" s="1" t="str">
        <f t="shared" si="12"/>
        <v>UKJ4</v>
      </c>
      <c r="D255" s="1" t="s">
        <v>306</v>
      </c>
      <c r="E255" s="115" t="s">
        <v>307</v>
      </c>
      <c r="F255" s="116">
        <v>0.10571513508371386</v>
      </c>
      <c r="G255" s="117">
        <f>SUM('Raw Data Available Areas'!AZ257:BM257)</f>
        <v>4.1656526687054338</v>
      </c>
      <c r="H255" s="117">
        <f>$H$1*('Raw Data Available Areas'!AS257+'Raw Data Available Areas'!AU257)</f>
        <v>7.7010000000000014</v>
      </c>
      <c r="I255" s="117">
        <f>$H$1*('Raw Data Available Areas'!AR257+'Raw Data Available Areas'!AT257)</f>
        <v>0</v>
      </c>
      <c r="J255" s="118">
        <f t="shared" si="13"/>
        <v>3.8576634029560859</v>
      </c>
      <c r="K255" s="118">
        <f t="shared" si="14"/>
        <v>7.1316233562500022</v>
      </c>
      <c r="L255" s="118">
        <f t="shared" si="15"/>
        <v>0</v>
      </c>
    </row>
    <row r="256" spans="2:12" x14ac:dyDescent="0.2">
      <c r="B256" s="1" t="s">
        <v>639</v>
      </c>
      <c r="C256" s="1" t="str">
        <f t="shared" si="12"/>
        <v>UKK1</v>
      </c>
      <c r="D256" s="1" t="s">
        <v>306</v>
      </c>
      <c r="E256" s="115" t="s">
        <v>307</v>
      </c>
      <c r="F256" s="116">
        <v>0.10057838660578386</v>
      </c>
      <c r="G256" s="117">
        <f>SUM('Raw Data Available Areas'!AZ258:BM258)</f>
        <v>5.5725912182308717</v>
      </c>
      <c r="H256" s="117">
        <f>$H$1*('Raw Data Available Areas'!AS258+'Raw Data Available Areas'!AU258)</f>
        <v>15.024600000000001</v>
      </c>
      <c r="I256" s="117">
        <f>$H$1*('Raw Data Available Areas'!AR258+'Raw Data Available Areas'!AT258)</f>
        <v>0</v>
      </c>
      <c r="J256" s="118">
        <f t="shared" si="13"/>
        <v>4.9098243693426129</v>
      </c>
      <c r="K256" s="118">
        <f t="shared" si="14"/>
        <v>13.23767424</v>
      </c>
      <c r="L256" s="118">
        <f t="shared" si="15"/>
        <v>0</v>
      </c>
    </row>
    <row r="257" spans="2:12" x14ac:dyDescent="0.2">
      <c r="B257" s="1" t="s">
        <v>640</v>
      </c>
      <c r="C257" s="1" t="str">
        <f t="shared" si="12"/>
        <v>UKK2</v>
      </c>
      <c r="D257" s="1" t="s">
        <v>306</v>
      </c>
      <c r="E257" s="115" t="s">
        <v>307</v>
      </c>
      <c r="F257" s="116">
        <v>0.10399567161339424</v>
      </c>
      <c r="G257" s="117">
        <f>SUM('Raw Data Available Areas'!AZ259:BM259)</f>
        <v>3.0777262223239021</v>
      </c>
      <c r="H257" s="117">
        <f>$H$1*('Raw Data Available Areas'!AS259+'Raw Data Available Areas'!AU259)</f>
        <v>15.172500000000001</v>
      </c>
      <c r="I257" s="117">
        <f>$H$1*('Raw Data Available Areas'!AR259+'Raw Data Available Areas'!AT259)</f>
        <v>0</v>
      </c>
      <c r="J257" s="118">
        <f t="shared" si="13"/>
        <v>2.8038150004667055</v>
      </c>
      <c r="K257" s="118">
        <f t="shared" si="14"/>
        <v>13.822179109375003</v>
      </c>
      <c r="L257" s="118">
        <f t="shared" si="15"/>
        <v>0</v>
      </c>
    </row>
    <row r="258" spans="2:12" x14ac:dyDescent="0.2">
      <c r="B258" s="1" t="s">
        <v>641</v>
      </c>
      <c r="C258" s="1" t="str">
        <f t="shared" si="12"/>
        <v>UKK3</v>
      </c>
      <c r="D258" s="1" t="s">
        <v>306</v>
      </c>
      <c r="E258" s="115" t="s">
        <v>307</v>
      </c>
      <c r="F258" s="116">
        <v>0.10273116438356165</v>
      </c>
      <c r="G258" s="117">
        <f>SUM('Raw Data Available Areas'!AZ260:BM260)</f>
        <v>1.2670964748735718</v>
      </c>
      <c r="H258" s="117">
        <f>$H$1*('Raw Data Available Areas'!AS260+'Raw Data Available Areas'!AU260)</f>
        <v>10.347899999999999</v>
      </c>
      <c r="I258" s="117">
        <f>$H$1*('Raw Data Available Areas'!AR260+'Raw Data Available Areas'!AT260)</f>
        <v>0</v>
      </c>
      <c r="J258" s="118">
        <f t="shared" si="13"/>
        <v>1.1402917951505993</v>
      </c>
      <c r="K258" s="118">
        <f t="shared" si="14"/>
        <v>9.3123339075000011</v>
      </c>
      <c r="L258" s="118">
        <f t="shared" si="15"/>
        <v>0</v>
      </c>
    </row>
    <row r="259" spans="2:12" x14ac:dyDescent="0.2">
      <c r="B259" s="1" t="s">
        <v>642</v>
      </c>
      <c r="C259" s="1" t="str">
        <f t="shared" si="12"/>
        <v>UKK4</v>
      </c>
      <c r="D259" s="1" t="s">
        <v>306</v>
      </c>
      <c r="E259" s="115" t="s">
        <v>307</v>
      </c>
      <c r="F259" s="116">
        <v>0.10153086948249618</v>
      </c>
      <c r="G259" s="117">
        <f>SUM('Raw Data Available Areas'!AZ261:BM261)</f>
        <v>2.6054913944426392</v>
      </c>
      <c r="H259" s="117">
        <f>$H$1*('Raw Data Available Areas'!AS261+'Raw Data Available Areas'!AU261)</f>
        <v>18.242699999999999</v>
      </c>
      <c r="I259" s="117">
        <f>$H$1*('Raw Data Available Areas'!AR261+'Raw Data Available Areas'!AT261)</f>
        <v>0</v>
      </c>
      <c r="J259" s="118">
        <f t="shared" si="13"/>
        <v>2.3173511867526417</v>
      </c>
      <c r="K259" s="118">
        <f t="shared" si="14"/>
        <v>16.225247408124996</v>
      </c>
      <c r="L259" s="118">
        <f t="shared" si="15"/>
        <v>0</v>
      </c>
    </row>
    <row r="260" spans="2:12" x14ac:dyDescent="0.2">
      <c r="B260" s="1" t="s">
        <v>643</v>
      </c>
      <c r="C260" s="1" t="str">
        <f t="shared" si="12"/>
        <v>UKL1</v>
      </c>
      <c r="D260" s="1" t="s">
        <v>306</v>
      </c>
      <c r="E260" s="115" t="s">
        <v>307</v>
      </c>
      <c r="F260" s="116">
        <v>9.3179937214611874E-2</v>
      </c>
      <c r="G260" s="117">
        <f>SUM('Raw Data Available Areas'!AZ262:BM262)</f>
        <v>4.660722056743718</v>
      </c>
      <c r="H260" s="117">
        <f>$H$1*('Raw Data Available Areas'!AS262+'Raw Data Available Areas'!AU262)</f>
        <v>30.334800000000001</v>
      </c>
      <c r="I260" s="117">
        <f>$H$1*('Raw Data Available Areas'!AR262+'Raw Data Available Areas'!AT262)</f>
        <v>0</v>
      </c>
      <c r="J260" s="118">
        <f t="shared" si="13"/>
        <v>3.8043435083299144</v>
      </c>
      <c r="K260" s="118">
        <f t="shared" si="14"/>
        <v>24.760970092499999</v>
      </c>
      <c r="L260" s="118">
        <f t="shared" si="15"/>
        <v>0</v>
      </c>
    </row>
    <row r="261" spans="2:12" x14ac:dyDescent="0.2">
      <c r="B261" s="1" t="s">
        <v>644</v>
      </c>
      <c r="C261" s="1" t="str">
        <f t="shared" ref="C261:C266" si="16">B261</f>
        <v>UKL2</v>
      </c>
      <c r="D261" s="1" t="s">
        <v>306</v>
      </c>
      <c r="E261" s="115" t="s">
        <v>307</v>
      </c>
      <c r="F261" s="116">
        <v>9.2352787290715388E-2</v>
      </c>
      <c r="G261" s="117">
        <f>SUM('Raw Data Available Areas'!AZ263:BM263)</f>
        <v>2.7695410969642418</v>
      </c>
      <c r="H261" s="117">
        <f>$H$1*('Raw Data Available Areas'!AS263+'Raw Data Available Areas'!AU263)</f>
        <v>18.803700000000003</v>
      </c>
      <c r="I261" s="117">
        <f>$H$1*('Raw Data Available Areas'!AR263+'Raw Data Available Areas'!AT263)</f>
        <v>0</v>
      </c>
      <c r="J261" s="118">
        <f t="shared" ref="J261:J268" si="17">G261*$F261*8760/1000</f>
        <v>2.2405875968304985</v>
      </c>
      <c r="K261" s="118">
        <f t="shared" ref="K261:K268" si="18">H261*$F261*8760/1000</f>
        <v>15.212389171875005</v>
      </c>
      <c r="L261" s="118">
        <f t="shared" ref="L261:L268" si="19">I261*$F261*8760/1000</f>
        <v>0</v>
      </c>
    </row>
    <row r="262" spans="2:12" x14ac:dyDescent="0.2">
      <c r="B262" s="1" t="s">
        <v>645</v>
      </c>
      <c r="C262" s="1" t="str">
        <f t="shared" si="16"/>
        <v>UKM2</v>
      </c>
      <c r="D262" s="1" t="s">
        <v>306</v>
      </c>
      <c r="E262" s="115" t="s">
        <v>307</v>
      </c>
      <c r="F262" s="116">
        <v>8.3757134703196345E-2</v>
      </c>
      <c r="G262" s="117">
        <f>SUM('Raw Data Available Areas'!AZ264:BM264)</f>
        <v>4.9300466252695792</v>
      </c>
      <c r="H262" s="117">
        <f>$H$1*('Raw Data Available Areas'!AS264+'Raw Data Available Areas'!AU264)</f>
        <v>33.394800000000004</v>
      </c>
      <c r="I262" s="117">
        <f>$H$1*('Raw Data Available Areas'!AR264+'Raw Data Available Areas'!AT264)</f>
        <v>0</v>
      </c>
      <c r="J262" s="118">
        <f t="shared" si="17"/>
        <v>3.6172368345431063</v>
      </c>
      <c r="K262" s="118">
        <f t="shared" si="18"/>
        <v>24.502182195</v>
      </c>
      <c r="L262" s="118">
        <f t="shared" si="19"/>
        <v>0</v>
      </c>
    </row>
    <row r="263" spans="2:12" x14ac:dyDescent="0.2">
      <c r="B263" s="1" t="s">
        <v>646</v>
      </c>
      <c r="C263" s="1" t="str">
        <f t="shared" si="16"/>
        <v>UKM3</v>
      </c>
      <c r="D263" s="1" t="s">
        <v>306</v>
      </c>
      <c r="E263" s="115" t="s">
        <v>307</v>
      </c>
      <c r="F263" s="116">
        <v>8.4651826484018255E-2</v>
      </c>
      <c r="G263" s="117">
        <f>SUM('Raw Data Available Areas'!AZ265:BM265)</f>
        <v>5.5557712154063479</v>
      </c>
      <c r="H263" s="117">
        <f>$H$1*('Raw Data Available Areas'!AS265+'Raw Data Available Areas'!AU265)</f>
        <v>21.297600000000003</v>
      </c>
      <c r="I263" s="117">
        <f>$H$1*('Raw Data Available Areas'!AR265+'Raw Data Available Areas'!AT265)</f>
        <v>0</v>
      </c>
      <c r="J263" s="118">
        <f t="shared" si="17"/>
        <v>4.1198821447845768</v>
      </c>
      <c r="K263" s="118">
        <f t="shared" si="18"/>
        <v>15.793235279999999</v>
      </c>
      <c r="L263" s="118">
        <f t="shared" si="19"/>
        <v>0</v>
      </c>
    </row>
    <row r="264" spans="2:12" x14ac:dyDescent="0.2">
      <c r="B264" s="1" t="s">
        <v>647</v>
      </c>
      <c r="C264" s="1" t="str">
        <f t="shared" si="16"/>
        <v>UKM5</v>
      </c>
      <c r="D264" s="1" t="s">
        <v>306</v>
      </c>
      <c r="E264" s="115" t="s">
        <v>307</v>
      </c>
      <c r="F264" s="116">
        <v>8.4737918569254195E-2</v>
      </c>
      <c r="G264" s="117">
        <f>SUM('Raw Data Available Areas'!AZ266:BM266)</f>
        <v>1.1551037764996868</v>
      </c>
      <c r="H264" s="117">
        <f>$H$1*('Raw Data Available Areas'!AS266+'Raw Data Available Areas'!AU266)</f>
        <v>17.467499999999998</v>
      </c>
      <c r="I264" s="117">
        <f>$H$1*('Raw Data Available Areas'!AR266+'Raw Data Available Areas'!AT266)</f>
        <v>0</v>
      </c>
      <c r="J264" s="118">
        <f t="shared" si="17"/>
        <v>0.85743834622811965</v>
      </c>
      <c r="K264" s="118">
        <f t="shared" si="18"/>
        <v>12.96619803125</v>
      </c>
      <c r="L264" s="118">
        <f t="shared" si="19"/>
        <v>0</v>
      </c>
    </row>
    <row r="265" spans="2:12" x14ac:dyDescent="0.2">
      <c r="B265" s="1" t="s">
        <v>648</v>
      </c>
      <c r="C265" s="1" t="str">
        <f t="shared" si="16"/>
        <v>UKM6</v>
      </c>
      <c r="D265" s="1" t="s">
        <v>306</v>
      </c>
      <c r="E265" s="115" t="s">
        <v>307</v>
      </c>
      <c r="F265" s="116">
        <v>7.9761225266362243E-2</v>
      </c>
      <c r="G265" s="117">
        <f>SUM('Raw Data Available Areas'!AZ267:BM267)</f>
        <v>1.1363472872581946</v>
      </c>
      <c r="H265" s="117">
        <f>$H$1*('Raw Data Available Areas'!AS267+'Raw Data Available Areas'!AU267)</f>
        <v>17.064600000000002</v>
      </c>
      <c r="I265" s="117">
        <f>$H$1*('Raw Data Available Areas'!AR267+'Raw Data Available Areas'!AT267)</f>
        <v>0</v>
      </c>
      <c r="J265" s="118">
        <f t="shared" si="17"/>
        <v>0.79397531916802766</v>
      </c>
      <c r="K265" s="118">
        <f t="shared" si="18"/>
        <v>11.923178224999999</v>
      </c>
      <c r="L265" s="118">
        <f t="shared" si="19"/>
        <v>0</v>
      </c>
    </row>
    <row r="266" spans="2:12" x14ac:dyDescent="0.2">
      <c r="B266" s="1" t="s">
        <v>649</v>
      </c>
      <c r="C266" s="1" t="str">
        <f t="shared" si="16"/>
        <v>UKN0</v>
      </c>
      <c r="D266" s="1" t="s">
        <v>306</v>
      </c>
      <c r="E266" s="115" t="s">
        <v>307</v>
      </c>
      <c r="F266" s="116">
        <v>9.2039811643835623E-2</v>
      </c>
      <c r="G266" s="117">
        <f>SUM('Raw Data Available Areas'!AZ268:BM268)</f>
        <v>4.3368418905637984</v>
      </c>
      <c r="H266" s="117">
        <f>$H$1*('Raw Data Available Areas'!AS268+'Raw Data Available Areas'!AU268)</f>
        <v>40.7286</v>
      </c>
      <c r="I266" s="117">
        <f>$H$1*('Raw Data Available Areas'!AR268+'Raw Data Available Areas'!AT268)</f>
        <v>0</v>
      </c>
      <c r="J266" s="118">
        <f t="shared" si="17"/>
        <v>3.4966600900525107</v>
      </c>
      <c r="K266" s="118">
        <f t="shared" si="18"/>
        <v>32.83819741125</v>
      </c>
      <c r="L266" s="118">
        <f t="shared" si="19"/>
        <v>0</v>
      </c>
    </row>
    <row r="267" spans="2:12" x14ac:dyDescent="0.2">
      <c r="B267" s="101" t="s">
        <v>634</v>
      </c>
      <c r="C267" s="1" t="s">
        <v>678</v>
      </c>
      <c r="D267" s="1" t="s">
        <v>306</v>
      </c>
      <c r="E267" s="115" t="s">
        <v>307</v>
      </c>
      <c r="F267" s="116">
        <v>0.10238394216133941</v>
      </c>
      <c r="G267" s="117">
        <f>SUM('Raw Data Available Areas'!AZ269:BM269)</f>
        <v>11.092083638296204</v>
      </c>
      <c r="H267" s="117">
        <f>$H$1*('Raw Data Available Areas'!AS269+'Raw Data Available Areas'!AU269)</f>
        <v>0.83640000000000003</v>
      </c>
      <c r="I267" s="117">
        <f>$H$1*('Raw Data Available Areas'!AR269+'Raw Data Available Areas'!AT269)</f>
        <v>0</v>
      </c>
      <c r="J267" s="118">
        <f t="shared" si="17"/>
        <v>9.9483049471272249</v>
      </c>
      <c r="K267" s="118">
        <f t="shared" si="18"/>
        <v>0.75015321999999995</v>
      </c>
      <c r="L267" s="118">
        <f t="shared" si="19"/>
        <v>0</v>
      </c>
    </row>
    <row r="268" spans="2:12" x14ac:dyDescent="0.2">
      <c r="B268" s="101" t="s">
        <v>633</v>
      </c>
      <c r="C268" s="1" t="s">
        <v>679</v>
      </c>
      <c r="D268" s="1" t="s">
        <v>306</v>
      </c>
      <c r="E268" s="115" t="s">
        <v>307</v>
      </c>
      <c r="F268" s="116">
        <v>0.10457453386605783</v>
      </c>
      <c r="G268" s="117">
        <f>SUM('Raw Data Available Areas'!AZ270:BM270)</f>
        <v>7.271316252635212</v>
      </c>
      <c r="H268" s="117">
        <f>$H$1*('Raw Data Available Areas'!AS270+'Raw Data Available Areas'!AU270)</f>
        <v>0</v>
      </c>
      <c r="I268" s="117">
        <f>$H$1*('Raw Data Available Areas'!AR270+'Raw Data Available Areas'!AT270)</f>
        <v>0</v>
      </c>
      <c r="J268" s="118">
        <f t="shared" si="17"/>
        <v>6.661055887557275</v>
      </c>
      <c r="K268" s="118">
        <f t="shared" si="18"/>
        <v>0</v>
      </c>
      <c r="L268" s="118">
        <f t="shared" si="19"/>
        <v>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dimension ref="B1:AF46"/>
  <sheetViews>
    <sheetView workbookViewId="0">
      <selection activeCell="B2" sqref="B2"/>
    </sheetView>
  </sheetViews>
  <sheetFormatPr baseColWidth="10" defaultColWidth="9.1640625" defaultRowHeight="15" x14ac:dyDescent="0.2"/>
  <cols>
    <col min="1" max="1" width="5.5" style="1" customWidth="1"/>
    <col min="2" max="2" width="41.5" style="1" bestFit="1" customWidth="1"/>
    <col min="3" max="3" width="11.1640625" style="1" bestFit="1" customWidth="1"/>
    <col min="4" max="4" width="10.5" style="1" bestFit="1" customWidth="1"/>
    <col min="5" max="16384" width="9.1640625" style="1"/>
  </cols>
  <sheetData>
    <row r="1" spans="2:32" ht="48" x14ac:dyDescent="0.2">
      <c r="B1" s="100" t="s">
        <v>976</v>
      </c>
    </row>
    <row r="2" spans="2:32" x14ac:dyDescent="0.2">
      <c r="B2" s="1" t="s">
        <v>653</v>
      </c>
      <c r="D2" s="113">
        <f>AVERAGE(E2:AF2)</f>
        <v>0.11753186598608281</v>
      </c>
      <c r="E2" s="112">
        <v>0.11183105551327582</v>
      </c>
      <c r="F2" s="112">
        <v>0.10355353621834787</v>
      </c>
      <c r="G2" s="112">
        <v>0.13351059107052257</v>
      </c>
      <c r="H2" s="112">
        <v>0.13147486206240486</v>
      </c>
      <c r="I2" s="112">
        <v>0.17847055745814305</v>
      </c>
      <c r="J2" s="112">
        <v>0.10565255779109591</v>
      </c>
      <c r="K2" s="112">
        <v>0.10211981544901065</v>
      </c>
      <c r="L2" s="112">
        <v>9.5355546042617978E-2</v>
      </c>
      <c r="M2" s="112">
        <v>9.2991268741541649E-2</v>
      </c>
      <c r="N2" s="112">
        <v>0.12269125328628752</v>
      </c>
      <c r="O2" s="112">
        <v>0.10356516737763359</v>
      </c>
      <c r="P2" s="112">
        <v>0.1564416673984311</v>
      </c>
      <c r="Q2" s="112">
        <v>0.1255026568275712</v>
      </c>
      <c r="R2" s="112">
        <v>9.236824581430747E-2</v>
      </c>
      <c r="S2" s="112">
        <v>0.13996915090237008</v>
      </c>
      <c r="T2" s="112">
        <v>9.7608447488584466E-2</v>
      </c>
      <c r="U2" s="112">
        <v>9.8421565829528129E-2</v>
      </c>
      <c r="V2" s="112">
        <v>0.10235897070015221</v>
      </c>
      <c r="W2" s="112">
        <v>0.17544782153729069</v>
      </c>
      <c r="X2" s="112">
        <v>0.10259750761035009</v>
      </c>
      <c r="Y2" s="112">
        <v>0.10436178593512178</v>
      </c>
      <c r="Z2" s="112">
        <v>0.11845448738856272</v>
      </c>
      <c r="AA2" s="112">
        <v>0.12692904537671232</v>
      </c>
      <c r="AB2" s="112">
        <v>0.11367181554414005</v>
      </c>
      <c r="AC2" s="112">
        <v>0.12083452245053272</v>
      </c>
      <c r="AD2" s="112">
        <v>0.14549137120601663</v>
      </c>
      <c r="AE2" s="112">
        <v>9.3431912987066407E-2</v>
      </c>
      <c r="AF2" s="112">
        <v>9.578506160269859E-2</v>
      </c>
    </row>
    <row r="3" spans="2:32" x14ac:dyDescent="0.2">
      <c r="B3" s="1" t="s">
        <v>654</v>
      </c>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row>
    <row r="4" spans="2:32" x14ac:dyDescent="0.2">
      <c r="D4" s="1" t="s">
        <v>308</v>
      </c>
      <c r="E4" s="1" t="s">
        <v>308</v>
      </c>
      <c r="F4" s="1" t="s">
        <v>308</v>
      </c>
      <c r="G4" s="1" t="s">
        <v>308</v>
      </c>
      <c r="H4" s="1" t="s">
        <v>308</v>
      </c>
      <c r="I4" s="1" t="s">
        <v>308</v>
      </c>
      <c r="J4" s="1" t="s">
        <v>308</v>
      </c>
      <c r="K4" s="1" t="s">
        <v>308</v>
      </c>
      <c r="L4" s="1" t="s">
        <v>308</v>
      </c>
      <c r="M4" s="1" t="s">
        <v>308</v>
      </c>
      <c r="N4" s="1" t="s">
        <v>308</v>
      </c>
      <c r="O4" s="1" t="s">
        <v>308</v>
      </c>
      <c r="P4" s="1" t="s">
        <v>308</v>
      </c>
      <c r="Q4" s="1" t="s">
        <v>308</v>
      </c>
      <c r="R4" s="1" t="s">
        <v>308</v>
      </c>
      <c r="S4" s="1" t="s">
        <v>308</v>
      </c>
      <c r="T4" s="1" t="s">
        <v>308</v>
      </c>
      <c r="U4" s="1" t="s">
        <v>308</v>
      </c>
      <c r="V4" s="1" t="s">
        <v>308</v>
      </c>
      <c r="W4" s="1" t="s">
        <v>308</v>
      </c>
      <c r="X4" s="1" t="s">
        <v>308</v>
      </c>
      <c r="Y4" s="1" t="s">
        <v>308</v>
      </c>
      <c r="Z4" s="1" t="s">
        <v>308</v>
      </c>
      <c r="AA4" s="1" t="s">
        <v>308</v>
      </c>
      <c r="AB4" s="1" t="s">
        <v>308</v>
      </c>
      <c r="AC4" s="1" t="s">
        <v>308</v>
      </c>
      <c r="AD4" s="1" t="s">
        <v>308</v>
      </c>
      <c r="AE4" s="1" t="s">
        <v>308</v>
      </c>
      <c r="AF4" s="1" t="s">
        <v>308</v>
      </c>
    </row>
    <row r="5" spans="2:32" x14ac:dyDescent="0.2">
      <c r="B5" s="28" t="s">
        <v>0</v>
      </c>
      <c r="C5" s="28" t="s">
        <v>90</v>
      </c>
      <c r="D5" s="28" t="s">
        <v>227</v>
      </c>
      <c r="E5" s="28" t="s">
        <v>276</v>
      </c>
      <c r="F5" s="28" t="s">
        <v>277</v>
      </c>
      <c r="G5" s="28" t="s">
        <v>278</v>
      </c>
      <c r="H5" s="28" t="s">
        <v>279</v>
      </c>
      <c r="I5" s="28" t="s">
        <v>280</v>
      </c>
      <c r="J5" s="28" t="s">
        <v>281</v>
      </c>
      <c r="K5" s="28" t="s">
        <v>282</v>
      </c>
      <c r="L5" s="28" t="s">
        <v>283</v>
      </c>
      <c r="M5" s="28" t="s">
        <v>284</v>
      </c>
      <c r="N5" s="28" t="s">
        <v>285</v>
      </c>
      <c r="O5" s="28" t="s">
        <v>287</v>
      </c>
      <c r="P5" s="28" t="s">
        <v>289</v>
      </c>
      <c r="Q5" s="28" t="s">
        <v>290</v>
      </c>
      <c r="R5" s="28" t="s">
        <v>292</v>
      </c>
      <c r="S5" s="28" t="s">
        <v>293</v>
      </c>
      <c r="T5" s="28" t="s">
        <v>294</v>
      </c>
      <c r="U5" s="28" t="s">
        <v>295</v>
      </c>
      <c r="V5" s="28" t="s">
        <v>296</v>
      </c>
      <c r="W5" s="28" t="s">
        <v>297</v>
      </c>
      <c r="X5" s="28" t="s">
        <v>298</v>
      </c>
      <c r="Y5" s="28" t="s">
        <v>299</v>
      </c>
      <c r="Z5" s="28" t="s">
        <v>300</v>
      </c>
      <c r="AA5" s="28" t="s">
        <v>301</v>
      </c>
      <c r="AB5" s="28" t="s">
        <v>302</v>
      </c>
      <c r="AC5" s="28" t="s">
        <v>303</v>
      </c>
      <c r="AD5" s="28" t="s">
        <v>304</v>
      </c>
      <c r="AE5" s="28" t="s">
        <v>305</v>
      </c>
      <c r="AF5" s="28" t="s">
        <v>307</v>
      </c>
    </row>
    <row r="6" spans="2:32" s="110" customFormat="1" x14ac:dyDescent="0.2">
      <c r="B6" s="110" t="s">
        <v>223</v>
      </c>
      <c r="C6" s="110" t="s">
        <v>225</v>
      </c>
      <c r="D6" s="111">
        <f>SUM(E6:AF6)</f>
        <v>528463.15661253256</v>
      </c>
      <c r="E6" s="111">
        <f t="shared" ref="E6:AF6" si="0">SUM(E7:E24)</f>
        <v>7483.6426806896379</v>
      </c>
      <c r="F6" s="111">
        <f t="shared" si="0"/>
        <v>4572.5079974822465</v>
      </c>
      <c r="G6" s="111">
        <f t="shared" si="0"/>
        <v>16550.59904098725</v>
      </c>
      <c r="H6" s="111">
        <f t="shared" si="0"/>
        <v>5261.0276454094255</v>
      </c>
      <c r="I6" s="111">
        <f t="shared" si="0"/>
        <v>1296.4777058178158</v>
      </c>
      <c r="J6" s="111">
        <f t="shared" si="0"/>
        <v>11673.132255679549</v>
      </c>
      <c r="K6" s="111">
        <f t="shared" si="0"/>
        <v>8141.1720941680614</v>
      </c>
      <c r="L6" s="111">
        <f t="shared" si="0"/>
        <v>3069.0375087546399</v>
      </c>
      <c r="M6" s="111">
        <f t="shared" si="0"/>
        <v>3481.6478571951579</v>
      </c>
      <c r="N6" s="111">
        <f t="shared" si="0"/>
        <v>88011.110922996246</v>
      </c>
      <c r="O6" s="111">
        <f t="shared" si="0"/>
        <v>47214.012063390277</v>
      </c>
      <c r="P6" s="111">
        <f t="shared" si="0"/>
        <v>17072.130597526135</v>
      </c>
      <c r="Q6" s="111">
        <f t="shared" si="0"/>
        <v>17529.556323871082</v>
      </c>
      <c r="R6" s="111">
        <f t="shared" si="0"/>
        <v>12690.581163632338</v>
      </c>
      <c r="S6" s="111">
        <f t="shared" si="0"/>
        <v>44336.198028789389</v>
      </c>
      <c r="T6" s="111">
        <f t="shared" si="0"/>
        <v>5390.6551468258322</v>
      </c>
      <c r="U6" s="111">
        <f t="shared" si="0"/>
        <v>10559.239660484111</v>
      </c>
      <c r="V6" s="111">
        <f t="shared" si="0"/>
        <v>286.76727719659908</v>
      </c>
      <c r="W6" s="111">
        <f t="shared" si="0"/>
        <v>37.93378632174359</v>
      </c>
      <c r="X6" s="111">
        <f t="shared" si="0"/>
        <v>5723.8494954303696</v>
      </c>
      <c r="Y6" s="111">
        <f t="shared" si="0"/>
        <v>47349.11211906105</v>
      </c>
      <c r="Z6" s="111">
        <f t="shared" si="0"/>
        <v>9503.867508239131</v>
      </c>
      <c r="AA6" s="111">
        <f t="shared" si="0"/>
        <v>42032.707831315223</v>
      </c>
      <c r="AB6" s="111">
        <f t="shared" si="0"/>
        <v>6298.6944661574553</v>
      </c>
      <c r="AC6" s="111">
        <f t="shared" si="0"/>
        <v>1819.7273053931951</v>
      </c>
      <c r="AD6" s="111">
        <f t="shared" si="0"/>
        <v>71816.26985642912</v>
      </c>
      <c r="AE6" s="111">
        <f t="shared" si="0"/>
        <v>6939.7591375440397</v>
      </c>
      <c r="AF6" s="111">
        <f t="shared" si="0"/>
        <v>32321.739135745542</v>
      </c>
    </row>
    <row r="7" spans="2:32" x14ac:dyDescent="0.2">
      <c r="B7" s="1" t="s">
        <v>1</v>
      </c>
      <c r="C7" s="1" t="s">
        <v>91</v>
      </c>
      <c r="D7" s="111">
        <f t="shared" ref="D7:D24" si="1">SUM(E7:AF7)</f>
        <v>147.10307869144276</v>
      </c>
      <c r="E7" s="26">
        <v>2.7245110344253329</v>
      </c>
      <c r="F7" s="26">
        <v>3.540337244817271</v>
      </c>
      <c r="G7" s="26">
        <v>2.5242301623409356</v>
      </c>
      <c r="H7" s="26">
        <v>1.3348349705133056</v>
      </c>
      <c r="I7" s="26">
        <v>0.30990108244889308</v>
      </c>
      <c r="J7" s="26">
        <v>3.3114445876446625</v>
      </c>
      <c r="K7" s="26">
        <v>1.9822356072588521</v>
      </c>
      <c r="L7" s="26">
        <v>0.39765060116680745</v>
      </c>
      <c r="M7" s="26">
        <v>2.0109566537732748</v>
      </c>
      <c r="N7" s="26">
        <v>20.520779897644349</v>
      </c>
      <c r="O7" s="26">
        <v>23.883052135785263</v>
      </c>
      <c r="P7" s="26">
        <v>2.5723800814393409</v>
      </c>
      <c r="Q7" s="26">
        <v>3.4897987044874377</v>
      </c>
      <c r="R7" s="26">
        <v>1.4603105395681737</v>
      </c>
      <c r="S7" s="26">
        <v>13.886377969824796</v>
      </c>
      <c r="T7" s="26">
        <v>0.61517253184419229</v>
      </c>
      <c r="U7" s="26">
        <v>1.0227152562956965</v>
      </c>
      <c r="V7" s="26">
        <v>0.16400814248634363</v>
      </c>
      <c r="W7" s="26">
        <v>0.11871358391126507</v>
      </c>
      <c r="X7" s="26">
        <v>4.9663310140406844</v>
      </c>
      <c r="Y7" s="26">
        <v>11.404568120047976</v>
      </c>
      <c r="Z7" s="26">
        <v>2.983101861691055</v>
      </c>
      <c r="AA7" s="26">
        <v>7.1169284302087599</v>
      </c>
      <c r="AB7" s="26">
        <v>1.7553355562180322</v>
      </c>
      <c r="AC7" s="26">
        <v>0.57926241873795836</v>
      </c>
      <c r="AD7" s="26">
        <v>9.9899676342721992</v>
      </c>
      <c r="AE7" s="26">
        <v>3.2524593415147414</v>
      </c>
      <c r="AF7" s="26">
        <v>19.185713527035194</v>
      </c>
    </row>
    <row r="8" spans="2:32" x14ac:dyDescent="0.2">
      <c r="B8" s="1" t="s">
        <v>2</v>
      </c>
      <c r="C8" s="1" t="s">
        <v>91</v>
      </c>
      <c r="D8" s="111">
        <f t="shared" si="1"/>
        <v>98.068719127628555</v>
      </c>
      <c r="E8" s="26">
        <v>1.8163406896168894</v>
      </c>
      <c r="F8" s="26">
        <v>2.3602248298781809</v>
      </c>
      <c r="G8" s="26">
        <v>1.6828201082272909</v>
      </c>
      <c r="H8" s="26">
        <v>0.88988998034220379</v>
      </c>
      <c r="I8" s="26">
        <v>0.20660072163259541</v>
      </c>
      <c r="J8" s="26">
        <v>2.2076297250964418</v>
      </c>
      <c r="K8" s="26">
        <v>1.3214904048392351</v>
      </c>
      <c r="L8" s="26">
        <v>0.26510040077787167</v>
      </c>
      <c r="M8" s="26">
        <v>1.3406377691821831</v>
      </c>
      <c r="N8" s="26">
        <v>13.680519931762905</v>
      </c>
      <c r="O8" s="26">
        <v>15.922034757190179</v>
      </c>
      <c r="P8" s="26">
        <v>1.714920054292894</v>
      </c>
      <c r="Q8" s="26">
        <v>2.3265324696582916</v>
      </c>
      <c r="R8" s="26">
        <v>0.97354035971211583</v>
      </c>
      <c r="S8" s="26">
        <v>9.257585313216536</v>
      </c>
      <c r="T8" s="26">
        <v>0.41011502122946158</v>
      </c>
      <c r="U8" s="26">
        <v>0.6818101708637978</v>
      </c>
      <c r="V8" s="26">
        <v>0.10933876165756244</v>
      </c>
      <c r="W8" s="26">
        <v>7.9142389274176717E-2</v>
      </c>
      <c r="X8" s="26">
        <v>3.310887342693789</v>
      </c>
      <c r="Y8" s="26">
        <v>7.6030454133653214</v>
      </c>
      <c r="Z8" s="26">
        <v>1.9887345744607037</v>
      </c>
      <c r="AA8" s="26">
        <v>4.7446189534725063</v>
      </c>
      <c r="AB8" s="26">
        <v>1.1702237041453547</v>
      </c>
      <c r="AC8" s="26">
        <v>0.38617494582530554</v>
      </c>
      <c r="AD8" s="26">
        <v>6.6599784228481314</v>
      </c>
      <c r="AE8" s="26">
        <v>2.1683062276764953</v>
      </c>
      <c r="AF8" s="26">
        <v>12.790475684690129</v>
      </c>
    </row>
    <row r="9" spans="2:32" x14ac:dyDescent="0.2">
      <c r="B9" s="1" t="s">
        <v>3</v>
      </c>
      <c r="C9" s="1" t="s">
        <v>91</v>
      </c>
      <c r="D9" s="111">
        <f t="shared" si="1"/>
        <v>98.068719127628555</v>
      </c>
      <c r="E9" s="26">
        <v>1.8163406896168894</v>
      </c>
      <c r="F9" s="26">
        <v>2.3602248298781809</v>
      </c>
      <c r="G9" s="26">
        <v>1.6828201082272909</v>
      </c>
      <c r="H9" s="26">
        <v>0.88988998034220379</v>
      </c>
      <c r="I9" s="26">
        <v>0.20660072163259541</v>
      </c>
      <c r="J9" s="26">
        <v>2.2076297250964418</v>
      </c>
      <c r="K9" s="26">
        <v>1.3214904048392351</v>
      </c>
      <c r="L9" s="26">
        <v>0.26510040077787167</v>
      </c>
      <c r="M9" s="26">
        <v>1.3406377691821831</v>
      </c>
      <c r="N9" s="26">
        <v>13.680519931762905</v>
      </c>
      <c r="O9" s="26">
        <v>15.922034757190179</v>
      </c>
      <c r="P9" s="26">
        <v>1.714920054292894</v>
      </c>
      <c r="Q9" s="26">
        <v>2.3265324696582916</v>
      </c>
      <c r="R9" s="26">
        <v>0.97354035971211583</v>
      </c>
      <c r="S9" s="26">
        <v>9.257585313216536</v>
      </c>
      <c r="T9" s="26">
        <v>0.41011502122946158</v>
      </c>
      <c r="U9" s="26">
        <v>0.6818101708637978</v>
      </c>
      <c r="V9" s="26">
        <v>0.10933876165756244</v>
      </c>
      <c r="W9" s="26">
        <v>7.9142389274176717E-2</v>
      </c>
      <c r="X9" s="26">
        <v>3.310887342693789</v>
      </c>
      <c r="Y9" s="26">
        <v>7.6030454133653214</v>
      </c>
      <c r="Z9" s="26">
        <v>1.9887345744607037</v>
      </c>
      <c r="AA9" s="26">
        <v>4.7446189534725063</v>
      </c>
      <c r="AB9" s="26">
        <v>1.1702237041453547</v>
      </c>
      <c r="AC9" s="26">
        <v>0.38617494582530554</v>
      </c>
      <c r="AD9" s="26">
        <v>6.6599784228481314</v>
      </c>
      <c r="AE9" s="26">
        <v>2.1683062276764953</v>
      </c>
      <c r="AF9" s="26">
        <v>12.790475684690129</v>
      </c>
    </row>
    <row r="10" spans="2:32" x14ac:dyDescent="0.2">
      <c r="B10" s="1" t="s">
        <v>4</v>
      </c>
      <c r="C10" s="1" t="s">
        <v>91</v>
      </c>
      <c r="D10" s="111">
        <f t="shared" si="1"/>
        <v>153.88382455916712</v>
      </c>
      <c r="E10" s="26">
        <v>2.2584988274709277</v>
      </c>
      <c r="F10" s="26">
        <v>3.455731749054531</v>
      </c>
      <c r="G10" s="26">
        <v>2.0811095423294268</v>
      </c>
      <c r="H10" s="26">
        <v>1.0349114832800372</v>
      </c>
      <c r="I10" s="26">
        <v>0.26894665304655607</v>
      </c>
      <c r="J10" s="26">
        <v>3.2775471008021411</v>
      </c>
      <c r="K10" s="26">
        <v>1.3679952987202284</v>
      </c>
      <c r="L10" s="26">
        <v>0.55498124529976378</v>
      </c>
      <c r="M10" s="26">
        <v>1.442345641001106</v>
      </c>
      <c r="N10" s="26">
        <v>17.016210781437291</v>
      </c>
      <c r="O10" s="26">
        <v>23.571139057490118</v>
      </c>
      <c r="P10" s="26">
        <v>4.5882451826908497</v>
      </c>
      <c r="Q10" s="26">
        <v>2.2577616665958122</v>
      </c>
      <c r="R10" s="26">
        <v>1.0937638043916542</v>
      </c>
      <c r="S10" s="26">
        <v>27.231020645833606</v>
      </c>
      <c r="T10" s="26">
        <v>0.70173630929079422</v>
      </c>
      <c r="U10" s="26">
        <v>1.0824698665012518</v>
      </c>
      <c r="V10" s="26">
        <v>0.15428109676921389</v>
      </c>
      <c r="W10" s="26">
        <v>0.11699382832371641</v>
      </c>
      <c r="X10" s="26">
        <v>4.1017824948263906</v>
      </c>
      <c r="Y10" s="26">
        <v>9.5417942705947745</v>
      </c>
      <c r="Z10" s="26">
        <v>2.6537890240703215</v>
      </c>
      <c r="AA10" s="26">
        <v>4.3485471501709609</v>
      </c>
      <c r="AB10" s="26">
        <v>1.4492499810759467</v>
      </c>
      <c r="AC10" s="26">
        <v>0.57708503993321447</v>
      </c>
      <c r="AD10" s="26">
        <v>20.210943628710357</v>
      </c>
      <c r="AE10" s="26">
        <v>2.9925476646196296</v>
      </c>
      <c r="AF10" s="26">
        <v>14.452395524836495</v>
      </c>
    </row>
    <row r="11" spans="2:32" x14ac:dyDescent="0.2">
      <c r="B11" s="1" t="s">
        <v>5</v>
      </c>
      <c r="C11" s="1" t="s">
        <v>91</v>
      </c>
      <c r="D11" s="111">
        <f t="shared" si="1"/>
        <v>190.78745655196528</v>
      </c>
      <c r="E11" s="26">
        <v>3.2766315332609164</v>
      </c>
      <c r="F11" s="26">
        <v>4.3494055978989667</v>
      </c>
      <c r="G11" s="26">
        <v>2.8810544890569103</v>
      </c>
      <c r="H11" s="26">
        <v>1.6162182314126694</v>
      </c>
      <c r="I11" s="26">
        <v>0.34752915797292777</v>
      </c>
      <c r="J11" s="26">
        <v>4.0810133926771419</v>
      </c>
      <c r="K11" s="26">
        <v>2.2184081050962314</v>
      </c>
      <c r="L11" s="26">
        <v>0.5203058084773341</v>
      </c>
      <c r="M11" s="26">
        <v>2.1945053552114935</v>
      </c>
      <c r="N11" s="26">
        <v>24.642494277646652</v>
      </c>
      <c r="O11" s="26">
        <v>30.633164515919525</v>
      </c>
      <c r="P11" s="26">
        <v>4.0562694724965418</v>
      </c>
      <c r="Q11" s="26">
        <v>3.8822478179064368</v>
      </c>
      <c r="R11" s="26">
        <v>1.7541202198645323</v>
      </c>
      <c r="S11" s="26">
        <v>22.63374205338344</v>
      </c>
      <c r="T11" s="26">
        <v>0.77970344901540856</v>
      </c>
      <c r="U11" s="26">
        <v>1.1949737716699933</v>
      </c>
      <c r="V11" s="26">
        <v>0.20823587489108633</v>
      </c>
      <c r="W11" s="26">
        <v>0.15818049202290005</v>
      </c>
      <c r="X11" s="26">
        <v>6.2940424992930382</v>
      </c>
      <c r="Y11" s="26">
        <v>14.307120574170115</v>
      </c>
      <c r="Z11" s="26">
        <v>3.7549186358046178</v>
      </c>
      <c r="AA11" s="26">
        <v>7.8422207869067293</v>
      </c>
      <c r="AB11" s="26">
        <v>2.0940260914638817</v>
      </c>
      <c r="AC11" s="26">
        <v>0.76830443981303986</v>
      </c>
      <c r="AD11" s="26">
        <v>16.48483236651272</v>
      </c>
      <c r="AE11" s="26">
        <v>3.8196599123089316</v>
      </c>
      <c r="AF11" s="26">
        <v>23.9941276298111</v>
      </c>
    </row>
    <row r="12" spans="2:32" x14ac:dyDescent="0.2">
      <c r="B12" s="1" t="s">
        <v>6</v>
      </c>
      <c r="C12" s="1" t="s">
        <v>91</v>
      </c>
      <c r="D12" s="111">
        <f t="shared" si="1"/>
        <v>190.78745655196528</v>
      </c>
      <c r="E12" s="26">
        <v>3.2766315332609164</v>
      </c>
      <c r="F12" s="26">
        <v>4.3494055978989667</v>
      </c>
      <c r="G12" s="26">
        <v>2.8810544890569103</v>
      </c>
      <c r="H12" s="26">
        <v>1.6162182314126694</v>
      </c>
      <c r="I12" s="26">
        <v>0.34752915797292777</v>
      </c>
      <c r="J12" s="26">
        <v>4.0810133926771419</v>
      </c>
      <c r="K12" s="26">
        <v>2.2184081050962314</v>
      </c>
      <c r="L12" s="26">
        <v>0.5203058084773341</v>
      </c>
      <c r="M12" s="26">
        <v>2.1945053552114935</v>
      </c>
      <c r="N12" s="26">
        <v>24.642494277646652</v>
      </c>
      <c r="O12" s="26">
        <v>30.633164515919525</v>
      </c>
      <c r="P12" s="26">
        <v>4.0562694724965418</v>
      </c>
      <c r="Q12" s="26">
        <v>3.8822478179064368</v>
      </c>
      <c r="R12" s="26">
        <v>1.7541202198645323</v>
      </c>
      <c r="S12" s="26">
        <v>22.63374205338344</v>
      </c>
      <c r="T12" s="26">
        <v>0.77970344901540856</v>
      </c>
      <c r="U12" s="26">
        <v>1.1949737716699933</v>
      </c>
      <c r="V12" s="26">
        <v>0.20823587489108633</v>
      </c>
      <c r="W12" s="26">
        <v>0.15818049202290005</v>
      </c>
      <c r="X12" s="26">
        <v>6.2940424992930382</v>
      </c>
      <c r="Y12" s="26">
        <v>14.307120574170115</v>
      </c>
      <c r="Z12" s="26">
        <v>3.7549186358046178</v>
      </c>
      <c r="AA12" s="26">
        <v>7.8422207869067293</v>
      </c>
      <c r="AB12" s="26">
        <v>2.0940260914638817</v>
      </c>
      <c r="AC12" s="26">
        <v>0.76830443981303986</v>
      </c>
      <c r="AD12" s="26">
        <v>16.48483236651272</v>
      </c>
      <c r="AE12" s="26">
        <v>3.8196599123089316</v>
      </c>
      <c r="AF12" s="26">
        <v>23.9941276298111</v>
      </c>
    </row>
    <row r="13" spans="2:32" x14ac:dyDescent="0.2">
      <c r="B13" s="1" t="s">
        <v>7</v>
      </c>
      <c r="C13" s="1" t="s">
        <v>91</v>
      </c>
      <c r="D13" s="111">
        <f t="shared" si="1"/>
        <v>190.78745655196528</v>
      </c>
      <c r="E13" s="26">
        <v>3.2766315332609164</v>
      </c>
      <c r="F13" s="26">
        <v>4.3494055978989667</v>
      </c>
      <c r="G13" s="26">
        <v>2.8810544890569103</v>
      </c>
      <c r="H13" s="26">
        <v>1.6162182314126694</v>
      </c>
      <c r="I13" s="26">
        <v>0.34752915797292777</v>
      </c>
      <c r="J13" s="26">
        <v>4.0810133926771419</v>
      </c>
      <c r="K13" s="26">
        <v>2.2184081050962314</v>
      </c>
      <c r="L13" s="26">
        <v>0.5203058084773341</v>
      </c>
      <c r="M13" s="26">
        <v>2.1945053552114935</v>
      </c>
      <c r="N13" s="26">
        <v>24.642494277646652</v>
      </c>
      <c r="O13" s="26">
        <v>30.633164515919525</v>
      </c>
      <c r="P13" s="26">
        <v>4.0562694724965418</v>
      </c>
      <c r="Q13" s="26">
        <v>3.8822478179064368</v>
      </c>
      <c r="R13" s="26">
        <v>1.7541202198645323</v>
      </c>
      <c r="S13" s="26">
        <v>22.63374205338344</v>
      </c>
      <c r="T13" s="26">
        <v>0.77970344901540856</v>
      </c>
      <c r="U13" s="26">
        <v>1.1949737716699933</v>
      </c>
      <c r="V13" s="26">
        <v>0.20823587489108633</v>
      </c>
      <c r="W13" s="26">
        <v>0.15818049202290005</v>
      </c>
      <c r="X13" s="26">
        <v>6.2940424992930382</v>
      </c>
      <c r="Y13" s="26">
        <v>14.307120574170115</v>
      </c>
      <c r="Z13" s="26">
        <v>3.7549186358046178</v>
      </c>
      <c r="AA13" s="26">
        <v>7.8422207869067293</v>
      </c>
      <c r="AB13" s="26">
        <v>2.0940260914638817</v>
      </c>
      <c r="AC13" s="26">
        <v>0.76830443981303986</v>
      </c>
      <c r="AD13" s="26">
        <v>16.48483236651272</v>
      </c>
      <c r="AE13" s="26">
        <v>3.8196599123089316</v>
      </c>
      <c r="AF13" s="26">
        <v>23.9941276298111</v>
      </c>
    </row>
    <row r="14" spans="2:32" x14ac:dyDescent="0.2">
      <c r="B14" s="1" t="s">
        <v>8</v>
      </c>
      <c r="C14" s="1" t="s">
        <v>91</v>
      </c>
      <c r="D14" s="111">
        <f t="shared" si="1"/>
        <v>65.115143296874933</v>
      </c>
      <c r="E14" s="26">
        <v>1.1313536588944226</v>
      </c>
      <c r="F14" s="26">
        <v>1.5129285254745592</v>
      </c>
      <c r="G14" s="26">
        <v>1.0188216413887063</v>
      </c>
      <c r="H14" s="26">
        <v>0.61864470645941672</v>
      </c>
      <c r="I14" s="26">
        <v>0.11296123133624149</v>
      </c>
      <c r="J14" s="26">
        <v>1.4066235229679511</v>
      </c>
      <c r="K14" s="26">
        <v>0.76970663597695899</v>
      </c>
      <c r="L14" s="26">
        <v>0.17527418017075558</v>
      </c>
      <c r="M14" s="26">
        <v>0.75245155318916801</v>
      </c>
      <c r="N14" s="26">
        <v>8.5271013793468438</v>
      </c>
      <c r="O14" s="26">
        <v>10.795699558358111</v>
      </c>
      <c r="P14" s="26">
        <v>1.2397101662717616</v>
      </c>
      <c r="Q14" s="26">
        <v>1.3441926729454492</v>
      </c>
      <c r="R14" s="26">
        <v>0.6717517728583482</v>
      </c>
      <c r="S14" s="26">
        <v>6.9797167235145512</v>
      </c>
      <c r="T14" s="26">
        <v>0.27466388990464541</v>
      </c>
      <c r="U14" s="26">
        <v>0.38813290159338087</v>
      </c>
      <c r="V14" s="26">
        <v>8.1161310009647006E-2</v>
      </c>
      <c r="W14" s="26">
        <v>4.6219682069064037E-2</v>
      </c>
      <c r="X14" s="26">
        <v>2.1650422900024613</v>
      </c>
      <c r="Y14" s="26">
        <v>5.4605535486745849</v>
      </c>
      <c r="Z14" s="26">
        <v>1.2404053080330939</v>
      </c>
      <c r="AA14" s="26">
        <v>2.6165505067145585</v>
      </c>
      <c r="AB14" s="26">
        <v>0.75899290310877576</v>
      </c>
      <c r="AC14" s="26">
        <v>0.29177813104591427</v>
      </c>
      <c r="AD14" s="26">
        <v>4.9963421601880293</v>
      </c>
      <c r="AE14" s="26">
        <v>1.3219776944373407</v>
      </c>
      <c r="AF14" s="26">
        <v>8.41638504194019</v>
      </c>
    </row>
    <row r="15" spans="2:32" x14ac:dyDescent="0.2">
      <c r="B15" s="1" t="s">
        <v>9</v>
      </c>
      <c r="C15" s="1" t="s">
        <v>91</v>
      </c>
      <c r="D15" s="111">
        <f t="shared" si="1"/>
        <v>43.410095531249951</v>
      </c>
      <c r="E15" s="26">
        <v>0.75423577259628172</v>
      </c>
      <c r="F15" s="26">
        <v>1.0086190169830396</v>
      </c>
      <c r="G15" s="26">
        <v>0.67921442759247108</v>
      </c>
      <c r="H15" s="26">
        <v>0.41242980430627779</v>
      </c>
      <c r="I15" s="26">
        <v>7.5307487557494321E-2</v>
      </c>
      <c r="J15" s="26">
        <v>0.93774901531196719</v>
      </c>
      <c r="K15" s="26">
        <v>0.51313775731797273</v>
      </c>
      <c r="L15" s="26">
        <v>0.1168494534471704</v>
      </c>
      <c r="M15" s="26">
        <v>0.50163436879277867</v>
      </c>
      <c r="N15" s="26">
        <v>5.6847342528978961</v>
      </c>
      <c r="O15" s="26">
        <v>7.1971330389054078</v>
      </c>
      <c r="P15" s="26">
        <v>0.82647344418117441</v>
      </c>
      <c r="Q15" s="26">
        <v>0.89612844863029961</v>
      </c>
      <c r="R15" s="26">
        <v>0.44783451523889883</v>
      </c>
      <c r="S15" s="26">
        <v>4.653144482343035</v>
      </c>
      <c r="T15" s="26">
        <v>0.18310925993643029</v>
      </c>
      <c r="U15" s="26">
        <v>0.25875526772892055</v>
      </c>
      <c r="V15" s="26">
        <v>5.410754000643133E-2</v>
      </c>
      <c r="W15" s="26">
        <v>3.0813121379376026E-2</v>
      </c>
      <c r="X15" s="26">
        <v>1.4433615266683073</v>
      </c>
      <c r="Y15" s="26">
        <v>3.6403690324497235</v>
      </c>
      <c r="Z15" s="26">
        <v>0.82693687202206279</v>
      </c>
      <c r="AA15" s="26">
        <v>1.7443670044763724</v>
      </c>
      <c r="AB15" s="26">
        <v>0.50599526873918388</v>
      </c>
      <c r="AC15" s="26">
        <v>0.19451875403060953</v>
      </c>
      <c r="AD15" s="26">
        <v>3.3308947734586867</v>
      </c>
      <c r="AE15" s="26">
        <v>0.88131846295822724</v>
      </c>
      <c r="AF15" s="26">
        <v>5.6109233612934597</v>
      </c>
    </row>
    <row r="16" spans="2:32" x14ac:dyDescent="0.2">
      <c r="B16" s="1" t="s">
        <v>10</v>
      </c>
      <c r="C16" s="1" t="s">
        <v>91</v>
      </c>
      <c r="D16" s="111">
        <f t="shared" si="1"/>
        <v>43.410095531249951</v>
      </c>
      <c r="E16" s="26">
        <v>0.75423577259628172</v>
      </c>
      <c r="F16" s="26">
        <v>1.0086190169830396</v>
      </c>
      <c r="G16" s="26">
        <v>0.67921442759247108</v>
      </c>
      <c r="H16" s="26">
        <v>0.41242980430627779</v>
      </c>
      <c r="I16" s="26">
        <v>7.5307487557494321E-2</v>
      </c>
      <c r="J16" s="26">
        <v>0.93774901531196719</v>
      </c>
      <c r="K16" s="26">
        <v>0.51313775731797273</v>
      </c>
      <c r="L16" s="26">
        <v>0.1168494534471704</v>
      </c>
      <c r="M16" s="26">
        <v>0.50163436879277867</v>
      </c>
      <c r="N16" s="26">
        <v>5.6847342528978961</v>
      </c>
      <c r="O16" s="26">
        <v>7.1971330389054078</v>
      </c>
      <c r="P16" s="26">
        <v>0.82647344418117441</v>
      </c>
      <c r="Q16" s="26">
        <v>0.89612844863029961</v>
      </c>
      <c r="R16" s="26">
        <v>0.44783451523889883</v>
      </c>
      <c r="S16" s="26">
        <v>4.653144482343035</v>
      </c>
      <c r="T16" s="26">
        <v>0.18310925993643029</v>
      </c>
      <c r="U16" s="26">
        <v>0.25875526772892055</v>
      </c>
      <c r="V16" s="26">
        <v>5.410754000643133E-2</v>
      </c>
      <c r="W16" s="26">
        <v>3.0813121379376026E-2</v>
      </c>
      <c r="X16" s="26">
        <v>1.4433615266683073</v>
      </c>
      <c r="Y16" s="26">
        <v>3.6403690324497235</v>
      </c>
      <c r="Z16" s="26">
        <v>0.82693687202206279</v>
      </c>
      <c r="AA16" s="26">
        <v>1.7443670044763724</v>
      </c>
      <c r="AB16" s="26">
        <v>0.50599526873918388</v>
      </c>
      <c r="AC16" s="26">
        <v>0.19451875403060953</v>
      </c>
      <c r="AD16" s="26">
        <v>3.3308947734586867</v>
      </c>
      <c r="AE16" s="26">
        <v>0.88131846295822724</v>
      </c>
      <c r="AF16" s="26">
        <v>5.6109233612934597</v>
      </c>
    </row>
    <row r="17" spans="2:32" x14ac:dyDescent="0.2">
      <c r="B17" s="1" t="s">
        <v>11</v>
      </c>
      <c r="C17" s="1" t="s">
        <v>91</v>
      </c>
      <c r="D17" s="111">
        <f t="shared" si="1"/>
        <v>506.4511145312494</v>
      </c>
      <c r="E17" s="26">
        <v>8.7994173469566181</v>
      </c>
      <c r="F17" s="26">
        <v>11.767221864802124</v>
      </c>
      <c r="G17" s="26">
        <v>7.9241683219121608</v>
      </c>
      <c r="H17" s="26">
        <v>4.8116810502399066</v>
      </c>
      <c r="I17" s="26">
        <v>0.87858735483743367</v>
      </c>
      <c r="J17" s="26">
        <v>10.940405178639615</v>
      </c>
      <c r="K17" s="26">
        <v>5.9866071687096802</v>
      </c>
      <c r="L17" s="26">
        <v>1.3632436235503211</v>
      </c>
      <c r="M17" s="26">
        <v>5.852400969249083</v>
      </c>
      <c r="N17" s="26">
        <v>66.321899617142122</v>
      </c>
      <c r="O17" s="26">
        <v>83.96655212056308</v>
      </c>
      <c r="P17" s="26">
        <v>9.6421901821137013</v>
      </c>
      <c r="Q17" s="26">
        <v>10.454831900686825</v>
      </c>
      <c r="R17" s="26">
        <v>5.2247360111204841</v>
      </c>
      <c r="S17" s="26">
        <v>54.28668562733538</v>
      </c>
      <c r="T17" s="26">
        <v>2.1362746992583528</v>
      </c>
      <c r="U17" s="26">
        <v>3.0188114568374056</v>
      </c>
      <c r="V17" s="26">
        <v>0.6312546334083653</v>
      </c>
      <c r="W17" s="26">
        <v>0.35948641609272025</v>
      </c>
      <c r="X17" s="26">
        <v>16.839217811130251</v>
      </c>
      <c r="Y17" s="26">
        <v>42.470972045246768</v>
      </c>
      <c r="Z17" s="26">
        <v>9.6475968402573962</v>
      </c>
      <c r="AA17" s="26">
        <v>20.350948385557679</v>
      </c>
      <c r="AB17" s="26">
        <v>5.9032781352904768</v>
      </c>
      <c r="AC17" s="26">
        <v>2.269385463690444</v>
      </c>
      <c r="AD17" s="26">
        <v>38.860439023684656</v>
      </c>
      <c r="AE17" s="26">
        <v>10.282048734512648</v>
      </c>
      <c r="AF17" s="26">
        <v>65.460772548423691</v>
      </c>
    </row>
    <row r="18" spans="2:32" x14ac:dyDescent="0.2">
      <c r="B18" s="1" t="s">
        <v>12</v>
      </c>
      <c r="C18" s="1" t="s">
        <v>91</v>
      </c>
      <c r="D18" s="111">
        <f t="shared" si="1"/>
        <v>117.22781749343454</v>
      </c>
      <c r="E18" s="26">
        <v>1.9859507658935458</v>
      </c>
      <c r="F18" s="26">
        <v>2.6152912035597167</v>
      </c>
      <c r="G18" s="26">
        <v>1.6944929268240208</v>
      </c>
      <c r="H18" s="26">
        <v>0.99142631179901397</v>
      </c>
      <c r="I18" s="26">
        <v>0.20030186794921881</v>
      </c>
      <c r="J18" s="26">
        <v>2.4541458768821198</v>
      </c>
      <c r="K18" s="26">
        <v>1.3136896059314944</v>
      </c>
      <c r="L18" s="26">
        <v>0.30718065685672863</v>
      </c>
      <c r="M18" s="26">
        <v>1.2738806787868604</v>
      </c>
      <c r="N18" s="26">
        <v>14.922313372815214</v>
      </c>
      <c r="O18" s="26">
        <v>18.852597126049506</v>
      </c>
      <c r="P18" s="26">
        <v>2.545492166393204</v>
      </c>
      <c r="Q18" s="26">
        <v>2.3058912120235844</v>
      </c>
      <c r="R18" s="26">
        <v>1.0751636983006936</v>
      </c>
      <c r="S18" s="26">
        <v>14.197180690536683</v>
      </c>
      <c r="T18" s="26">
        <v>0.46724682871863293</v>
      </c>
      <c r="U18" s="26">
        <v>0.68715960356203143</v>
      </c>
      <c r="V18" s="26">
        <v>0.12832392864140627</v>
      </c>
      <c r="W18" s="26">
        <v>9.9306771323671911E-2</v>
      </c>
      <c r="X18" s="26">
        <v>3.9288321945888578</v>
      </c>
      <c r="Y18" s="26">
        <v>8.8753468207743786</v>
      </c>
      <c r="Z18" s="26">
        <v>2.3155054682330869</v>
      </c>
      <c r="AA18" s="26">
        <v>4.6567408553193479</v>
      </c>
      <c r="AB18" s="26">
        <v>1.2643644538667875</v>
      </c>
      <c r="AC18" s="26">
        <v>0.48116454021225602</v>
      </c>
      <c r="AD18" s="26">
        <v>10.325306830036235</v>
      </c>
      <c r="AE18" s="26">
        <v>2.250624996919985</v>
      </c>
      <c r="AF18" s="26">
        <v>15.012896040636242</v>
      </c>
    </row>
    <row r="19" spans="2:32" x14ac:dyDescent="0.2">
      <c r="B19" s="1" t="s">
        <v>13</v>
      </c>
      <c r="C19" s="1" t="s">
        <v>91</v>
      </c>
      <c r="D19" s="111">
        <f t="shared" si="1"/>
        <v>117.22781749343454</v>
      </c>
      <c r="E19" s="26">
        <v>1.9859507658935458</v>
      </c>
      <c r="F19" s="26">
        <v>2.6152912035597167</v>
      </c>
      <c r="G19" s="26">
        <v>1.6944929268240208</v>
      </c>
      <c r="H19" s="26">
        <v>0.99142631179901397</v>
      </c>
      <c r="I19" s="26">
        <v>0.20030186794921881</v>
      </c>
      <c r="J19" s="26">
        <v>2.4541458768821198</v>
      </c>
      <c r="K19" s="26">
        <v>1.3136896059314944</v>
      </c>
      <c r="L19" s="26">
        <v>0.30718065685672863</v>
      </c>
      <c r="M19" s="26">
        <v>1.2738806787868604</v>
      </c>
      <c r="N19" s="26">
        <v>14.922313372815214</v>
      </c>
      <c r="O19" s="26">
        <v>18.852597126049506</v>
      </c>
      <c r="P19" s="26">
        <v>2.545492166393204</v>
      </c>
      <c r="Q19" s="26">
        <v>2.3058912120235844</v>
      </c>
      <c r="R19" s="26">
        <v>1.0751636983006936</v>
      </c>
      <c r="S19" s="26">
        <v>14.197180690536683</v>
      </c>
      <c r="T19" s="26">
        <v>0.46724682871863293</v>
      </c>
      <c r="U19" s="26">
        <v>0.68715960356203143</v>
      </c>
      <c r="V19" s="26">
        <v>0.12832392864140627</v>
      </c>
      <c r="W19" s="26">
        <v>9.9306771323671911E-2</v>
      </c>
      <c r="X19" s="26">
        <v>3.9288321945888578</v>
      </c>
      <c r="Y19" s="26">
        <v>8.8753468207743786</v>
      </c>
      <c r="Z19" s="26">
        <v>2.3155054682330869</v>
      </c>
      <c r="AA19" s="26">
        <v>4.6567408553193479</v>
      </c>
      <c r="AB19" s="26">
        <v>1.2643644538667875</v>
      </c>
      <c r="AC19" s="26">
        <v>0.48116454021225602</v>
      </c>
      <c r="AD19" s="26">
        <v>10.325306830036235</v>
      </c>
      <c r="AE19" s="26">
        <v>2.250624996919985</v>
      </c>
      <c r="AF19" s="26">
        <v>15.012896040636242</v>
      </c>
    </row>
    <row r="20" spans="2:32" x14ac:dyDescent="0.2">
      <c r="B20" s="1" t="s">
        <v>14</v>
      </c>
      <c r="C20" s="1" t="s">
        <v>91</v>
      </c>
      <c r="D20" s="111">
        <f t="shared" si="1"/>
        <v>117.22781749343454</v>
      </c>
      <c r="E20" s="26">
        <v>1.9859507658935458</v>
      </c>
      <c r="F20" s="26">
        <v>2.6152912035597167</v>
      </c>
      <c r="G20" s="26">
        <v>1.6944929268240208</v>
      </c>
      <c r="H20" s="26">
        <v>0.99142631179901397</v>
      </c>
      <c r="I20" s="26">
        <v>0.20030186794921881</v>
      </c>
      <c r="J20" s="26">
        <v>2.4541458768821198</v>
      </c>
      <c r="K20" s="26">
        <v>1.3136896059314944</v>
      </c>
      <c r="L20" s="26">
        <v>0.30718065685672863</v>
      </c>
      <c r="M20" s="26">
        <v>1.2738806787868604</v>
      </c>
      <c r="N20" s="26">
        <v>14.922313372815214</v>
      </c>
      <c r="O20" s="26">
        <v>18.852597126049506</v>
      </c>
      <c r="P20" s="26">
        <v>2.545492166393204</v>
      </c>
      <c r="Q20" s="26">
        <v>2.3058912120235844</v>
      </c>
      <c r="R20" s="26">
        <v>1.0751636983006936</v>
      </c>
      <c r="S20" s="26">
        <v>14.197180690536683</v>
      </c>
      <c r="T20" s="26">
        <v>0.46724682871863293</v>
      </c>
      <c r="U20" s="26">
        <v>0.68715960356203143</v>
      </c>
      <c r="V20" s="26">
        <v>0.12832392864140627</v>
      </c>
      <c r="W20" s="26">
        <v>9.9306771323671911E-2</v>
      </c>
      <c r="X20" s="26">
        <v>3.9288321945888578</v>
      </c>
      <c r="Y20" s="26">
        <v>8.8753468207743786</v>
      </c>
      <c r="Z20" s="26">
        <v>2.3155054682330869</v>
      </c>
      <c r="AA20" s="26">
        <v>4.6567408553193479</v>
      </c>
      <c r="AB20" s="26">
        <v>1.2643644538667875</v>
      </c>
      <c r="AC20" s="26">
        <v>0.48116454021225602</v>
      </c>
      <c r="AD20" s="26">
        <v>10.325306830036235</v>
      </c>
      <c r="AE20" s="26">
        <v>2.250624996919985</v>
      </c>
      <c r="AF20" s="26">
        <v>15.012896040636242</v>
      </c>
    </row>
    <row r="21" spans="2:32" x14ac:dyDescent="0.2">
      <c r="B21" s="1" t="s">
        <v>15</v>
      </c>
      <c r="C21" s="1" t="s">
        <v>652</v>
      </c>
      <c r="D21" s="111">
        <f t="shared" si="1"/>
        <v>35174.847841265044</v>
      </c>
      <c r="E21" s="26">
        <v>0</v>
      </c>
      <c r="F21" s="26">
        <v>0</v>
      </c>
      <c r="G21" s="26">
        <v>0</v>
      </c>
      <c r="H21" s="26">
        <v>1.9558566306705176</v>
      </c>
      <c r="I21" s="26">
        <v>144.80910817697429</v>
      </c>
      <c r="J21" s="26">
        <v>0</v>
      </c>
      <c r="K21" s="26">
        <v>0</v>
      </c>
      <c r="L21" s="26">
        <v>0</v>
      </c>
      <c r="M21" s="26">
        <v>0</v>
      </c>
      <c r="N21" s="26">
        <v>859.55123567311898</v>
      </c>
      <c r="O21" s="26">
        <v>0</v>
      </c>
      <c r="P21" s="26">
        <v>419.1260677544721</v>
      </c>
      <c r="Q21" s="26">
        <v>0</v>
      </c>
      <c r="R21" s="26">
        <v>0</v>
      </c>
      <c r="S21" s="26">
        <v>1127.0574351055461</v>
      </c>
      <c r="T21" s="26">
        <v>0</v>
      </c>
      <c r="U21" s="26">
        <v>0</v>
      </c>
      <c r="V21" s="26">
        <v>0</v>
      </c>
      <c r="W21" s="26">
        <v>12.600000000000001</v>
      </c>
      <c r="X21" s="26">
        <v>0</v>
      </c>
      <c r="Y21" s="26">
        <v>0</v>
      </c>
      <c r="Z21" s="26">
        <v>4179.5699682589184</v>
      </c>
      <c r="AA21" s="26">
        <v>0</v>
      </c>
      <c r="AB21" s="26">
        <v>0</v>
      </c>
      <c r="AC21" s="26">
        <v>0</v>
      </c>
      <c r="AD21" s="26">
        <v>28430.178169665345</v>
      </c>
      <c r="AE21" s="26">
        <v>0</v>
      </c>
      <c r="AF21" s="26">
        <v>0</v>
      </c>
    </row>
    <row r="22" spans="2:32" x14ac:dyDescent="0.2">
      <c r="B22" s="1" t="s">
        <v>16</v>
      </c>
      <c r="C22" s="1" t="s">
        <v>656</v>
      </c>
      <c r="D22" s="111">
        <f t="shared" si="1"/>
        <v>462754.85336130921</v>
      </c>
      <c r="E22" s="26">
        <v>7405.0500000000011</v>
      </c>
      <c r="F22" s="26">
        <v>3978.6299999999997</v>
      </c>
      <c r="G22" s="26">
        <v>15775.470199050906</v>
      </c>
      <c r="H22" s="26">
        <v>4538.2164864603055</v>
      </c>
      <c r="I22" s="26">
        <v>257.76021255501428</v>
      </c>
      <c r="J22" s="26">
        <v>11410.478079608201</v>
      </c>
      <c r="K22" s="26">
        <v>7864.7699999999986</v>
      </c>
      <c r="L22" s="26">
        <v>3063.3</v>
      </c>
      <c r="M22" s="26">
        <v>3457.5000000000005</v>
      </c>
      <c r="N22" s="26">
        <v>82342.276116210531</v>
      </c>
      <c r="O22" s="26">
        <v>42803.639999999985</v>
      </c>
      <c r="P22" s="26">
        <v>11580.068701613694</v>
      </c>
      <c r="Q22" s="26">
        <v>15710.753757247185</v>
      </c>
      <c r="R22" s="26">
        <v>12670.800000000001</v>
      </c>
      <c r="S22" s="26">
        <v>39254.455419892845</v>
      </c>
      <c r="T22" s="26">
        <v>5382</v>
      </c>
      <c r="U22" s="26">
        <v>9022.603249259415</v>
      </c>
      <c r="V22" s="26">
        <v>284.40000000000003</v>
      </c>
      <c r="W22" s="26">
        <v>23.700000000000003</v>
      </c>
      <c r="X22" s="26">
        <v>5238.2400000000007</v>
      </c>
      <c r="Y22" s="26">
        <v>46352.326954287433</v>
      </c>
      <c r="Z22" s="26">
        <v>4866.0263976666483</v>
      </c>
      <c r="AA22" s="26">
        <v>41884.441815649603</v>
      </c>
      <c r="AB22" s="26">
        <v>6275.4000000000005</v>
      </c>
      <c r="AC22" s="26">
        <v>1811.1</v>
      </c>
      <c r="AD22" s="26">
        <v>41337.393522616483</v>
      </c>
      <c r="AE22" s="26">
        <v>6850.3824491909627</v>
      </c>
      <c r="AF22" s="26">
        <v>31313.67</v>
      </c>
    </row>
    <row r="23" spans="2:32" x14ac:dyDescent="0.2">
      <c r="B23" s="1" t="s">
        <v>17</v>
      </c>
      <c r="C23" s="1" t="s">
        <v>652</v>
      </c>
      <c r="D23" s="111">
        <f t="shared" si="1"/>
        <v>1504.0521587349613</v>
      </c>
      <c r="E23" s="26">
        <v>0</v>
      </c>
      <c r="F23" s="26">
        <v>0</v>
      </c>
      <c r="G23" s="26">
        <v>0</v>
      </c>
      <c r="H23" s="26">
        <v>1.3441433693294829</v>
      </c>
      <c r="I23" s="26">
        <v>320.19089182302565</v>
      </c>
      <c r="J23" s="26">
        <v>0</v>
      </c>
      <c r="K23" s="26">
        <v>0</v>
      </c>
      <c r="L23" s="26">
        <v>0</v>
      </c>
      <c r="M23" s="26">
        <v>0</v>
      </c>
      <c r="N23" s="26">
        <v>27.848764326880957</v>
      </c>
      <c r="O23" s="26">
        <v>0</v>
      </c>
      <c r="P23" s="26">
        <v>145.47393224552786</v>
      </c>
      <c r="Q23" s="26">
        <v>0</v>
      </c>
      <c r="R23" s="26">
        <v>0</v>
      </c>
      <c r="S23" s="26">
        <v>131.44256489445408</v>
      </c>
      <c r="T23" s="26">
        <v>0</v>
      </c>
      <c r="U23" s="26">
        <v>0</v>
      </c>
      <c r="V23" s="26">
        <v>0</v>
      </c>
      <c r="W23" s="26">
        <v>0</v>
      </c>
      <c r="X23" s="26">
        <v>0</v>
      </c>
      <c r="Y23" s="26">
        <v>0</v>
      </c>
      <c r="Z23" s="26">
        <v>122.73003174108212</v>
      </c>
      <c r="AA23" s="26">
        <v>0</v>
      </c>
      <c r="AB23" s="26">
        <v>0</v>
      </c>
      <c r="AC23" s="26">
        <v>0</v>
      </c>
      <c r="AD23" s="26">
        <v>755.0218303346611</v>
      </c>
      <c r="AE23" s="26">
        <v>0</v>
      </c>
      <c r="AF23" s="26">
        <v>0</v>
      </c>
    </row>
    <row r="24" spans="2:32" x14ac:dyDescent="0.2">
      <c r="B24" s="1" t="s">
        <v>18</v>
      </c>
      <c r="C24" s="1" t="s">
        <v>656</v>
      </c>
      <c r="D24" s="111">
        <f t="shared" si="1"/>
        <v>26949.846638690749</v>
      </c>
      <c r="E24" s="26">
        <v>42.75</v>
      </c>
      <c r="F24" s="26">
        <v>545.96999999999991</v>
      </c>
      <c r="G24" s="26">
        <v>743.12980094909244</v>
      </c>
      <c r="H24" s="26">
        <v>701.28351353969538</v>
      </c>
      <c r="I24" s="26">
        <v>569.93978744498577</v>
      </c>
      <c r="J24" s="26">
        <v>217.82192039179998</v>
      </c>
      <c r="K24" s="26">
        <v>252.03000000000011</v>
      </c>
      <c r="L24" s="26">
        <v>0</v>
      </c>
      <c r="M24" s="26">
        <v>0</v>
      </c>
      <c r="N24" s="26">
        <v>4511.6238837894471</v>
      </c>
      <c r="O24" s="26">
        <v>4073.4599999999996</v>
      </c>
      <c r="P24" s="26">
        <v>4884.5312983863068</v>
      </c>
      <c r="Q24" s="26">
        <v>1776.2462427528139</v>
      </c>
      <c r="R24" s="26">
        <v>0</v>
      </c>
      <c r="S24" s="26">
        <v>3582.5445801071523</v>
      </c>
      <c r="T24" s="26">
        <v>0</v>
      </c>
      <c r="U24" s="26">
        <v>1523.5967507405851</v>
      </c>
      <c r="V24" s="26">
        <v>0</v>
      </c>
      <c r="W24" s="26">
        <v>0</v>
      </c>
      <c r="X24" s="26">
        <v>417.3599999999999</v>
      </c>
      <c r="Y24" s="26">
        <v>835.87304571258721</v>
      </c>
      <c r="Z24" s="26">
        <v>295.1736023333516</v>
      </c>
      <c r="AA24" s="26">
        <v>63.358184350390729</v>
      </c>
      <c r="AB24" s="26">
        <v>0</v>
      </c>
      <c r="AC24" s="26">
        <v>0</v>
      </c>
      <c r="AD24" s="26">
        <v>1119.2064773835095</v>
      </c>
      <c r="AE24" s="26">
        <v>47.217550809036609</v>
      </c>
      <c r="AF24" s="26">
        <v>746.7299999999999</v>
      </c>
    </row>
    <row r="26" spans="2:32" x14ac:dyDescent="0.2">
      <c r="D26" s="1" t="s">
        <v>655</v>
      </c>
      <c r="E26" s="1" t="s">
        <v>655</v>
      </c>
      <c r="F26" s="1" t="s">
        <v>655</v>
      </c>
      <c r="G26" s="1" t="s">
        <v>655</v>
      </c>
      <c r="H26" s="1" t="s">
        <v>655</v>
      </c>
      <c r="I26" s="1" t="s">
        <v>655</v>
      </c>
      <c r="J26" s="1" t="s">
        <v>655</v>
      </c>
      <c r="K26" s="1" t="s">
        <v>655</v>
      </c>
      <c r="L26" s="1" t="s">
        <v>655</v>
      </c>
      <c r="M26" s="1" t="s">
        <v>655</v>
      </c>
      <c r="N26" s="1" t="s">
        <v>655</v>
      </c>
      <c r="O26" s="1" t="s">
        <v>655</v>
      </c>
      <c r="P26" s="1" t="s">
        <v>655</v>
      </c>
      <c r="Q26" s="1" t="s">
        <v>655</v>
      </c>
      <c r="R26" s="1" t="s">
        <v>655</v>
      </c>
      <c r="S26" s="1" t="s">
        <v>655</v>
      </c>
      <c r="T26" s="1" t="s">
        <v>655</v>
      </c>
      <c r="U26" s="1" t="s">
        <v>655</v>
      </c>
      <c r="V26" s="1" t="s">
        <v>655</v>
      </c>
      <c r="W26" s="1" t="s">
        <v>655</v>
      </c>
      <c r="X26" s="1" t="s">
        <v>655</v>
      </c>
      <c r="Y26" s="1" t="s">
        <v>655</v>
      </c>
      <c r="Z26" s="1" t="s">
        <v>655</v>
      </c>
      <c r="AA26" s="1" t="s">
        <v>655</v>
      </c>
      <c r="AB26" s="1" t="s">
        <v>655</v>
      </c>
      <c r="AC26" s="1" t="s">
        <v>655</v>
      </c>
      <c r="AD26" s="1" t="s">
        <v>655</v>
      </c>
      <c r="AE26" s="1" t="s">
        <v>655</v>
      </c>
      <c r="AF26" s="1" t="s">
        <v>655</v>
      </c>
    </row>
    <row r="27" spans="2:32" x14ac:dyDescent="0.2">
      <c r="B27" s="28" t="s">
        <v>0</v>
      </c>
      <c r="C27" s="28" t="s">
        <v>90</v>
      </c>
      <c r="D27" s="28" t="s">
        <v>227</v>
      </c>
      <c r="E27" s="28" t="s">
        <v>276</v>
      </c>
      <c r="F27" s="28" t="s">
        <v>277</v>
      </c>
      <c r="G27" s="28" t="s">
        <v>278</v>
      </c>
      <c r="H27" s="28" t="s">
        <v>279</v>
      </c>
      <c r="I27" s="28" t="s">
        <v>280</v>
      </c>
      <c r="J27" s="28" t="s">
        <v>281</v>
      </c>
      <c r="K27" s="28" t="s">
        <v>282</v>
      </c>
      <c r="L27" s="28" t="s">
        <v>283</v>
      </c>
      <c r="M27" s="28" t="s">
        <v>284</v>
      </c>
      <c r="N27" s="28" t="s">
        <v>285</v>
      </c>
      <c r="O27" s="28" t="s">
        <v>287</v>
      </c>
      <c r="P27" s="28" t="s">
        <v>289</v>
      </c>
      <c r="Q27" s="28" t="s">
        <v>290</v>
      </c>
      <c r="R27" s="28" t="s">
        <v>292</v>
      </c>
      <c r="S27" s="28" t="s">
        <v>293</v>
      </c>
      <c r="T27" s="28" t="s">
        <v>294</v>
      </c>
      <c r="U27" s="28" t="s">
        <v>295</v>
      </c>
      <c r="V27" s="28" t="s">
        <v>296</v>
      </c>
      <c r="W27" s="28" t="s">
        <v>297</v>
      </c>
      <c r="X27" s="28" t="s">
        <v>298</v>
      </c>
      <c r="Y27" s="28" t="s">
        <v>299</v>
      </c>
      <c r="Z27" s="28" t="s">
        <v>300</v>
      </c>
      <c r="AA27" s="28" t="s">
        <v>301</v>
      </c>
      <c r="AB27" s="28" t="s">
        <v>302</v>
      </c>
      <c r="AC27" s="28" t="s">
        <v>303</v>
      </c>
      <c r="AD27" s="28" t="s">
        <v>304</v>
      </c>
      <c r="AE27" s="28" t="s">
        <v>305</v>
      </c>
      <c r="AF27" s="28" t="s">
        <v>307</v>
      </c>
    </row>
    <row r="28" spans="2:32" x14ac:dyDescent="0.2">
      <c r="B28" s="110" t="s">
        <v>223</v>
      </c>
      <c r="C28" s="110" t="s">
        <v>225</v>
      </c>
      <c r="D28" s="111">
        <f>SUM(E28:AF28)</f>
        <v>558719.78998808202</v>
      </c>
      <c r="E28" s="111">
        <f t="shared" ref="E28:AF28" si="2">SUM(E29:E46)</f>
        <v>7331.2760621757361</v>
      </c>
      <c r="F28" s="111">
        <f t="shared" si="2"/>
        <v>4147.8545033274368</v>
      </c>
      <c r="G28" s="111">
        <f t="shared" si="2"/>
        <v>19356.799082272864</v>
      </c>
      <c r="H28" s="111">
        <f t="shared" si="2"/>
        <v>6059.2296637235168</v>
      </c>
      <c r="I28" s="111">
        <f t="shared" si="2"/>
        <v>2026.9159462707933</v>
      </c>
      <c r="J28" s="111">
        <f t="shared" si="2"/>
        <v>10803.675414957494</v>
      </c>
      <c r="K28" s="111">
        <f t="shared" si="2"/>
        <v>7282.8449281248841</v>
      </c>
      <c r="L28" s="111">
        <f t="shared" si="2"/>
        <v>2563.6117878597538</v>
      </c>
      <c r="M28" s="111">
        <f t="shared" si="2"/>
        <v>2836.1625795941845</v>
      </c>
      <c r="N28" s="111">
        <f t="shared" si="2"/>
        <v>94592.175079805282</v>
      </c>
      <c r="O28" s="111">
        <f t="shared" si="2"/>
        <v>42834.009062372119</v>
      </c>
      <c r="P28" s="111">
        <f t="shared" si="2"/>
        <v>23396.142972073882</v>
      </c>
      <c r="Q28" s="111">
        <f t="shared" si="2"/>
        <v>19272.051610892308</v>
      </c>
      <c r="R28" s="111">
        <f t="shared" si="2"/>
        <v>10268.530871131592</v>
      </c>
      <c r="S28" s="111">
        <f t="shared" si="2"/>
        <v>54361.931932801897</v>
      </c>
      <c r="T28" s="111">
        <f t="shared" si="2"/>
        <v>4609.2796832934255</v>
      </c>
      <c r="U28" s="111">
        <f t="shared" si="2"/>
        <v>9103.8904558619251</v>
      </c>
      <c r="V28" s="111">
        <f t="shared" si="2"/>
        <v>257.13406112112301</v>
      </c>
      <c r="W28" s="111">
        <f t="shared" si="2"/>
        <v>58.301305513824261</v>
      </c>
      <c r="X28" s="111">
        <f t="shared" si="2"/>
        <v>5144.3335833909441</v>
      </c>
      <c r="Y28" s="111">
        <f t="shared" si="2"/>
        <v>43286.996031922761</v>
      </c>
      <c r="Z28" s="111">
        <f t="shared" si="2"/>
        <v>9861.7956041402012</v>
      </c>
      <c r="AA28" s="111">
        <f t="shared" si="2"/>
        <v>46736.10216153341</v>
      </c>
      <c r="AB28" s="111">
        <f t="shared" si="2"/>
        <v>6272.0201512072872</v>
      </c>
      <c r="AC28" s="111">
        <f t="shared" si="2"/>
        <v>1926.2003082514616</v>
      </c>
      <c r="AD28" s="111">
        <f t="shared" si="2"/>
        <v>91530.15276850354</v>
      </c>
      <c r="AE28" s="111">
        <f t="shared" si="2"/>
        <v>5679.9399537582722</v>
      </c>
      <c r="AF28" s="111">
        <f t="shared" si="2"/>
        <v>27120.432422199967</v>
      </c>
    </row>
    <row r="29" spans="2:32" x14ac:dyDescent="0.2">
      <c r="B29" s="1" t="s">
        <v>1</v>
      </c>
      <c r="C29" s="1" t="s">
        <v>91</v>
      </c>
      <c r="D29" s="111">
        <f t="shared" ref="D29:D46" si="3">SUM(E29:AF29)</f>
        <v>148.44506148357112</v>
      </c>
      <c r="E29" s="26">
        <f t="shared" ref="E29:AF38" si="4">E7*E$2*8760/1000</f>
        <v>2.669040115899203</v>
      </c>
      <c r="F29" s="26">
        <f t="shared" si="4"/>
        <v>3.2115425040916361</v>
      </c>
      <c r="G29" s="26">
        <f t="shared" si="4"/>
        <v>2.952220398116292</v>
      </c>
      <c r="H29" s="26">
        <f t="shared" si="4"/>
        <v>1.5373558541489651</v>
      </c>
      <c r="I29" s="26">
        <f t="shared" si="4"/>
        <v>0.48449999792785453</v>
      </c>
      <c r="J29" s="26">
        <f t="shared" si="4"/>
        <v>3.0647962942529015</v>
      </c>
      <c r="K29" s="26">
        <f t="shared" si="4"/>
        <v>1.7732476812540483</v>
      </c>
      <c r="L29" s="26">
        <f t="shared" si="4"/>
        <v>0.33216334622590132</v>
      </c>
      <c r="M29" s="26">
        <f t="shared" si="4"/>
        <v>1.638132357019128</v>
      </c>
      <c r="N29" s="26">
        <f t="shared" si="4"/>
        <v>22.055228987513392</v>
      </c>
      <c r="O29" s="26">
        <f t="shared" si="4"/>
        <v>21.667442077318629</v>
      </c>
      <c r="P29" s="26">
        <f t="shared" si="4"/>
        <v>3.5252642791164508</v>
      </c>
      <c r="Q29" s="26">
        <f t="shared" si="4"/>
        <v>3.8366961206497234</v>
      </c>
      <c r="R29" s="26">
        <f t="shared" si="4"/>
        <v>1.1816041884643398</v>
      </c>
      <c r="S29" s="26">
        <f t="shared" si="4"/>
        <v>17.026501313860809</v>
      </c>
      <c r="T29" s="26">
        <f t="shared" si="4"/>
        <v>0.5260032733533766</v>
      </c>
      <c r="U29" s="26">
        <f t="shared" si="4"/>
        <v>0.8817573954399579</v>
      </c>
      <c r="V29" s="26">
        <f t="shared" si="4"/>
        <v>0.1470602927457913</v>
      </c>
      <c r="W29" s="26">
        <f t="shared" si="4"/>
        <v>0.18245362763285455</v>
      </c>
      <c r="X29" s="26">
        <f t="shared" si="4"/>
        <v>4.4635106919149585</v>
      </c>
      <c r="Y29" s="26">
        <f t="shared" si="4"/>
        <v>10.426161608204181</v>
      </c>
      <c r="Z29" s="26">
        <f t="shared" si="4"/>
        <v>3.0954493842452537</v>
      </c>
      <c r="AA29" s="26">
        <f t="shared" si="4"/>
        <v>7.9133016013484472</v>
      </c>
      <c r="AB29" s="26">
        <f t="shared" si="4"/>
        <v>1.7479018929849028</v>
      </c>
      <c r="AC29" s="26">
        <f t="shared" si="4"/>
        <v>0.6131553042176574</v>
      </c>
      <c r="AD29" s="26">
        <f t="shared" si="4"/>
        <v>12.732257823266536</v>
      </c>
      <c r="AE29" s="26">
        <f t="shared" si="4"/>
        <v>2.6620194441476994</v>
      </c>
      <c r="AF29" s="26">
        <f t="shared" si="4"/>
        <v>16.098293628210232</v>
      </c>
    </row>
    <row r="30" spans="2:32" x14ac:dyDescent="0.2">
      <c r="B30" s="1" t="s">
        <v>2</v>
      </c>
      <c r="C30" s="1" t="s">
        <v>91</v>
      </c>
      <c r="D30" s="111">
        <f t="shared" si="3"/>
        <v>98.963374322380744</v>
      </c>
      <c r="E30" s="26">
        <f t="shared" ref="E30:S30" si="5">E8*E$2*8760/1000</f>
        <v>1.7793600772661362</v>
      </c>
      <c r="F30" s="26">
        <f t="shared" si="5"/>
        <v>2.1410283360610909</v>
      </c>
      <c r="G30" s="26">
        <f t="shared" si="5"/>
        <v>1.9681469320775287</v>
      </c>
      <c r="H30" s="26">
        <f t="shared" si="5"/>
        <v>1.024903902765977</v>
      </c>
      <c r="I30" s="26">
        <f t="shared" si="5"/>
        <v>0.32299999861856971</v>
      </c>
      <c r="J30" s="26">
        <f t="shared" si="5"/>
        <v>2.0431975295019345</v>
      </c>
      <c r="K30" s="26">
        <f t="shared" si="5"/>
        <v>1.1821651208360324</v>
      </c>
      <c r="L30" s="26">
        <f t="shared" si="5"/>
        <v>0.22144223081726758</v>
      </c>
      <c r="M30" s="26">
        <f t="shared" si="5"/>
        <v>1.0920882380127519</v>
      </c>
      <c r="N30" s="26">
        <f t="shared" si="5"/>
        <v>14.703485991675601</v>
      </c>
      <c r="O30" s="26">
        <f t="shared" si="5"/>
        <v>14.444961384879088</v>
      </c>
      <c r="P30" s="26">
        <f t="shared" si="5"/>
        <v>2.3501761860776336</v>
      </c>
      <c r="Q30" s="26">
        <f t="shared" si="5"/>
        <v>2.5577974137664823</v>
      </c>
      <c r="R30" s="26">
        <f t="shared" si="5"/>
        <v>0.78773612564289308</v>
      </c>
      <c r="S30" s="26">
        <f t="shared" si="5"/>
        <v>11.351000875907214</v>
      </c>
      <c r="T30" s="26">
        <f t="shared" si="4"/>
        <v>0.35066884890225103</v>
      </c>
      <c r="U30" s="26">
        <f t="shared" si="4"/>
        <v>0.58783826362663871</v>
      </c>
      <c r="V30" s="26">
        <f t="shared" si="4"/>
        <v>9.8040195163860866E-2</v>
      </c>
      <c r="W30" s="26">
        <f t="shared" si="4"/>
        <v>0.12163575175523639</v>
      </c>
      <c r="X30" s="26">
        <f t="shared" si="4"/>
        <v>2.9756737946099716</v>
      </c>
      <c r="Y30" s="26">
        <f t="shared" si="4"/>
        <v>6.9507744054694571</v>
      </c>
      <c r="Z30" s="26">
        <f t="shared" si="4"/>
        <v>2.0636329228301697</v>
      </c>
      <c r="AA30" s="26">
        <f t="shared" si="4"/>
        <v>5.2755344008989651</v>
      </c>
      <c r="AB30" s="26">
        <f t="shared" si="4"/>
        <v>1.1652679286566017</v>
      </c>
      <c r="AC30" s="26">
        <f t="shared" si="4"/>
        <v>0.40877020281177157</v>
      </c>
      <c r="AD30" s="26">
        <f t="shared" si="4"/>
        <v>8.4881718821776886</v>
      </c>
      <c r="AE30" s="26">
        <f t="shared" si="4"/>
        <v>1.7746796294318001</v>
      </c>
      <c r="AF30" s="26">
        <f t="shared" si="4"/>
        <v>10.732195752140155</v>
      </c>
    </row>
    <row r="31" spans="2:32" x14ac:dyDescent="0.2">
      <c r="B31" s="1" t="s">
        <v>3</v>
      </c>
      <c r="C31" s="1" t="s">
        <v>91</v>
      </c>
      <c r="D31" s="111">
        <f t="shared" si="3"/>
        <v>98.963374322380744</v>
      </c>
      <c r="E31" s="26">
        <f t="shared" si="4"/>
        <v>1.7793600772661362</v>
      </c>
      <c r="F31" s="26">
        <f t="shared" si="4"/>
        <v>2.1410283360610909</v>
      </c>
      <c r="G31" s="26">
        <f t="shared" si="4"/>
        <v>1.9681469320775287</v>
      </c>
      <c r="H31" s="26">
        <f t="shared" si="4"/>
        <v>1.024903902765977</v>
      </c>
      <c r="I31" s="26">
        <f t="shared" si="4"/>
        <v>0.32299999861856971</v>
      </c>
      <c r="J31" s="26">
        <f t="shared" si="4"/>
        <v>2.0431975295019345</v>
      </c>
      <c r="K31" s="26">
        <f t="shared" si="4"/>
        <v>1.1821651208360324</v>
      </c>
      <c r="L31" s="26">
        <f t="shared" si="4"/>
        <v>0.22144223081726758</v>
      </c>
      <c r="M31" s="26">
        <f t="shared" si="4"/>
        <v>1.0920882380127519</v>
      </c>
      <c r="N31" s="26">
        <f t="shared" si="4"/>
        <v>14.703485991675601</v>
      </c>
      <c r="O31" s="26">
        <f t="shared" si="4"/>
        <v>14.444961384879088</v>
      </c>
      <c r="P31" s="26">
        <f t="shared" si="4"/>
        <v>2.3501761860776336</v>
      </c>
      <c r="Q31" s="26">
        <f t="shared" si="4"/>
        <v>2.5577974137664823</v>
      </c>
      <c r="R31" s="26">
        <f t="shared" si="4"/>
        <v>0.78773612564289308</v>
      </c>
      <c r="S31" s="26">
        <f t="shared" si="4"/>
        <v>11.351000875907214</v>
      </c>
      <c r="T31" s="26">
        <f t="shared" si="4"/>
        <v>0.35066884890225103</v>
      </c>
      <c r="U31" s="26">
        <f t="shared" si="4"/>
        <v>0.58783826362663871</v>
      </c>
      <c r="V31" s="26">
        <f t="shared" si="4"/>
        <v>9.8040195163860866E-2</v>
      </c>
      <c r="W31" s="26">
        <f t="shared" si="4"/>
        <v>0.12163575175523639</v>
      </c>
      <c r="X31" s="26">
        <f t="shared" si="4"/>
        <v>2.9756737946099716</v>
      </c>
      <c r="Y31" s="26">
        <f t="shared" si="4"/>
        <v>6.9507744054694571</v>
      </c>
      <c r="Z31" s="26">
        <f t="shared" si="4"/>
        <v>2.0636329228301697</v>
      </c>
      <c r="AA31" s="26">
        <f t="shared" si="4"/>
        <v>5.2755344008989651</v>
      </c>
      <c r="AB31" s="26">
        <f t="shared" si="4"/>
        <v>1.1652679286566017</v>
      </c>
      <c r="AC31" s="26">
        <f t="shared" si="4"/>
        <v>0.40877020281177157</v>
      </c>
      <c r="AD31" s="26">
        <f t="shared" si="4"/>
        <v>8.4881718821776886</v>
      </c>
      <c r="AE31" s="26">
        <f t="shared" si="4"/>
        <v>1.7746796294318001</v>
      </c>
      <c r="AF31" s="26">
        <f t="shared" si="4"/>
        <v>10.732195752140155</v>
      </c>
    </row>
    <row r="32" spans="2:32" x14ac:dyDescent="0.2">
      <c r="B32" s="1" t="s">
        <v>4</v>
      </c>
      <c r="C32" s="1" t="s">
        <v>91</v>
      </c>
      <c r="D32" s="111">
        <f t="shared" si="3"/>
        <v>162.24517348608998</v>
      </c>
      <c r="E32" s="26">
        <f t="shared" si="4"/>
        <v>2.2125158959037505</v>
      </c>
      <c r="F32" s="26">
        <f t="shared" si="4"/>
        <v>3.1347944072487297</v>
      </c>
      <c r="G32" s="26">
        <f t="shared" si="4"/>
        <v>2.4339674460912204</v>
      </c>
      <c r="H32" s="26">
        <f t="shared" si="4"/>
        <v>1.1919280379167254</v>
      </c>
      <c r="I32" s="26">
        <f t="shared" si="4"/>
        <v>0.42047175767851291</v>
      </c>
      <c r="J32" s="26">
        <f t="shared" si="4"/>
        <v>3.0334236140495046</v>
      </c>
      <c r="K32" s="26">
        <f t="shared" si="4"/>
        <v>1.2237669843781136</v>
      </c>
      <c r="L32" s="26">
        <f t="shared" si="4"/>
        <v>0.4635839276753867</v>
      </c>
      <c r="M32" s="26">
        <f t="shared" si="4"/>
        <v>1.174939827815799</v>
      </c>
      <c r="N32" s="26">
        <f t="shared" si="4"/>
        <v>18.288604388153651</v>
      </c>
      <c r="O32" s="26">
        <f t="shared" si="4"/>
        <v>21.384464905109059</v>
      </c>
      <c r="P32" s="26">
        <f t="shared" si="4"/>
        <v>6.2878642868816668</v>
      </c>
      <c r="Q32" s="26">
        <f t="shared" si="4"/>
        <v>2.4821905677370819</v>
      </c>
      <c r="R32" s="26">
        <f t="shared" si="4"/>
        <v>0.88501442497432203</v>
      </c>
      <c r="S32" s="26">
        <f t="shared" si="4"/>
        <v>33.38876486089962</v>
      </c>
      <c r="T32" s="26">
        <f t="shared" si="4"/>
        <v>0.60001963125909352</v>
      </c>
      <c r="U32" s="26">
        <f t="shared" si="4"/>
        <v>0.93327620200516115</v>
      </c>
      <c r="V32" s="26">
        <f t="shared" si="4"/>
        <v>0.13833839535077683</v>
      </c>
      <c r="W32" s="26">
        <f t="shared" si="4"/>
        <v>0.17981049585928549</v>
      </c>
      <c r="X32" s="26">
        <f t="shared" si="4"/>
        <v>3.6864941079856144</v>
      </c>
      <c r="Y32" s="26">
        <f t="shared" si="4"/>
        <v>8.7231965340779016</v>
      </c>
      <c r="Z32" s="26">
        <f t="shared" si="4"/>
        <v>2.7537341939167219</v>
      </c>
      <c r="AA32" s="26">
        <f t="shared" si="4"/>
        <v>4.8351427816701689</v>
      </c>
      <c r="AB32" s="26">
        <f t="shared" si="4"/>
        <v>1.44311255836963</v>
      </c>
      <c r="AC32" s="26">
        <f t="shared" si="4"/>
        <v>0.61085052607180679</v>
      </c>
      <c r="AD32" s="26">
        <f t="shared" si="4"/>
        <v>25.758936820719118</v>
      </c>
      <c r="AE32" s="26">
        <f t="shared" si="4"/>
        <v>2.4492912083710165</v>
      </c>
      <c r="AF32" s="26">
        <f t="shared" si="4"/>
        <v>12.126674697920535</v>
      </c>
    </row>
    <row r="33" spans="2:32" x14ac:dyDescent="0.2">
      <c r="B33" s="1" t="s">
        <v>5</v>
      </c>
      <c r="C33" s="1" t="s">
        <v>91</v>
      </c>
      <c r="D33" s="111">
        <f t="shared" si="3"/>
        <v>194.83521704653225</v>
      </c>
      <c r="E33" s="26">
        <f t="shared" si="4"/>
        <v>3.209919466939628</v>
      </c>
      <c r="F33" s="26">
        <f t="shared" si="4"/>
        <v>3.9454718517663645</v>
      </c>
      <c r="G33" s="26">
        <f t="shared" si="4"/>
        <v>3.3695452806056454</v>
      </c>
      <c r="H33" s="26">
        <f t="shared" si="4"/>
        <v>1.8614305247704679</v>
      </c>
      <c r="I33" s="26">
        <f t="shared" si="4"/>
        <v>0.54332780959395444</v>
      </c>
      <c r="J33" s="26">
        <f t="shared" si="4"/>
        <v>3.7770448490486688</v>
      </c>
      <c r="K33" s="26">
        <f t="shared" si="4"/>
        <v>1.9845204142392252</v>
      </c>
      <c r="L33" s="26">
        <f t="shared" si="4"/>
        <v>0.43461902961415749</v>
      </c>
      <c r="M33" s="26">
        <f t="shared" si="4"/>
        <v>1.7876517742331248</v>
      </c>
      <c r="N33" s="26">
        <f t="shared" si="4"/>
        <v>26.485146121535809</v>
      </c>
      <c r="O33" s="26">
        <f t="shared" si="4"/>
        <v>27.791352379084657</v>
      </c>
      <c r="P33" s="26">
        <f t="shared" si="4"/>
        <v>5.5588293429256899</v>
      </c>
      <c r="Q33" s="26">
        <f t="shared" si="4"/>
        <v>4.2681559607462169</v>
      </c>
      <c r="R33" s="26">
        <f t="shared" si="4"/>
        <v>1.419339067069137</v>
      </c>
      <c r="S33" s="26">
        <f t="shared" si="4"/>
        <v>27.751904754928834</v>
      </c>
      <c r="T33" s="26">
        <f t="shared" si="4"/>
        <v>0.66668543408062497</v>
      </c>
      <c r="U33" s="26">
        <f t="shared" si="4"/>
        <v>1.0302740220608853</v>
      </c>
      <c r="V33" s="26">
        <f t="shared" si="4"/>
        <v>0.18671773399426805</v>
      </c>
      <c r="W33" s="26">
        <f t="shared" si="4"/>
        <v>0.2431112231596039</v>
      </c>
      <c r="X33" s="26">
        <f t="shared" si="4"/>
        <v>5.6567969214166993</v>
      </c>
      <c r="Y33" s="26">
        <f t="shared" si="4"/>
        <v>13.079701895255381</v>
      </c>
      <c r="Z33" s="26">
        <f t="shared" si="4"/>
        <v>3.8963337887843759</v>
      </c>
      <c r="AA33" s="26">
        <f t="shared" si="4"/>
        <v>8.7197530394916125</v>
      </c>
      <c r="AB33" s="26">
        <f t="shared" si="4"/>
        <v>2.0851581090942504</v>
      </c>
      <c r="AC33" s="26">
        <f t="shared" si="4"/>
        <v>0.81325825271335073</v>
      </c>
      <c r="AD33" s="26">
        <f t="shared" si="4"/>
        <v>21.009991578322076</v>
      </c>
      <c r="AE33" s="26">
        <f t="shared" si="4"/>
        <v>3.1262524412872161</v>
      </c>
      <c r="AF33" s="26">
        <f t="shared" si="4"/>
        <v>20.132923979770347</v>
      </c>
    </row>
    <row r="34" spans="2:32" x14ac:dyDescent="0.2">
      <c r="B34" s="1" t="s">
        <v>6</v>
      </c>
      <c r="C34" s="1" t="s">
        <v>91</v>
      </c>
      <c r="D34" s="111">
        <f t="shared" si="3"/>
        <v>194.83521704653225</v>
      </c>
      <c r="E34" s="26">
        <f t="shared" si="4"/>
        <v>3.209919466939628</v>
      </c>
      <c r="F34" s="26">
        <f t="shared" si="4"/>
        <v>3.9454718517663645</v>
      </c>
      <c r="G34" s="26">
        <f t="shared" si="4"/>
        <v>3.3695452806056454</v>
      </c>
      <c r="H34" s="26">
        <f t="shared" si="4"/>
        <v>1.8614305247704679</v>
      </c>
      <c r="I34" s="26">
        <f t="shared" si="4"/>
        <v>0.54332780959395444</v>
      </c>
      <c r="J34" s="26">
        <f t="shared" si="4"/>
        <v>3.7770448490486688</v>
      </c>
      <c r="K34" s="26">
        <f t="shared" si="4"/>
        <v>1.9845204142392252</v>
      </c>
      <c r="L34" s="26">
        <f t="shared" si="4"/>
        <v>0.43461902961415749</v>
      </c>
      <c r="M34" s="26">
        <f t="shared" si="4"/>
        <v>1.7876517742331248</v>
      </c>
      <c r="N34" s="26">
        <f t="shared" si="4"/>
        <v>26.485146121535809</v>
      </c>
      <c r="O34" s="26">
        <f t="shared" si="4"/>
        <v>27.791352379084657</v>
      </c>
      <c r="P34" s="26">
        <f t="shared" si="4"/>
        <v>5.5588293429256899</v>
      </c>
      <c r="Q34" s="26">
        <f t="shared" si="4"/>
        <v>4.2681559607462169</v>
      </c>
      <c r="R34" s="26">
        <f t="shared" si="4"/>
        <v>1.419339067069137</v>
      </c>
      <c r="S34" s="26">
        <f t="shared" si="4"/>
        <v>27.751904754928834</v>
      </c>
      <c r="T34" s="26">
        <f t="shared" si="4"/>
        <v>0.66668543408062497</v>
      </c>
      <c r="U34" s="26">
        <f t="shared" si="4"/>
        <v>1.0302740220608853</v>
      </c>
      <c r="V34" s="26">
        <f t="shared" si="4"/>
        <v>0.18671773399426805</v>
      </c>
      <c r="W34" s="26">
        <f t="shared" si="4"/>
        <v>0.2431112231596039</v>
      </c>
      <c r="X34" s="26">
        <f t="shared" si="4"/>
        <v>5.6567969214166993</v>
      </c>
      <c r="Y34" s="26">
        <f t="shared" si="4"/>
        <v>13.079701895255381</v>
      </c>
      <c r="Z34" s="26">
        <f t="shared" si="4"/>
        <v>3.8963337887843759</v>
      </c>
      <c r="AA34" s="26">
        <f t="shared" si="4"/>
        <v>8.7197530394916125</v>
      </c>
      <c r="AB34" s="26">
        <f t="shared" si="4"/>
        <v>2.0851581090942504</v>
      </c>
      <c r="AC34" s="26">
        <f t="shared" si="4"/>
        <v>0.81325825271335073</v>
      </c>
      <c r="AD34" s="26">
        <f t="shared" si="4"/>
        <v>21.009991578322076</v>
      </c>
      <c r="AE34" s="26">
        <f t="shared" si="4"/>
        <v>3.1262524412872161</v>
      </c>
      <c r="AF34" s="26">
        <f t="shared" si="4"/>
        <v>20.132923979770347</v>
      </c>
    </row>
    <row r="35" spans="2:32" x14ac:dyDescent="0.2">
      <c r="B35" s="1" t="s">
        <v>7</v>
      </c>
      <c r="C35" s="1" t="s">
        <v>91</v>
      </c>
      <c r="D35" s="111">
        <f t="shared" si="3"/>
        <v>194.83521704653225</v>
      </c>
      <c r="E35" s="26">
        <f t="shared" si="4"/>
        <v>3.209919466939628</v>
      </c>
      <c r="F35" s="26">
        <f t="shared" si="4"/>
        <v>3.9454718517663645</v>
      </c>
      <c r="G35" s="26">
        <f t="shared" si="4"/>
        <v>3.3695452806056454</v>
      </c>
      <c r="H35" s="26">
        <f t="shared" si="4"/>
        <v>1.8614305247704679</v>
      </c>
      <c r="I35" s="26">
        <f t="shared" si="4"/>
        <v>0.54332780959395444</v>
      </c>
      <c r="J35" s="26">
        <f t="shared" si="4"/>
        <v>3.7770448490486688</v>
      </c>
      <c r="K35" s="26">
        <f t="shared" si="4"/>
        <v>1.9845204142392252</v>
      </c>
      <c r="L35" s="26">
        <f t="shared" si="4"/>
        <v>0.43461902961415749</v>
      </c>
      <c r="M35" s="26">
        <f t="shared" si="4"/>
        <v>1.7876517742331248</v>
      </c>
      <c r="N35" s="26">
        <f t="shared" si="4"/>
        <v>26.485146121535809</v>
      </c>
      <c r="O35" s="26">
        <f t="shared" si="4"/>
        <v>27.791352379084657</v>
      </c>
      <c r="P35" s="26">
        <f t="shared" si="4"/>
        <v>5.5588293429256899</v>
      </c>
      <c r="Q35" s="26">
        <f t="shared" si="4"/>
        <v>4.2681559607462169</v>
      </c>
      <c r="R35" s="26">
        <f t="shared" si="4"/>
        <v>1.419339067069137</v>
      </c>
      <c r="S35" s="26">
        <f t="shared" si="4"/>
        <v>27.751904754928834</v>
      </c>
      <c r="T35" s="26">
        <f t="shared" si="4"/>
        <v>0.66668543408062497</v>
      </c>
      <c r="U35" s="26">
        <f t="shared" si="4"/>
        <v>1.0302740220608853</v>
      </c>
      <c r="V35" s="26">
        <f t="shared" si="4"/>
        <v>0.18671773399426805</v>
      </c>
      <c r="W35" s="26">
        <f t="shared" si="4"/>
        <v>0.2431112231596039</v>
      </c>
      <c r="X35" s="26">
        <f t="shared" si="4"/>
        <v>5.6567969214166993</v>
      </c>
      <c r="Y35" s="26">
        <f t="shared" si="4"/>
        <v>13.079701895255381</v>
      </c>
      <c r="Z35" s="26">
        <f t="shared" si="4"/>
        <v>3.8963337887843759</v>
      </c>
      <c r="AA35" s="26">
        <f t="shared" si="4"/>
        <v>8.7197530394916125</v>
      </c>
      <c r="AB35" s="26">
        <f t="shared" si="4"/>
        <v>2.0851581090942504</v>
      </c>
      <c r="AC35" s="26">
        <f t="shared" si="4"/>
        <v>0.81325825271335073</v>
      </c>
      <c r="AD35" s="26">
        <f t="shared" si="4"/>
        <v>21.009991578322076</v>
      </c>
      <c r="AE35" s="26">
        <f t="shared" si="4"/>
        <v>3.1262524412872161</v>
      </c>
      <c r="AF35" s="26">
        <f t="shared" si="4"/>
        <v>20.132923979770347</v>
      </c>
    </row>
    <row r="36" spans="2:32" x14ac:dyDescent="0.2">
      <c r="B36" s="1" t="s">
        <v>8</v>
      </c>
      <c r="C36" s="1" t="s">
        <v>91</v>
      </c>
      <c r="D36" s="111">
        <f t="shared" si="3"/>
        <v>65.972585936425332</v>
      </c>
      <c r="E36" s="26">
        <f t="shared" si="4"/>
        <v>1.1083193507768165</v>
      </c>
      <c r="F36" s="26">
        <f t="shared" si="4"/>
        <v>1.3724213060004724</v>
      </c>
      <c r="G36" s="26">
        <f t="shared" si="4"/>
        <v>1.1915656807462764</v>
      </c>
      <c r="H36" s="26">
        <f t="shared" si="4"/>
        <v>0.71250535243912549</v>
      </c>
      <c r="I36" s="26">
        <f t="shared" si="4"/>
        <v>0.17660382440697853</v>
      </c>
      <c r="J36" s="26">
        <f t="shared" si="4"/>
        <v>1.3018531479240125</v>
      </c>
      <c r="K36" s="26">
        <f t="shared" si="4"/>
        <v>0.68855614463480985</v>
      </c>
      <c r="L36" s="26">
        <f t="shared" si="4"/>
        <v>0.14640907877842629</v>
      </c>
      <c r="M36" s="26">
        <f t="shared" si="4"/>
        <v>0.612949679475014</v>
      </c>
      <c r="N36" s="26">
        <f t="shared" si="4"/>
        <v>9.1647186149501465</v>
      </c>
      <c r="O36" s="26">
        <f t="shared" si="4"/>
        <v>9.7941918618672243</v>
      </c>
      <c r="P36" s="26">
        <f t="shared" si="4"/>
        <v>1.6989347714005039</v>
      </c>
      <c r="Q36" s="26">
        <f t="shared" si="4"/>
        <v>1.4778098252670011</v>
      </c>
      <c r="R36" s="26">
        <f t="shared" si="4"/>
        <v>0.54354514804261223</v>
      </c>
      <c r="S36" s="26">
        <f t="shared" si="4"/>
        <v>8.5580384043655808</v>
      </c>
      <c r="T36" s="26">
        <f t="shared" si="4"/>
        <v>0.23485135906296706</v>
      </c>
      <c r="U36" s="26">
        <f t="shared" si="4"/>
        <v>0.33463767582106141</v>
      </c>
      <c r="V36" s="26">
        <f t="shared" si="4"/>
        <v>7.2774472222587622E-2</v>
      </c>
      <c r="W36" s="26">
        <f t="shared" si="4"/>
        <v>7.1036088572991929E-2</v>
      </c>
      <c r="X36" s="26">
        <f t="shared" si="4"/>
        <v>1.945840779149254</v>
      </c>
      <c r="Y36" s="26">
        <f t="shared" si="4"/>
        <v>4.9920885358782483</v>
      </c>
      <c r="Z36" s="26">
        <f t="shared" si="4"/>
        <v>1.2871205962739043</v>
      </c>
      <c r="AA36" s="26">
        <f t="shared" si="4"/>
        <v>2.9093384200557506</v>
      </c>
      <c r="AB36" s="26">
        <f t="shared" si="4"/>
        <v>0.75577864722587096</v>
      </c>
      <c r="AC36" s="26">
        <f t="shared" si="4"/>
        <v>0.30885019106763195</v>
      </c>
      <c r="AD36" s="26">
        <f t="shared" si="4"/>
        <v>6.3678601258456435</v>
      </c>
      <c r="AE36" s="26">
        <f t="shared" si="4"/>
        <v>1.0819905670774077</v>
      </c>
      <c r="AF36" s="26">
        <f t="shared" si="4"/>
        <v>7.0619962870970232</v>
      </c>
    </row>
    <row r="37" spans="2:32" x14ac:dyDescent="0.2">
      <c r="B37" s="1" t="s">
        <v>9</v>
      </c>
      <c r="C37" s="1" t="s">
        <v>91</v>
      </c>
      <c r="D37" s="111">
        <f t="shared" si="3"/>
        <v>43.9817239576169</v>
      </c>
      <c r="E37" s="26">
        <f t="shared" si="4"/>
        <v>0.73887956718454417</v>
      </c>
      <c r="F37" s="26">
        <f t="shared" si="4"/>
        <v>0.91494753733364831</v>
      </c>
      <c r="G37" s="26">
        <f t="shared" si="4"/>
        <v>0.79437712049751785</v>
      </c>
      <c r="H37" s="26">
        <f t="shared" si="4"/>
        <v>0.47500356829275031</v>
      </c>
      <c r="I37" s="26">
        <f t="shared" si="4"/>
        <v>0.11773588293798569</v>
      </c>
      <c r="J37" s="26">
        <f t="shared" si="4"/>
        <v>0.86790209861600831</v>
      </c>
      <c r="K37" s="26">
        <f t="shared" si="4"/>
        <v>0.45903742975653994</v>
      </c>
      <c r="L37" s="26">
        <f t="shared" si="4"/>
        <v>9.7606052518950895E-2</v>
      </c>
      <c r="M37" s="26">
        <f t="shared" si="4"/>
        <v>0.40863311965000937</v>
      </c>
      <c r="N37" s="26">
        <f t="shared" si="4"/>
        <v>6.1098124099667652</v>
      </c>
      <c r="O37" s="26">
        <f t="shared" si="4"/>
        <v>6.5294612412448156</v>
      </c>
      <c r="P37" s="26">
        <f t="shared" si="4"/>
        <v>1.1326231809336695</v>
      </c>
      <c r="Q37" s="26">
        <f t="shared" si="4"/>
        <v>0.98520655017800107</v>
      </c>
      <c r="R37" s="26">
        <f t="shared" si="4"/>
        <v>0.36236343202840815</v>
      </c>
      <c r="S37" s="26">
        <f t="shared" si="4"/>
        <v>5.705358936243722</v>
      </c>
      <c r="T37" s="26">
        <f t="shared" si="4"/>
        <v>0.15656757270864469</v>
      </c>
      <c r="U37" s="26">
        <f t="shared" si="4"/>
        <v>0.22309178388070758</v>
      </c>
      <c r="V37" s="26">
        <f t="shared" si="4"/>
        <v>4.8516314815058414E-2</v>
      </c>
      <c r="W37" s="26">
        <f t="shared" si="4"/>
        <v>4.7357392381994615E-2</v>
      </c>
      <c r="X37" s="26">
        <f t="shared" si="4"/>
        <v>1.2972271860995026</v>
      </c>
      <c r="Y37" s="26">
        <f t="shared" si="4"/>
        <v>3.3280590239188323</v>
      </c>
      <c r="Z37" s="26">
        <f t="shared" si="4"/>
        <v>0.85808039751593657</v>
      </c>
      <c r="AA37" s="26">
        <f t="shared" si="4"/>
        <v>1.9395589467038337</v>
      </c>
      <c r="AB37" s="26">
        <f t="shared" si="4"/>
        <v>0.50385243148391401</v>
      </c>
      <c r="AC37" s="26">
        <f t="shared" si="4"/>
        <v>0.20590012737842134</v>
      </c>
      <c r="AD37" s="26">
        <f t="shared" si="4"/>
        <v>4.2452400838970963</v>
      </c>
      <c r="AE37" s="26">
        <f t="shared" si="4"/>
        <v>0.72132704471827169</v>
      </c>
      <c r="AF37" s="26">
        <f t="shared" si="4"/>
        <v>4.7079975247313488</v>
      </c>
    </row>
    <row r="38" spans="2:32" x14ac:dyDescent="0.2">
      <c r="B38" s="1" t="s">
        <v>10</v>
      </c>
      <c r="C38" s="1" t="s">
        <v>91</v>
      </c>
      <c r="D38" s="111">
        <f t="shared" si="3"/>
        <v>43.9817239576169</v>
      </c>
      <c r="E38" s="26">
        <f t="shared" si="4"/>
        <v>0.73887956718454417</v>
      </c>
      <c r="F38" s="26">
        <f t="shared" si="4"/>
        <v>0.91494753733364831</v>
      </c>
      <c r="G38" s="26">
        <f t="shared" si="4"/>
        <v>0.79437712049751785</v>
      </c>
      <c r="H38" s="26">
        <f t="shared" si="4"/>
        <v>0.47500356829275031</v>
      </c>
      <c r="I38" s="26">
        <f t="shared" si="4"/>
        <v>0.11773588293798569</v>
      </c>
      <c r="J38" s="26">
        <f t="shared" si="4"/>
        <v>0.86790209861600831</v>
      </c>
      <c r="K38" s="26">
        <f t="shared" si="4"/>
        <v>0.45903742975653994</v>
      </c>
      <c r="L38" s="26">
        <f t="shared" si="4"/>
        <v>9.7606052518950895E-2</v>
      </c>
      <c r="M38" s="26">
        <f t="shared" si="4"/>
        <v>0.40863311965000937</v>
      </c>
      <c r="N38" s="26">
        <f t="shared" si="4"/>
        <v>6.1098124099667652</v>
      </c>
      <c r="O38" s="26">
        <f t="shared" si="4"/>
        <v>6.5294612412448156</v>
      </c>
      <c r="P38" s="26">
        <f t="shared" si="4"/>
        <v>1.1326231809336695</v>
      </c>
      <c r="Q38" s="26">
        <f t="shared" si="4"/>
        <v>0.98520655017800107</v>
      </c>
      <c r="R38" s="26">
        <f t="shared" si="4"/>
        <v>0.36236343202840815</v>
      </c>
      <c r="S38" s="26">
        <f t="shared" si="4"/>
        <v>5.705358936243722</v>
      </c>
      <c r="T38" s="26">
        <f t="shared" si="4"/>
        <v>0.15656757270864469</v>
      </c>
      <c r="U38" s="26">
        <f t="shared" si="4"/>
        <v>0.22309178388070758</v>
      </c>
      <c r="V38" s="26">
        <f t="shared" si="4"/>
        <v>4.8516314815058414E-2</v>
      </c>
      <c r="W38" s="26">
        <f t="shared" ref="E38:AF46" si="6">W16*W$2*8760/1000</f>
        <v>4.7357392381994615E-2</v>
      </c>
      <c r="X38" s="26">
        <f t="shared" si="6"/>
        <v>1.2972271860995026</v>
      </c>
      <c r="Y38" s="26">
        <f t="shared" si="6"/>
        <v>3.3280590239188323</v>
      </c>
      <c r="Z38" s="26">
        <f t="shared" si="6"/>
        <v>0.85808039751593657</v>
      </c>
      <c r="AA38" s="26">
        <f t="shared" si="6"/>
        <v>1.9395589467038337</v>
      </c>
      <c r="AB38" s="26">
        <f t="shared" si="6"/>
        <v>0.50385243148391401</v>
      </c>
      <c r="AC38" s="26">
        <f t="shared" si="6"/>
        <v>0.20590012737842134</v>
      </c>
      <c r="AD38" s="26">
        <f t="shared" si="6"/>
        <v>4.2452400838970963</v>
      </c>
      <c r="AE38" s="26">
        <f t="shared" si="6"/>
        <v>0.72132704471827169</v>
      </c>
      <c r="AF38" s="26">
        <f t="shared" si="6"/>
        <v>4.7079975247313488</v>
      </c>
    </row>
    <row r="39" spans="2:32" x14ac:dyDescent="0.2">
      <c r="B39" s="1" t="s">
        <v>11</v>
      </c>
      <c r="C39" s="1" t="s">
        <v>91</v>
      </c>
      <c r="D39" s="111">
        <f t="shared" si="3"/>
        <v>513.12011283886375</v>
      </c>
      <c r="E39" s="26">
        <f t="shared" si="6"/>
        <v>8.6202616171530142</v>
      </c>
      <c r="F39" s="26">
        <f t="shared" si="6"/>
        <v>10.674387935559228</v>
      </c>
      <c r="G39" s="26">
        <f t="shared" si="6"/>
        <v>9.2677330724710387</v>
      </c>
      <c r="H39" s="26">
        <f t="shared" si="6"/>
        <v>5.5417082967487534</v>
      </c>
      <c r="I39" s="26">
        <f t="shared" si="6"/>
        <v>1.3735853009431662</v>
      </c>
      <c r="J39" s="26">
        <f t="shared" si="6"/>
        <v>10.125524483853427</v>
      </c>
      <c r="K39" s="26">
        <f t="shared" si="6"/>
        <v>5.3554366804929652</v>
      </c>
      <c r="L39" s="26">
        <f t="shared" si="6"/>
        <v>1.1387372793877604</v>
      </c>
      <c r="M39" s="26">
        <f t="shared" si="6"/>
        <v>4.767386395916775</v>
      </c>
      <c r="N39" s="26">
        <f t="shared" si="6"/>
        <v>71.281144782945603</v>
      </c>
      <c r="O39" s="26">
        <f t="shared" si="6"/>
        <v>76.177047814522851</v>
      </c>
      <c r="P39" s="26">
        <f t="shared" si="6"/>
        <v>13.213937110892809</v>
      </c>
      <c r="Q39" s="26">
        <f t="shared" si="6"/>
        <v>11.49407641874334</v>
      </c>
      <c r="R39" s="26">
        <f t="shared" si="6"/>
        <v>4.2275733736647609</v>
      </c>
      <c r="S39" s="26">
        <f t="shared" si="6"/>
        <v>66.56252092284339</v>
      </c>
      <c r="T39" s="26">
        <f t="shared" si="6"/>
        <v>1.8266216816008543</v>
      </c>
      <c r="U39" s="26">
        <f t="shared" si="6"/>
        <v>2.6027374786082547</v>
      </c>
      <c r="V39" s="26">
        <f t="shared" si="6"/>
        <v>0.566023672842348</v>
      </c>
      <c r="W39" s="26">
        <f t="shared" si="6"/>
        <v>0.55250291112327043</v>
      </c>
      <c r="X39" s="26">
        <f t="shared" si="6"/>
        <v>15.134317171160861</v>
      </c>
      <c r="Y39" s="26">
        <f t="shared" si="6"/>
        <v>38.827355279053037</v>
      </c>
      <c r="Z39" s="26">
        <f t="shared" si="6"/>
        <v>10.010937971019256</v>
      </c>
      <c r="AA39" s="26">
        <f t="shared" si="6"/>
        <v>22.628187711544729</v>
      </c>
      <c r="AB39" s="26">
        <f t="shared" si="6"/>
        <v>5.8782783673123289</v>
      </c>
      <c r="AC39" s="26">
        <f t="shared" si="6"/>
        <v>2.4021681527482484</v>
      </c>
      <c r="AD39" s="26">
        <f t="shared" si="6"/>
        <v>49.527800978799426</v>
      </c>
      <c r="AE39" s="26">
        <f t="shared" si="6"/>
        <v>8.4154821883798334</v>
      </c>
      <c r="AF39" s="26">
        <f t="shared" si="6"/>
        <v>54.926637788532396</v>
      </c>
    </row>
    <row r="40" spans="2:32" x14ac:dyDescent="0.2">
      <c r="B40" s="1" t="s">
        <v>12</v>
      </c>
      <c r="C40" s="1" t="s">
        <v>91</v>
      </c>
      <c r="D40" s="111">
        <f t="shared" si="3"/>
        <v>119.79060389567708</v>
      </c>
      <c r="E40" s="26">
        <f t="shared" si="6"/>
        <v>1.9455169002421182</v>
      </c>
      <c r="F40" s="26">
        <f t="shared" si="6"/>
        <v>2.3724064347554861</v>
      </c>
      <c r="G40" s="26">
        <f t="shared" si="6"/>
        <v>1.98179890949183</v>
      </c>
      <c r="H40" s="26">
        <f t="shared" si="6"/>
        <v>1.141845305278012</v>
      </c>
      <c r="I40" s="26">
        <f t="shared" si="6"/>
        <v>0.31315235764736682</v>
      </c>
      <c r="J40" s="26">
        <f t="shared" si="6"/>
        <v>2.2713522723851947</v>
      </c>
      <c r="K40" s="26">
        <f t="shared" si="6"/>
        <v>1.175186763407468</v>
      </c>
      <c r="L40" s="26">
        <f t="shared" si="6"/>
        <v>0.25659248239033799</v>
      </c>
      <c r="M40" s="26">
        <f t="shared" si="6"/>
        <v>1.0377076775805636</v>
      </c>
      <c r="N40" s="26">
        <f t="shared" si="6"/>
        <v>16.038135007658898</v>
      </c>
      <c r="O40" s="26">
        <f t="shared" si="6"/>
        <v>17.103658021314722</v>
      </c>
      <c r="P40" s="26">
        <f t="shared" si="6"/>
        <v>3.4884163004153299</v>
      </c>
      <c r="Q40" s="26">
        <f t="shared" si="6"/>
        <v>2.5351043475473389</v>
      </c>
      <c r="R40" s="26">
        <f t="shared" si="6"/>
        <v>0.86996422663126338</v>
      </c>
      <c r="S40" s="26">
        <f t="shared" si="6"/>
        <v>17.407585779806624</v>
      </c>
      <c r="T40" s="26">
        <f t="shared" si="6"/>
        <v>0.39951940089586707</v>
      </c>
      <c r="U40" s="26">
        <f t="shared" si="6"/>
        <v>0.59245039961858681</v>
      </c>
      <c r="V40" s="26">
        <f t="shared" si="6"/>
        <v>0.11506352200694296</v>
      </c>
      <c r="W40" s="26">
        <f t="shared" si="6"/>
        <v>0.15262685262752748</v>
      </c>
      <c r="X40" s="26">
        <f t="shared" si="6"/>
        <v>3.5310543050208807</v>
      </c>
      <c r="Y40" s="26">
        <f t="shared" si="6"/>
        <v>8.1139241142842664</v>
      </c>
      <c r="Z40" s="26">
        <f t="shared" si="6"/>
        <v>2.4027104363762866</v>
      </c>
      <c r="AA40" s="26">
        <f t="shared" si="6"/>
        <v>5.1778228808719957</v>
      </c>
      <c r="AB40" s="26">
        <f t="shared" si="6"/>
        <v>1.2590100021092927</v>
      </c>
      <c r="AC40" s="26">
        <f t="shared" si="6"/>
        <v>0.50931767794530025</v>
      </c>
      <c r="AD40" s="26">
        <f t="shared" si="6"/>
        <v>13.159649107705429</v>
      </c>
      <c r="AE40" s="26">
        <f t="shared" si="6"/>
        <v>1.842054542177803</v>
      </c>
      <c r="AF40" s="26">
        <f t="shared" si="6"/>
        <v>12.596977867484329</v>
      </c>
    </row>
    <row r="41" spans="2:32" x14ac:dyDescent="0.2">
      <c r="B41" s="1" t="s">
        <v>13</v>
      </c>
      <c r="C41" s="1" t="s">
        <v>91</v>
      </c>
      <c r="D41" s="111">
        <f t="shared" si="3"/>
        <v>119.79060389567708</v>
      </c>
      <c r="E41" s="26">
        <f t="shared" si="6"/>
        <v>1.9455169002421182</v>
      </c>
      <c r="F41" s="26">
        <f t="shared" si="6"/>
        <v>2.3724064347554861</v>
      </c>
      <c r="G41" s="26">
        <f t="shared" si="6"/>
        <v>1.98179890949183</v>
      </c>
      <c r="H41" s="26">
        <f t="shared" si="6"/>
        <v>1.141845305278012</v>
      </c>
      <c r="I41" s="26">
        <f t="shared" si="6"/>
        <v>0.31315235764736682</v>
      </c>
      <c r="J41" s="26">
        <f t="shared" si="6"/>
        <v>2.2713522723851947</v>
      </c>
      <c r="K41" s="26">
        <f t="shared" si="6"/>
        <v>1.175186763407468</v>
      </c>
      <c r="L41" s="26">
        <f t="shared" si="6"/>
        <v>0.25659248239033799</v>
      </c>
      <c r="M41" s="26">
        <f t="shared" si="6"/>
        <v>1.0377076775805636</v>
      </c>
      <c r="N41" s="26">
        <f t="shared" si="6"/>
        <v>16.038135007658898</v>
      </c>
      <c r="O41" s="26">
        <f t="shared" si="6"/>
        <v>17.103658021314722</v>
      </c>
      <c r="P41" s="26">
        <f t="shared" si="6"/>
        <v>3.4884163004153299</v>
      </c>
      <c r="Q41" s="26">
        <f t="shared" si="6"/>
        <v>2.5351043475473389</v>
      </c>
      <c r="R41" s="26">
        <f t="shared" si="6"/>
        <v>0.86996422663126338</v>
      </c>
      <c r="S41" s="26">
        <f t="shared" si="6"/>
        <v>17.407585779806624</v>
      </c>
      <c r="T41" s="26">
        <f t="shared" si="6"/>
        <v>0.39951940089586707</v>
      </c>
      <c r="U41" s="26">
        <f t="shared" si="6"/>
        <v>0.59245039961858681</v>
      </c>
      <c r="V41" s="26">
        <f t="shared" si="6"/>
        <v>0.11506352200694296</v>
      </c>
      <c r="W41" s="26">
        <f t="shared" si="6"/>
        <v>0.15262685262752748</v>
      </c>
      <c r="X41" s="26">
        <f t="shared" si="6"/>
        <v>3.5310543050208807</v>
      </c>
      <c r="Y41" s="26">
        <f t="shared" si="6"/>
        <v>8.1139241142842664</v>
      </c>
      <c r="Z41" s="26">
        <f t="shared" si="6"/>
        <v>2.4027104363762866</v>
      </c>
      <c r="AA41" s="26">
        <f t="shared" si="6"/>
        <v>5.1778228808719957</v>
      </c>
      <c r="AB41" s="26">
        <f t="shared" si="6"/>
        <v>1.2590100021092927</v>
      </c>
      <c r="AC41" s="26">
        <f t="shared" si="6"/>
        <v>0.50931767794530025</v>
      </c>
      <c r="AD41" s="26">
        <f t="shared" si="6"/>
        <v>13.159649107705429</v>
      </c>
      <c r="AE41" s="26">
        <f t="shared" si="6"/>
        <v>1.842054542177803</v>
      </c>
      <c r="AF41" s="26">
        <f t="shared" si="6"/>
        <v>12.596977867484329</v>
      </c>
    </row>
    <row r="42" spans="2:32" x14ac:dyDescent="0.2">
      <c r="B42" s="1" t="s">
        <v>14</v>
      </c>
      <c r="C42" s="1" t="s">
        <v>91</v>
      </c>
      <c r="D42" s="111">
        <f t="shared" si="3"/>
        <v>119.79060389567708</v>
      </c>
      <c r="E42" s="26">
        <f t="shared" si="6"/>
        <v>1.9455169002421182</v>
      </c>
      <c r="F42" s="26">
        <f t="shared" si="6"/>
        <v>2.3724064347554861</v>
      </c>
      <c r="G42" s="26">
        <f t="shared" si="6"/>
        <v>1.98179890949183</v>
      </c>
      <c r="H42" s="26">
        <f t="shared" si="6"/>
        <v>1.141845305278012</v>
      </c>
      <c r="I42" s="26">
        <f t="shared" si="6"/>
        <v>0.31315235764736682</v>
      </c>
      <c r="J42" s="26">
        <f t="shared" si="6"/>
        <v>2.2713522723851947</v>
      </c>
      <c r="K42" s="26">
        <f t="shared" si="6"/>
        <v>1.175186763407468</v>
      </c>
      <c r="L42" s="26">
        <f t="shared" si="6"/>
        <v>0.25659248239033799</v>
      </c>
      <c r="M42" s="26">
        <f t="shared" si="6"/>
        <v>1.0377076775805636</v>
      </c>
      <c r="N42" s="26">
        <f t="shared" si="6"/>
        <v>16.038135007658898</v>
      </c>
      <c r="O42" s="26">
        <f t="shared" si="6"/>
        <v>17.103658021314722</v>
      </c>
      <c r="P42" s="26">
        <f t="shared" si="6"/>
        <v>3.4884163004153299</v>
      </c>
      <c r="Q42" s="26">
        <f t="shared" si="6"/>
        <v>2.5351043475473389</v>
      </c>
      <c r="R42" s="26">
        <f t="shared" si="6"/>
        <v>0.86996422663126338</v>
      </c>
      <c r="S42" s="26">
        <f t="shared" si="6"/>
        <v>17.407585779806624</v>
      </c>
      <c r="T42" s="26">
        <f t="shared" si="6"/>
        <v>0.39951940089586707</v>
      </c>
      <c r="U42" s="26">
        <f t="shared" si="6"/>
        <v>0.59245039961858681</v>
      </c>
      <c r="V42" s="26">
        <f t="shared" si="6"/>
        <v>0.11506352200694296</v>
      </c>
      <c r="W42" s="26">
        <f t="shared" si="6"/>
        <v>0.15262685262752748</v>
      </c>
      <c r="X42" s="26">
        <f t="shared" si="6"/>
        <v>3.5310543050208807</v>
      </c>
      <c r="Y42" s="26">
        <f t="shared" si="6"/>
        <v>8.1139241142842664</v>
      </c>
      <c r="Z42" s="26">
        <f t="shared" si="6"/>
        <v>2.4027104363762866</v>
      </c>
      <c r="AA42" s="26">
        <f t="shared" si="6"/>
        <v>5.1778228808719957</v>
      </c>
      <c r="AB42" s="26">
        <f t="shared" si="6"/>
        <v>1.2590100021092927</v>
      </c>
      <c r="AC42" s="26">
        <f t="shared" si="6"/>
        <v>0.50931767794530025</v>
      </c>
      <c r="AD42" s="26">
        <f t="shared" si="6"/>
        <v>13.159649107705429</v>
      </c>
      <c r="AE42" s="26">
        <f t="shared" si="6"/>
        <v>1.842054542177803</v>
      </c>
      <c r="AF42" s="26">
        <f t="shared" si="6"/>
        <v>12.596977867484329</v>
      </c>
    </row>
    <row r="43" spans="2:32" x14ac:dyDescent="0.2">
      <c r="B43" s="1" t="s">
        <v>15</v>
      </c>
      <c r="C43" s="1" t="s">
        <v>652</v>
      </c>
      <c r="D43" s="111">
        <f t="shared" si="3"/>
        <v>43699.50393001629</v>
      </c>
      <c r="E43" s="26">
        <f t="shared" si="6"/>
        <v>0</v>
      </c>
      <c r="F43" s="26">
        <f t="shared" si="6"/>
        <v>0</v>
      </c>
      <c r="G43" s="26">
        <f t="shared" si="6"/>
        <v>0</v>
      </c>
      <c r="H43" s="26">
        <f t="shared" si="6"/>
        <v>2.2525987912057173</v>
      </c>
      <c r="I43" s="26">
        <f t="shared" si="6"/>
        <v>226.39486140952363</v>
      </c>
      <c r="J43" s="26">
        <f t="shared" si="6"/>
        <v>0</v>
      </c>
      <c r="K43" s="26">
        <f t="shared" si="6"/>
        <v>0</v>
      </c>
      <c r="L43" s="26">
        <f t="shared" si="6"/>
        <v>0</v>
      </c>
      <c r="M43" s="26">
        <f t="shared" si="6"/>
        <v>0</v>
      </c>
      <c r="N43" s="26">
        <f t="shared" si="6"/>
        <v>923.82450490816564</v>
      </c>
      <c r="O43" s="26">
        <f t="shared" si="6"/>
        <v>0</v>
      </c>
      <c r="P43" s="26">
        <f t="shared" si="6"/>
        <v>574.38252059339891</v>
      </c>
      <c r="Q43" s="26">
        <f t="shared" si="6"/>
        <v>0</v>
      </c>
      <c r="R43" s="26">
        <f t="shared" si="6"/>
        <v>0</v>
      </c>
      <c r="S43" s="26">
        <f t="shared" si="6"/>
        <v>1381.918664558955</v>
      </c>
      <c r="T43" s="26">
        <f t="shared" si="6"/>
        <v>0</v>
      </c>
      <c r="U43" s="26">
        <f t="shared" si="6"/>
        <v>0</v>
      </c>
      <c r="V43" s="26">
        <f t="shared" si="6"/>
        <v>0</v>
      </c>
      <c r="W43" s="26">
        <f t="shared" si="6"/>
        <v>19.365228750000004</v>
      </c>
      <c r="X43" s="26">
        <f t="shared" si="6"/>
        <v>0</v>
      </c>
      <c r="Y43" s="26">
        <f t="shared" si="6"/>
        <v>0</v>
      </c>
      <c r="Z43" s="26">
        <f t="shared" si="6"/>
        <v>4336.9780465099366</v>
      </c>
      <c r="AA43" s="26">
        <f t="shared" si="6"/>
        <v>0</v>
      </c>
      <c r="AB43" s="26">
        <f t="shared" si="6"/>
        <v>0</v>
      </c>
      <c r="AC43" s="26">
        <f t="shared" si="6"/>
        <v>0</v>
      </c>
      <c r="AD43" s="26">
        <f t="shared" si="6"/>
        <v>36234.387504495106</v>
      </c>
      <c r="AE43" s="26">
        <f t="shared" si="6"/>
        <v>0</v>
      </c>
      <c r="AF43" s="26">
        <f t="shared" si="6"/>
        <v>0</v>
      </c>
    </row>
    <row r="44" spans="2:32" x14ac:dyDescent="0.2">
      <c r="B44" s="1" t="s">
        <v>16</v>
      </c>
      <c r="C44" s="1" t="s">
        <v>656</v>
      </c>
      <c r="D44" s="111">
        <f t="shared" si="3"/>
        <v>480881.27117273299</v>
      </c>
      <c r="E44" s="26">
        <f t="shared" si="6"/>
        <v>7254.28352482639</v>
      </c>
      <c r="F44" s="26">
        <f t="shared" si="6"/>
        <v>3609.1305628465907</v>
      </c>
      <c r="G44" s="26">
        <f t="shared" si="6"/>
        <v>18450.244992050539</v>
      </c>
      <c r="H44" s="26">
        <f t="shared" si="6"/>
        <v>5226.7537463242952</v>
      </c>
      <c r="I44" s="26">
        <f t="shared" si="6"/>
        <v>402.98285330895214</v>
      </c>
      <c r="J44" s="26">
        <f t="shared" si="6"/>
        <v>10560.584665833385</v>
      </c>
      <c r="K44" s="26">
        <f t="shared" si="6"/>
        <v>7035.5840219124993</v>
      </c>
      <c r="L44" s="26">
        <f t="shared" si="6"/>
        <v>2558.8191631250006</v>
      </c>
      <c r="M44" s="26">
        <f t="shared" si="6"/>
        <v>2816.4916502631913</v>
      </c>
      <c r="N44" s="26">
        <f t="shared" si="6"/>
        <v>88499.451003056252</v>
      </c>
      <c r="O44" s="26">
        <f t="shared" si="6"/>
        <v>38832.783394914462</v>
      </c>
      <c r="P44" s="26">
        <f t="shared" si="6"/>
        <v>15869.662044914963</v>
      </c>
      <c r="Q44" s="26">
        <f t="shared" si="6"/>
        <v>17272.454114732831</v>
      </c>
      <c r="R44" s="26">
        <f t="shared" si="6"/>
        <v>10252.525025000003</v>
      </c>
      <c r="S44" s="26">
        <f t="shared" si="6"/>
        <v>48131.056077694302</v>
      </c>
      <c r="T44" s="26">
        <f t="shared" si="6"/>
        <v>4601.8790999999983</v>
      </c>
      <c r="U44" s="26">
        <f t="shared" si="6"/>
        <v>7779.044159340131</v>
      </c>
      <c r="V44" s="26">
        <f t="shared" si="6"/>
        <v>255.01140750000005</v>
      </c>
      <c r="W44" s="26">
        <f t="shared" si="6"/>
        <v>36.425073124999997</v>
      </c>
      <c r="X44" s="26">
        <f t="shared" si="6"/>
        <v>4707.8900260000019</v>
      </c>
      <c r="Y44" s="26">
        <f t="shared" si="6"/>
        <v>42375.725819215535</v>
      </c>
      <c r="Z44" s="26">
        <f t="shared" si="6"/>
        <v>5049.2873239802002</v>
      </c>
      <c r="AA44" s="26">
        <f t="shared" si="6"/>
        <v>46571.245410380456</v>
      </c>
      <c r="AB44" s="26">
        <f t="shared" si="6"/>
        <v>6248.8243346875024</v>
      </c>
      <c r="AC44" s="26">
        <f t="shared" si="6"/>
        <v>1917.068215625</v>
      </c>
      <c r="AD44" s="26">
        <f t="shared" si="6"/>
        <v>52684.690415428478</v>
      </c>
      <c r="AE44" s="26">
        <f t="shared" si="6"/>
        <v>5606.7883914274071</v>
      </c>
      <c r="AF44" s="26">
        <f t="shared" si="6"/>
        <v>26274.584655219594</v>
      </c>
    </row>
    <row r="45" spans="2:32" x14ac:dyDescent="0.2">
      <c r="B45" s="1" t="s">
        <v>17</v>
      </c>
      <c r="C45" s="1" t="s">
        <v>652</v>
      </c>
      <c r="D45" s="111">
        <f t="shared" si="3"/>
        <v>1982.2245465085266</v>
      </c>
      <c r="E45" s="26">
        <f t="shared" si="6"/>
        <v>0</v>
      </c>
      <c r="F45" s="26">
        <f t="shared" si="6"/>
        <v>0</v>
      </c>
      <c r="G45" s="26">
        <f t="shared" si="6"/>
        <v>0</v>
      </c>
      <c r="H45" s="26">
        <f t="shared" si="6"/>
        <v>1.5480765212942833</v>
      </c>
      <c r="I45" s="26">
        <f t="shared" si="6"/>
        <v>500.58710734047617</v>
      </c>
      <c r="J45" s="26">
        <f t="shared" si="6"/>
        <v>0</v>
      </c>
      <c r="K45" s="26">
        <f t="shared" si="6"/>
        <v>0</v>
      </c>
      <c r="L45" s="26">
        <f t="shared" si="6"/>
        <v>0</v>
      </c>
      <c r="M45" s="26">
        <f t="shared" si="6"/>
        <v>0</v>
      </c>
      <c r="N45" s="26">
        <f t="shared" si="6"/>
        <v>29.931166228197846</v>
      </c>
      <c r="O45" s="26">
        <f t="shared" si="6"/>
        <v>0</v>
      </c>
      <c r="P45" s="26">
        <f t="shared" si="6"/>
        <v>199.3616964258317</v>
      </c>
      <c r="Q45" s="26">
        <f t="shared" si="6"/>
        <v>0</v>
      </c>
      <c r="R45" s="26">
        <f t="shared" si="6"/>
        <v>0</v>
      </c>
      <c r="S45" s="26">
        <f t="shared" si="6"/>
        <v>161.16564079818821</v>
      </c>
      <c r="T45" s="26">
        <f t="shared" si="6"/>
        <v>0</v>
      </c>
      <c r="U45" s="26">
        <f t="shared" si="6"/>
        <v>0</v>
      </c>
      <c r="V45" s="26">
        <f t="shared" si="6"/>
        <v>0</v>
      </c>
      <c r="W45" s="26">
        <f t="shared" si="6"/>
        <v>0</v>
      </c>
      <c r="X45" s="26">
        <f t="shared" si="6"/>
        <v>0</v>
      </c>
      <c r="Y45" s="26">
        <f t="shared" si="6"/>
        <v>0</v>
      </c>
      <c r="Z45" s="26">
        <f t="shared" si="6"/>
        <v>127.35220545434996</v>
      </c>
      <c r="AA45" s="26">
        <f t="shared" si="6"/>
        <v>0</v>
      </c>
      <c r="AB45" s="26">
        <f t="shared" si="6"/>
        <v>0</v>
      </c>
      <c r="AC45" s="26">
        <f t="shared" si="6"/>
        <v>0</v>
      </c>
      <c r="AD45" s="26">
        <f t="shared" si="6"/>
        <v>962.27865374018859</v>
      </c>
      <c r="AE45" s="26">
        <f t="shared" si="6"/>
        <v>0</v>
      </c>
      <c r="AF45" s="26">
        <f t="shared" si="6"/>
        <v>0</v>
      </c>
    </row>
    <row r="46" spans="2:32" x14ac:dyDescent="0.2">
      <c r="B46" s="1" t="s">
        <v>18</v>
      </c>
      <c r="C46" s="1" t="s">
        <v>656</v>
      </c>
      <c r="D46" s="111">
        <f t="shared" si="3"/>
        <v>30037.239745692557</v>
      </c>
      <c r="E46" s="26">
        <f t="shared" si="6"/>
        <v>41.879611979166661</v>
      </c>
      <c r="F46" s="26">
        <f t="shared" si="6"/>
        <v>495.2652077215908</v>
      </c>
      <c r="G46" s="26">
        <f t="shared" si="6"/>
        <v>869.12952294945808</v>
      </c>
      <c r="H46" s="26">
        <f t="shared" si="6"/>
        <v>807.68210211320581</v>
      </c>
      <c r="I46" s="26">
        <f t="shared" si="6"/>
        <v>891.04505106604779</v>
      </c>
      <c r="J46" s="26">
        <f t="shared" si="6"/>
        <v>201.59776096349236</v>
      </c>
      <c r="K46" s="26">
        <f t="shared" si="6"/>
        <v>225.45837208750009</v>
      </c>
      <c r="L46" s="26">
        <f t="shared" si="6"/>
        <v>0</v>
      </c>
      <c r="M46" s="26">
        <f t="shared" si="6"/>
        <v>0</v>
      </c>
      <c r="N46" s="26">
        <f t="shared" si="6"/>
        <v>4848.9822686482439</v>
      </c>
      <c r="O46" s="26">
        <f t="shared" si="6"/>
        <v>3695.5686443453947</v>
      </c>
      <c r="P46" s="26">
        <f t="shared" si="6"/>
        <v>6693.9033740273462</v>
      </c>
      <c r="Q46" s="26">
        <f t="shared" si="6"/>
        <v>1952.8109343743097</v>
      </c>
      <c r="R46" s="26">
        <f t="shared" si="6"/>
        <v>0</v>
      </c>
      <c r="S46" s="26">
        <f t="shared" si="6"/>
        <v>4392.6645330199772</v>
      </c>
      <c r="T46" s="26">
        <f t="shared" si="6"/>
        <v>0</v>
      </c>
      <c r="U46" s="26">
        <f t="shared" si="6"/>
        <v>1313.6038544098662</v>
      </c>
      <c r="V46" s="26">
        <f t="shared" si="6"/>
        <v>0</v>
      </c>
      <c r="W46" s="26">
        <f t="shared" si="6"/>
        <v>0</v>
      </c>
      <c r="X46" s="26">
        <f t="shared" si="6"/>
        <v>375.104039</v>
      </c>
      <c r="Y46" s="26">
        <f t="shared" si="6"/>
        <v>764.16286586261469</v>
      </c>
      <c r="Z46" s="26">
        <f t="shared" si="6"/>
        <v>306.29022673408582</v>
      </c>
      <c r="AA46" s="26">
        <f t="shared" si="6"/>
        <v>70.447866182036407</v>
      </c>
      <c r="AB46" s="26">
        <f t="shared" si="6"/>
        <v>0</v>
      </c>
      <c r="AC46" s="26">
        <f t="shared" si="6"/>
        <v>0</v>
      </c>
      <c r="AD46" s="26">
        <f t="shared" si="6"/>
        <v>1426.4335931009182</v>
      </c>
      <c r="AE46" s="26">
        <f t="shared" si="6"/>
        <v>38.645844624194105</v>
      </c>
      <c r="AF46" s="26">
        <f t="shared" si="6"/>
        <v>626.56407248310802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9"/>
  <dimension ref="B1:AF46"/>
  <sheetViews>
    <sheetView workbookViewId="0">
      <selection activeCell="B2" sqref="B2"/>
    </sheetView>
  </sheetViews>
  <sheetFormatPr baseColWidth="10" defaultColWidth="9.1640625" defaultRowHeight="15" x14ac:dyDescent="0.2"/>
  <cols>
    <col min="1" max="1" width="5.5" style="1" customWidth="1"/>
    <col min="2" max="2" width="41.5" style="1" bestFit="1" customWidth="1"/>
    <col min="3" max="3" width="11.1640625" style="1" bestFit="1" customWidth="1"/>
    <col min="4" max="4" width="10.5" style="1" bestFit="1" customWidth="1"/>
    <col min="5" max="16384" width="9.1640625" style="1"/>
  </cols>
  <sheetData>
    <row r="1" spans="2:32" ht="48" x14ac:dyDescent="0.2">
      <c r="B1" s="100" t="s">
        <v>977</v>
      </c>
    </row>
    <row r="2" spans="2:32" x14ac:dyDescent="0.2">
      <c r="B2" s="1" t="s">
        <v>653</v>
      </c>
      <c r="D2" s="113">
        <f>AVERAGE(E2:AF2)</f>
        <v>0.11753186598608281</v>
      </c>
      <c r="E2" s="112">
        <v>0.11183105551327582</v>
      </c>
      <c r="F2" s="112">
        <v>0.10355353621834787</v>
      </c>
      <c r="G2" s="112">
        <v>0.13351059107052257</v>
      </c>
      <c r="H2" s="112">
        <v>0.13147486206240486</v>
      </c>
      <c r="I2" s="112">
        <v>0.17847055745814305</v>
      </c>
      <c r="J2" s="112">
        <v>0.10565255779109591</v>
      </c>
      <c r="K2" s="112">
        <v>0.10211981544901065</v>
      </c>
      <c r="L2" s="112">
        <v>9.5355546042617978E-2</v>
      </c>
      <c r="M2" s="112">
        <v>9.2991268741541649E-2</v>
      </c>
      <c r="N2" s="112">
        <v>0.12269125328628752</v>
      </c>
      <c r="O2" s="112">
        <v>0.10356516737763359</v>
      </c>
      <c r="P2" s="112">
        <v>0.1564416673984311</v>
      </c>
      <c r="Q2" s="112">
        <v>0.1255026568275712</v>
      </c>
      <c r="R2" s="112">
        <v>9.236824581430747E-2</v>
      </c>
      <c r="S2" s="112">
        <v>0.13996915090237008</v>
      </c>
      <c r="T2" s="112">
        <v>9.7608447488584466E-2</v>
      </c>
      <c r="U2" s="112">
        <v>9.8421565829528129E-2</v>
      </c>
      <c r="V2" s="112">
        <v>0.10235897070015221</v>
      </c>
      <c r="W2" s="112">
        <v>0.17544782153729069</v>
      </c>
      <c r="X2" s="112">
        <v>0.10259750761035009</v>
      </c>
      <c r="Y2" s="112">
        <v>0.10436178593512178</v>
      </c>
      <c r="Z2" s="112">
        <v>0.11845448738856272</v>
      </c>
      <c r="AA2" s="112">
        <v>0.12692904537671232</v>
      </c>
      <c r="AB2" s="112">
        <v>0.11367181554414005</v>
      </c>
      <c r="AC2" s="112">
        <v>0.12083452245053272</v>
      </c>
      <c r="AD2" s="112">
        <v>0.14549137120601663</v>
      </c>
      <c r="AE2" s="112">
        <v>9.3431912987066407E-2</v>
      </c>
      <c r="AF2" s="112">
        <v>9.578506160269859E-2</v>
      </c>
    </row>
    <row r="3" spans="2:32" x14ac:dyDescent="0.2">
      <c r="B3" s="1" t="s">
        <v>654</v>
      </c>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row>
    <row r="4" spans="2:32" x14ac:dyDescent="0.2">
      <c r="D4" s="1" t="s">
        <v>308</v>
      </c>
      <c r="E4" s="1" t="s">
        <v>308</v>
      </c>
      <c r="F4" s="1" t="s">
        <v>308</v>
      </c>
      <c r="G4" s="1" t="s">
        <v>308</v>
      </c>
      <c r="H4" s="1" t="s">
        <v>308</v>
      </c>
      <c r="I4" s="1" t="s">
        <v>308</v>
      </c>
      <c r="J4" s="1" t="s">
        <v>308</v>
      </c>
      <c r="K4" s="1" t="s">
        <v>308</v>
      </c>
      <c r="L4" s="1" t="s">
        <v>308</v>
      </c>
      <c r="M4" s="1" t="s">
        <v>308</v>
      </c>
      <c r="N4" s="1" t="s">
        <v>308</v>
      </c>
      <c r="O4" s="1" t="s">
        <v>308</v>
      </c>
      <c r="P4" s="1" t="s">
        <v>308</v>
      </c>
      <c r="Q4" s="1" t="s">
        <v>308</v>
      </c>
      <c r="R4" s="1" t="s">
        <v>308</v>
      </c>
      <c r="S4" s="1" t="s">
        <v>308</v>
      </c>
      <c r="T4" s="1" t="s">
        <v>308</v>
      </c>
      <c r="U4" s="1" t="s">
        <v>308</v>
      </c>
      <c r="V4" s="1" t="s">
        <v>308</v>
      </c>
      <c r="W4" s="1" t="s">
        <v>308</v>
      </c>
      <c r="X4" s="1" t="s">
        <v>308</v>
      </c>
      <c r="Y4" s="1" t="s">
        <v>308</v>
      </c>
      <c r="Z4" s="1" t="s">
        <v>308</v>
      </c>
      <c r="AA4" s="1" t="s">
        <v>308</v>
      </c>
      <c r="AB4" s="1" t="s">
        <v>308</v>
      </c>
      <c r="AC4" s="1" t="s">
        <v>308</v>
      </c>
      <c r="AD4" s="1" t="s">
        <v>308</v>
      </c>
      <c r="AE4" s="1" t="s">
        <v>308</v>
      </c>
      <c r="AF4" s="1" t="s">
        <v>308</v>
      </c>
    </row>
    <row r="5" spans="2:32" x14ac:dyDescent="0.2">
      <c r="B5" s="28" t="s">
        <v>0</v>
      </c>
      <c r="C5" s="28" t="s">
        <v>90</v>
      </c>
      <c r="D5" s="28" t="s">
        <v>227</v>
      </c>
      <c r="E5" s="28" t="s">
        <v>276</v>
      </c>
      <c r="F5" s="28" t="s">
        <v>277</v>
      </c>
      <c r="G5" s="28" t="s">
        <v>278</v>
      </c>
      <c r="H5" s="28" t="s">
        <v>279</v>
      </c>
      <c r="I5" s="28" t="s">
        <v>280</v>
      </c>
      <c r="J5" s="28" t="s">
        <v>281</v>
      </c>
      <c r="K5" s="28" t="s">
        <v>282</v>
      </c>
      <c r="L5" s="28" t="s">
        <v>283</v>
      </c>
      <c r="M5" s="28" t="s">
        <v>284</v>
      </c>
      <c r="N5" s="28" t="s">
        <v>285</v>
      </c>
      <c r="O5" s="28" t="s">
        <v>287</v>
      </c>
      <c r="P5" s="28" t="s">
        <v>289</v>
      </c>
      <c r="Q5" s="28" t="s">
        <v>290</v>
      </c>
      <c r="R5" s="28" t="s">
        <v>292</v>
      </c>
      <c r="S5" s="28" t="s">
        <v>293</v>
      </c>
      <c r="T5" s="28" t="s">
        <v>294</v>
      </c>
      <c r="U5" s="28" t="s">
        <v>295</v>
      </c>
      <c r="V5" s="28" t="s">
        <v>296</v>
      </c>
      <c r="W5" s="28" t="s">
        <v>297</v>
      </c>
      <c r="X5" s="28" t="s">
        <v>298</v>
      </c>
      <c r="Y5" s="28" t="s">
        <v>299</v>
      </c>
      <c r="Z5" s="28" t="s">
        <v>300</v>
      </c>
      <c r="AA5" s="28" t="s">
        <v>301</v>
      </c>
      <c r="AB5" s="28" t="s">
        <v>302</v>
      </c>
      <c r="AC5" s="28" t="s">
        <v>303</v>
      </c>
      <c r="AD5" s="28" t="s">
        <v>304</v>
      </c>
      <c r="AE5" s="28" t="s">
        <v>305</v>
      </c>
      <c r="AF5" s="28" t="s">
        <v>307</v>
      </c>
    </row>
    <row r="6" spans="2:32" s="110" customFormat="1" x14ac:dyDescent="0.2">
      <c r="B6" s="110" t="s">
        <v>223</v>
      </c>
      <c r="C6" s="110" t="s">
        <v>225</v>
      </c>
      <c r="D6" s="111">
        <f>SUM(E6:AF6)</f>
        <v>17871.064612532686</v>
      </c>
      <c r="E6" s="111">
        <f t="shared" ref="E6:AF6" si="0">SUM(E7:E24)</f>
        <v>259.27668068963709</v>
      </c>
      <c r="F6" s="111">
        <f t="shared" si="0"/>
        <v>183.64599748224694</v>
      </c>
      <c r="G6" s="111">
        <f t="shared" si="0"/>
        <v>527.55704098725346</v>
      </c>
      <c r="H6" s="111">
        <f t="shared" si="0"/>
        <v>175.51164540942472</v>
      </c>
      <c r="I6" s="111">
        <f t="shared" si="0"/>
        <v>42.558705817815742</v>
      </c>
      <c r="J6" s="111">
        <f t="shared" si="0"/>
        <v>393.681255679549</v>
      </c>
      <c r="K6" s="111">
        <f t="shared" si="0"/>
        <v>267.87609416806328</v>
      </c>
      <c r="L6" s="111">
        <f t="shared" si="0"/>
        <v>97.63650875463992</v>
      </c>
      <c r="M6" s="111">
        <f t="shared" si="0"/>
        <v>127.87285719515762</v>
      </c>
      <c r="N6" s="111">
        <f t="shared" si="0"/>
        <v>2902.049922996277</v>
      </c>
      <c r="O6" s="111">
        <f t="shared" si="0"/>
        <v>1743.2250633902943</v>
      </c>
      <c r="P6" s="111">
        <f t="shared" si="0"/>
        <v>553.80659752613303</v>
      </c>
      <c r="Q6" s="111">
        <f t="shared" si="0"/>
        <v>567.16632387108268</v>
      </c>
      <c r="R6" s="111">
        <f t="shared" si="0"/>
        <v>399.90516363233638</v>
      </c>
      <c r="S6" s="111">
        <f t="shared" si="0"/>
        <v>1563.5630287893878</v>
      </c>
      <c r="T6" s="111">
        <f t="shared" si="0"/>
        <v>170.11514682583191</v>
      </c>
      <c r="U6" s="111">
        <f t="shared" si="0"/>
        <v>329.42566048410924</v>
      </c>
      <c r="V6" s="111">
        <f t="shared" si="0"/>
        <v>10.899277196599035</v>
      </c>
      <c r="W6" s="111">
        <f t="shared" si="0"/>
        <v>2.7227863217435875</v>
      </c>
      <c r="X6" s="111">
        <f t="shared" si="0"/>
        <v>237.91749543036968</v>
      </c>
      <c r="Y6" s="111">
        <f t="shared" si="0"/>
        <v>1576.5581190610283</v>
      </c>
      <c r="Z6" s="111">
        <f t="shared" si="0"/>
        <v>324.2725082391305</v>
      </c>
      <c r="AA6" s="111">
        <f t="shared" si="0"/>
        <v>1343.3418313152279</v>
      </c>
      <c r="AB6" s="111">
        <f t="shared" si="0"/>
        <v>211.55646615745431</v>
      </c>
      <c r="AC6" s="111">
        <f t="shared" si="0"/>
        <v>62.960305393195249</v>
      </c>
      <c r="AD6" s="111">
        <f t="shared" si="0"/>
        <v>2323.7238564291156</v>
      </c>
      <c r="AE6" s="111">
        <f t="shared" si="0"/>
        <v>249.0871375440405</v>
      </c>
      <c r="AF6" s="111">
        <f t="shared" si="0"/>
        <v>1223.1511357455447</v>
      </c>
    </row>
    <row r="7" spans="2:32" x14ac:dyDescent="0.2">
      <c r="B7" s="1" t="s">
        <v>1</v>
      </c>
      <c r="C7" s="1" t="s">
        <v>91</v>
      </c>
      <c r="D7" s="111">
        <f t="shared" ref="D7:D24" si="1">SUM(E7:AF7)</f>
        <v>147.10307869144276</v>
      </c>
      <c r="E7" s="26">
        <v>2.7245110344253329</v>
      </c>
      <c r="F7" s="26">
        <v>3.540337244817271</v>
      </c>
      <c r="G7" s="26">
        <v>2.5242301623409356</v>
      </c>
      <c r="H7" s="26">
        <v>1.3348349705133056</v>
      </c>
      <c r="I7" s="26">
        <v>0.30990108244889308</v>
      </c>
      <c r="J7" s="26">
        <v>3.3114445876446625</v>
      </c>
      <c r="K7" s="26">
        <v>1.9822356072588521</v>
      </c>
      <c r="L7" s="26">
        <v>0.39765060116680745</v>
      </c>
      <c r="M7" s="26">
        <v>2.0109566537732748</v>
      </c>
      <c r="N7" s="26">
        <v>20.520779897644349</v>
      </c>
      <c r="O7" s="26">
        <v>23.883052135785263</v>
      </c>
      <c r="P7" s="26">
        <v>2.5723800814393409</v>
      </c>
      <c r="Q7" s="26">
        <v>3.4897987044874377</v>
      </c>
      <c r="R7" s="26">
        <v>1.4603105395681737</v>
      </c>
      <c r="S7" s="26">
        <v>13.886377969824796</v>
      </c>
      <c r="T7" s="26">
        <v>0.61517253184419229</v>
      </c>
      <c r="U7" s="26">
        <v>1.0227152562956965</v>
      </c>
      <c r="V7" s="26">
        <v>0.16400814248634363</v>
      </c>
      <c r="W7" s="26">
        <v>0.11871358391126507</v>
      </c>
      <c r="X7" s="26">
        <v>4.9663310140406844</v>
      </c>
      <c r="Y7" s="26">
        <v>11.404568120047976</v>
      </c>
      <c r="Z7" s="26">
        <v>2.983101861691055</v>
      </c>
      <c r="AA7" s="26">
        <v>7.1169284302087599</v>
      </c>
      <c r="AB7" s="26">
        <v>1.7553355562180322</v>
      </c>
      <c r="AC7" s="26">
        <v>0.57926241873795836</v>
      </c>
      <c r="AD7" s="26">
        <v>9.9899676342721992</v>
      </c>
      <c r="AE7" s="26">
        <v>3.2524593415147414</v>
      </c>
      <c r="AF7" s="26">
        <v>19.185713527035194</v>
      </c>
    </row>
    <row r="8" spans="2:32" x14ac:dyDescent="0.2">
      <c r="B8" s="1" t="s">
        <v>2</v>
      </c>
      <c r="C8" s="1" t="s">
        <v>91</v>
      </c>
      <c r="D8" s="111">
        <f t="shared" si="1"/>
        <v>98.068719127628555</v>
      </c>
      <c r="E8" s="26">
        <v>1.8163406896168894</v>
      </c>
      <c r="F8" s="26">
        <v>2.3602248298781809</v>
      </c>
      <c r="G8" s="26">
        <v>1.6828201082272909</v>
      </c>
      <c r="H8" s="26">
        <v>0.88988998034220379</v>
      </c>
      <c r="I8" s="26">
        <v>0.20660072163259541</v>
      </c>
      <c r="J8" s="26">
        <v>2.2076297250964418</v>
      </c>
      <c r="K8" s="26">
        <v>1.3214904048392351</v>
      </c>
      <c r="L8" s="26">
        <v>0.26510040077787167</v>
      </c>
      <c r="M8" s="26">
        <v>1.3406377691821831</v>
      </c>
      <c r="N8" s="26">
        <v>13.680519931762905</v>
      </c>
      <c r="O8" s="26">
        <v>15.922034757190179</v>
      </c>
      <c r="P8" s="26">
        <v>1.714920054292894</v>
      </c>
      <c r="Q8" s="26">
        <v>2.3265324696582916</v>
      </c>
      <c r="R8" s="26">
        <v>0.97354035971211583</v>
      </c>
      <c r="S8" s="26">
        <v>9.257585313216536</v>
      </c>
      <c r="T8" s="26">
        <v>0.41011502122946158</v>
      </c>
      <c r="U8" s="26">
        <v>0.6818101708637978</v>
      </c>
      <c r="V8" s="26">
        <v>0.10933876165756244</v>
      </c>
      <c r="W8" s="26">
        <v>7.9142389274176717E-2</v>
      </c>
      <c r="X8" s="26">
        <v>3.310887342693789</v>
      </c>
      <c r="Y8" s="26">
        <v>7.6030454133653214</v>
      </c>
      <c r="Z8" s="26">
        <v>1.9887345744607037</v>
      </c>
      <c r="AA8" s="26">
        <v>4.7446189534725063</v>
      </c>
      <c r="AB8" s="26">
        <v>1.1702237041453547</v>
      </c>
      <c r="AC8" s="26">
        <v>0.38617494582530554</v>
      </c>
      <c r="AD8" s="26">
        <v>6.6599784228481314</v>
      </c>
      <c r="AE8" s="26">
        <v>2.1683062276764953</v>
      </c>
      <c r="AF8" s="26">
        <v>12.790475684690129</v>
      </c>
    </row>
    <row r="9" spans="2:32" x14ac:dyDescent="0.2">
      <c r="B9" s="1" t="s">
        <v>3</v>
      </c>
      <c r="C9" s="1" t="s">
        <v>91</v>
      </c>
      <c r="D9" s="111">
        <f t="shared" si="1"/>
        <v>98.068719127628555</v>
      </c>
      <c r="E9" s="26">
        <v>1.8163406896168894</v>
      </c>
      <c r="F9" s="26">
        <v>2.3602248298781809</v>
      </c>
      <c r="G9" s="26">
        <v>1.6828201082272909</v>
      </c>
      <c r="H9" s="26">
        <v>0.88988998034220379</v>
      </c>
      <c r="I9" s="26">
        <v>0.20660072163259541</v>
      </c>
      <c r="J9" s="26">
        <v>2.2076297250964418</v>
      </c>
      <c r="K9" s="26">
        <v>1.3214904048392351</v>
      </c>
      <c r="L9" s="26">
        <v>0.26510040077787167</v>
      </c>
      <c r="M9" s="26">
        <v>1.3406377691821831</v>
      </c>
      <c r="N9" s="26">
        <v>13.680519931762905</v>
      </c>
      <c r="O9" s="26">
        <v>15.922034757190179</v>
      </c>
      <c r="P9" s="26">
        <v>1.714920054292894</v>
      </c>
      <c r="Q9" s="26">
        <v>2.3265324696582916</v>
      </c>
      <c r="R9" s="26">
        <v>0.97354035971211583</v>
      </c>
      <c r="S9" s="26">
        <v>9.257585313216536</v>
      </c>
      <c r="T9" s="26">
        <v>0.41011502122946158</v>
      </c>
      <c r="U9" s="26">
        <v>0.6818101708637978</v>
      </c>
      <c r="V9" s="26">
        <v>0.10933876165756244</v>
      </c>
      <c r="W9" s="26">
        <v>7.9142389274176717E-2</v>
      </c>
      <c r="X9" s="26">
        <v>3.310887342693789</v>
      </c>
      <c r="Y9" s="26">
        <v>7.6030454133653214</v>
      </c>
      <c r="Z9" s="26">
        <v>1.9887345744607037</v>
      </c>
      <c r="AA9" s="26">
        <v>4.7446189534725063</v>
      </c>
      <c r="AB9" s="26">
        <v>1.1702237041453547</v>
      </c>
      <c r="AC9" s="26">
        <v>0.38617494582530554</v>
      </c>
      <c r="AD9" s="26">
        <v>6.6599784228481314</v>
      </c>
      <c r="AE9" s="26">
        <v>2.1683062276764953</v>
      </c>
      <c r="AF9" s="26">
        <v>12.790475684690129</v>
      </c>
    </row>
    <row r="10" spans="2:32" x14ac:dyDescent="0.2">
      <c r="B10" s="1" t="s">
        <v>4</v>
      </c>
      <c r="C10" s="1" t="s">
        <v>91</v>
      </c>
      <c r="D10" s="111">
        <f t="shared" si="1"/>
        <v>153.88382455916712</v>
      </c>
      <c r="E10" s="26">
        <v>2.2584988274709277</v>
      </c>
      <c r="F10" s="26">
        <v>3.455731749054531</v>
      </c>
      <c r="G10" s="26">
        <v>2.0811095423294268</v>
      </c>
      <c r="H10" s="26">
        <v>1.0349114832800372</v>
      </c>
      <c r="I10" s="26">
        <v>0.26894665304655607</v>
      </c>
      <c r="J10" s="26">
        <v>3.2775471008021411</v>
      </c>
      <c r="K10" s="26">
        <v>1.3679952987202284</v>
      </c>
      <c r="L10" s="26">
        <v>0.55498124529976378</v>
      </c>
      <c r="M10" s="26">
        <v>1.442345641001106</v>
      </c>
      <c r="N10" s="26">
        <v>17.016210781437291</v>
      </c>
      <c r="O10" s="26">
        <v>23.571139057490118</v>
      </c>
      <c r="P10" s="26">
        <v>4.5882451826908497</v>
      </c>
      <c r="Q10" s="26">
        <v>2.2577616665958122</v>
      </c>
      <c r="R10" s="26">
        <v>1.0937638043916542</v>
      </c>
      <c r="S10" s="26">
        <v>27.231020645833606</v>
      </c>
      <c r="T10" s="26">
        <v>0.70173630929079422</v>
      </c>
      <c r="U10" s="26">
        <v>1.0824698665012518</v>
      </c>
      <c r="V10" s="26">
        <v>0.15428109676921389</v>
      </c>
      <c r="W10" s="26">
        <v>0.11699382832371641</v>
      </c>
      <c r="X10" s="26">
        <v>4.1017824948263906</v>
      </c>
      <c r="Y10" s="26">
        <v>9.5417942705947745</v>
      </c>
      <c r="Z10" s="26">
        <v>2.6537890240703215</v>
      </c>
      <c r="AA10" s="26">
        <v>4.3485471501709609</v>
      </c>
      <c r="AB10" s="26">
        <v>1.4492499810759467</v>
      </c>
      <c r="AC10" s="26">
        <v>0.57708503993321447</v>
      </c>
      <c r="AD10" s="26">
        <v>20.210943628710357</v>
      </c>
      <c r="AE10" s="26">
        <v>2.9925476646196296</v>
      </c>
      <c r="AF10" s="26">
        <v>14.452395524836495</v>
      </c>
    </row>
    <row r="11" spans="2:32" x14ac:dyDescent="0.2">
      <c r="B11" s="1" t="s">
        <v>5</v>
      </c>
      <c r="C11" s="1" t="s">
        <v>91</v>
      </c>
      <c r="D11" s="111">
        <f t="shared" si="1"/>
        <v>190.78745655196528</v>
      </c>
      <c r="E11" s="26">
        <v>3.2766315332609164</v>
      </c>
      <c r="F11" s="26">
        <v>4.3494055978989667</v>
      </c>
      <c r="G11" s="26">
        <v>2.8810544890569103</v>
      </c>
      <c r="H11" s="26">
        <v>1.6162182314126694</v>
      </c>
      <c r="I11" s="26">
        <v>0.34752915797292777</v>
      </c>
      <c r="J11" s="26">
        <v>4.0810133926771419</v>
      </c>
      <c r="K11" s="26">
        <v>2.2184081050962314</v>
      </c>
      <c r="L11" s="26">
        <v>0.5203058084773341</v>
      </c>
      <c r="M11" s="26">
        <v>2.1945053552114935</v>
      </c>
      <c r="N11" s="26">
        <v>24.642494277646652</v>
      </c>
      <c r="O11" s="26">
        <v>30.633164515919525</v>
      </c>
      <c r="P11" s="26">
        <v>4.0562694724965418</v>
      </c>
      <c r="Q11" s="26">
        <v>3.8822478179064368</v>
      </c>
      <c r="R11" s="26">
        <v>1.7541202198645323</v>
      </c>
      <c r="S11" s="26">
        <v>22.63374205338344</v>
      </c>
      <c r="T11" s="26">
        <v>0.77970344901540856</v>
      </c>
      <c r="U11" s="26">
        <v>1.1949737716699933</v>
      </c>
      <c r="V11" s="26">
        <v>0.20823587489108633</v>
      </c>
      <c r="W11" s="26">
        <v>0.15818049202290005</v>
      </c>
      <c r="X11" s="26">
        <v>6.2940424992930382</v>
      </c>
      <c r="Y11" s="26">
        <v>14.307120574170115</v>
      </c>
      <c r="Z11" s="26">
        <v>3.7549186358046178</v>
      </c>
      <c r="AA11" s="26">
        <v>7.8422207869067293</v>
      </c>
      <c r="AB11" s="26">
        <v>2.0940260914638817</v>
      </c>
      <c r="AC11" s="26">
        <v>0.76830443981303986</v>
      </c>
      <c r="AD11" s="26">
        <v>16.48483236651272</v>
      </c>
      <c r="AE11" s="26">
        <v>3.8196599123089316</v>
      </c>
      <c r="AF11" s="26">
        <v>23.9941276298111</v>
      </c>
    </row>
    <row r="12" spans="2:32" x14ac:dyDescent="0.2">
      <c r="B12" s="1" t="s">
        <v>6</v>
      </c>
      <c r="C12" s="1" t="s">
        <v>91</v>
      </c>
      <c r="D12" s="111">
        <f t="shared" si="1"/>
        <v>190.78745655196528</v>
      </c>
      <c r="E12" s="26">
        <v>3.2766315332609164</v>
      </c>
      <c r="F12" s="26">
        <v>4.3494055978989667</v>
      </c>
      <c r="G12" s="26">
        <v>2.8810544890569103</v>
      </c>
      <c r="H12" s="26">
        <v>1.6162182314126694</v>
      </c>
      <c r="I12" s="26">
        <v>0.34752915797292777</v>
      </c>
      <c r="J12" s="26">
        <v>4.0810133926771419</v>
      </c>
      <c r="K12" s="26">
        <v>2.2184081050962314</v>
      </c>
      <c r="L12" s="26">
        <v>0.5203058084773341</v>
      </c>
      <c r="M12" s="26">
        <v>2.1945053552114935</v>
      </c>
      <c r="N12" s="26">
        <v>24.642494277646652</v>
      </c>
      <c r="O12" s="26">
        <v>30.633164515919525</v>
      </c>
      <c r="P12" s="26">
        <v>4.0562694724965418</v>
      </c>
      <c r="Q12" s="26">
        <v>3.8822478179064368</v>
      </c>
      <c r="R12" s="26">
        <v>1.7541202198645323</v>
      </c>
      <c r="S12" s="26">
        <v>22.63374205338344</v>
      </c>
      <c r="T12" s="26">
        <v>0.77970344901540856</v>
      </c>
      <c r="U12" s="26">
        <v>1.1949737716699933</v>
      </c>
      <c r="V12" s="26">
        <v>0.20823587489108633</v>
      </c>
      <c r="W12" s="26">
        <v>0.15818049202290005</v>
      </c>
      <c r="X12" s="26">
        <v>6.2940424992930382</v>
      </c>
      <c r="Y12" s="26">
        <v>14.307120574170115</v>
      </c>
      <c r="Z12" s="26">
        <v>3.7549186358046178</v>
      </c>
      <c r="AA12" s="26">
        <v>7.8422207869067293</v>
      </c>
      <c r="AB12" s="26">
        <v>2.0940260914638817</v>
      </c>
      <c r="AC12" s="26">
        <v>0.76830443981303986</v>
      </c>
      <c r="AD12" s="26">
        <v>16.48483236651272</v>
      </c>
      <c r="AE12" s="26">
        <v>3.8196599123089316</v>
      </c>
      <c r="AF12" s="26">
        <v>23.9941276298111</v>
      </c>
    </row>
    <row r="13" spans="2:32" x14ac:dyDescent="0.2">
      <c r="B13" s="1" t="s">
        <v>7</v>
      </c>
      <c r="C13" s="1" t="s">
        <v>91</v>
      </c>
      <c r="D13" s="111">
        <f t="shared" si="1"/>
        <v>190.78745655196528</v>
      </c>
      <c r="E13" s="26">
        <v>3.2766315332609164</v>
      </c>
      <c r="F13" s="26">
        <v>4.3494055978989667</v>
      </c>
      <c r="G13" s="26">
        <v>2.8810544890569103</v>
      </c>
      <c r="H13" s="26">
        <v>1.6162182314126694</v>
      </c>
      <c r="I13" s="26">
        <v>0.34752915797292777</v>
      </c>
      <c r="J13" s="26">
        <v>4.0810133926771419</v>
      </c>
      <c r="K13" s="26">
        <v>2.2184081050962314</v>
      </c>
      <c r="L13" s="26">
        <v>0.5203058084773341</v>
      </c>
      <c r="M13" s="26">
        <v>2.1945053552114935</v>
      </c>
      <c r="N13" s="26">
        <v>24.642494277646652</v>
      </c>
      <c r="O13" s="26">
        <v>30.633164515919525</v>
      </c>
      <c r="P13" s="26">
        <v>4.0562694724965418</v>
      </c>
      <c r="Q13" s="26">
        <v>3.8822478179064368</v>
      </c>
      <c r="R13" s="26">
        <v>1.7541202198645323</v>
      </c>
      <c r="S13" s="26">
        <v>22.63374205338344</v>
      </c>
      <c r="T13" s="26">
        <v>0.77970344901540856</v>
      </c>
      <c r="U13" s="26">
        <v>1.1949737716699933</v>
      </c>
      <c r="V13" s="26">
        <v>0.20823587489108633</v>
      </c>
      <c r="W13" s="26">
        <v>0.15818049202290005</v>
      </c>
      <c r="X13" s="26">
        <v>6.2940424992930382</v>
      </c>
      <c r="Y13" s="26">
        <v>14.307120574170115</v>
      </c>
      <c r="Z13" s="26">
        <v>3.7549186358046178</v>
      </c>
      <c r="AA13" s="26">
        <v>7.8422207869067293</v>
      </c>
      <c r="AB13" s="26">
        <v>2.0940260914638817</v>
      </c>
      <c r="AC13" s="26">
        <v>0.76830443981303986</v>
      </c>
      <c r="AD13" s="26">
        <v>16.48483236651272</v>
      </c>
      <c r="AE13" s="26">
        <v>3.8196599123089316</v>
      </c>
      <c r="AF13" s="26">
        <v>23.9941276298111</v>
      </c>
    </row>
    <row r="14" spans="2:32" x14ac:dyDescent="0.2">
      <c r="B14" s="1" t="s">
        <v>8</v>
      </c>
      <c r="C14" s="1" t="s">
        <v>91</v>
      </c>
      <c r="D14" s="111">
        <f t="shared" si="1"/>
        <v>65.115143296874933</v>
      </c>
      <c r="E14" s="26">
        <v>1.1313536588944226</v>
      </c>
      <c r="F14" s="26">
        <v>1.5129285254745592</v>
      </c>
      <c r="G14" s="26">
        <v>1.0188216413887063</v>
      </c>
      <c r="H14" s="26">
        <v>0.61864470645941672</v>
      </c>
      <c r="I14" s="26">
        <v>0.11296123133624149</v>
      </c>
      <c r="J14" s="26">
        <v>1.4066235229679511</v>
      </c>
      <c r="K14" s="26">
        <v>0.76970663597695899</v>
      </c>
      <c r="L14" s="26">
        <v>0.17527418017075558</v>
      </c>
      <c r="M14" s="26">
        <v>0.75245155318916801</v>
      </c>
      <c r="N14" s="26">
        <v>8.5271013793468438</v>
      </c>
      <c r="O14" s="26">
        <v>10.795699558358111</v>
      </c>
      <c r="P14" s="26">
        <v>1.2397101662717616</v>
      </c>
      <c r="Q14" s="26">
        <v>1.3441926729454492</v>
      </c>
      <c r="R14" s="26">
        <v>0.6717517728583482</v>
      </c>
      <c r="S14" s="26">
        <v>6.9797167235145512</v>
      </c>
      <c r="T14" s="26">
        <v>0.27466388990464541</v>
      </c>
      <c r="U14" s="26">
        <v>0.38813290159338087</v>
      </c>
      <c r="V14" s="26">
        <v>8.1161310009647006E-2</v>
      </c>
      <c r="W14" s="26">
        <v>4.6219682069064037E-2</v>
      </c>
      <c r="X14" s="26">
        <v>2.1650422900024613</v>
      </c>
      <c r="Y14" s="26">
        <v>5.4605535486745849</v>
      </c>
      <c r="Z14" s="26">
        <v>1.2404053080330939</v>
      </c>
      <c r="AA14" s="26">
        <v>2.6165505067145585</v>
      </c>
      <c r="AB14" s="26">
        <v>0.75899290310877576</v>
      </c>
      <c r="AC14" s="26">
        <v>0.29177813104591427</v>
      </c>
      <c r="AD14" s="26">
        <v>4.9963421601880293</v>
      </c>
      <c r="AE14" s="26">
        <v>1.3219776944373407</v>
      </c>
      <c r="AF14" s="26">
        <v>8.41638504194019</v>
      </c>
    </row>
    <row r="15" spans="2:32" x14ac:dyDescent="0.2">
      <c r="B15" s="1" t="s">
        <v>9</v>
      </c>
      <c r="C15" s="1" t="s">
        <v>91</v>
      </c>
      <c r="D15" s="111">
        <f t="shared" si="1"/>
        <v>43.410095531249951</v>
      </c>
      <c r="E15" s="26">
        <v>0.75423577259628172</v>
      </c>
      <c r="F15" s="26">
        <v>1.0086190169830396</v>
      </c>
      <c r="G15" s="26">
        <v>0.67921442759247108</v>
      </c>
      <c r="H15" s="26">
        <v>0.41242980430627779</v>
      </c>
      <c r="I15" s="26">
        <v>7.5307487557494321E-2</v>
      </c>
      <c r="J15" s="26">
        <v>0.93774901531196719</v>
      </c>
      <c r="K15" s="26">
        <v>0.51313775731797273</v>
      </c>
      <c r="L15" s="26">
        <v>0.1168494534471704</v>
      </c>
      <c r="M15" s="26">
        <v>0.50163436879277867</v>
      </c>
      <c r="N15" s="26">
        <v>5.6847342528978961</v>
      </c>
      <c r="O15" s="26">
        <v>7.1971330389054078</v>
      </c>
      <c r="P15" s="26">
        <v>0.82647344418117441</v>
      </c>
      <c r="Q15" s="26">
        <v>0.89612844863029961</v>
      </c>
      <c r="R15" s="26">
        <v>0.44783451523889883</v>
      </c>
      <c r="S15" s="26">
        <v>4.653144482343035</v>
      </c>
      <c r="T15" s="26">
        <v>0.18310925993643029</v>
      </c>
      <c r="U15" s="26">
        <v>0.25875526772892055</v>
      </c>
      <c r="V15" s="26">
        <v>5.410754000643133E-2</v>
      </c>
      <c r="W15" s="26">
        <v>3.0813121379376026E-2</v>
      </c>
      <c r="X15" s="26">
        <v>1.4433615266683073</v>
      </c>
      <c r="Y15" s="26">
        <v>3.6403690324497235</v>
      </c>
      <c r="Z15" s="26">
        <v>0.82693687202206279</v>
      </c>
      <c r="AA15" s="26">
        <v>1.7443670044763724</v>
      </c>
      <c r="AB15" s="26">
        <v>0.50599526873918388</v>
      </c>
      <c r="AC15" s="26">
        <v>0.19451875403060953</v>
      </c>
      <c r="AD15" s="26">
        <v>3.3308947734586867</v>
      </c>
      <c r="AE15" s="26">
        <v>0.88131846295822724</v>
      </c>
      <c r="AF15" s="26">
        <v>5.6109233612934597</v>
      </c>
    </row>
    <row r="16" spans="2:32" x14ac:dyDescent="0.2">
      <c r="B16" s="1" t="s">
        <v>10</v>
      </c>
      <c r="C16" s="1" t="s">
        <v>91</v>
      </c>
      <c r="D16" s="111">
        <f t="shared" si="1"/>
        <v>43.410095531249951</v>
      </c>
      <c r="E16" s="26">
        <v>0.75423577259628172</v>
      </c>
      <c r="F16" s="26">
        <v>1.0086190169830396</v>
      </c>
      <c r="G16" s="26">
        <v>0.67921442759247108</v>
      </c>
      <c r="H16" s="26">
        <v>0.41242980430627779</v>
      </c>
      <c r="I16" s="26">
        <v>7.5307487557494321E-2</v>
      </c>
      <c r="J16" s="26">
        <v>0.93774901531196719</v>
      </c>
      <c r="K16" s="26">
        <v>0.51313775731797273</v>
      </c>
      <c r="L16" s="26">
        <v>0.1168494534471704</v>
      </c>
      <c r="M16" s="26">
        <v>0.50163436879277867</v>
      </c>
      <c r="N16" s="26">
        <v>5.6847342528978961</v>
      </c>
      <c r="O16" s="26">
        <v>7.1971330389054078</v>
      </c>
      <c r="P16" s="26">
        <v>0.82647344418117441</v>
      </c>
      <c r="Q16" s="26">
        <v>0.89612844863029961</v>
      </c>
      <c r="R16" s="26">
        <v>0.44783451523889883</v>
      </c>
      <c r="S16" s="26">
        <v>4.653144482343035</v>
      </c>
      <c r="T16" s="26">
        <v>0.18310925993643029</v>
      </c>
      <c r="U16" s="26">
        <v>0.25875526772892055</v>
      </c>
      <c r="V16" s="26">
        <v>5.410754000643133E-2</v>
      </c>
      <c r="W16" s="26">
        <v>3.0813121379376026E-2</v>
      </c>
      <c r="X16" s="26">
        <v>1.4433615266683073</v>
      </c>
      <c r="Y16" s="26">
        <v>3.6403690324497235</v>
      </c>
      <c r="Z16" s="26">
        <v>0.82693687202206279</v>
      </c>
      <c r="AA16" s="26">
        <v>1.7443670044763724</v>
      </c>
      <c r="AB16" s="26">
        <v>0.50599526873918388</v>
      </c>
      <c r="AC16" s="26">
        <v>0.19451875403060953</v>
      </c>
      <c r="AD16" s="26">
        <v>3.3308947734586867</v>
      </c>
      <c r="AE16" s="26">
        <v>0.88131846295822724</v>
      </c>
      <c r="AF16" s="26">
        <v>5.6109233612934597</v>
      </c>
    </row>
    <row r="17" spans="2:32" x14ac:dyDescent="0.2">
      <c r="B17" s="1" t="s">
        <v>11</v>
      </c>
      <c r="C17" s="1" t="s">
        <v>91</v>
      </c>
      <c r="D17" s="111">
        <f t="shared" si="1"/>
        <v>506.4511145312494</v>
      </c>
      <c r="E17" s="26">
        <v>8.7994173469566181</v>
      </c>
      <c r="F17" s="26">
        <v>11.767221864802124</v>
      </c>
      <c r="G17" s="26">
        <v>7.9241683219121608</v>
      </c>
      <c r="H17" s="26">
        <v>4.8116810502399066</v>
      </c>
      <c r="I17" s="26">
        <v>0.87858735483743367</v>
      </c>
      <c r="J17" s="26">
        <v>10.940405178639615</v>
      </c>
      <c r="K17" s="26">
        <v>5.9866071687096802</v>
      </c>
      <c r="L17" s="26">
        <v>1.3632436235503211</v>
      </c>
      <c r="M17" s="26">
        <v>5.852400969249083</v>
      </c>
      <c r="N17" s="26">
        <v>66.321899617142122</v>
      </c>
      <c r="O17" s="26">
        <v>83.96655212056308</v>
      </c>
      <c r="P17" s="26">
        <v>9.6421901821137013</v>
      </c>
      <c r="Q17" s="26">
        <v>10.454831900686825</v>
      </c>
      <c r="R17" s="26">
        <v>5.2247360111204841</v>
      </c>
      <c r="S17" s="26">
        <v>54.28668562733538</v>
      </c>
      <c r="T17" s="26">
        <v>2.1362746992583528</v>
      </c>
      <c r="U17" s="26">
        <v>3.0188114568374056</v>
      </c>
      <c r="V17" s="26">
        <v>0.6312546334083653</v>
      </c>
      <c r="W17" s="26">
        <v>0.35948641609272025</v>
      </c>
      <c r="X17" s="26">
        <v>16.839217811130251</v>
      </c>
      <c r="Y17" s="26">
        <v>42.470972045246768</v>
      </c>
      <c r="Z17" s="26">
        <v>9.6475968402573962</v>
      </c>
      <c r="AA17" s="26">
        <v>20.350948385557679</v>
      </c>
      <c r="AB17" s="26">
        <v>5.9032781352904768</v>
      </c>
      <c r="AC17" s="26">
        <v>2.269385463690444</v>
      </c>
      <c r="AD17" s="26">
        <v>38.860439023684656</v>
      </c>
      <c r="AE17" s="26">
        <v>10.282048734512648</v>
      </c>
      <c r="AF17" s="26">
        <v>65.460772548423691</v>
      </c>
    </row>
    <row r="18" spans="2:32" x14ac:dyDescent="0.2">
      <c r="B18" s="1" t="s">
        <v>12</v>
      </c>
      <c r="C18" s="1" t="s">
        <v>91</v>
      </c>
      <c r="D18" s="111">
        <f t="shared" si="1"/>
        <v>117.22781749343454</v>
      </c>
      <c r="E18" s="26">
        <v>1.9859507658935458</v>
      </c>
      <c r="F18" s="26">
        <v>2.6152912035597167</v>
      </c>
      <c r="G18" s="26">
        <v>1.6944929268240208</v>
      </c>
      <c r="H18" s="26">
        <v>0.99142631179901397</v>
      </c>
      <c r="I18" s="26">
        <v>0.20030186794921881</v>
      </c>
      <c r="J18" s="26">
        <v>2.4541458768821198</v>
      </c>
      <c r="K18" s="26">
        <v>1.3136896059314944</v>
      </c>
      <c r="L18" s="26">
        <v>0.30718065685672863</v>
      </c>
      <c r="M18" s="26">
        <v>1.2738806787868604</v>
      </c>
      <c r="N18" s="26">
        <v>14.922313372815214</v>
      </c>
      <c r="O18" s="26">
        <v>18.852597126049506</v>
      </c>
      <c r="P18" s="26">
        <v>2.545492166393204</v>
      </c>
      <c r="Q18" s="26">
        <v>2.3058912120235844</v>
      </c>
      <c r="R18" s="26">
        <v>1.0751636983006936</v>
      </c>
      <c r="S18" s="26">
        <v>14.197180690536683</v>
      </c>
      <c r="T18" s="26">
        <v>0.46724682871863293</v>
      </c>
      <c r="U18" s="26">
        <v>0.68715960356203143</v>
      </c>
      <c r="V18" s="26">
        <v>0.12832392864140627</v>
      </c>
      <c r="W18" s="26">
        <v>9.9306771323671911E-2</v>
      </c>
      <c r="X18" s="26">
        <v>3.9288321945888578</v>
      </c>
      <c r="Y18" s="26">
        <v>8.8753468207743786</v>
      </c>
      <c r="Z18" s="26">
        <v>2.3155054682330869</v>
      </c>
      <c r="AA18" s="26">
        <v>4.6567408553193479</v>
      </c>
      <c r="AB18" s="26">
        <v>1.2643644538667875</v>
      </c>
      <c r="AC18" s="26">
        <v>0.48116454021225602</v>
      </c>
      <c r="AD18" s="26">
        <v>10.325306830036235</v>
      </c>
      <c r="AE18" s="26">
        <v>2.250624996919985</v>
      </c>
      <c r="AF18" s="26">
        <v>15.012896040636242</v>
      </c>
    </row>
    <row r="19" spans="2:32" x14ac:dyDescent="0.2">
      <c r="B19" s="1" t="s">
        <v>13</v>
      </c>
      <c r="C19" s="1" t="s">
        <v>91</v>
      </c>
      <c r="D19" s="111">
        <f t="shared" si="1"/>
        <v>117.22781749343454</v>
      </c>
      <c r="E19" s="26">
        <v>1.9859507658935458</v>
      </c>
      <c r="F19" s="26">
        <v>2.6152912035597167</v>
      </c>
      <c r="G19" s="26">
        <v>1.6944929268240208</v>
      </c>
      <c r="H19" s="26">
        <v>0.99142631179901397</v>
      </c>
      <c r="I19" s="26">
        <v>0.20030186794921881</v>
      </c>
      <c r="J19" s="26">
        <v>2.4541458768821198</v>
      </c>
      <c r="K19" s="26">
        <v>1.3136896059314944</v>
      </c>
      <c r="L19" s="26">
        <v>0.30718065685672863</v>
      </c>
      <c r="M19" s="26">
        <v>1.2738806787868604</v>
      </c>
      <c r="N19" s="26">
        <v>14.922313372815214</v>
      </c>
      <c r="O19" s="26">
        <v>18.852597126049506</v>
      </c>
      <c r="P19" s="26">
        <v>2.545492166393204</v>
      </c>
      <c r="Q19" s="26">
        <v>2.3058912120235844</v>
      </c>
      <c r="R19" s="26">
        <v>1.0751636983006936</v>
      </c>
      <c r="S19" s="26">
        <v>14.197180690536683</v>
      </c>
      <c r="T19" s="26">
        <v>0.46724682871863293</v>
      </c>
      <c r="U19" s="26">
        <v>0.68715960356203143</v>
      </c>
      <c r="V19" s="26">
        <v>0.12832392864140627</v>
      </c>
      <c r="W19" s="26">
        <v>9.9306771323671911E-2</v>
      </c>
      <c r="X19" s="26">
        <v>3.9288321945888578</v>
      </c>
      <c r="Y19" s="26">
        <v>8.8753468207743786</v>
      </c>
      <c r="Z19" s="26">
        <v>2.3155054682330869</v>
      </c>
      <c r="AA19" s="26">
        <v>4.6567408553193479</v>
      </c>
      <c r="AB19" s="26">
        <v>1.2643644538667875</v>
      </c>
      <c r="AC19" s="26">
        <v>0.48116454021225602</v>
      </c>
      <c r="AD19" s="26">
        <v>10.325306830036235</v>
      </c>
      <c r="AE19" s="26">
        <v>2.250624996919985</v>
      </c>
      <c r="AF19" s="26">
        <v>15.012896040636242</v>
      </c>
    </row>
    <row r="20" spans="2:32" x14ac:dyDescent="0.2">
      <c r="B20" s="1" t="s">
        <v>14</v>
      </c>
      <c r="C20" s="1" t="s">
        <v>91</v>
      </c>
      <c r="D20" s="111">
        <f t="shared" si="1"/>
        <v>117.22781749343454</v>
      </c>
      <c r="E20" s="26">
        <v>1.9859507658935458</v>
      </c>
      <c r="F20" s="26">
        <v>2.6152912035597167</v>
      </c>
      <c r="G20" s="26">
        <v>1.6944929268240208</v>
      </c>
      <c r="H20" s="26">
        <v>0.99142631179901397</v>
      </c>
      <c r="I20" s="26">
        <v>0.20030186794921881</v>
      </c>
      <c r="J20" s="26">
        <v>2.4541458768821198</v>
      </c>
      <c r="K20" s="26">
        <v>1.3136896059314944</v>
      </c>
      <c r="L20" s="26">
        <v>0.30718065685672863</v>
      </c>
      <c r="M20" s="26">
        <v>1.2738806787868604</v>
      </c>
      <c r="N20" s="26">
        <v>14.922313372815214</v>
      </c>
      <c r="O20" s="26">
        <v>18.852597126049506</v>
      </c>
      <c r="P20" s="26">
        <v>2.545492166393204</v>
      </c>
      <c r="Q20" s="26">
        <v>2.3058912120235844</v>
      </c>
      <c r="R20" s="26">
        <v>1.0751636983006936</v>
      </c>
      <c r="S20" s="26">
        <v>14.197180690536683</v>
      </c>
      <c r="T20" s="26">
        <v>0.46724682871863293</v>
      </c>
      <c r="U20" s="26">
        <v>0.68715960356203143</v>
      </c>
      <c r="V20" s="26">
        <v>0.12832392864140627</v>
      </c>
      <c r="W20" s="26">
        <v>9.9306771323671911E-2</v>
      </c>
      <c r="X20" s="26">
        <v>3.9288321945888578</v>
      </c>
      <c r="Y20" s="26">
        <v>8.8753468207743786</v>
      </c>
      <c r="Z20" s="26">
        <v>2.3155054682330869</v>
      </c>
      <c r="AA20" s="26">
        <v>4.6567408553193479</v>
      </c>
      <c r="AB20" s="26">
        <v>1.2643644538667875</v>
      </c>
      <c r="AC20" s="26">
        <v>0.48116454021225602</v>
      </c>
      <c r="AD20" s="26">
        <v>10.325306830036235</v>
      </c>
      <c r="AE20" s="26">
        <v>2.250624996919985</v>
      </c>
      <c r="AF20" s="26">
        <v>15.012896040636242</v>
      </c>
    </row>
    <row r="21" spans="2:32" x14ac:dyDescent="0.2">
      <c r="B21" s="1" t="s">
        <v>15</v>
      </c>
      <c r="C21" s="1" t="s">
        <v>652</v>
      </c>
      <c r="D21" s="111">
        <f t="shared" si="1"/>
        <v>1055.2454352379514</v>
      </c>
      <c r="E21" s="26">
        <v>0</v>
      </c>
      <c r="F21" s="26">
        <v>0</v>
      </c>
      <c r="G21" s="26">
        <v>0</v>
      </c>
      <c r="H21" s="26">
        <v>5.8675698920115524E-2</v>
      </c>
      <c r="I21" s="26">
        <v>4.3442732453092283</v>
      </c>
      <c r="J21" s="26">
        <v>0</v>
      </c>
      <c r="K21" s="26">
        <v>0</v>
      </c>
      <c r="L21" s="26">
        <v>0</v>
      </c>
      <c r="M21" s="26">
        <v>0</v>
      </c>
      <c r="N21" s="26">
        <v>25.786537070193567</v>
      </c>
      <c r="O21" s="26">
        <v>0</v>
      </c>
      <c r="P21" s="26">
        <v>12.573782032634163</v>
      </c>
      <c r="Q21" s="26">
        <v>0</v>
      </c>
      <c r="R21" s="26">
        <v>0</v>
      </c>
      <c r="S21" s="26">
        <v>33.811723053166382</v>
      </c>
      <c r="T21" s="26">
        <v>0</v>
      </c>
      <c r="U21" s="26">
        <v>0</v>
      </c>
      <c r="V21" s="26">
        <v>0</v>
      </c>
      <c r="W21" s="26">
        <v>0.378</v>
      </c>
      <c r="X21" s="26">
        <v>0</v>
      </c>
      <c r="Y21" s="26">
        <v>0</v>
      </c>
      <c r="Z21" s="26">
        <v>125.38709904776755</v>
      </c>
      <c r="AA21" s="26">
        <v>0</v>
      </c>
      <c r="AB21" s="26">
        <v>0</v>
      </c>
      <c r="AC21" s="26">
        <v>0</v>
      </c>
      <c r="AD21" s="26">
        <v>852.90534508996029</v>
      </c>
      <c r="AE21" s="26">
        <v>0</v>
      </c>
      <c r="AF21" s="26">
        <v>0</v>
      </c>
    </row>
    <row r="22" spans="2:32" x14ac:dyDescent="0.2">
      <c r="B22" s="1" t="s">
        <v>16</v>
      </c>
      <c r="C22" s="1" t="s">
        <v>656</v>
      </c>
      <c r="D22" s="111">
        <f t="shared" si="1"/>
        <v>13882.645600839274</v>
      </c>
      <c r="E22" s="26">
        <v>222.15150000000003</v>
      </c>
      <c r="F22" s="26">
        <v>119.35889999999999</v>
      </c>
      <c r="G22" s="26">
        <v>473.26410597152716</v>
      </c>
      <c r="H22" s="26">
        <v>136.14649459380917</v>
      </c>
      <c r="I22" s="26">
        <v>7.7328063766504282</v>
      </c>
      <c r="J22" s="26">
        <v>342.31434238824602</v>
      </c>
      <c r="K22" s="26">
        <v>235.94309999999996</v>
      </c>
      <c r="L22" s="26">
        <v>91.899000000000001</v>
      </c>
      <c r="M22" s="26">
        <v>103.72500000000001</v>
      </c>
      <c r="N22" s="26">
        <v>2470.2682834863158</v>
      </c>
      <c r="O22" s="26">
        <v>1284.1091999999994</v>
      </c>
      <c r="P22" s="26">
        <v>347.40206104841081</v>
      </c>
      <c r="Q22" s="26">
        <v>471.3226127174155</v>
      </c>
      <c r="R22" s="26">
        <v>380.12400000000002</v>
      </c>
      <c r="S22" s="26">
        <v>1177.6336625967854</v>
      </c>
      <c r="T22" s="26">
        <v>161.46</v>
      </c>
      <c r="U22" s="26">
        <v>270.67809747778244</v>
      </c>
      <c r="V22" s="26">
        <v>8.532</v>
      </c>
      <c r="W22" s="26">
        <v>0.71100000000000008</v>
      </c>
      <c r="X22" s="26">
        <v>157.14720000000003</v>
      </c>
      <c r="Y22" s="26">
        <v>1390.5698086286229</v>
      </c>
      <c r="Z22" s="26">
        <v>145.98079192999944</v>
      </c>
      <c r="AA22" s="26">
        <v>1256.5332544694882</v>
      </c>
      <c r="AB22" s="26">
        <v>188.262</v>
      </c>
      <c r="AC22" s="26">
        <v>54.332999999999998</v>
      </c>
      <c r="AD22" s="26">
        <v>1240.1218056784944</v>
      </c>
      <c r="AE22" s="26">
        <v>205.51147347572888</v>
      </c>
      <c r="AF22" s="26">
        <v>939.41009999999994</v>
      </c>
    </row>
    <row r="23" spans="2:32" x14ac:dyDescent="0.2">
      <c r="B23" s="1" t="s">
        <v>17</v>
      </c>
      <c r="C23" s="1" t="s">
        <v>652</v>
      </c>
      <c r="D23" s="111">
        <f t="shared" si="1"/>
        <v>45.121564762048834</v>
      </c>
      <c r="E23" s="26">
        <v>0</v>
      </c>
      <c r="F23" s="26">
        <v>0</v>
      </c>
      <c r="G23" s="26">
        <v>0</v>
      </c>
      <c r="H23" s="26">
        <v>4.0324301079884488E-2</v>
      </c>
      <c r="I23" s="26">
        <v>9.6057267546907692</v>
      </c>
      <c r="J23" s="26">
        <v>0</v>
      </c>
      <c r="K23" s="26">
        <v>0</v>
      </c>
      <c r="L23" s="26">
        <v>0</v>
      </c>
      <c r="M23" s="26">
        <v>0</v>
      </c>
      <c r="N23" s="26">
        <v>0.83546292980642867</v>
      </c>
      <c r="O23" s="26">
        <v>0</v>
      </c>
      <c r="P23" s="26">
        <v>4.3642179673658354</v>
      </c>
      <c r="Q23" s="26">
        <v>0</v>
      </c>
      <c r="R23" s="26">
        <v>0</v>
      </c>
      <c r="S23" s="26">
        <v>3.9432769468336222</v>
      </c>
      <c r="T23" s="26">
        <v>0</v>
      </c>
      <c r="U23" s="26">
        <v>0</v>
      </c>
      <c r="V23" s="26">
        <v>0</v>
      </c>
      <c r="W23" s="26">
        <v>0</v>
      </c>
      <c r="X23" s="26">
        <v>0</v>
      </c>
      <c r="Y23" s="26">
        <v>0</v>
      </c>
      <c r="Z23" s="26">
        <v>3.6819009522324633</v>
      </c>
      <c r="AA23" s="26">
        <v>0</v>
      </c>
      <c r="AB23" s="26">
        <v>0</v>
      </c>
      <c r="AC23" s="26">
        <v>0</v>
      </c>
      <c r="AD23" s="26">
        <v>22.650654910039833</v>
      </c>
      <c r="AE23" s="26">
        <v>0</v>
      </c>
      <c r="AF23" s="26">
        <v>0</v>
      </c>
    </row>
    <row r="24" spans="2:32" x14ac:dyDescent="0.2">
      <c r="B24" s="1" t="s">
        <v>18</v>
      </c>
      <c r="C24" s="1" t="s">
        <v>656</v>
      </c>
      <c r="D24" s="111">
        <f t="shared" si="1"/>
        <v>808.49539916072251</v>
      </c>
      <c r="E24" s="26">
        <v>1.2825</v>
      </c>
      <c r="F24" s="26">
        <v>16.379099999999998</v>
      </c>
      <c r="G24" s="26">
        <v>22.293894028472771</v>
      </c>
      <c r="H24" s="26">
        <v>21.038505406190861</v>
      </c>
      <c r="I24" s="26">
        <v>17.098193623349573</v>
      </c>
      <c r="J24" s="26">
        <v>6.5346576117539987</v>
      </c>
      <c r="K24" s="26">
        <v>7.5609000000000028</v>
      </c>
      <c r="L24" s="26">
        <v>0</v>
      </c>
      <c r="M24" s="26">
        <v>0</v>
      </c>
      <c r="N24" s="26">
        <v>135.3487165136834</v>
      </c>
      <c r="O24" s="26">
        <v>122.20379999999999</v>
      </c>
      <c r="P24" s="26">
        <v>146.5359389515892</v>
      </c>
      <c r="Q24" s="26">
        <v>53.287387282584419</v>
      </c>
      <c r="R24" s="26">
        <v>0</v>
      </c>
      <c r="S24" s="26">
        <v>107.47633740321457</v>
      </c>
      <c r="T24" s="26">
        <v>0</v>
      </c>
      <c r="U24" s="26">
        <v>45.707902522217552</v>
      </c>
      <c r="V24" s="26">
        <v>0</v>
      </c>
      <c r="W24" s="26">
        <v>0</v>
      </c>
      <c r="X24" s="26">
        <v>12.520799999999996</v>
      </c>
      <c r="Y24" s="26">
        <v>25.076191371377615</v>
      </c>
      <c r="Z24" s="26">
        <v>8.8552080700005469</v>
      </c>
      <c r="AA24" s="26">
        <v>1.9007455305117218</v>
      </c>
      <c r="AB24" s="26">
        <v>0</v>
      </c>
      <c r="AC24" s="26">
        <v>0</v>
      </c>
      <c r="AD24" s="26">
        <v>33.576194321505284</v>
      </c>
      <c r="AE24" s="26">
        <v>1.4165265242710983</v>
      </c>
      <c r="AF24" s="26">
        <v>22.401899999999998</v>
      </c>
    </row>
    <row r="26" spans="2:32" x14ac:dyDescent="0.2">
      <c r="D26" s="1" t="s">
        <v>655</v>
      </c>
      <c r="E26" s="1" t="s">
        <v>655</v>
      </c>
      <c r="F26" s="1" t="s">
        <v>655</v>
      </c>
      <c r="G26" s="1" t="s">
        <v>655</v>
      </c>
      <c r="H26" s="1" t="s">
        <v>655</v>
      </c>
      <c r="I26" s="1" t="s">
        <v>655</v>
      </c>
      <c r="J26" s="1" t="s">
        <v>655</v>
      </c>
      <c r="K26" s="1" t="s">
        <v>655</v>
      </c>
      <c r="L26" s="1" t="s">
        <v>655</v>
      </c>
      <c r="M26" s="1" t="s">
        <v>655</v>
      </c>
      <c r="N26" s="1" t="s">
        <v>655</v>
      </c>
      <c r="O26" s="1" t="s">
        <v>655</v>
      </c>
      <c r="P26" s="1" t="s">
        <v>655</v>
      </c>
      <c r="Q26" s="1" t="s">
        <v>655</v>
      </c>
      <c r="R26" s="1" t="s">
        <v>655</v>
      </c>
      <c r="S26" s="1" t="s">
        <v>655</v>
      </c>
      <c r="T26" s="1" t="s">
        <v>655</v>
      </c>
      <c r="U26" s="1" t="s">
        <v>655</v>
      </c>
      <c r="V26" s="1" t="s">
        <v>655</v>
      </c>
      <c r="W26" s="1" t="s">
        <v>655</v>
      </c>
      <c r="X26" s="1" t="s">
        <v>655</v>
      </c>
      <c r="Y26" s="1" t="s">
        <v>655</v>
      </c>
      <c r="Z26" s="1" t="s">
        <v>655</v>
      </c>
      <c r="AA26" s="1" t="s">
        <v>655</v>
      </c>
      <c r="AB26" s="1" t="s">
        <v>655</v>
      </c>
      <c r="AC26" s="1" t="s">
        <v>655</v>
      </c>
      <c r="AD26" s="1" t="s">
        <v>655</v>
      </c>
      <c r="AE26" s="1" t="s">
        <v>655</v>
      </c>
      <c r="AF26" s="1" t="s">
        <v>655</v>
      </c>
    </row>
    <row r="27" spans="2:32" x14ac:dyDescent="0.2">
      <c r="B27" s="28" t="s">
        <v>0</v>
      </c>
      <c r="C27" s="28" t="s">
        <v>90</v>
      </c>
      <c r="D27" s="28" t="s">
        <v>227</v>
      </c>
      <c r="E27" s="28" t="s">
        <v>276</v>
      </c>
      <c r="F27" s="28" t="s">
        <v>277</v>
      </c>
      <c r="G27" s="28" t="s">
        <v>278</v>
      </c>
      <c r="H27" s="28" t="s">
        <v>279</v>
      </c>
      <c r="I27" s="28" t="s">
        <v>280</v>
      </c>
      <c r="J27" s="28" t="s">
        <v>281</v>
      </c>
      <c r="K27" s="28" t="s">
        <v>282</v>
      </c>
      <c r="L27" s="28" t="s">
        <v>283</v>
      </c>
      <c r="M27" s="28" t="s">
        <v>284</v>
      </c>
      <c r="N27" s="28" t="s">
        <v>285</v>
      </c>
      <c r="O27" s="28" t="s">
        <v>287</v>
      </c>
      <c r="P27" s="28" t="s">
        <v>289</v>
      </c>
      <c r="Q27" s="28" t="s">
        <v>290</v>
      </c>
      <c r="R27" s="28" t="s">
        <v>292</v>
      </c>
      <c r="S27" s="28" t="s">
        <v>293</v>
      </c>
      <c r="T27" s="28" t="s">
        <v>294</v>
      </c>
      <c r="U27" s="28" t="s">
        <v>295</v>
      </c>
      <c r="V27" s="28" t="s">
        <v>296</v>
      </c>
      <c r="W27" s="28" t="s">
        <v>297</v>
      </c>
      <c r="X27" s="28" t="s">
        <v>298</v>
      </c>
      <c r="Y27" s="28" t="s">
        <v>299</v>
      </c>
      <c r="Z27" s="28" t="s">
        <v>300</v>
      </c>
      <c r="AA27" s="28" t="s">
        <v>301</v>
      </c>
      <c r="AB27" s="28" t="s">
        <v>302</v>
      </c>
      <c r="AC27" s="28" t="s">
        <v>303</v>
      </c>
      <c r="AD27" s="28" t="s">
        <v>304</v>
      </c>
      <c r="AE27" s="28" t="s">
        <v>305</v>
      </c>
      <c r="AF27" s="28" t="s">
        <v>307</v>
      </c>
    </row>
    <row r="28" spans="2:32" x14ac:dyDescent="0.2">
      <c r="B28" s="110" t="s">
        <v>223</v>
      </c>
      <c r="C28" s="110" t="s">
        <v>225</v>
      </c>
      <c r="D28" s="111">
        <f>SUM(E28:AF28)</f>
        <v>18817.557774980083</v>
      </c>
      <c r="E28" s="111">
        <f t="shared" ref="E28:AF28" si="2">SUM(E29:E46)</f>
        <v>253.99781947434607</v>
      </c>
      <c r="F28" s="111">
        <f t="shared" si="2"/>
        <v>166.59060587630054</v>
      </c>
      <c r="G28" s="111">
        <f t="shared" si="2"/>
        <v>617.00580272286732</v>
      </c>
      <c r="H28" s="111">
        <f t="shared" si="2"/>
        <v>202.14023568601647</v>
      </c>
      <c r="I28" s="111">
        <f t="shared" si="2"/>
        <v>66.536369339543569</v>
      </c>
      <c r="J28" s="111">
        <f t="shared" si="2"/>
        <v>364.35846096452366</v>
      </c>
      <c r="K28" s="111">
        <f t="shared" si="2"/>
        <v>239.63380594488513</v>
      </c>
      <c r="L28" s="111">
        <f t="shared" si="2"/>
        <v>81.557199628503426</v>
      </c>
      <c r="M28" s="111">
        <f t="shared" si="2"/>
        <v>104.16567883888905</v>
      </c>
      <c r="N28" s="111">
        <f t="shared" si="2"/>
        <v>3119.0518052496573</v>
      </c>
      <c r="O28" s="111">
        <f t="shared" si="2"/>
        <v>1581.5075842900594</v>
      </c>
      <c r="P28" s="111">
        <f t="shared" si="2"/>
        <v>758.9526251911833</v>
      </c>
      <c r="Q28" s="111">
        <f t="shared" si="2"/>
        <v>623.5445132583809</v>
      </c>
      <c r="R28" s="111">
        <f t="shared" si="2"/>
        <v>323.58159688158992</v>
      </c>
      <c r="S28" s="111">
        <f t="shared" si="2"/>
        <v>1917.1311642126204</v>
      </c>
      <c r="T28" s="111">
        <f t="shared" si="2"/>
        <v>145.45695629342754</v>
      </c>
      <c r="U28" s="111">
        <f t="shared" si="2"/>
        <v>284.0218825244275</v>
      </c>
      <c r="V28" s="111">
        <f t="shared" si="2"/>
        <v>9.772995846122976</v>
      </c>
      <c r="W28" s="111">
        <f t="shared" si="2"/>
        <v>4.1847126950742579</v>
      </c>
      <c r="X28" s="111">
        <f t="shared" si="2"/>
        <v>213.82934034094242</v>
      </c>
      <c r="Y28" s="111">
        <f t="shared" si="2"/>
        <v>1441.304007396953</v>
      </c>
      <c r="Z28" s="111">
        <f t="shared" si="2"/>
        <v>336.48503554198646</v>
      </c>
      <c r="AA28" s="111">
        <f t="shared" si="2"/>
        <v>1493.6596832677901</v>
      </c>
      <c r="AB28" s="111">
        <f t="shared" si="2"/>
        <v>210.66054656040941</v>
      </c>
      <c r="AC28" s="111">
        <f t="shared" si="2"/>
        <v>66.644139095211685</v>
      </c>
      <c r="AD28" s="111">
        <f t="shared" si="2"/>
        <v>2961.5963067418033</v>
      </c>
      <c r="AE28" s="111">
        <f t="shared" si="2"/>
        <v>203.86874478821917</v>
      </c>
      <c r="AF28" s="111">
        <f t="shared" si="2"/>
        <v>1026.3181563283483</v>
      </c>
    </row>
    <row r="29" spans="2:32" x14ac:dyDescent="0.2">
      <c r="B29" s="1" t="s">
        <v>1</v>
      </c>
      <c r="C29" s="1" t="s">
        <v>91</v>
      </c>
      <c r="D29" s="111">
        <f t="shared" ref="D29:D46" si="3">SUM(E29:AF29)</f>
        <v>148.44506148357112</v>
      </c>
      <c r="E29" s="26">
        <f t="shared" ref="E29:AF38" si="4">E7*E$2*8760/1000</f>
        <v>2.669040115899203</v>
      </c>
      <c r="F29" s="26">
        <f t="shared" si="4"/>
        <v>3.2115425040916361</v>
      </c>
      <c r="G29" s="26">
        <f t="shared" si="4"/>
        <v>2.952220398116292</v>
      </c>
      <c r="H29" s="26">
        <f t="shared" si="4"/>
        <v>1.5373558541489651</v>
      </c>
      <c r="I29" s="26">
        <f t="shared" si="4"/>
        <v>0.48449999792785453</v>
      </c>
      <c r="J29" s="26">
        <f t="shared" si="4"/>
        <v>3.0647962942529015</v>
      </c>
      <c r="K29" s="26">
        <f t="shared" si="4"/>
        <v>1.7732476812540483</v>
      </c>
      <c r="L29" s="26">
        <f t="shared" si="4"/>
        <v>0.33216334622590132</v>
      </c>
      <c r="M29" s="26">
        <f t="shared" si="4"/>
        <v>1.638132357019128</v>
      </c>
      <c r="N29" s="26">
        <f t="shared" si="4"/>
        <v>22.055228987513392</v>
      </c>
      <c r="O29" s="26">
        <f t="shared" si="4"/>
        <v>21.667442077318629</v>
      </c>
      <c r="P29" s="26">
        <f t="shared" si="4"/>
        <v>3.5252642791164508</v>
      </c>
      <c r="Q29" s="26">
        <f t="shared" si="4"/>
        <v>3.8366961206497234</v>
      </c>
      <c r="R29" s="26">
        <f t="shared" si="4"/>
        <v>1.1816041884643398</v>
      </c>
      <c r="S29" s="26">
        <f t="shared" si="4"/>
        <v>17.026501313860809</v>
      </c>
      <c r="T29" s="26">
        <f t="shared" si="4"/>
        <v>0.5260032733533766</v>
      </c>
      <c r="U29" s="26">
        <f t="shared" si="4"/>
        <v>0.8817573954399579</v>
      </c>
      <c r="V29" s="26">
        <f t="shared" si="4"/>
        <v>0.1470602927457913</v>
      </c>
      <c r="W29" s="26">
        <f t="shared" si="4"/>
        <v>0.18245362763285455</v>
      </c>
      <c r="X29" s="26">
        <f t="shared" si="4"/>
        <v>4.4635106919149585</v>
      </c>
      <c r="Y29" s="26">
        <f t="shared" si="4"/>
        <v>10.426161608204181</v>
      </c>
      <c r="Z29" s="26">
        <f t="shared" si="4"/>
        <v>3.0954493842452537</v>
      </c>
      <c r="AA29" s="26">
        <f t="shared" si="4"/>
        <v>7.9133016013484472</v>
      </c>
      <c r="AB29" s="26">
        <f t="shared" si="4"/>
        <v>1.7479018929849028</v>
      </c>
      <c r="AC29" s="26">
        <f t="shared" si="4"/>
        <v>0.6131553042176574</v>
      </c>
      <c r="AD29" s="26">
        <f t="shared" si="4"/>
        <v>12.732257823266536</v>
      </c>
      <c r="AE29" s="26">
        <f t="shared" si="4"/>
        <v>2.6620194441476994</v>
      </c>
      <c r="AF29" s="26">
        <f t="shared" si="4"/>
        <v>16.098293628210232</v>
      </c>
    </row>
    <row r="30" spans="2:32" x14ac:dyDescent="0.2">
      <c r="B30" s="1" t="s">
        <v>2</v>
      </c>
      <c r="C30" s="1" t="s">
        <v>91</v>
      </c>
      <c r="D30" s="111">
        <f t="shared" si="3"/>
        <v>98.963374322380744</v>
      </c>
      <c r="E30" s="26">
        <f t="shared" ref="E30:S30" si="5">E8*E$2*8760/1000</f>
        <v>1.7793600772661362</v>
      </c>
      <c r="F30" s="26">
        <f t="shared" si="5"/>
        <v>2.1410283360610909</v>
      </c>
      <c r="G30" s="26">
        <f t="shared" si="5"/>
        <v>1.9681469320775287</v>
      </c>
      <c r="H30" s="26">
        <f t="shared" si="5"/>
        <v>1.024903902765977</v>
      </c>
      <c r="I30" s="26">
        <f t="shared" si="5"/>
        <v>0.32299999861856971</v>
      </c>
      <c r="J30" s="26">
        <f t="shared" si="5"/>
        <v>2.0431975295019345</v>
      </c>
      <c r="K30" s="26">
        <f t="shared" si="5"/>
        <v>1.1821651208360324</v>
      </c>
      <c r="L30" s="26">
        <f t="shared" si="5"/>
        <v>0.22144223081726758</v>
      </c>
      <c r="M30" s="26">
        <f t="shared" si="5"/>
        <v>1.0920882380127519</v>
      </c>
      <c r="N30" s="26">
        <f t="shared" si="5"/>
        <v>14.703485991675601</v>
      </c>
      <c r="O30" s="26">
        <f t="shared" si="5"/>
        <v>14.444961384879088</v>
      </c>
      <c r="P30" s="26">
        <f t="shared" si="5"/>
        <v>2.3501761860776336</v>
      </c>
      <c r="Q30" s="26">
        <f t="shared" si="5"/>
        <v>2.5577974137664823</v>
      </c>
      <c r="R30" s="26">
        <f t="shared" si="5"/>
        <v>0.78773612564289308</v>
      </c>
      <c r="S30" s="26">
        <f t="shared" si="5"/>
        <v>11.351000875907214</v>
      </c>
      <c r="T30" s="26">
        <f t="shared" si="4"/>
        <v>0.35066884890225103</v>
      </c>
      <c r="U30" s="26">
        <f t="shared" si="4"/>
        <v>0.58783826362663871</v>
      </c>
      <c r="V30" s="26">
        <f t="shared" si="4"/>
        <v>9.8040195163860866E-2</v>
      </c>
      <c r="W30" s="26">
        <f t="shared" si="4"/>
        <v>0.12163575175523639</v>
      </c>
      <c r="X30" s="26">
        <f t="shared" si="4"/>
        <v>2.9756737946099716</v>
      </c>
      <c r="Y30" s="26">
        <f t="shared" si="4"/>
        <v>6.9507744054694571</v>
      </c>
      <c r="Z30" s="26">
        <f t="shared" si="4"/>
        <v>2.0636329228301697</v>
      </c>
      <c r="AA30" s="26">
        <f t="shared" si="4"/>
        <v>5.2755344008989651</v>
      </c>
      <c r="AB30" s="26">
        <f t="shared" si="4"/>
        <v>1.1652679286566017</v>
      </c>
      <c r="AC30" s="26">
        <f t="shared" si="4"/>
        <v>0.40877020281177157</v>
      </c>
      <c r="AD30" s="26">
        <f t="shared" si="4"/>
        <v>8.4881718821776886</v>
      </c>
      <c r="AE30" s="26">
        <f t="shared" si="4"/>
        <v>1.7746796294318001</v>
      </c>
      <c r="AF30" s="26">
        <f t="shared" si="4"/>
        <v>10.732195752140155</v>
      </c>
    </row>
    <row r="31" spans="2:32" x14ac:dyDescent="0.2">
      <c r="B31" s="1" t="s">
        <v>3</v>
      </c>
      <c r="C31" s="1" t="s">
        <v>91</v>
      </c>
      <c r="D31" s="111">
        <f t="shared" si="3"/>
        <v>98.963374322380744</v>
      </c>
      <c r="E31" s="26">
        <f t="shared" si="4"/>
        <v>1.7793600772661362</v>
      </c>
      <c r="F31" s="26">
        <f t="shared" si="4"/>
        <v>2.1410283360610909</v>
      </c>
      <c r="G31" s="26">
        <f t="shared" si="4"/>
        <v>1.9681469320775287</v>
      </c>
      <c r="H31" s="26">
        <f t="shared" si="4"/>
        <v>1.024903902765977</v>
      </c>
      <c r="I31" s="26">
        <f t="shared" si="4"/>
        <v>0.32299999861856971</v>
      </c>
      <c r="J31" s="26">
        <f t="shared" si="4"/>
        <v>2.0431975295019345</v>
      </c>
      <c r="K31" s="26">
        <f t="shared" si="4"/>
        <v>1.1821651208360324</v>
      </c>
      <c r="L31" s="26">
        <f t="shared" si="4"/>
        <v>0.22144223081726758</v>
      </c>
      <c r="M31" s="26">
        <f t="shared" si="4"/>
        <v>1.0920882380127519</v>
      </c>
      <c r="N31" s="26">
        <f t="shared" si="4"/>
        <v>14.703485991675601</v>
      </c>
      <c r="O31" s="26">
        <f t="shared" si="4"/>
        <v>14.444961384879088</v>
      </c>
      <c r="P31" s="26">
        <f t="shared" si="4"/>
        <v>2.3501761860776336</v>
      </c>
      <c r="Q31" s="26">
        <f t="shared" si="4"/>
        <v>2.5577974137664823</v>
      </c>
      <c r="R31" s="26">
        <f t="shared" si="4"/>
        <v>0.78773612564289308</v>
      </c>
      <c r="S31" s="26">
        <f t="shared" si="4"/>
        <v>11.351000875907214</v>
      </c>
      <c r="T31" s="26">
        <f t="shared" si="4"/>
        <v>0.35066884890225103</v>
      </c>
      <c r="U31" s="26">
        <f t="shared" si="4"/>
        <v>0.58783826362663871</v>
      </c>
      <c r="V31" s="26">
        <f t="shared" si="4"/>
        <v>9.8040195163860866E-2</v>
      </c>
      <c r="W31" s="26">
        <f t="shared" si="4"/>
        <v>0.12163575175523639</v>
      </c>
      <c r="X31" s="26">
        <f t="shared" si="4"/>
        <v>2.9756737946099716</v>
      </c>
      <c r="Y31" s="26">
        <f t="shared" si="4"/>
        <v>6.9507744054694571</v>
      </c>
      <c r="Z31" s="26">
        <f t="shared" si="4"/>
        <v>2.0636329228301697</v>
      </c>
      <c r="AA31" s="26">
        <f t="shared" si="4"/>
        <v>5.2755344008989651</v>
      </c>
      <c r="AB31" s="26">
        <f t="shared" si="4"/>
        <v>1.1652679286566017</v>
      </c>
      <c r="AC31" s="26">
        <f t="shared" si="4"/>
        <v>0.40877020281177157</v>
      </c>
      <c r="AD31" s="26">
        <f t="shared" si="4"/>
        <v>8.4881718821776886</v>
      </c>
      <c r="AE31" s="26">
        <f t="shared" si="4"/>
        <v>1.7746796294318001</v>
      </c>
      <c r="AF31" s="26">
        <f t="shared" si="4"/>
        <v>10.732195752140155</v>
      </c>
    </row>
    <row r="32" spans="2:32" x14ac:dyDescent="0.2">
      <c r="B32" s="1" t="s">
        <v>4</v>
      </c>
      <c r="C32" s="1" t="s">
        <v>91</v>
      </c>
      <c r="D32" s="111">
        <f t="shared" si="3"/>
        <v>162.24517348608998</v>
      </c>
      <c r="E32" s="26">
        <f t="shared" si="4"/>
        <v>2.2125158959037505</v>
      </c>
      <c r="F32" s="26">
        <f t="shared" si="4"/>
        <v>3.1347944072487297</v>
      </c>
      <c r="G32" s="26">
        <f t="shared" si="4"/>
        <v>2.4339674460912204</v>
      </c>
      <c r="H32" s="26">
        <f t="shared" si="4"/>
        <v>1.1919280379167254</v>
      </c>
      <c r="I32" s="26">
        <f t="shared" si="4"/>
        <v>0.42047175767851291</v>
      </c>
      <c r="J32" s="26">
        <f t="shared" si="4"/>
        <v>3.0334236140495046</v>
      </c>
      <c r="K32" s="26">
        <f t="shared" si="4"/>
        <v>1.2237669843781136</v>
      </c>
      <c r="L32" s="26">
        <f t="shared" si="4"/>
        <v>0.4635839276753867</v>
      </c>
      <c r="M32" s="26">
        <f t="shared" si="4"/>
        <v>1.174939827815799</v>
      </c>
      <c r="N32" s="26">
        <f t="shared" si="4"/>
        <v>18.288604388153651</v>
      </c>
      <c r="O32" s="26">
        <f t="shared" si="4"/>
        <v>21.384464905109059</v>
      </c>
      <c r="P32" s="26">
        <f t="shared" si="4"/>
        <v>6.2878642868816668</v>
      </c>
      <c r="Q32" s="26">
        <f t="shared" si="4"/>
        <v>2.4821905677370819</v>
      </c>
      <c r="R32" s="26">
        <f t="shared" si="4"/>
        <v>0.88501442497432203</v>
      </c>
      <c r="S32" s="26">
        <f t="shared" si="4"/>
        <v>33.38876486089962</v>
      </c>
      <c r="T32" s="26">
        <f t="shared" si="4"/>
        <v>0.60001963125909352</v>
      </c>
      <c r="U32" s="26">
        <f t="shared" si="4"/>
        <v>0.93327620200516115</v>
      </c>
      <c r="V32" s="26">
        <f t="shared" si="4"/>
        <v>0.13833839535077683</v>
      </c>
      <c r="W32" s="26">
        <f t="shared" si="4"/>
        <v>0.17981049585928549</v>
      </c>
      <c r="X32" s="26">
        <f t="shared" si="4"/>
        <v>3.6864941079856144</v>
      </c>
      <c r="Y32" s="26">
        <f t="shared" si="4"/>
        <v>8.7231965340779016</v>
      </c>
      <c r="Z32" s="26">
        <f t="shared" si="4"/>
        <v>2.7537341939167219</v>
      </c>
      <c r="AA32" s="26">
        <f t="shared" si="4"/>
        <v>4.8351427816701689</v>
      </c>
      <c r="AB32" s="26">
        <f t="shared" si="4"/>
        <v>1.44311255836963</v>
      </c>
      <c r="AC32" s="26">
        <f t="shared" si="4"/>
        <v>0.61085052607180679</v>
      </c>
      <c r="AD32" s="26">
        <f t="shared" si="4"/>
        <v>25.758936820719118</v>
      </c>
      <c r="AE32" s="26">
        <f t="shared" si="4"/>
        <v>2.4492912083710165</v>
      </c>
      <c r="AF32" s="26">
        <f t="shared" si="4"/>
        <v>12.126674697920535</v>
      </c>
    </row>
    <row r="33" spans="2:32" x14ac:dyDescent="0.2">
      <c r="B33" s="1" t="s">
        <v>5</v>
      </c>
      <c r="C33" s="1" t="s">
        <v>91</v>
      </c>
      <c r="D33" s="111">
        <f t="shared" si="3"/>
        <v>194.83521704653225</v>
      </c>
      <c r="E33" s="26">
        <f t="shared" si="4"/>
        <v>3.209919466939628</v>
      </c>
      <c r="F33" s="26">
        <f t="shared" si="4"/>
        <v>3.9454718517663645</v>
      </c>
      <c r="G33" s="26">
        <f t="shared" si="4"/>
        <v>3.3695452806056454</v>
      </c>
      <c r="H33" s="26">
        <f t="shared" si="4"/>
        <v>1.8614305247704679</v>
      </c>
      <c r="I33" s="26">
        <f t="shared" si="4"/>
        <v>0.54332780959395444</v>
      </c>
      <c r="J33" s="26">
        <f t="shared" si="4"/>
        <v>3.7770448490486688</v>
      </c>
      <c r="K33" s="26">
        <f t="shared" si="4"/>
        <v>1.9845204142392252</v>
      </c>
      <c r="L33" s="26">
        <f t="shared" si="4"/>
        <v>0.43461902961415749</v>
      </c>
      <c r="M33" s="26">
        <f t="shared" si="4"/>
        <v>1.7876517742331248</v>
      </c>
      <c r="N33" s="26">
        <f t="shared" si="4"/>
        <v>26.485146121535809</v>
      </c>
      <c r="O33" s="26">
        <f t="shared" si="4"/>
        <v>27.791352379084657</v>
      </c>
      <c r="P33" s="26">
        <f t="shared" si="4"/>
        <v>5.5588293429256899</v>
      </c>
      <c r="Q33" s="26">
        <f t="shared" si="4"/>
        <v>4.2681559607462169</v>
      </c>
      <c r="R33" s="26">
        <f t="shared" si="4"/>
        <v>1.419339067069137</v>
      </c>
      <c r="S33" s="26">
        <f t="shared" si="4"/>
        <v>27.751904754928834</v>
      </c>
      <c r="T33" s="26">
        <f t="shared" si="4"/>
        <v>0.66668543408062497</v>
      </c>
      <c r="U33" s="26">
        <f t="shared" si="4"/>
        <v>1.0302740220608853</v>
      </c>
      <c r="V33" s="26">
        <f t="shared" si="4"/>
        <v>0.18671773399426805</v>
      </c>
      <c r="W33" s="26">
        <f t="shared" si="4"/>
        <v>0.2431112231596039</v>
      </c>
      <c r="X33" s="26">
        <f t="shared" si="4"/>
        <v>5.6567969214166993</v>
      </c>
      <c r="Y33" s="26">
        <f t="shared" si="4"/>
        <v>13.079701895255381</v>
      </c>
      <c r="Z33" s="26">
        <f t="shared" si="4"/>
        <v>3.8963337887843759</v>
      </c>
      <c r="AA33" s="26">
        <f t="shared" si="4"/>
        <v>8.7197530394916125</v>
      </c>
      <c r="AB33" s="26">
        <f t="shared" si="4"/>
        <v>2.0851581090942504</v>
      </c>
      <c r="AC33" s="26">
        <f t="shared" si="4"/>
        <v>0.81325825271335073</v>
      </c>
      <c r="AD33" s="26">
        <f t="shared" si="4"/>
        <v>21.009991578322076</v>
      </c>
      <c r="AE33" s="26">
        <f t="shared" si="4"/>
        <v>3.1262524412872161</v>
      </c>
      <c r="AF33" s="26">
        <f t="shared" si="4"/>
        <v>20.132923979770347</v>
      </c>
    </row>
    <row r="34" spans="2:32" x14ac:dyDescent="0.2">
      <c r="B34" s="1" t="s">
        <v>6</v>
      </c>
      <c r="C34" s="1" t="s">
        <v>91</v>
      </c>
      <c r="D34" s="111">
        <f t="shared" si="3"/>
        <v>194.83521704653225</v>
      </c>
      <c r="E34" s="26">
        <f t="shared" si="4"/>
        <v>3.209919466939628</v>
      </c>
      <c r="F34" s="26">
        <f t="shared" si="4"/>
        <v>3.9454718517663645</v>
      </c>
      <c r="G34" s="26">
        <f t="shared" si="4"/>
        <v>3.3695452806056454</v>
      </c>
      <c r="H34" s="26">
        <f t="shared" si="4"/>
        <v>1.8614305247704679</v>
      </c>
      <c r="I34" s="26">
        <f t="shared" si="4"/>
        <v>0.54332780959395444</v>
      </c>
      <c r="J34" s="26">
        <f t="shared" si="4"/>
        <v>3.7770448490486688</v>
      </c>
      <c r="K34" s="26">
        <f t="shared" si="4"/>
        <v>1.9845204142392252</v>
      </c>
      <c r="L34" s="26">
        <f t="shared" si="4"/>
        <v>0.43461902961415749</v>
      </c>
      <c r="M34" s="26">
        <f t="shared" si="4"/>
        <v>1.7876517742331248</v>
      </c>
      <c r="N34" s="26">
        <f t="shared" si="4"/>
        <v>26.485146121535809</v>
      </c>
      <c r="O34" s="26">
        <f t="shared" si="4"/>
        <v>27.791352379084657</v>
      </c>
      <c r="P34" s="26">
        <f t="shared" si="4"/>
        <v>5.5588293429256899</v>
      </c>
      <c r="Q34" s="26">
        <f t="shared" si="4"/>
        <v>4.2681559607462169</v>
      </c>
      <c r="R34" s="26">
        <f t="shared" si="4"/>
        <v>1.419339067069137</v>
      </c>
      <c r="S34" s="26">
        <f t="shared" si="4"/>
        <v>27.751904754928834</v>
      </c>
      <c r="T34" s="26">
        <f t="shared" si="4"/>
        <v>0.66668543408062497</v>
      </c>
      <c r="U34" s="26">
        <f t="shared" si="4"/>
        <v>1.0302740220608853</v>
      </c>
      <c r="V34" s="26">
        <f t="shared" si="4"/>
        <v>0.18671773399426805</v>
      </c>
      <c r="W34" s="26">
        <f t="shared" si="4"/>
        <v>0.2431112231596039</v>
      </c>
      <c r="X34" s="26">
        <f t="shared" si="4"/>
        <v>5.6567969214166993</v>
      </c>
      <c r="Y34" s="26">
        <f t="shared" si="4"/>
        <v>13.079701895255381</v>
      </c>
      <c r="Z34" s="26">
        <f t="shared" si="4"/>
        <v>3.8963337887843759</v>
      </c>
      <c r="AA34" s="26">
        <f t="shared" si="4"/>
        <v>8.7197530394916125</v>
      </c>
      <c r="AB34" s="26">
        <f t="shared" si="4"/>
        <v>2.0851581090942504</v>
      </c>
      <c r="AC34" s="26">
        <f t="shared" si="4"/>
        <v>0.81325825271335073</v>
      </c>
      <c r="AD34" s="26">
        <f t="shared" si="4"/>
        <v>21.009991578322076</v>
      </c>
      <c r="AE34" s="26">
        <f t="shared" si="4"/>
        <v>3.1262524412872161</v>
      </c>
      <c r="AF34" s="26">
        <f t="shared" si="4"/>
        <v>20.132923979770347</v>
      </c>
    </row>
    <row r="35" spans="2:32" x14ac:dyDescent="0.2">
      <c r="B35" s="1" t="s">
        <v>7</v>
      </c>
      <c r="C35" s="1" t="s">
        <v>91</v>
      </c>
      <c r="D35" s="111">
        <f t="shared" si="3"/>
        <v>194.83521704653225</v>
      </c>
      <c r="E35" s="26">
        <f t="shared" si="4"/>
        <v>3.209919466939628</v>
      </c>
      <c r="F35" s="26">
        <f t="shared" si="4"/>
        <v>3.9454718517663645</v>
      </c>
      <c r="G35" s="26">
        <f t="shared" si="4"/>
        <v>3.3695452806056454</v>
      </c>
      <c r="H35" s="26">
        <f t="shared" si="4"/>
        <v>1.8614305247704679</v>
      </c>
      <c r="I35" s="26">
        <f t="shared" si="4"/>
        <v>0.54332780959395444</v>
      </c>
      <c r="J35" s="26">
        <f t="shared" si="4"/>
        <v>3.7770448490486688</v>
      </c>
      <c r="K35" s="26">
        <f t="shared" si="4"/>
        <v>1.9845204142392252</v>
      </c>
      <c r="L35" s="26">
        <f t="shared" si="4"/>
        <v>0.43461902961415749</v>
      </c>
      <c r="M35" s="26">
        <f t="shared" si="4"/>
        <v>1.7876517742331248</v>
      </c>
      <c r="N35" s="26">
        <f t="shared" si="4"/>
        <v>26.485146121535809</v>
      </c>
      <c r="O35" s="26">
        <f t="shared" si="4"/>
        <v>27.791352379084657</v>
      </c>
      <c r="P35" s="26">
        <f t="shared" si="4"/>
        <v>5.5588293429256899</v>
      </c>
      <c r="Q35" s="26">
        <f t="shared" si="4"/>
        <v>4.2681559607462169</v>
      </c>
      <c r="R35" s="26">
        <f t="shared" si="4"/>
        <v>1.419339067069137</v>
      </c>
      <c r="S35" s="26">
        <f t="shared" si="4"/>
        <v>27.751904754928834</v>
      </c>
      <c r="T35" s="26">
        <f t="shared" si="4"/>
        <v>0.66668543408062497</v>
      </c>
      <c r="U35" s="26">
        <f t="shared" si="4"/>
        <v>1.0302740220608853</v>
      </c>
      <c r="V35" s="26">
        <f t="shared" si="4"/>
        <v>0.18671773399426805</v>
      </c>
      <c r="W35" s="26">
        <f t="shared" si="4"/>
        <v>0.2431112231596039</v>
      </c>
      <c r="X35" s="26">
        <f t="shared" si="4"/>
        <v>5.6567969214166993</v>
      </c>
      <c r="Y35" s="26">
        <f t="shared" si="4"/>
        <v>13.079701895255381</v>
      </c>
      <c r="Z35" s="26">
        <f t="shared" si="4"/>
        <v>3.8963337887843759</v>
      </c>
      <c r="AA35" s="26">
        <f t="shared" si="4"/>
        <v>8.7197530394916125</v>
      </c>
      <c r="AB35" s="26">
        <f t="shared" si="4"/>
        <v>2.0851581090942504</v>
      </c>
      <c r="AC35" s="26">
        <f t="shared" si="4"/>
        <v>0.81325825271335073</v>
      </c>
      <c r="AD35" s="26">
        <f t="shared" si="4"/>
        <v>21.009991578322076</v>
      </c>
      <c r="AE35" s="26">
        <f t="shared" si="4"/>
        <v>3.1262524412872161</v>
      </c>
      <c r="AF35" s="26">
        <f t="shared" si="4"/>
        <v>20.132923979770347</v>
      </c>
    </row>
    <row r="36" spans="2:32" x14ac:dyDescent="0.2">
      <c r="B36" s="1" t="s">
        <v>8</v>
      </c>
      <c r="C36" s="1" t="s">
        <v>91</v>
      </c>
      <c r="D36" s="111">
        <f t="shared" si="3"/>
        <v>65.972585936425332</v>
      </c>
      <c r="E36" s="26">
        <f t="shared" si="4"/>
        <v>1.1083193507768165</v>
      </c>
      <c r="F36" s="26">
        <f t="shared" si="4"/>
        <v>1.3724213060004724</v>
      </c>
      <c r="G36" s="26">
        <f t="shared" si="4"/>
        <v>1.1915656807462764</v>
      </c>
      <c r="H36" s="26">
        <f t="shared" si="4"/>
        <v>0.71250535243912549</v>
      </c>
      <c r="I36" s="26">
        <f t="shared" si="4"/>
        <v>0.17660382440697853</v>
      </c>
      <c r="J36" s="26">
        <f t="shared" si="4"/>
        <v>1.3018531479240125</v>
      </c>
      <c r="K36" s="26">
        <f t="shared" si="4"/>
        <v>0.68855614463480985</v>
      </c>
      <c r="L36" s="26">
        <f t="shared" si="4"/>
        <v>0.14640907877842629</v>
      </c>
      <c r="M36" s="26">
        <f t="shared" si="4"/>
        <v>0.612949679475014</v>
      </c>
      <c r="N36" s="26">
        <f t="shared" si="4"/>
        <v>9.1647186149501465</v>
      </c>
      <c r="O36" s="26">
        <f t="shared" si="4"/>
        <v>9.7941918618672243</v>
      </c>
      <c r="P36" s="26">
        <f t="shared" si="4"/>
        <v>1.6989347714005039</v>
      </c>
      <c r="Q36" s="26">
        <f t="shared" si="4"/>
        <v>1.4778098252670011</v>
      </c>
      <c r="R36" s="26">
        <f t="shared" si="4"/>
        <v>0.54354514804261223</v>
      </c>
      <c r="S36" s="26">
        <f t="shared" si="4"/>
        <v>8.5580384043655808</v>
      </c>
      <c r="T36" s="26">
        <f t="shared" si="4"/>
        <v>0.23485135906296706</v>
      </c>
      <c r="U36" s="26">
        <f t="shared" si="4"/>
        <v>0.33463767582106141</v>
      </c>
      <c r="V36" s="26">
        <f t="shared" si="4"/>
        <v>7.2774472222587622E-2</v>
      </c>
      <c r="W36" s="26">
        <f t="shared" si="4"/>
        <v>7.1036088572991929E-2</v>
      </c>
      <c r="X36" s="26">
        <f t="shared" si="4"/>
        <v>1.945840779149254</v>
      </c>
      <c r="Y36" s="26">
        <f t="shared" si="4"/>
        <v>4.9920885358782483</v>
      </c>
      <c r="Z36" s="26">
        <f t="shared" si="4"/>
        <v>1.2871205962739043</v>
      </c>
      <c r="AA36" s="26">
        <f t="shared" si="4"/>
        <v>2.9093384200557506</v>
      </c>
      <c r="AB36" s="26">
        <f t="shared" si="4"/>
        <v>0.75577864722587096</v>
      </c>
      <c r="AC36" s="26">
        <f t="shared" si="4"/>
        <v>0.30885019106763195</v>
      </c>
      <c r="AD36" s="26">
        <f t="shared" si="4"/>
        <v>6.3678601258456435</v>
      </c>
      <c r="AE36" s="26">
        <f t="shared" si="4"/>
        <v>1.0819905670774077</v>
      </c>
      <c r="AF36" s="26">
        <f t="shared" si="4"/>
        <v>7.0619962870970232</v>
      </c>
    </row>
    <row r="37" spans="2:32" x14ac:dyDescent="0.2">
      <c r="B37" s="1" t="s">
        <v>9</v>
      </c>
      <c r="C37" s="1" t="s">
        <v>91</v>
      </c>
      <c r="D37" s="111">
        <f t="shared" si="3"/>
        <v>43.9817239576169</v>
      </c>
      <c r="E37" s="26">
        <f t="shared" si="4"/>
        <v>0.73887956718454417</v>
      </c>
      <c r="F37" s="26">
        <f t="shared" si="4"/>
        <v>0.91494753733364831</v>
      </c>
      <c r="G37" s="26">
        <f t="shared" si="4"/>
        <v>0.79437712049751785</v>
      </c>
      <c r="H37" s="26">
        <f t="shared" si="4"/>
        <v>0.47500356829275031</v>
      </c>
      <c r="I37" s="26">
        <f t="shared" si="4"/>
        <v>0.11773588293798569</v>
      </c>
      <c r="J37" s="26">
        <f t="shared" si="4"/>
        <v>0.86790209861600831</v>
      </c>
      <c r="K37" s="26">
        <f t="shared" si="4"/>
        <v>0.45903742975653994</v>
      </c>
      <c r="L37" s="26">
        <f t="shared" si="4"/>
        <v>9.7606052518950895E-2</v>
      </c>
      <c r="M37" s="26">
        <f t="shared" si="4"/>
        <v>0.40863311965000937</v>
      </c>
      <c r="N37" s="26">
        <f t="shared" si="4"/>
        <v>6.1098124099667652</v>
      </c>
      <c r="O37" s="26">
        <f t="shared" si="4"/>
        <v>6.5294612412448156</v>
      </c>
      <c r="P37" s="26">
        <f t="shared" si="4"/>
        <v>1.1326231809336695</v>
      </c>
      <c r="Q37" s="26">
        <f t="shared" si="4"/>
        <v>0.98520655017800107</v>
      </c>
      <c r="R37" s="26">
        <f t="shared" si="4"/>
        <v>0.36236343202840815</v>
      </c>
      <c r="S37" s="26">
        <f t="shared" si="4"/>
        <v>5.705358936243722</v>
      </c>
      <c r="T37" s="26">
        <f t="shared" si="4"/>
        <v>0.15656757270864469</v>
      </c>
      <c r="U37" s="26">
        <f t="shared" si="4"/>
        <v>0.22309178388070758</v>
      </c>
      <c r="V37" s="26">
        <f t="shared" si="4"/>
        <v>4.8516314815058414E-2</v>
      </c>
      <c r="W37" s="26">
        <f t="shared" si="4"/>
        <v>4.7357392381994615E-2</v>
      </c>
      <c r="X37" s="26">
        <f t="shared" si="4"/>
        <v>1.2972271860995026</v>
      </c>
      <c r="Y37" s="26">
        <f t="shared" si="4"/>
        <v>3.3280590239188323</v>
      </c>
      <c r="Z37" s="26">
        <f t="shared" si="4"/>
        <v>0.85808039751593657</v>
      </c>
      <c r="AA37" s="26">
        <f t="shared" si="4"/>
        <v>1.9395589467038337</v>
      </c>
      <c r="AB37" s="26">
        <f t="shared" si="4"/>
        <v>0.50385243148391401</v>
      </c>
      <c r="AC37" s="26">
        <f t="shared" si="4"/>
        <v>0.20590012737842134</v>
      </c>
      <c r="AD37" s="26">
        <f t="shared" si="4"/>
        <v>4.2452400838970963</v>
      </c>
      <c r="AE37" s="26">
        <f t="shared" si="4"/>
        <v>0.72132704471827169</v>
      </c>
      <c r="AF37" s="26">
        <f t="shared" si="4"/>
        <v>4.7079975247313488</v>
      </c>
    </row>
    <row r="38" spans="2:32" x14ac:dyDescent="0.2">
      <c r="B38" s="1" t="s">
        <v>10</v>
      </c>
      <c r="C38" s="1" t="s">
        <v>91</v>
      </c>
      <c r="D38" s="111">
        <f t="shared" si="3"/>
        <v>43.9817239576169</v>
      </c>
      <c r="E38" s="26">
        <f t="shared" si="4"/>
        <v>0.73887956718454417</v>
      </c>
      <c r="F38" s="26">
        <f t="shared" si="4"/>
        <v>0.91494753733364831</v>
      </c>
      <c r="G38" s="26">
        <f t="shared" si="4"/>
        <v>0.79437712049751785</v>
      </c>
      <c r="H38" s="26">
        <f t="shared" si="4"/>
        <v>0.47500356829275031</v>
      </c>
      <c r="I38" s="26">
        <f t="shared" si="4"/>
        <v>0.11773588293798569</v>
      </c>
      <c r="J38" s="26">
        <f t="shared" si="4"/>
        <v>0.86790209861600831</v>
      </c>
      <c r="K38" s="26">
        <f t="shared" si="4"/>
        <v>0.45903742975653994</v>
      </c>
      <c r="L38" s="26">
        <f t="shared" si="4"/>
        <v>9.7606052518950895E-2</v>
      </c>
      <c r="M38" s="26">
        <f t="shared" si="4"/>
        <v>0.40863311965000937</v>
      </c>
      <c r="N38" s="26">
        <f t="shared" si="4"/>
        <v>6.1098124099667652</v>
      </c>
      <c r="O38" s="26">
        <f t="shared" si="4"/>
        <v>6.5294612412448156</v>
      </c>
      <c r="P38" s="26">
        <f t="shared" si="4"/>
        <v>1.1326231809336695</v>
      </c>
      <c r="Q38" s="26">
        <f t="shared" si="4"/>
        <v>0.98520655017800107</v>
      </c>
      <c r="R38" s="26">
        <f t="shared" si="4"/>
        <v>0.36236343202840815</v>
      </c>
      <c r="S38" s="26">
        <f t="shared" si="4"/>
        <v>5.705358936243722</v>
      </c>
      <c r="T38" s="26">
        <f t="shared" si="4"/>
        <v>0.15656757270864469</v>
      </c>
      <c r="U38" s="26">
        <f t="shared" si="4"/>
        <v>0.22309178388070758</v>
      </c>
      <c r="V38" s="26">
        <f t="shared" si="4"/>
        <v>4.8516314815058414E-2</v>
      </c>
      <c r="W38" s="26">
        <f t="shared" ref="E38:AF46" si="6">W16*W$2*8760/1000</f>
        <v>4.7357392381994615E-2</v>
      </c>
      <c r="X38" s="26">
        <f t="shared" si="6"/>
        <v>1.2972271860995026</v>
      </c>
      <c r="Y38" s="26">
        <f t="shared" si="6"/>
        <v>3.3280590239188323</v>
      </c>
      <c r="Z38" s="26">
        <f t="shared" si="6"/>
        <v>0.85808039751593657</v>
      </c>
      <c r="AA38" s="26">
        <f t="shared" si="6"/>
        <v>1.9395589467038337</v>
      </c>
      <c r="AB38" s="26">
        <f t="shared" si="6"/>
        <v>0.50385243148391401</v>
      </c>
      <c r="AC38" s="26">
        <f t="shared" si="6"/>
        <v>0.20590012737842134</v>
      </c>
      <c r="AD38" s="26">
        <f t="shared" si="6"/>
        <v>4.2452400838970963</v>
      </c>
      <c r="AE38" s="26">
        <f t="shared" si="6"/>
        <v>0.72132704471827169</v>
      </c>
      <c r="AF38" s="26">
        <f t="shared" si="6"/>
        <v>4.7079975247313488</v>
      </c>
    </row>
    <row r="39" spans="2:32" x14ac:dyDescent="0.2">
      <c r="B39" s="1" t="s">
        <v>11</v>
      </c>
      <c r="C39" s="1" t="s">
        <v>91</v>
      </c>
      <c r="D39" s="111">
        <f t="shared" si="3"/>
        <v>513.12011283886375</v>
      </c>
      <c r="E39" s="26">
        <f t="shared" si="6"/>
        <v>8.6202616171530142</v>
      </c>
      <c r="F39" s="26">
        <f t="shared" si="6"/>
        <v>10.674387935559228</v>
      </c>
      <c r="G39" s="26">
        <f t="shared" si="6"/>
        <v>9.2677330724710387</v>
      </c>
      <c r="H39" s="26">
        <f t="shared" si="6"/>
        <v>5.5417082967487534</v>
      </c>
      <c r="I39" s="26">
        <f t="shared" si="6"/>
        <v>1.3735853009431662</v>
      </c>
      <c r="J39" s="26">
        <f t="shared" si="6"/>
        <v>10.125524483853427</v>
      </c>
      <c r="K39" s="26">
        <f t="shared" si="6"/>
        <v>5.3554366804929652</v>
      </c>
      <c r="L39" s="26">
        <f t="shared" si="6"/>
        <v>1.1387372793877604</v>
      </c>
      <c r="M39" s="26">
        <f t="shared" si="6"/>
        <v>4.767386395916775</v>
      </c>
      <c r="N39" s="26">
        <f t="shared" si="6"/>
        <v>71.281144782945603</v>
      </c>
      <c r="O39" s="26">
        <f t="shared" si="6"/>
        <v>76.177047814522851</v>
      </c>
      <c r="P39" s="26">
        <f t="shared" si="6"/>
        <v>13.213937110892809</v>
      </c>
      <c r="Q39" s="26">
        <f t="shared" si="6"/>
        <v>11.49407641874334</v>
      </c>
      <c r="R39" s="26">
        <f t="shared" si="6"/>
        <v>4.2275733736647609</v>
      </c>
      <c r="S39" s="26">
        <f t="shared" si="6"/>
        <v>66.56252092284339</v>
      </c>
      <c r="T39" s="26">
        <f t="shared" si="6"/>
        <v>1.8266216816008543</v>
      </c>
      <c r="U39" s="26">
        <f t="shared" si="6"/>
        <v>2.6027374786082547</v>
      </c>
      <c r="V39" s="26">
        <f t="shared" si="6"/>
        <v>0.566023672842348</v>
      </c>
      <c r="W39" s="26">
        <f t="shared" si="6"/>
        <v>0.55250291112327043</v>
      </c>
      <c r="X39" s="26">
        <f t="shared" si="6"/>
        <v>15.134317171160861</v>
      </c>
      <c r="Y39" s="26">
        <f t="shared" si="6"/>
        <v>38.827355279053037</v>
      </c>
      <c r="Z39" s="26">
        <f t="shared" si="6"/>
        <v>10.010937971019256</v>
      </c>
      <c r="AA39" s="26">
        <f t="shared" si="6"/>
        <v>22.628187711544729</v>
      </c>
      <c r="AB39" s="26">
        <f t="shared" si="6"/>
        <v>5.8782783673123289</v>
      </c>
      <c r="AC39" s="26">
        <f t="shared" si="6"/>
        <v>2.4021681527482484</v>
      </c>
      <c r="AD39" s="26">
        <f t="shared" si="6"/>
        <v>49.527800978799426</v>
      </c>
      <c r="AE39" s="26">
        <f t="shared" si="6"/>
        <v>8.4154821883798334</v>
      </c>
      <c r="AF39" s="26">
        <f t="shared" si="6"/>
        <v>54.926637788532396</v>
      </c>
    </row>
    <row r="40" spans="2:32" x14ac:dyDescent="0.2">
      <c r="B40" s="1" t="s">
        <v>12</v>
      </c>
      <c r="C40" s="1" t="s">
        <v>91</v>
      </c>
      <c r="D40" s="111">
        <f t="shared" si="3"/>
        <v>119.79060389567708</v>
      </c>
      <c r="E40" s="26">
        <f t="shared" si="6"/>
        <v>1.9455169002421182</v>
      </c>
      <c r="F40" s="26">
        <f t="shared" si="6"/>
        <v>2.3724064347554861</v>
      </c>
      <c r="G40" s="26">
        <f t="shared" si="6"/>
        <v>1.98179890949183</v>
      </c>
      <c r="H40" s="26">
        <f t="shared" si="6"/>
        <v>1.141845305278012</v>
      </c>
      <c r="I40" s="26">
        <f t="shared" si="6"/>
        <v>0.31315235764736682</v>
      </c>
      <c r="J40" s="26">
        <f t="shared" si="6"/>
        <v>2.2713522723851947</v>
      </c>
      <c r="K40" s="26">
        <f t="shared" si="6"/>
        <v>1.175186763407468</v>
      </c>
      <c r="L40" s="26">
        <f t="shared" si="6"/>
        <v>0.25659248239033799</v>
      </c>
      <c r="M40" s="26">
        <f t="shared" si="6"/>
        <v>1.0377076775805636</v>
      </c>
      <c r="N40" s="26">
        <f t="shared" si="6"/>
        <v>16.038135007658898</v>
      </c>
      <c r="O40" s="26">
        <f t="shared" si="6"/>
        <v>17.103658021314722</v>
      </c>
      <c r="P40" s="26">
        <f t="shared" si="6"/>
        <v>3.4884163004153299</v>
      </c>
      <c r="Q40" s="26">
        <f t="shared" si="6"/>
        <v>2.5351043475473389</v>
      </c>
      <c r="R40" s="26">
        <f t="shared" si="6"/>
        <v>0.86996422663126338</v>
      </c>
      <c r="S40" s="26">
        <f t="shared" si="6"/>
        <v>17.407585779806624</v>
      </c>
      <c r="T40" s="26">
        <f t="shared" si="6"/>
        <v>0.39951940089586707</v>
      </c>
      <c r="U40" s="26">
        <f t="shared" si="6"/>
        <v>0.59245039961858681</v>
      </c>
      <c r="V40" s="26">
        <f t="shared" si="6"/>
        <v>0.11506352200694296</v>
      </c>
      <c r="W40" s="26">
        <f t="shared" si="6"/>
        <v>0.15262685262752748</v>
      </c>
      <c r="X40" s="26">
        <f t="shared" si="6"/>
        <v>3.5310543050208807</v>
      </c>
      <c r="Y40" s="26">
        <f t="shared" si="6"/>
        <v>8.1139241142842664</v>
      </c>
      <c r="Z40" s="26">
        <f t="shared" si="6"/>
        <v>2.4027104363762866</v>
      </c>
      <c r="AA40" s="26">
        <f t="shared" si="6"/>
        <v>5.1778228808719957</v>
      </c>
      <c r="AB40" s="26">
        <f t="shared" si="6"/>
        <v>1.2590100021092927</v>
      </c>
      <c r="AC40" s="26">
        <f t="shared" si="6"/>
        <v>0.50931767794530025</v>
      </c>
      <c r="AD40" s="26">
        <f t="shared" si="6"/>
        <v>13.159649107705429</v>
      </c>
      <c r="AE40" s="26">
        <f t="shared" si="6"/>
        <v>1.842054542177803</v>
      </c>
      <c r="AF40" s="26">
        <f t="shared" si="6"/>
        <v>12.596977867484329</v>
      </c>
    </row>
    <row r="41" spans="2:32" x14ac:dyDescent="0.2">
      <c r="B41" s="1" t="s">
        <v>13</v>
      </c>
      <c r="C41" s="1" t="s">
        <v>91</v>
      </c>
      <c r="D41" s="111">
        <f t="shared" si="3"/>
        <v>119.79060389567708</v>
      </c>
      <c r="E41" s="26">
        <f t="shared" si="6"/>
        <v>1.9455169002421182</v>
      </c>
      <c r="F41" s="26">
        <f t="shared" si="6"/>
        <v>2.3724064347554861</v>
      </c>
      <c r="G41" s="26">
        <f t="shared" si="6"/>
        <v>1.98179890949183</v>
      </c>
      <c r="H41" s="26">
        <f t="shared" si="6"/>
        <v>1.141845305278012</v>
      </c>
      <c r="I41" s="26">
        <f t="shared" si="6"/>
        <v>0.31315235764736682</v>
      </c>
      <c r="J41" s="26">
        <f t="shared" si="6"/>
        <v>2.2713522723851947</v>
      </c>
      <c r="K41" s="26">
        <f t="shared" si="6"/>
        <v>1.175186763407468</v>
      </c>
      <c r="L41" s="26">
        <f t="shared" si="6"/>
        <v>0.25659248239033799</v>
      </c>
      <c r="M41" s="26">
        <f t="shared" si="6"/>
        <v>1.0377076775805636</v>
      </c>
      <c r="N41" s="26">
        <f t="shared" si="6"/>
        <v>16.038135007658898</v>
      </c>
      <c r="O41" s="26">
        <f t="shared" si="6"/>
        <v>17.103658021314722</v>
      </c>
      <c r="P41" s="26">
        <f t="shared" si="6"/>
        <v>3.4884163004153299</v>
      </c>
      <c r="Q41" s="26">
        <f t="shared" si="6"/>
        <v>2.5351043475473389</v>
      </c>
      <c r="R41" s="26">
        <f t="shared" si="6"/>
        <v>0.86996422663126338</v>
      </c>
      <c r="S41" s="26">
        <f t="shared" si="6"/>
        <v>17.407585779806624</v>
      </c>
      <c r="T41" s="26">
        <f t="shared" si="6"/>
        <v>0.39951940089586707</v>
      </c>
      <c r="U41" s="26">
        <f t="shared" si="6"/>
        <v>0.59245039961858681</v>
      </c>
      <c r="V41" s="26">
        <f t="shared" si="6"/>
        <v>0.11506352200694296</v>
      </c>
      <c r="W41" s="26">
        <f t="shared" si="6"/>
        <v>0.15262685262752748</v>
      </c>
      <c r="X41" s="26">
        <f t="shared" si="6"/>
        <v>3.5310543050208807</v>
      </c>
      <c r="Y41" s="26">
        <f t="shared" si="6"/>
        <v>8.1139241142842664</v>
      </c>
      <c r="Z41" s="26">
        <f t="shared" si="6"/>
        <v>2.4027104363762866</v>
      </c>
      <c r="AA41" s="26">
        <f t="shared" si="6"/>
        <v>5.1778228808719957</v>
      </c>
      <c r="AB41" s="26">
        <f t="shared" si="6"/>
        <v>1.2590100021092927</v>
      </c>
      <c r="AC41" s="26">
        <f t="shared" si="6"/>
        <v>0.50931767794530025</v>
      </c>
      <c r="AD41" s="26">
        <f t="shared" si="6"/>
        <v>13.159649107705429</v>
      </c>
      <c r="AE41" s="26">
        <f t="shared" si="6"/>
        <v>1.842054542177803</v>
      </c>
      <c r="AF41" s="26">
        <f t="shared" si="6"/>
        <v>12.596977867484329</v>
      </c>
    </row>
    <row r="42" spans="2:32" x14ac:dyDescent="0.2">
      <c r="B42" s="1" t="s">
        <v>14</v>
      </c>
      <c r="C42" s="1" t="s">
        <v>91</v>
      </c>
      <c r="D42" s="111">
        <f t="shared" si="3"/>
        <v>119.79060389567708</v>
      </c>
      <c r="E42" s="26">
        <f t="shared" si="6"/>
        <v>1.9455169002421182</v>
      </c>
      <c r="F42" s="26">
        <f t="shared" si="6"/>
        <v>2.3724064347554861</v>
      </c>
      <c r="G42" s="26">
        <f t="shared" si="6"/>
        <v>1.98179890949183</v>
      </c>
      <c r="H42" s="26">
        <f t="shared" si="6"/>
        <v>1.141845305278012</v>
      </c>
      <c r="I42" s="26">
        <f t="shared" si="6"/>
        <v>0.31315235764736682</v>
      </c>
      <c r="J42" s="26">
        <f t="shared" si="6"/>
        <v>2.2713522723851947</v>
      </c>
      <c r="K42" s="26">
        <f t="shared" si="6"/>
        <v>1.175186763407468</v>
      </c>
      <c r="L42" s="26">
        <f t="shared" si="6"/>
        <v>0.25659248239033799</v>
      </c>
      <c r="M42" s="26">
        <f t="shared" si="6"/>
        <v>1.0377076775805636</v>
      </c>
      <c r="N42" s="26">
        <f t="shared" si="6"/>
        <v>16.038135007658898</v>
      </c>
      <c r="O42" s="26">
        <f t="shared" si="6"/>
        <v>17.103658021314722</v>
      </c>
      <c r="P42" s="26">
        <f t="shared" si="6"/>
        <v>3.4884163004153299</v>
      </c>
      <c r="Q42" s="26">
        <f t="shared" si="6"/>
        <v>2.5351043475473389</v>
      </c>
      <c r="R42" s="26">
        <f t="shared" si="6"/>
        <v>0.86996422663126338</v>
      </c>
      <c r="S42" s="26">
        <f t="shared" si="6"/>
        <v>17.407585779806624</v>
      </c>
      <c r="T42" s="26">
        <f t="shared" si="6"/>
        <v>0.39951940089586707</v>
      </c>
      <c r="U42" s="26">
        <f t="shared" si="6"/>
        <v>0.59245039961858681</v>
      </c>
      <c r="V42" s="26">
        <f t="shared" si="6"/>
        <v>0.11506352200694296</v>
      </c>
      <c r="W42" s="26">
        <f t="shared" si="6"/>
        <v>0.15262685262752748</v>
      </c>
      <c r="X42" s="26">
        <f t="shared" si="6"/>
        <v>3.5310543050208807</v>
      </c>
      <c r="Y42" s="26">
        <f t="shared" si="6"/>
        <v>8.1139241142842664</v>
      </c>
      <c r="Z42" s="26">
        <f t="shared" si="6"/>
        <v>2.4027104363762866</v>
      </c>
      <c r="AA42" s="26">
        <f t="shared" si="6"/>
        <v>5.1778228808719957</v>
      </c>
      <c r="AB42" s="26">
        <f t="shared" si="6"/>
        <v>1.2590100021092927</v>
      </c>
      <c r="AC42" s="26">
        <f t="shared" si="6"/>
        <v>0.50931767794530025</v>
      </c>
      <c r="AD42" s="26">
        <f t="shared" si="6"/>
        <v>13.159649107705429</v>
      </c>
      <c r="AE42" s="26">
        <f t="shared" si="6"/>
        <v>1.842054542177803</v>
      </c>
      <c r="AF42" s="26">
        <f t="shared" si="6"/>
        <v>12.596977867484329</v>
      </c>
    </row>
    <row r="43" spans="2:32" x14ac:dyDescent="0.2">
      <c r="B43" s="1" t="s">
        <v>15</v>
      </c>
      <c r="C43" s="1" t="s">
        <v>652</v>
      </c>
      <c r="D43" s="111">
        <f t="shared" si="3"/>
        <v>1310.9851179004886</v>
      </c>
      <c r="E43" s="26">
        <f t="shared" si="6"/>
        <v>0</v>
      </c>
      <c r="F43" s="26">
        <f t="shared" si="6"/>
        <v>0</v>
      </c>
      <c r="G43" s="26">
        <f t="shared" si="6"/>
        <v>0</v>
      </c>
      <c r="H43" s="26">
        <f t="shared" si="6"/>
        <v>6.7577963736171517E-2</v>
      </c>
      <c r="I43" s="26">
        <f t="shared" si="6"/>
        <v>6.7918458422857073</v>
      </c>
      <c r="J43" s="26">
        <f t="shared" si="6"/>
        <v>0</v>
      </c>
      <c r="K43" s="26">
        <f t="shared" si="6"/>
        <v>0</v>
      </c>
      <c r="L43" s="26">
        <f t="shared" si="6"/>
        <v>0</v>
      </c>
      <c r="M43" s="26">
        <f t="shared" si="6"/>
        <v>0</v>
      </c>
      <c r="N43" s="26">
        <f t="shared" si="6"/>
        <v>27.714735147244966</v>
      </c>
      <c r="O43" s="26">
        <f t="shared" si="6"/>
        <v>0</v>
      </c>
      <c r="P43" s="26">
        <f t="shared" si="6"/>
        <v>17.231475617801969</v>
      </c>
      <c r="Q43" s="26">
        <f t="shared" si="6"/>
        <v>0</v>
      </c>
      <c r="R43" s="26">
        <f t="shared" si="6"/>
        <v>0</v>
      </c>
      <c r="S43" s="26">
        <f t="shared" si="6"/>
        <v>41.457559936768654</v>
      </c>
      <c r="T43" s="26">
        <f t="shared" si="6"/>
        <v>0</v>
      </c>
      <c r="U43" s="26">
        <f t="shared" si="6"/>
        <v>0</v>
      </c>
      <c r="V43" s="26">
        <f t="shared" si="6"/>
        <v>0</v>
      </c>
      <c r="W43" s="26">
        <f t="shared" si="6"/>
        <v>0.58095686249999989</v>
      </c>
      <c r="X43" s="26">
        <f t="shared" si="6"/>
        <v>0</v>
      </c>
      <c r="Y43" s="26">
        <f t="shared" si="6"/>
        <v>0</v>
      </c>
      <c r="Z43" s="26">
        <f t="shared" si="6"/>
        <v>130.10934139529809</v>
      </c>
      <c r="AA43" s="26">
        <f t="shared" si="6"/>
        <v>0</v>
      </c>
      <c r="AB43" s="26">
        <f t="shared" si="6"/>
        <v>0</v>
      </c>
      <c r="AC43" s="26">
        <f t="shared" si="6"/>
        <v>0</v>
      </c>
      <c r="AD43" s="26">
        <f t="shared" si="6"/>
        <v>1087.0316251348531</v>
      </c>
      <c r="AE43" s="26">
        <f t="shared" si="6"/>
        <v>0</v>
      </c>
      <c r="AF43" s="26">
        <f t="shared" si="6"/>
        <v>0</v>
      </c>
    </row>
    <row r="44" spans="2:32" x14ac:dyDescent="0.2">
      <c r="B44" s="1" t="s">
        <v>16</v>
      </c>
      <c r="C44" s="1" t="s">
        <v>656</v>
      </c>
      <c r="D44" s="111">
        <f t="shared" si="3"/>
        <v>14426.43813518199</v>
      </c>
      <c r="E44" s="26">
        <f t="shared" si="6"/>
        <v>217.62850574479168</v>
      </c>
      <c r="F44" s="26">
        <f t="shared" si="6"/>
        <v>108.27391688539771</v>
      </c>
      <c r="G44" s="26">
        <f t="shared" si="6"/>
        <v>553.50734976151625</v>
      </c>
      <c r="H44" s="26">
        <f t="shared" si="6"/>
        <v>156.80261238972884</v>
      </c>
      <c r="I44" s="26">
        <f t="shared" si="6"/>
        <v>12.089485599268562</v>
      </c>
      <c r="J44" s="26">
        <f t="shared" si="6"/>
        <v>316.81753997500158</v>
      </c>
      <c r="K44" s="26">
        <f t="shared" si="6"/>
        <v>211.06752065737496</v>
      </c>
      <c r="L44" s="26">
        <f t="shared" si="6"/>
        <v>76.764574893750023</v>
      </c>
      <c r="M44" s="26">
        <f t="shared" si="6"/>
        <v>84.494749507895747</v>
      </c>
      <c r="N44" s="26">
        <f t="shared" si="6"/>
        <v>2654.9835300916875</v>
      </c>
      <c r="O44" s="26">
        <f t="shared" si="6"/>
        <v>1164.9835018474339</v>
      </c>
      <c r="P44" s="26">
        <f t="shared" si="6"/>
        <v>476.0898613474489</v>
      </c>
      <c r="Q44" s="26">
        <f t="shared" si="6"/>
        <v>518.17362344198489</v>
      </c>
      <c r="R44" s="26">
        <f t="shared" si="6"/>
        <v>307.57575075000005</v>
      </c>
      <c r="S44" s="26">
        <f t="shared" si="6"/>
        <v>1443.9316823308293</v>
      </c>
      <c r="T44" s="26">
        <f t="shared" si="6"/>
        <v>138.05637299999998</v>
      </c>
      <c r="U44" s="26">
        <f t="shared" si="6"/>
        <v>233.37132478020393</v>
      </c>
      <c r="V44" s="26">
        <f t="shared" si="6"/>
        <v>7.6503422250000002</v>
      </c>
      <c r="W44" s="26">
        <f t="shared" si="6"/>
        <v>1.09275219375</v>
      </c>
      <c r="X44" s="26">
        <f t="shared" si="6"/>
        <v>141.23670078000006</v>
      </c>
      <c r="Y44" s="26">
        <f t="shared" si="6"/>
        <v>1271.2717745764658</v>
      </c>
      <c r="Z44" s="26">
        <f t="shared" si="6"/>
        <v>151.47861971940597</v>
      </c>
      <c r="AA44" s="26">
        <f t="shared" si="6"/>
        <v>1397.1373623114134</v>
      </c>
      <c r="AB44" s="26">
        <f t="shared" si="6"/>
        <v>187.46473004062503</v>
      </c>
      <c r="AC44" s="26">
        <f t="shared" si="6"/>
        <v>57.51204646875</v>
      </c>
      <c r="AD44" s="26">
        <f t="shared" si="6"/>
        <v>1580.5407124628541</v>
      </c>
      <c r="AE44" s="26">
        <f t="shared" si="6"/>
        <v>168.20365174282219</v>
      </c>
      <c r="AF44" s="26">
        <f t="shared" si="6"/>
        <v>788.23753965658784</v>
      </c>
    </row>
    <row r="45" spans="2:32" x14ac:dyDescent="0.2">
      <c r="B45" s="1" t="s">
        <v>17</v>
      </c>
      <c r="C45" s="1" t="s">
        <v>652</v>
      </c>
      <c r="D45" s="111">
        <f t="shared" si="3"/>
        <v>59.466736395255808</v>
      </c>
      <c r="E45" s="26">
        <f t="shared" si="6"/>
        <v>0</v>
      </c>
      <c r="F45" s="26">
        <f t="shared" si="6"/>
        <v>0</v>
      </c>
      <c r="G45" s="26">
        <f t="shared" si="6"/>
        <v>0</v>
      </c>
      <c r="H45" s="26">
        <f t="shared" si="6"/>
        <v>4.6442295638828499E-2</v>
      </c>
      <c r="I45" s="26">
        <f t="shared" si="6"/>
        <v>15.017613220214287</v>
      </c>
      <c r="J45" s="26">
        <f t="shared" si="6"/>
        <v>0</v>
      </c>
      <c r="K45" s="26">
        <f t="shared" si="6"/>
        <v>0</v>
      </c>
      <c r="L45" s="26">
        <f t="shared" si="6"/>
        <v>0</v>
      </c>
      <c r="M45" s="26">
        <f t="shared" si="6"/>
        <v>0</v>
      </c>
      <c r="N45" s="26">
        <f t="shared" si="6"/>
        <v>0.8979349868459352</v>
      </c>
      <c r="O45" s="26">
        <f t="shared" si="6"/>
        <v>0</v>
      </c>
      <c r="P45" s="26">
        <f t="shared" si="6"/>
        <v>5.9808508927749511</v>
      </c>
      <c r="Q45" s="26">
        <f t="shared" si="6"/>
        <v>0</v>
      </c>
      <c r="R45" s="26">
        <f t="shared" si="6"/>
        <v>0</v>
      </c>
      <c r="S45" s="26">
        <f t="shared" si="6"/>
        <v>4.8349692239456452</v>
      </c>
      <c r="T45" s="26">
        <f t="shared" si="6"/>
        <v>0</v>
      </c>
      <c r="U45" s="26">
        <f t="shared" si="6"/>
        <v>0</v>
      </c>
      <c r="V45" s="26">
        <f t="shared" si="6"/>
        <v>0</v>
      </c>
      <c r="W45" s="26">
        <f t="shared" si="6"/>
        <v>0</v>
      </c>
      <c r="X45" s="26">
        <f t="shared" si="6"/>
        <v>0</v>
      </c>
      <c r="Y45" s="26">
        <f t="shared" si="6"/>
        <v>0</v>
      </c>
      <c r="Z45" s="26">
        <f t="shared" si="6"/>
        <v>3.8205661636304988</v>
      </c>
      <c r="AA45" s="26">
        <f t="shared" si="6"/>
        <v>0</v>
      </c>
      <c r="AB45" s="26">
        <f t="shared" si="6"/>
        <v>0</v>
      </c>
      <c r="AC45" s="26">
        <f t="shared" si="6"/>
        <v>0</v>
      </c>
      <c r="AD45" s="26">
        <f t="shared" si="6"/>
        <v>28.868359612205658</v>
      </c>
      <c r="AE45" s="26">
        <f t="shared" si="6"/>
        <v>0</v>
      </c>
      <c r="AF45" s="26">
        <f t="shared" si="6"/>
        <v>0</v>
      </c>
    </row>
    <row r="46" spans="2:32" x14ac:dyDescent="0.2">
      <c r="B46" s="1" t="s">
        <v>18</v>
      </c>
      <c r="C46" s="1" t="s">
        <v>656</v>
      </c>
      <c r="D46" s="111">
        <f t="shared" si="3"/>
        <v>901.11719237077682</v>
      </c>
      <c r="E46" s="26">
        <f t="shared" si="6"/>
        <v>1.2563883593749998</v>
      </c>
      <c r="F46" s="26">
        <f t="shared" si="6"/>
        <v>14.857956231647726</v>
      </c>
      <c r="G46" s="26">
        <f t="shared" si="6"/>
        <v>26.073885688483742</v>
      </c>
      <c r="H46" s="26">
        <f t="shared" si="6"/>
        <v>24.230463063396176</v>
      </c>
      <c r="I46" s="26">
        <f t="shared" si="6"/>
        <v>26.731351531981431</v>
      </c>
      <c r="J46" s="26">
        <f t="shared" si="6"/>
        <v>6.0479328289047691</v>
      </c>
      <c r="K46" s="26">
        <f t="shared" si="6"/>
        <v>6.7637511626250015</v>
      </c>
      <c r="L46" s="26">
        <f t="shared" si="6"/>
        <v>0</v>
      </c>
      <c r="M46" s="26">
        <f t="shared" si="6"/>
        <v>0</v>
      </c>
      <c r="N46" s="26">
        <f t="shared" si="6"/>
        <v>145.46946805944731</v>
      </c>
      <c r="O46" s="26">
        <f t="shared" si="6"/>
        <v>110.86705933036184</v>
      </c>
      <c r="P46" s="26">
        <f t="shared" si="6"/>
        <v>200.81710122082038</v>
      </c>
      <c r="Q46" s="26">
        <f t="shared" si="6"/>
        <v>58.58432803122929</v>
      </c>
      <c r="R46" s="26">
        <f t="shared" si="6"/>
        <v>0</v>
      </c>
      <c r="S46" s="26">
        <f t="shared" si="6"/>
        <v>131.77993599059934</v>
      </c>
      <c r="T46" s="26">
        <f t="shared" si="6"/>
        <v>0</v>
      </c>
      <c r="U46" s="26">
        <f t="shared" si="6"/>
        <v>39.408115632295988</v>
      </c>
      <c r="V46" s="26">
        <f t="shared" si="6"/>
        <v>0</v>
      </c>
      <c r="W46" s="26">
        <f t="shared" si="6"/>
        <v>0</v>
      </c>
      <c r="X46" s="26">
        <f t="shared" si="6"/>
        <v>11.253121169999998</v>
      </c>
      <c r="Y46" s="26">
        <f t="shared" si="6"/>
        <v>22.924885975878443</v>
      </c>
      <c r="Z46" s="26">
        <f t="shared" si="6"/>
        <v>9.1887068020225744</v>
      </c>
      <c r="AA46" s="26">
        <f t="shared" si="6"/>
        <v>2.1134359854610922</v>
      </c>
      <c r="AB46" s="26">
        <f t="shared" si="6"/>
        <v>0</v>
      </c>
      <c r="AC46" s="26">
        <f t="shared" si="6"/>
        <v>0</v>
      </c>
      <c r="AD46" s="26">
        <f t="shared" si="6"/>
        <v>42.793007793027542</v>
      </c>
      <c r="AE46" s="26">
        <f t="shared" si="6"/>
        <v>1.1593753387258232</v>
      </c>
      <c r="AF46" s="26">
        <f t="shared" si="6"/>
        <v>18.796922174493243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dimension ref="B1:K124"/>
  <sheetViews>
    <sheetView workbookViewId="0">
      <selection activeCell="D9" sqref="D9"/>
    </sheetView>
  </sheetViews>
  <sheetFormatPr baseColWidth="10" defaultColWidth="9.1640625" defaultRowHeight="15" x14ac:dyDescent="0.2"/>
  <cols>
    <col min="1" max="1" width="8.33203125" style="1" customWidth="1"/>
    <col min="2" max="2" width="18.1640625" style="1" customWidth="1"/>
    <col min="3" max="4" width="9.1640625" style="1"/>
    <col min="5" max="5" width="13.5" style="1" customWidth="1"/>
    <col min="6" max="9" width="9.1640625" style="1"/>
    <col min="10" max="10" width="12.83203125" style="1" customWidth="1"/>
    <col min="11" max="16384" width="9.1640625" style="1"/>
  </cols>
  <sheetData>
    <row r="1" spans="2:11" x14ac:dyDescent="0.2">
      <c r="B1" s="1" t="s">
        <v>19</v>
      </c>
    </row>
    <row r="2" spans="2:11" x14ac:dyDescent="0.2">
      <c r="B2" s="25" t="s">
        <v>20</v>
      </c>
    </row>
    <row r="3" spans="2:11" x14ac:dyDescent="0.2">
      <c r="B3" s="25"/>
    </row>
    <row r="4" spans="2:11" x14ac:dyDescent="0.2">
      <c r="B4" s="1" t="s">
        <v>21</v>
      </c>
    </row>
    <row r="5" spans="2:11" x14ac:dyDescent="0.2">
      <c r="B5" s="25"/>
    </row>
    <row r="6" spans="2:11" x14ac:dyDescent="0.2">
      <c r="B6" s="25"/>
    </row>
    <row r="7" spans="2:11" x14ac:dyDescent="0.2">
      <c r="C7" s="1" t="s">
        <v>22</v>
      </c>
    </row>
    <row r="8" spans="2:11" x14ac:dyDescent="0.2">
      <c r="C8" s="1" t="s">
        <v>23</v>
      </c>
      <c r="D8" s="1" t="s">
        <v>24</v>
      </c>
      <c r="E8" s="1" t="s">
        <v>25</v>
      </c>
      <c r="F8" s="1" t="s">
        <v>26</v>
      </c>
      <c r="G8" s="1" t="s">
        <v>27</v>
      </c>
      <c r="I8" s="1" t="s">
        <v>28</v>
      </c>
      <c r="J8" s="1" t="s">
        <v>29</v>
      </c>
      <c r="K8" s="1" t="s">
        <v>89</v>
      </c>
    </row>
    <row r="9" spans="2:11" x14ac:dyDescent="0.2">
      <c r="B9" s="1" t="s">
        <v>30</v>
      </c>
      <c r="C9" s="1">
        <v>44058</v>
      </c>
      <c r="D9" s="1">
        <v>2115</v>
      </c>
      <c r="E9" s="1">
        <v>3707</v>
      </c>
      <c r="F9" s="26">
        <f>E9/D9*1000</f>
        <v>1752.7186761229314</v>
      </c>
      <c r="G9" s="27">
        <f>F9/8760</f>
        <v>0.20008204065330268</v>
      </c>
      <c r="I9" s="26">
        <f>D9*1000/C9</f>
        <v>48.004902628353534</v>
      </c>
      <c r="J9" s="1">
        <f>VLOOKUP('Comparison with US rural potent'!B9,$B$68:$C$124,2,FALSE)</f>
        <v>135767</v>
      </c>
      <c r="K9" s="27">
        <f>C9/J9</f>
        <v>0.32451184750344342</v>
      </c>
    </row>
    <row r="10" spans="2:11" x14ac:dyDescent="0.2">
      <c r="B10" s="1" t="s">
        <v>31</v>
      </c>
      <c r="C10" s="1">
        <v>187608</v>
      </c>
      <c r="D10" s="1">
        <v>9005</v>
      </c>
      <c r="E10" s="1">
        <v>8283</v>
      </c>
      <c r="F10" s="26">
        <f t="shared" ref="F10:F59" si="0">E10/D10*1000</f>
        <v>919.82232093281516</v>
      </c>
      <c r="G10" s="27">
        <f t="shared" ref="G10:G59" si="1">F10/8760</f>
        <v>0.10500254805169122</v>
      </c>
      <c r="I10" s="26">
        <f t="shared" ref="I10:I59" si="2">D10*1000/C10</f>
        <v>47.999019231589273</v>
      </c>
      <c r="J10" s="1">
        <f>VLOOKUP('Comparison with US rural potent'!B10,$B$68:$C$124,2,FALSE)</f>
        <v>1723337</v>
      </c>
      <c r="K10" s="27">
        <f t="shared" ref="K10:K34" si="3">C10/J10</f>
        <v>0.10886321131618482</v>
      </c>
    </row>
    <row r="11" spans="2:11" x14ac:dyDescent="0.2">
      <c r="B11" s="1" t="s">
        <v>32</v>
      </c>
      <c r="C11" s="1">
        <v>107231</v>
      </c>
      <c r="D11" s="1">
        <v>5147</v>
      </c>
      <c r="E11" s="1">
        <v>11868</v>
      </c>
      <c r="F11" s="26">
        <f t="shared" si="0"/>
        <v>2305.8092092481056</v>
      </c>
      <c r="G11" s="27">
        <f t="shared" si="1"/>
        <v>0.26322022936622208</v>
      </c>
      <c r="I11" s="26">
        <f t="shared" si="2"/>
        <v>47.999179341794814</v>
      </c>
      <c r="J11" s="1">
        <f>VLOOKUP('Comparison with US rural potent'!B11,$B$68:$C$124,2,FALSE)</f>
        <v>295234</v>
      </c>
      <c r="K11" s="27">
        <f t="shared" si="3"/>
        <v>0.36320681222352441</v>
      </c>
    </row>
    <row r="12" spans="2:11" x14ac:dyDescent="0.2">
      <c r="B12" s="1" t="s">
        <v>33</v>
      </c>
      <c r="C12" s="1">
        <v>57239</v>
      </c>
      <c r="D12" s="1">
        <v>2747</v>
      </c>
      <c r="E12" s="1">
        <v>4986</v>
      </c>
      <c r="F12" s="26">
        <f t="shared" si="0"/>
        <v>1815.0709865307608</v>
      </c>
      <c r="G12" s="27">
        <f t="shared" si="1"/>
        <v>0.20719988430716449</v>
      </c>
      <c r="I12" s="26">
        <f t="shared" si="2"/>
        <v>47.991753874106813</v>
      </c>
      <c r="J12" s="1">
        <f>VLOOKUP('Comparison with US rural potent'!B12,$B$68:$C$124,2,FALSE)</f>
        <v>137732</v>
      </c>
      <c r="K12" s="27">
        <f t="shared" si="3"/>
        <v>0.41558243545436063</v>
      </c>
    </row>
    <row r="13" spans="2:11" x14ac:dyDescent="0.2">
      <c r="B13" s="1" t="s">
        <v>34</v>
      </c>
      <c r="C13" s="1">
        <v>83549</v>
      </c>
      <c r="D13" s="1">
        <v>4010</v>
      </c>
      <c r="E13" s="1">
        <v>8856</v>
      </c>
      <c r="F13" s="26">
        <f t="shared" si="0"/>
        <v>2208.4788029925185</v>
      </c>
      <c r="G13" s="27">
        <f t="shared" si="1"/>
        <v>0.2521094523964062</v>
      </c>
      <c r="I13" s="26">
        <f t="shared" si="2"/>
        <v>47.995786903493759</v>
      </c>
      <c r="J13" s="1">
        <f>VLOOKUP('Comparison with US rural potent'!B13,$B$68:$C$124,2,FALSE)</f>
        <v>423967</v>
      </c>
      <c r="K13" s="27">
        <f t="shared" si="3"/>
        <v>0.19706486589758165</v>
      </c>
    </row>
    <row r="14" spans="2:11" x14ac:dyDescent="0.2">
      <c r="B14" s="1" t="s">
        <v>35</v>
      </c>
      <c r="C14" s="1">
        <v>94046</v>
      </c>
      <c r="D14" s="1">
        <v>4514</v>
      </c>
      <c r="E14" s="1">
        <v>10238</v>
      </c>
      <c r="F14" s="26">
        <f t="shared" si="0"/>
        <v>2268.0549401860881</v>
      </c>
      <c r="G14" s="27">
        <f t="shared" si="1"/>
        <v>0.25891038129978172</v>
      </c>
      <c r="I14" s="26">
        <f t="shared" si="2"/>
        <v>47.997788316355823</v>
      </c>
      <c r="J14" s="1">
        <f>VLOOKUP('Comparison with US rural potent'!B14,$B$68:$C$124,2,FALSE)</f>
        <v>269601</v>
      </c>
      <c r="K14" s="27">
        <f t="shared" si="3"/>
        <v>0.34883401767797595</v>
      </c>
    </row>
    <row r="15" spans="2:11" x14ac:dyDescent="0.2">
      <c r="B15" s="1" t="s">
        <v>36</v>
      </c>
      <c r="C15" s="1">
        <v>256</v>
      </c>
      <c r="D15" s="1">
        <v>12</v>
      </c>
      <c r="E15" s="1">
        <v>20</v>
      </c>
      <c r="F15" s="26">
        <f t="shared" si="0"/>
        <v>1666.6666666666667</v>
      </c>
      <c r="G15" s="27">
        <f t="shared" si="1"/>
        <v>0.19025875190258754</v>
      </c>
      <c r="I15" s="26">
        <f t="shared" si="2"/>
        <v>46.875</v>
      </c>
      <c r="J15" s="1">
        <f>VLOOKUP('Comparison with US rural potent'!B15,$B$68:$C$124,2,FALSE)</f>
        <v>14357</v>
      </c>
      <c r="K15" s="27">
        <f t="shared" si="3"/>
        <v>1.783102319426064E-2</v>
      </c>
    </row>
    <row r="16" spans="2:11" x14ac:dyDescent="0.2">
      <c r="B16" s="1" t="s">
        <v>37</v>
      </c>
      <c r="C16" s="1">
        <v>3483</v>
      </c>
      <c r="D16" s="1">
        <v>167</v>
      </c>
      <c r="E16" s="1">
        <v>272</v>
      </c>
      <c r="F16" s="26">
        <f t="shared" si="0"/>
        <v>1628.7425149700598</v>
      </c>
      <c r="G16" s="27">
        <f t="shared" si="1"/>
        <v>0.18592951084133102</v>
      </c>
      <c r="I16" s="26">
        <f t="shared" si="2"/>
        <v>47.947171978179732</v>
      </c>
      <c r="J16" s="1">
        <f>VLOOKUP('Comparison with US rural potent'!B16,$B$68:$C$124,2,FALSE)</f>
        <v>6446</v>
      </c>
      <c r="K16" s="27">
        <f t="shared" si="3"/>
        <v>0.54033509152963077</v>
      </c>
    </row>
    <row r="17" spans="2:11" x14ac:dyDescent="0.2">
      <c r="B17" s="1" t="s">
        <v>38</v>
      </c>
      <c r="C17" s="1">
        <v>0</v>
      </c>
      <c r="D17" s="1">
        <v>0</v>
      </c>
      <c r="E17" s="1">
        <v>0</v>
      </c>
      <c r="F17" s="26"/>
      <c r="G17" s="27"/>
      <c r="I17" s="26"/>
      <c r="J17" s="1">
        <f>VLOOKUP('Comparison with US rural potent'!B17,$B$68:$C$124,2,FALSE)</f>
        <v>177</v>
      </c>
      <c r="K17" s="27"/>
    </row>
    <row r="18" spans="2:11" x14ac:dyDescent="0.2">
      <c r="B18" s="1" t="s">
        <v>39</v>
      </c>
      <c r="C18" s="1">
        <v>58597</v>
      </c>
      <c r="D18" s="1">
        <v>2813</v>
      </c>
      <c r="E18" s="1">
        <v>5137</v>
      </c>
      <c r="F18" s="26">
        <f t="shared" si="0"/>
        <v>1826.1642374688945</v>
      </c>
      <c r="G18" s="27">
        <f t="shared" si="1"/>
        <v>0.20846623715398338</v>
      </c>
      <c r="I18" s="26">
        <f t="shared" si="2"/>
        <v>48.005870607710293</v>
      </c>
      <c r="J18" s="1">
        <f>VLOOKUP('Comparison with US rural potent'!B18,$B$68:$C$124,2,FALSE)</f>
        <v>170312</v>
      </c>
      <c r="K18" s="27">
        <f t="shared" si="3"/>
        <v>0.34405678989149324</v>
      </c>
    </row>
    <row r="19" spans="2:11" x14ac:dyDescent="0.2">
      <c r="B19" s="1" t="s">
        <v>40</v>
      </c>
      <c r="C19" s="1">
        <v>64343</v>
      </c>
      <c r="D19" s="1">
        <v>3088</v>
      </c>
      <c r="E19" s="1">
        <v>5492</v>
      </c>
      <c r="F19" s="26">
        <f t="shared" si="0"/>
        <v>1778.497409326425</v>
      </c>
      <c r="G19" s="27">
        <f t="shared" si="1"/>
        <v>0.20302481841625855</v>
      </c>
      <c r="I19" s="26">
        <f t="shared" si="2"/>
        <v>47.992788648337815</v>
      </c>
      <c r="J19" s="1">
        <f>VLOOKUP('Comparison with US rural potent'!B19,$B$68:$C$124,2,FALSE)</f>
        <v>153910</v>
      </c>
      <c r="K19" s="27">
        <f t="shared" si="3"/>
        <v>0.41805600675719579</v>
      </c>
    </row>
    <row r="20" spans="2:11" x14ac:dyDescent="0.2">
      <c r="B20" s="1" t="s">
        <v>41</v>
      </c>
      <c r="C20" s="1">
        <v>431</v>
      </c>
      <c r="D20" s="1">
        <v>21</v>
      </c>
      <c r="E20" s="1">
        <v>38</v>
      </c>
      <c r="F20" s="26">
        <f t="shared" si="0"/>
        <v>1809.5238095238096</v>
      </c>
      <c r="G20" s="27">
        <f t="shared" si="1"/>
        <v>0.20656664492280932</v>
      </c>
      <c r="I20" s="26">
        <f t="shared" si="2"/>
        <v>48.72389791183295</v>
      </c>
      <c r="J20" s="1">
        <f>VLOOKUP('Comparison with US rural potent'!B20,$B$68:$C$124,2,FALSE)</f>
        <v>28313</v>
      </c>
      <c r="K20" s="27">
        <f t="shared" si="3"/>
        <v>1.5222689224031364E-2</v>
      </c>
    </row>
    <row r="21" spans="2:11" x14ac:dyDescent="0.2">
      <c r="B21" s="1" t="s">
        <v>42</v>
      </c>
      <c r="C21" s="1">
        <v>42613</v>
      </c>
      <c r="D21" s="1">
        <v>2045</v>
      </c>
      <c r="E21" s="1">
        <v>3937</v>
      </c>
      <c r="F21" s="26">
        <f t="shared" si="0"/>
        <v>1925.1833740831296</v>
      </c>
      <c r="G21" s="27">
        <f t="shared" si="1"/>
        <v>0.2197697915620011</v>
      </c>
      <c r="I21" s="26">
        <f t="shared" si="2"/>
        <v>47.990049984746442</v>
      </c>
      <c r="J21" s="1">
        <f>VLOOKUP('Comparison with US rural potent'!B21,$B$68:$C$124,2,FALSE)</f>
        <v>216443</v>
      </c>
      <c r="K21" s="27">
        <f t="shared" si="3"/>
        <v>0.19687862393332195</v>
      </c>
    </row>
    <row r="22" spans="2:11" x14ac:dyDescent="0.2">
      <c r="B22" s="1" t="s">
        <v>43</v>
      </c>
      <c r="C22" s="1">
        <v>103524</v>
      </c>
      <c r="D22" s="1">
        <v>4969</v>
      </c>
      <c r="E22" s="1">
        <v>8091</v>
      </c>
      <c r="F22" s="26">
        <f t="shared" si="0"/>
        <v>1628.2954316763935</v>
      </c>
      <c r="G22" s="27">
        <f t="shared" si="1"/>
        <v>0.18587847393566137</v>
      </c>
      <c r="I22" s="26">
        <f t="shared" si="2"/>
        <v>47.99853174143194</v>
      </c>
      <c r="J22" s="1">
        <f>VLOOKUP('Comparison with US rural potent'!B22,$B$68:$C$124,2,FALSE)</f>
        <v>149995</v>
      </c>
      <c r="K22" s="27">
        <f t="shared" si="3"/>
        <v>0.69018300610020333</v>
      </c>
    </row>
    <row r="23" spans="2:11" x14ac:dyDescent="0.2">
      <c r="B23" s="1" t="s">
        <v>44</v>
      </c>
      <c r="C23" s="1">
        <v>62891</v>
      </c>
      <c r="D23" s="1">
        <v>3019</v>
      </c>
      <c r="E23" s="1">
        <v>4876</v>
      </c>
      <c r="F23" s="26">
        <f t="shared" si="0"/>
        <v>1615.1043391851608</v>
      </c>
      <c r="G23" s="27">
        <f t="shared" si="1"/>
        <v>0.18437264145949325</v>
      </c>
      <c r="I23" s="26">
        <f t="shared" si="2"/>
        <v>48.003688922103322</v>
      </c>
      <c r="J23" s="1">
        <f>VLOOKUP('Comparison with US rural potent'!B23,$B$68:$C$124,2,FALSE)</f>
        <v>94326</v>
      </c>
      <c r="K23" s="27">
        <f t="shared" si="3"/>
        <v>0.66674087738269405</v>
      </c>
    </row>
    <row r="24" spans="2:11" x14ac:dyDescent="0.2">
      <c r="B24" s="1" t="s">
        <v>45</v>
      </c>
      <c r="C24" s="1">
        <v>83763</v>
      </c>
      <c r="D24" s="1">
        <v>4021</v>
      </c>
      <c r="E24" s="1">
        <v>6994</v>
      </c>
      <c r="F24" s="26">
        <f t="shared" si="0"/>
        <v>1739.3683163392191</v>
      </c>
      <c r="G24" s="27">
        <f t="shared" si="1"/>
        <v>0.19855802697936289</v>
      </c>
      <c r="I24" s="26">
        <f t="shared" si="2"/>
        <v>48.00448885546124</v>
      </c>
      <c r="J24" s="1">
        <f>VLOOKUP('Comparison with US rural potent'!B24,$B$68:$C$124,2,FALSE)</f>
        <v>145746</v>
      </c>
      <c r="K24" s="27">
        <f t="shared" si="3"/>
        <v>0.57471903174015071</v>
      </c>
    </row>
    <row r="25" spans="2:11" x14ac:dyDescent="0.2">
      <c r="B25" s="1" t="s">
        <v>46</v>
      </c>
      <c r="C25" s="1">
        <v>144996</v>
      </c>
      <c r="D25" s="1">
        <v>6960</v>
      </c>
      <c r="E25" s="1">
        <v>14500</v>
      </c>
      <c r="F25" s="26">
        <f t="shared" si="0"/>
        <v>2083.3333333333335</v>
      </c>
      <c r="G25" s="27">
        <f t="shared" si="1"/>
        <v>0.23782343987823443</v>
      </c>
      <c r="I25" s="26">
        <f t="shared" si="2"/>
        <v>48.001324174459988</v>
      </c>
      <c r="J25" s="1">
        <f>VLOOKUP('Comparison with US rural potent'!B25,$B$68:$C$124,2,FALSE)</f>
        <v>213100</v>
      </c>
      <c r="K25" s="27">
        <f t="shared" si="3"/>
        <v>0.68041295166588456</v>
      </c>
    </row>
    <row r="26" spans="2:11" x14ac:dyDescent="0.2">
      <c r="B26" s="1" t="s">
        <v>47</v>
      </c>
      <c r="C26" s="1">
        <v>23319</v>
      </c>
      <c r="D26" s="1">
        <v>1119</v>
      </c>
      <c r="E26" s="1">
        <v>1824</v>
      </c>
      <c r="F26" s="26">
        <f t="shared" si="0"/>
        <v>1630.0268096514744</v>
      </c>
      <c r="G26" s="27">
        <f t="shared" si="1"/>
        <v>0.18607611982322766</v>
      </c>
      <c r="I26" s="26">
        <f t="shared" si="2"/>
        <v>47.98662035250225</v>
      </c>
      <c r="J26" s="1">
        <f>VLOOKUP('Comparison with US rural potent'!B26,$B$68:$C$124,2,FALSE)</f>
        <v>104656</v>
      </c>
      <c r="K26" s="27">
        <f t="shared" si="3"/>
        <v>0.22281570096315548</v>
      </c>
    </row>
    <row r="27" spans="2:11" x14ac:dyDescent="0.2">
      <c r="B27" s="1" t="s">
        <v>48</v>
      </c>
      <c r="C27" s="1">
        <v>49876</v>
      </c>
      <c r="D27" s="1">
        <v>2394</v>
      </c>
      <c r="E27" s="1">
        <v>4115</v>
      </c>
      <c r="F27" s="26">
        <f t="shared" si="0"/>
        <v>1718.8805346700085</v>
      </c>
      <c r="G27" s="27">
        <f t="shared" si="1"/>
        <v>0.19621923911758088</v>
      </c>
      <c r="I27" s="26">
        <f t="shared" si="2"/>
        <v>47.99903761328094</v>
      </c>
      <c r="J27" s="1">
        <f>VLOOKUP('Comparison with US rural potent'!B27,$B$68:$C$124,2,FALSE)</f>
        <v>135659</v>
      </c>
      <c r="K27" s="27">
        <f t="shared" si="3"/>
        <v>0.36765714032979752</v>
      </c>
    </row>
    <row r="28" spans="2:11" x14ac:dyDescent="0.2">
      <c r="B28" s="1" t="s">
        <v>49</v>
      </c>
      <c r="C28" s="1">
        <v>13723</v>
      </c>
      <c r="D28" s="1">
        <v>659</v>
      </c>
      <c r="E28" s="1">
        <v>1100</v>
      </c>
      <c r="F28" s="26">
        <f t="shared" si="0"/>
        <v>1669.1957511380879</v>
      </c>
      <c r="G28" s="27">
        <f t="shared" si="1"/>
        <v>0.1905474601755808</v>
      </c>
      <c r="I28" s="26">
        <f t="shared" si="2"/>
        <v>48.021569627632445</v>
      </c>
      <c r="J28" s="1">
        <f>VLOOKUP('Comparison with US rural potent'!B28,$B$68:$C$124,2,FALSE)</f>
        <v>91633</v>
      </c>
      <c r="K28" s="27">
        <f t="shared" si="3"/>
        <v>0.14976045747710978</v>
      </c>
    </row>
    <row r="29" spans="2:11" x14ac:dyDescent="0.2">
      <c r="B29" s="1" t="s">
        <v>50</v>
      </c>
      <c r="C29" s="1">
        <v>7773</v>
      </c>
      <c r="D29" s="1">
        <v>373</v>
      </c>
      <c r="E29" s="1">
        <v>586</v>
      </c>
      <c r="F29" s="26">
        <f t="shared" si="0"/>
        <v>1571.0455764075066</v>
      </c>
      <c r="G29" s="27">
        <f t="shared" si="1"/>
        <v>0.17934310232962403</v>
      </c>
      <c r="I29" s="26">
        <f t="shared" si="2"/>
        <v>47.98662035250225</v>
      </c>
      <c r="J29" s="1">
        <f>VLOOKUP('Comparison with US rural potent'!B29,$B$68:$C$124,2,FALSE)</f>
        <v>32131</v>
      </c>
      <c r="K29" s="27">
        <f t="shared" si="3"/>
        <v>0.2419159067567147</v>
      </c>
    </row>
    <row r="30" spans="2:11" x14ac:dyDescent="0.2">
      <c r="B30" s="1" t="s">
        <v>51</v>
      </c>
      <c r="C30" s="1">
        <v>1074</v>
      </c>
      <c r="D30" s="1">
        <v>52</v>
      </c>
      <c r="E30" s="1">
        <v>82</v>
      </c>
      <c r="F30" s="26">
        <f t="shared" si="0"/>
        <v>1576.9230769230769</v>
      </c>
      <c r="G30" s="27">
        <f t="shared" si="1"/>
        <v>0.18001404987706357</v>
      </c>
      <c r="I30" s="26">
        <f t="shared" si="2"/>
        <v>48.417132216014899</v>
      </c>
      <c r="J30" s="1">
        <f>VLOOKUP('Comparison with US rural potent'!B30,$B$68:$C$124,2,FALSE)</f>
        <v>27336</v>
      </c>
      <c r="K30" s="27">
        <f t="shared" si="3"/>
        <v>3.9288849868305532E-2</v>
      </c>
    </row>
    <row r="31" spans="2:11" x14ac:dyDescent="0.2">
      <c r="B31" s="1" t="s">
        <v>52</v>
      </c>
      <c r="C31" s="1">
        <v>71741</v>
      </c>
      <c r="D31" s="1">
        <v>3444</v>
      </c>
      <c r="E31" s="1">
        <v>5216</v>
      </c>
      <c r="F31" s="26">
        <f t="shared" si="0"/>
        <v>1514.5180023228804</v>
      </c>
      <c r="G31" s="27">
        <f t="shared" si="1"/>
        <v>0.17289018291357083</v>
      </c>
      <c r="I31" s="26">
        <f t="shared" si="2"/>
        <v>48.006021661253676</v>
      </c>
      <c r="J31" s="1">
        <f>VLOOKUP('Comparison with US rural potent'!B31,$B$68:$C$124,2,FALSE)</f>
        <v>250487</v>
      </c>
      <c r="K31" s="27">
        <f t="shared" si="3"/>
        <v>0.28640608095430103</v>
      </c>
    </row>
    <row r="32" spans="2:11" x14ac:dyDescent="0.2">
      <c r="B32" s="1" t="s">
        <v>53</v>
      </c>
      <c r="C32" s="1">
        <v>135627</v>
      </c>
      <c r="D32" s="1">
        <v>6510</v>
      </c>
      <c r="E32" s="1">
        <v>10793</v>
      </c>
      <c r="F32" s="26">
        <f t="shared" si="0"/>
        <v>1657.9109062980031</v>
      </c>
      <c r="G32" s="27">
        <f t="shared" si="1"/>
        <v>0.18925923587876747</v>
      </c>
      <c r="I32" s="26">
        <f t="shared" si="2"/>
        <v>47.999292176336567</v>
      </c>
      <c r="J32" s="1">
        <f>VLOOKUP('Comparison with US rural potent'!B32,$B$68:$C$124,2,FALSE)</f>
        <v>225163</v>
      </c>
      <c r="K32" s="27">
        <f t="shared" si="3"/>
        <v>0.60235029734014911</v>
      </c>
    </row>
    <row r="33" spans="2:11" x14ac:dyDescent="0.2">
      <c r="B33" s="1" t="s">
        <v>54</v>
      </c>
      <c r="C33" s="1">
        <v>59997</v>
      </c>
      <c r="D33" s="1">
        <v>2880</v>
      </c>
      <c r="E33" s="1">
        <v>4981</v>
      </c>
      <c r="F33" s="26">
        <f t="shared" si="0"/>
        <v>1729.5138888888887</v>
      </c>
      <c r="G33" s="27">
        <f t="shared" si="1"/>
        <v>0.19743309233891423</v>
      </c>
      <c r="I33" s="26">
        <f t="shared" si="2"/>
        <v>48.002400120006001</v>
      </c>
      <c r="J33" s="1">
        <f>VLOOKUP('Comparison with US rural potent'!B33,$B$68:$C$124,2,FALSE)</f>
        <v>125438</v>
      </c>
      <c r="K33" s="27">
        <f t="shared" si="3"/>
        <v>0.47830003667150306</v>
      </c>
    </row>
    <row r="34" spans="2:11" x14ac:dyDescent="0.2">
      <c r="B34" s="1" t="s">
        <v>55</v>
      </c>
      <c r="C34" s="1">
        <v>65767</v>
      </c>
      <c r="D34" s="1">
        <v>3157</v>
      </c>
      <c r="E34" s="1">
        <v>5335</v>
      </c>
      <c r="F34" s="26">
        <f t="shared" si="0"/>
        <v>1689.8954703832753</v>
      </c>
      <c r="G34" s="27">
        <f t="shared" si="1"/>
        <v>0.19291044182457481</v>
      </c>
      <c r="I34" s="26">
        <f t="shared" si="2"/>
        <v>48.002797755713353</v>
      </c>
      <c r="J34" s="1">
        <f>VLOOKUP('Comparison with US rural potent'!B34,$B$68:$C$124,2,FALSE)</f>
        <v>180540</v>
      </c>
      <c r="K34" s="27">
        <f t="shared" si="3"/>
        <v>0.3642793840700122</v>
      </c>
    </row>
    <row r="35" spans="2:11" x14ac:dyDescent="0.2">
      <c r="B35" s="1" t="s">
        <v>56</v>
      </c>
      <c r="C35" s="1">
        <v>91724</v>
      </c>
      <c r="D35" s="1">
        <v>4403</v>
      </c>
      <c r="E35" s="1">
        <v>8187</v>
      </c>
      <c r="F35" s="26">
        <f t="shared" si="0"/>
        <v>1859.4140358846241</v>
      </c>
      <c r="G35" s="27">
        <f t="shared" si="1"/>
        <v>0.21226187624253701</v>
      </c>
      <c r="I35" s="26">
        <f t="shared" si="2"/>
        <v>48.002703763464304</v>
      </c>
      <c r="J35" s="1">
        <f>VLOOKUP('Comparison with US rural potent'!B35,$B$68:$C$124,2,FALSE)</f>
        <v>380831</v>
      </c>
      <c r="K35" s="27">
        <f t="shared" ref="K35:K59" si="4">C35/J35</f>
        <v>0.24085224154546242</v>
      </c>
    </row>
    <row r="36" spans="2:11" x14ac:dyDescent="0.2">
      <c r="B36" s="1" t="s">
        <v>57</v>
      </c>
      <c r="C36" s="1">
        <v>101457</v>
      </c>
      <c r="D36" s="1">
        <v>4870</v>
      </c>
      <c r="E36" s="1">
        <v>9267</v>
      </c>
      <c r="F36" s="26">
        <f t="shared" si="0"/>
        <v>1902.8747433264887</v>
      </c>
      <c r="G36" s="27">
        <f t="shared" si="1"/>
        <v>0.21722314421535258</v>
      </c>
      <c r="I36" s="26">
        <f t="shared" si="2"/>
        <v>48.00063080911125</v>
      </c>
      <c r="J36" s="1">
        <f>VLOOKUP('Comparison with US rural potent'!B36,$B$68:$C$124,2,FALSE)</f>
        <v>200330</v>
      </c>
      <c r="K36" s="27">
        <f t="shared" si="4"/>
        <v>0.50644935855837869</v>
      </c>
    </row>
    <row r="37" spans="2:11" x14ac:dyDescent="0.2">
      <c r="B37" s="1" t="s">
        <v>60</v>
      </c>
      <c r="C37" s="1">
        <v>77751</v>
      </c>
      <c r="D37" s="1">
        <v>3732</v>
      </c>
      <c r="E37" s="1">
        <v>8614</v>
      </c>
      <c r="F37" s="26">
        <f t="shared" si="0"/>
        <v>2308.1457663451233</v>
      </c>
      <c r="G37" s="27">
        <f t="shared" si="1"/>
        <v>0.26348695962843871</v>
      </c>
      <c r="I37" s="26">
        <f t="shared" si="2"/>
        <v>47.99938264459621</v>
      </c>
      <c r="J37" s="1">
        <f>VLOOKUP('Comparison with US rural potent'!B37,$B$68:$C$124,2,FALSE)</f>
        <v>286380</v>
      </c>
      <c r="K37" s="27">
        <f t="shared" si="4"/>
        <v>0.27149591451917032</v>
      </c>
    </row>
    <row r="38" spans="2:11" x14ac:dyDescent="0.2">
      <c r="B38" s="1" t="s">
        <v>76</v>
      </c>
      <c r="C38" s="1">
        <v>741</v>
      </c>
      <c r="D38" s="1">
        <v>36</v>
      </c>
      <c r="E38" s="1">
        <v>57</v>
      </c>
      <c r="F38" s="26">
        <f t="shared" si="0"/>
        <v>1583.3333333333333</v>
      </c>
      <c r="G38" s="27">
        <f t="shared" si="1"/>
        <v>0.18074581430745815</v>
      </c>
      <c r="I38" s="26">
        <f t="shared" si="2"/>
        <v>48.582995951417004</v>
      </c>
      <c r="J38" s="1">
        <f>VLOOKUP('Comparison with US rural potent'!B38,$B$68:$C$124,2,FALSE)</f>
        <v>24214</v>
      </c>
      <c r="K38" s="27">
        <f t="shared" si="4"/>
        <v>3.0602130998595854E-2</v>
      </c>
    </row>
    <row r="39" spans="2:11" x14ac:dyDescent="0.2">
      <c r="B39" s="1" t="s">
        <v>77</v>
      </c>
      <c r="C39" s="1">
        <v>5232</v>
      </c>
      <c r="D39" s="1">
        <v>251</v>
      </c>
      <c r="E39" s="1">
        <v>440</v>
      </c>
      <c r="F39" s="26">
        <f t="shared" si="0"/>
        <v>1752.988047808765</v>
      </c>
      <c r="G39" s="27">
        <f t="shared" si="1"/>
        <v>0.20011279084574943</v>
      </c>
      <c r="I39" s="26">
        <f t="shared" si="2"/>
        <v>47.974006116207953</v>
      </c>
      <c r="J39" s="1">
        <f>VLOOKUP('Comparison with US rural potent'!B39,$B$68:$C$124,2,FALSE)</f>
        <v>22591</v>
      </c>
      <c r="K39" s="27">
        <f t="shared" si="4"/>
        <v>0.23159665353459341</v>
      </c>
    </row>
    <row r="40" spans="2:11" x14ac:dyDescent="0.2">
      <c r="B40" s="1" t="s">
        <v>78</v>
      </c>
      <c r="C40" s="1">
        <v>147652</v>
      </c>
      <c r="D40" s="1">
        <v>7087</v>
      </c>
      <c r="E40" s="1">
        <v>16319</v>
      </c>
      <c r="F40" s="26">
        <f t="shared" si="0"/>
        <v>2302.6668548045718</v>
      </c>
      <c r="G40" s="27">
        <f t="shared" si="1"/>
        <v>0.26286151310554473</v>
      </c>
      <c r="I40" s="26">
        <f t="shared" si="2"/>
        <v>47.997995286213531</v>
      </c>
      <c r="J40" s="1">
        <f>VLOOKUP('Comparison with US rural potent'!B40,$B$68:$C$124,2,FALSE)</f>
        <v>314917</v>
      </c>
      <c r="K40" s="27">
        <f t="shared" si="4"/>
        <v>0.46886004883826532</v>
      </c>
    </row>
    <row r="41" spans="2:11" x14ac:dyDescent="0.2">
      <c r="B41" s="1" t="s">
        <v>79</v>
      </c>
      <c r="C41" s="1">
        <v>19294</v>
      </c>
      <c r="D41" s="1">
        <v>926</v>
      </c>
      <c r="E41" s="1">
        <v>1493</v>
      </c>
      <c r="F41" s="26">
        <f t="shared" si="0"/>
        <v>1612.3110151187905</v>
      </c>
      <c r="G41" s="27">
        <f t="shared" si="1"/>
        <v>0.18405376884917699</v>
      </c>
      <c r="I41" s="26">
        <f t="shared" si="2"/>
        <v>47.994195086555408</v>
      </c>
      <c r="J41" s="1">
        <f>VLOOKUP('Comparison with US rural potent'!B41,$B$68:$C$124,2,FALSE)</f>
        <v>141297</v>
      </c>
      <c r="K41" s="27">
        <f t="shared" si="4"/>
        <v>0.13654925440738303</v>
      </c>
    </row>
    <row r="42" spans="2:11" x14ac:dyDescent="0.2">
      <c r="B42" s="1" t="s">
        <v>80</v>
      </c>
      <c r="C42" s="1">
        <v>48892</v>
      </c>
      <c r="D42" s="1">
        <v>2347</v>
      </c>
      <c r="E42" s="1">
        <v>4233</v>
      </c>
      <c r="F42" s="26">
        <f t="shared" si="0"/>
        <v>1803.5790370685982</v>
      </c>
      <c r="G42" s="27">
        <f t="shared" si="1"/>
        <v>0.20588801793020528</v>
      </c>
      <c r="I42" s="26">
        <f t="shared" si="2"/>
        <v>48.003763396874746</v>
      </c>
      <c r="J42" s="1">
        <f>VLOOKUP('Comparison with US rural potent'!B42,$B$68:$C$124,2,FALSE)</f>
        <v>139391</v>
      </c>
      <c r="K42" s="27">
        <f t="shared" si="4"/>
        <v>0.3507543528635278</v>
      </c>
    </row>
    <row r="43" spans="2:11" x14ac:dyDescent="0.2">
      <c r="B43" s="1" t="s">
        <v>81</v>
      </c>
      <c r="C43" s="1">
        <v>114228</v>
      </c>
      <c r="D43" s="1">
        <v>5483</v>
      </c>
      <c r="E43" s="1">
        <v>9734</v>
      </c>
      <c r="F43" s="26">
        <f t="shared" si="0"/>
        <v>1775.305489695422</v>
      </c>
      <c r="G43" s="27">
        <f t="shared" si="1"/>
        <v>0.20266044402915775</v>
      </c>
      <c r="I43" s="26">
        <f t="shared" si="2"/>
        <v>48.000490247575023</v>
      </c>
      <c r="J43" s="1">
        <f>VLOOKUP('Comparison with US rural potent'!B43,$B$68:$C$124,2,FALSE)</f>
        <v>183108</v>
      </c>
      <c r="K43" s="27">
        <f t="shared" si="4"/>
        <v>0.62382856019398392</v>
      </c>
    </row>
    <row r="44" spans="2:11" x14ac:dyDescent="0.2">
      <c r="B44" s="1" t="s">
        <v>61</v>
      </c>
      <c r="C44" s="1">
        <v>49908</v>
      </c>
      <c r="D44" s="1">
        <v>2396</v>
      </c>
      <c r="E44" s="1">
        <v>3626</v>
      </c>
      <c r="F44" s="26">
        <f t="shared" si="0"/>
        <v>1513.3555926544241</v>
      </c>
      <c r="G44" s="27">
        <f t="shared" si="1"/>
        <v>0.17275748774593883</v>
      </c>
      <c r="I44" s="26">
        <f t="shared" si="2"/>
        <v>48.008335337020114</v>
      </c>
      <c r="J44" s="1">
        <f>VLOOKUP('Comparison with US rural potent'!B44,$B$68:$C$124,2,FALSE)</f>
        <v>116098</v>
      </c>
      <c r="K44" s="27">
        <f t="shared" si="4"/>
        <v>0.42987820634291718</v>
      </c>
    </row>
    <row r="45" spans="2:11" x14ac:dyDescent="0.2">
      <c r="B45" s="1" t="s">
        <v>62</v>
      </c>
      <c r="C45" s="1">
        <v>99641</v>
      </c>
      <c r="D45" s="1">
        <v>4783</v>
      </c>
      <c r="E45" s="1">
        <v>9342</v>
      </c>
      <c r="F45" s="26">
        <f t="shared" si="0"/>
        <v>1953.1674681162449</v>
      </c>
      <c r="G45" s="27">
        <f t="shared" si="1"/>
        <v>0.22296432284432019</v>
      </c>
      <c r="I45" s="26">
        <f t="shared" si="2"/>
        <v>48.002328358808121</v>
      </c>
      <c r="J45" s="1">
        <f>VLOOKUP('Comparison with US rural potent'!B45,$B$68:$C$124,2,FALSE)</f>
        <v>181037</v>
      </c>
      <c r="K45" s="27">
        <f t="shared" si="4"/>
        <v>0.55039025171649991</v>
      </c>
    </row>
    <row r="46" spans="2:11" x14ac:dyDescent="0.2">
      <c r="B46" s="1" t="s">
        <v>63</v>
      </c>
      <c r="C46" s="1">
        <v>39267</v>
      </c>
      <c r="D46" s="1">
        <v>1885</v>
      </c>
      <c r="E46" s="1">
        <v>3740</v>
      </c>
      <c r="F46" s="26">
        <f t="shared" si="0"/>
        <v>1984.0848806366048</v>
      </c>
      <c r="G46" s="27">
        <f t="shared" si="1"/>
        <v>0.22649370783522885</v>
      </c>
      <c r="I46" s="26">
        <f t="shared" si="2"/>
        <v>48.004685868541017</v>
      </c>
      <c r="J46" s="1">
        <f>VLOOKUP('Comparison with US rural potent'!B46,$B$68:$C$124,2,FALSE)</f>
        <v>254799</v>
      </c>
      <c r="K46" s="27">
        <f t="shared" si="4"/>
        <v>0.15410971000671117</v>
      </c>
    </row>
    <row r="47" spans="2:11" x14ac:dyDescent="0.2">
      <c r="B47" s="1" t="s">
        <v>64</v>
      </c>
      <c r="C47" s="1">
        <v>7430</v>
      </c>
      <c r="D47" s="1">
        <v>357</v>
      </c>
      <c r="E47" s="1">
        <v>553</v>
      </c>
      <c r="F47" s="26">
        <f t="shared" si="0"/>
        <v>1549.0196078431372</v>
      </c>
      <c r="G47" s="27">
        <f t="shared" si="1"/>
        <v>0.17682872235652253</v>
      </c>
      <c r="I47" s="26">
        <f t="shared" si="2"/>
        <v>48.04845222072678</v>
      </c>
      <c r="J47" s="1">
        <f>VLOOKUP('Comparison with US rural potent'!B47,$B$68:$C$124,2,FALSE)</f>
        <v>119280</v>
      </c>
      <c r="K47" s="27">
        <f t="shared" si="4"/>
        <v>6.2290409121395038E-2</v>
      </c>
    </row>
    <row r="48" spans="2:11" x14ac:dyDescent="0.2">
      <c r="B48" s="1" t="s">
        <v>82</v>
      </c>
      <c r="C48" s="1">
        <v>184</v>
      </c>
      <c r="D48" s="1">
        <v>9</v>
      </c>
      <c r="E48" s="1">
        <v>17</v>
      </c>
      <c r="F48" s="26">
        <f t="shared" si="0"/>
        <v>1888.8888888888889</v>
      </c>
      <c r="G48" s="27">
        <f t="shared" si="1"/>
        <v>0.2156265854895992</v>
      </c>
      <c r="I48" s="26">
        <f t="shared" si="2"/>
        <v>48.913043478260867</v>
      </c>
      <c r="J48" s="1">
        <f>VLOOKUP('Comparison with US rural potent'!B48,$B$68:$C$124,2,FALSE)</f>
        <v>4001</v>
      </c>
      <c r="K48" s="27">
        <f t="shared" si="4"/>
        <v>4.5988502874281433E-2</v>
      </c>
    </row>
    <row r="49" spans="2:11" x14ac:dyDescent="0.2">
      <c r="B49" s="1" t="s">
        <v>83</v>
      </c>
      <c r="C49" s="1">
        <v>32399</v>
      </c>
      <c r="D49" s="1">
        <v>1555</v>
      </c>
      <c r="E49" s="1">
        <v>2755</v>
      </c>
      <c r="F49" s="26">
        <f t="shared" si="0"/>
        <v>1771.7041800643087</v>
      </c>
      <c r="G49" s="27">
        <f t="shared" si="1"/>
        <v>0.20224933562377953</v>
      </c>
      <c r="I49" s="26">
        <f t="shared" si="2"/>
        <v>47.995308497175841</v>
      </c>
      <c r="J49" s="1">
        <f>VLOOKUP('Comparison with US rural potent'!B49,$B$68:$C$124,2,FALSE)</f>
        <v>82933</v>
      </c>
      <c r="K49" s="27">
        <f t="shared" si="4"/>
        <v>0.39066475347569724</v>
      </c>
    </row>
    <row r="50" spans="2:11" x14ac:dyDescent="0.2">
      <c r="B50" s="1" t="s">
        <v>84</v>
      </c>
      <c r="C50" s="1">
        <v>111350</v>
      </c>
      <c r="D50" s="1">
        <v>5345</v>
      </c>
      <c r="E50" s="1">
        <v>10009</v>
      </c>
      <c r="F50" s="26">
        <f t="shared" si="0"/>
        <v>1872.5912067352665</v>
      </c>
      <c r="G50" s="27">
        <f t="shared" si="1"/>
        <v>0.21376611949032723</v>
      </c>
      <c r="I50" s="26">
        <f t="shared" si="2"/>
        <v>48.001796138302652</v>
      </c>
      <c r="J50" s="1">
        <f>VLOOKUP('Comparison with US rural potent'!B50,$B$68:$C$124,2,FALSE)</f>
        <v>199729</v>
      </c>
      <c r="K50" s="27">
        <f t="shared" si="4"/>
        <v>0.55750541984388846</v>
      </c>
    </row>
    <row r="51" spans="2:11" x14ac:dyDescent="0.2">
      <c r="B51" s="1" t="s">
        <v>66</v>
      </c>
      <c r="C51" s="1">
        <v>26396</v>
      </c>
      <c r="D51" s="1">
        <v>1267</v>
      </c>
      <c r="E51" s="1">
        <v>2226</v>
      </c>
      <c r="F51" s="26">
        <f t="shared" si="0"/>
        <v>1756.9060773480662</v>
      </c>
      <c r="G51" s="27">
        <f t="shared" si="1"/>
        <v>0.20056005449178838</v>
      </c>
      <c r="I51" s="26">
        <f t="shared" si="2"/>
        <v>47.999696923776327</v>
      </c>
      <c r="J51" s="1">
        <f>VLOOKUP('Comparison with US rural potent'!B51,$B$68:$C$124,2,FALSE)</f>
        <v>109153</v>
      </c>
      <c r="K51" s="27">
        <f t="shared" si="4"/>
        <v>0.24182569420904601</v>
      </c>
    </row>
    <row r="52" spans="2:11" x14ac:dyDescent="0.2">
      <c r="B52" s="1" t="s">
        <v>67</v>
      </c>
      <c r="C52" s="1">
        <v>425230</v>
      </c>
      <c r="D52" s="1">
        <v>20411</v>
      </c>
      <c r="E52" s="1">
        <v>38994</v>
      </c>
      <c r="F52" s="26">
        <f t="shared" si="0"/>
        <v>1910.4404487776198</v>
      </c>
      <c r="G52" s="27">
        <f t="shared" si="1"/>
        <v>0.21808680922118948</v>
      </c>
      <c r="I52" s="26">
        <f t="shared" si="2"/>
        <v>47.999905933259647</v>
      </c>
      <c r="J52" s="1">
        <f>VLOOKUP('Comparison with US rural potent'!B52,$B$68:$C$124,2,FALSE)</f>
        <v>695662</v>
      </c>
      <c r="K52" s="27">
        <f t="shared" si="4"/>
        <v>0.61125949095969023</v>
      </c>
    </row>
    <row r="53" spans="2:11" x14ac:dyDescent="0.2">
      <c r="B53" s="1" t="s">
        <v>70</v>
      </c>
      <c r="C53" s="1">
        <v>49797</v>
      </c>
      <c r="D53" s="1">
        <v>2390</v>
      </c>
      <c r="E53" s="1">
        <v>5185</v>
      </c>
      <c r="F53" s="26">
        <f t="shared" si="0"/>
        <v>2169.4560669456068</v>
      </c>
      <c r="G53" s="27">
        <f t="shared" si="1"/>
        <v>0.24765480216274049</v>
      </c>
      <c r="I53" s="26">
        <f t="shared" si="2"/>
        <v>47.994859128059922</v>
      </c>
      <c r="J53" s="1">
        <f>VLOOKUP('Comparison with US rural potent'!B53,$B$68:$C$124,2,FALSE)</f>
        <v>219882</v>
      </c>
      <c r="K53" s="27">
        <f t="shared" si="4"/>
        <v>0.22647147106175131</v>
      </c>
    </row>
    <row r="54" spans="2:11" x14ac:dyDescent="0.2">
      <c r="B54" s="1" t="s">
        <v>71</v>
      </c>
      <c r="C54" s="1">
        <v>739</v>
      </c>
      <c r="D54" s="1">
        <v>35</v>
      </c>
      <c r="E54" s="1">
        <v>55</v>
      </c>
      <c r="F54" s="26">
        <f t="shared" si="0"/>
        <v>1571.4285714285713</v>
      </c>
      <c r="G54" s="27">
        <f t="shared" si="1"/>
        <v>0.17938682322243965</v>
      </c>
      <c r="I54" s="26">
        <f t="shared" si="2"/>
        <v>47.361299052774022</v>
      </c>
      <c r="J54" s="1">
        <f>VLOOKUP('Comparison with US rural potent'!B54,$B$68:$C$124,2,FALSE)</f>
        <v>24906</v>
      </c>
      <c r="K54" s="27">
        <f t="shared" si="4"/>
        <v>2.9671565084718542E-2</v>
      </c>
    </row>
    <row r="55" spans="2:11" x14ac:dyDescent="0.2">
      <c r="B55" s="1" t="s">
        <v>72</v>
      </c>
      <c r="C55" s="1">
        <v>22378</v>
      </c>
      <c r="D55" s="1">
        <v>1074</v>
      </c>
      <c r="E55" s="1">
        <v>1882</v>
      </c>
      <c r="F55" s="26">
        <f t="shared" si="0"/>
        <v>1752.3277467411547</v>
      </c>
      <c r="G55" s="27">
        <f t="shared" si="1"/>
        <v>0.20003741401154734</v>
      </c>
      <c r="I55" s="26">
        <f t="shared" si="2"/>
        <v>47.99356510858879</v>
      </c>
      <c r="J55" s="1">
        <f>VLOOKUP('Comparison with US rural potent'!B55,$B$68:$C$124,2,FALSE)</f>
        <v>110787</v>
      </c>
      <c r="K55" s="27">
        <f t="shared" si="4"/>
        <v>0.20199120835477086</v>
      </c>
    </row>
    <row r="56" spans="2:11" x14ac:dyDescent="0.2">
      <c r="B56" s="1" t="s">
        <v>73</v>
      </c>
      <c r="C56" s="1">
        <v>20759</v>
      </c>
      <c r="D56" s="1">
        <v>996</v>
      </c>
      <c r="E56" s="1">
        <v>1738</v>
      </c>
      <c r="F56" s="26">
        <f t="shared" si="0"/>
        <v>1744.9799196787149</v>
      </c>
      <c r="G56" s="27">
        <f t="shared" si="1"/>
        <v>0.19919862096788982</v>
      </c>
      <c r="I56" s="26">
        <f t="shared" si="2"/>
        <v>47.97918974902452</v>
      </c>
      <c r="J56" s="1">
        <f>VLOOKUP('Comparison with US rural potent'!B56,$B$68:$C$124,2,FALSE)</f>
        <v>184661</v>
      </c>
      <c r="K56" s="27">
        <f t="shared" si="4"/>
        <v>0.11241680701393364</v>
      </c>
    </row>
    <row r="57" spans="2:11" x14ac:dyDescent="0.2">
      <c r="B57" s="1" t="s">
        <v>85</v>
      </c>
      <c r="C57" s="1">
        <v>729</v>
      </c>
      <c r="D57" s="1">
        <v>35</v>
      </c>
      <c r="E57" s="1">
        <v>53</v>
      </c>
      <c r="F57" s="26">
        <f t="shared" si="0"/>
        <v>1514.2857142857142</v>
      </c>
      <c r="G57" s="27">
        <f t="shared" si="1"/>
        <v>0.17286366601435094</v>
      </c>
      <c r="I57" s="26">
        <f t="shared" si="2"/>
        <v>48.010973936899866</v>
      </c>
      <c r="J57" s="1">
        <f>VLOOKUP('Comparison with US rural potent'!B57,$B$68:$C$124,2,FALSE)</f>
        <v>62756</v>
      </c>
      <c r="K57" s="27">
        <f t="shared" si="4"/>
        <v>1.1616419147173179E-2</v>
      </c>
    </row>
    <row r="58" spans="2:11" x14ac:dyDescent="0.2">
      <c r="B58" s="1" t="s">
        <v>74</v>
      </c>
      <c r="C58" s="1">
        <v>66788</v>
      </c>
      <c r="D58" s="1">
        <v>3206</v>
      </c>
      <c r="E58" s="1">
        <v>5042</v>
      </c>
      <c r="F58" s="26">
        <f t="shared" si="0"/>
        <v>1572.6762320648784</v>
      </c>
      <c r="G58" s="27">
        <f t="shared" si="1"/>
        <v>0.1795292502357167</v>
      </c>
      <c r="I58" s="26">
        <f t="shared" si="2"/>
        <v>48.002635203928847</v>
      </c>
      <c r="J58" s="1">
        <f>VLOOKUP('Comparison with US rural potent'!B58,$B$68:$C$124,2,FALSE)</f>
        <v>169635</v>
      </c>
      <c r="K58" s="27">
        <f t="shared" si="4"/>
        <v>0.39371591947416512</v>
      </c>
    </row>
    <row r="59" spans="2:11" x14ac:dyDescent="0.2">
      <c r="B59" s="1" t="s">
        <v>75</v>
      </c>
      <c r="C59" s="1">
        <v>59464</v>
      </c>
      <c r="D59" s="1">
        <v>2854</v>
      </c>
      <c r="E59" s="1">
        <v>5727</v>
      </c>
      <c r="F59" s="26">
        <f t="shared" si="0"/>
        <v>2006.6573230553608</v>
      </c>
      <c r="G59" s="27">
        <f t="shared" si="1"/>
        <v>0.22907047066842018</v>
      </c>
      <c r="I59" s="26">
        <f t="shared" si="2"/>
        <v>47.995425803847709</v>
      </c>
      <c r="J59" s="1">
        <f>VLOOKUP('Comparison with US rural potent'!B59,$B$68:$C$124,2,FALSE)</f>
        <v>253335</v>
      </c>
      <c r="K59" s="27">
        <f t="shared" si="4"/>
        <v>0.23472477154755561</v>
      </c>
    </row>
    <row r="61" spans="2:11" x14ac:dyDescent="0.2">
      <c r="B61" s="1" t="s">
        <v>88</v>
      </c>
      <c r="C61" s="28">
        <f>SUM(C9:C59)</f>
        <v>3186955</v>
      </c>
      <c r="D61" s="28">
        <f>SUM(D9:D59)</f>
        <v>152974</v>
      </c>
      <c r="E61" s="28">
        <f>SUM(E9:E59)</f>
        <v>280615</v>
      </c>
      <c r="F61" s="29">
        <f>E61/D61*1000</f>
        <v>1834.3966948631794</v>
      </c>
      <c r="G61" s="30">
        <f>F61/8760</f>
        <v>0.20940601539534012</v>
      </c>
      <c r="H61" s="28"/>
      <c r="I61" s="29">
        <f>D61*1000/C61</f>
        <v>48.000050204662443</v>
      </c>
      <c r="J61" s="28">
        <f>SUM(J9:J59)</f>
        <v>9833519</v>
      </c>
      <c r="K61" s="30">
        <f>C61/J61</f>
        <v>0.32409099936655433</v>
      </c>
    </row>
    <row r="66" spans="2:3" x14ac:dyDescent="0.2">
      <c r="B66" s="1" t="s">
        <v>87</v>
      </c>
    </row>
    <row r="67" spans="2:3" x14ac:dyDescent="0.2">
      <c r="C67" s="1" t="s">
        <v>23</v>
      </c>
    </row>
    <row r="68" spans="2:3" x14ac:dyDescent="0.2">
      <c r="B68" s="1" t="s">
        <v>30</v>
      </c>
      <c r="C68" s="31">
        <v>135767</v>
      </c>
    </row>
    <row r="69" spans="2:3" x14ac:dyDescent="0.2">
      <c r="B69" s="1" t="s">
        <v>31</v>
      </c>
      <c r="C69" s="31">
        <v>1723337</v>
      </c>
    </row>
    <row r="70" spans="2:3" x14ac:dyDescent="0.2">
      <c r="B70" s="1" t="s">
        <v>58</v>
      </c>
      <c r="C70" s="31">
        <v>1505</v>
      </c>
    </row>
    <row r="71" spans="2:3" x14ac:dyDescent="0.2">
      <c r="B71" s="1" t="s">
        <v>32</v>
      </c>
      <c r="C71" s="31">
        <v>295234</v>
      </c>
    </row>
    <row r="72" spans="2:3" x14ac:dyDescent="0.2">
      <c r="B72" s="1" t="s">
        <v>33</v>
      </c>
      <c r="C72" s="31">
        <v>137732</v>
      </c>
    </row>
    <row r="73" spans="2:3" x14ac:dyDescent="0.2">
      <c r="B73" s="1" t="s">
        <v>34</v>
      </c>
      <c r="C73" s="31">
        <v>423967</v>
      </c>
    </row>
    <row r="74" spans="2:3" x14ac:dyDescent="0.2">
      <c r="B74" s="1" t="s">
        <v>35</v>
      </c>
      <c r="C74" s="31">
        <v>269601</v>
      </c>
    </row>
    <row r="75" spans="2:3" x14ac:dyDescent="0.2">
      <c r="B75" s="1" t="s">
        <v>36</v>
      </c>
      <c r="C75" s="31">
        <v>14357</v>
      </c>
    </row>
    <row r="76" spans="2:3" x14ac:dyDescent="0.2">
      <c r="B76" s="1" t="s">
        <v>37</v>
      </c>
      <c r="C76" s="31">
        <v>6446</v>
      </c>
    </row>
    <row r="77" spans="2:3" x14ac:dyDescent="0.2">
      <c r="B77" s="1" t="s">
        <v>38</v>
      </c>
      <c r="C77" s="1">
        <v>177</v>
      </c>
    </row>
    <row r="78" spans="2:3" x14ac:dyDescent="0.2">
      <c r="B78" s="1" t="s">
        <v>39</v>
      </c>
      <c r="C78" s="31">
        <v>170312</v>
      </c>
    </row>
    <row r="79" spans="2:3" x14ac:dyDescent="0.2">
      <c r="B79" s="1" t="s">
        <v>40</v>
      </c>
      <c r="C79" s="31">
        <v>153910</v>
      </c>
    </row>
    <row r="80" spans="2:3" x14ac:dyDescent="0.2">
      <c r="B80" s="1" t="s">
        <v>59</v>
      </c>
      <c r="C80" s="31">
        <v>1478</v>
      </c>
    </row>
    <row r="81" spans="2:3" x14ac:dyDescent="0.2">
      <c r="B81" s="1" t="s">
        <v>41</v>
      </c>
      <c r="C81" s="31">
        <v>28313</v>
      </c>
    </row>
    <row r="82" spans="2:3" x14ac:dyDescent="0.2">
      <c r="B82" s="1" t="s">
        <v>42</v>
      </c>
      <c r="C82" s="31">
        <v>216443</v>
      </c>
    </row>
    <row r="83" spans="2:3" x14ac:dyDescent="0.2">
      <c r="B83" s="1" t="s">
        <v>43</v>
      </c>
      <c r="C83" s="31">
        <v>149995</v>
      </c>
    </row>
    <row r="84" spans="2:3" x14ac:dyDescent="0.2">
      <c r="B84" s="1" t="s">
        <v>44</v>
      </c>
      <c r="C84" s="31">
        <v>94326</v>
      </c>
    </row>
    <row r="85" spans="2:3" x14ac:dyDescent="0.2">
      <c r="B85" s="1" t="s">
        <v>45</v>
      </c>
      <c r="C85" s="31">
        <v>145746</v>
      </c>
    </row>
    <row r="86" spans="2:3" x14ac:dyDescent="0.2">
      <c r="B86" s="1" t="s">
        <v>46</v>
      </c>
      <c r="C86" s="31">
        <v>213100</v>
      </c>
    </row>
    <row r="87" spans="2:3" x14ac:dyDescent="0.2">
      <c r="B87" s="1" t="s">
        <v>47</v>
      </c>
      <c r="C87" s="31">
        <v>104656</v>
      </c>
    </row>
    <row r="88" spans="2:3" x14ac:dyDescent="0.2">
      <c r="B88" s="1" t="s">
        <v>48</v>
      </c>
      <c r="C88" s="31">
        <v>135659</v>
      </c>
    </row>
    <row r="89" spans="2:3" x14ac:dyDescent="0.2">
      <c r="B89" s="1" t="s">
        <v>49</v>
      </c>
      <c r="C89" s="31">
        <v>91633</v>
      </c>
    </row>
    <row r="90" spans="2:3" x14ac:dyDescent="0.2">
      <c r="B90" s="1" t="s">
        <v>50</v>
      </c>
      <c r="C90" s="31">
        <v>32131</v>
      </c>
    </row>
    <row r="91" spans="2:3" x14ac:dyDescent="0.2">
      <c r="B91" s="1" t="s">
        <v>51</v>
      </c>
      <c r="C91" s="31">
        <v>27336</v>
      </c>
    </row>
    <row r="92" spans="2:3" x14ac:dyDescent="0.2">
      <c r="B92" s="1" t="s">
        <v>52</v>
      </c>
      <c r="C92" s="31">
        <v>250487</v>
      </c>
    </row>
    <row r="93" spans="2:3" x14ac:dyDescent="0.2">
      <c r="B93" s="1" t="s">
        <v>53</v>
      </c>
      <c r="C93" s="31">
        <v>225163</v>
      </c>
    </row>
    <row r="94" spans="2:3" x14ac:dyDescent="0.2">
      <c r="B94" s="1" t="s">
        <v>54</v>
      </c>
      <c r="C94" s="31">
        <v>125438</v>
      </c>
    </row>
    <row r="95" spans="2:3" x14ac:dyDescent="0.2">
      <c r="B95" s="1" t="s">
        <v>55</v>
      </c>
      <c r="C95" s="31">
        <v>180540</v>
      </c>
    </row>
    <row r="96" spans="2:3" x14ac:dyDescent="0.2">
      <c r="B96" s="1" t="s">
        <v>56</v>
      </c>
      <c r="C96" s="31">
        <v>380831</v>
      </c>
    </row>
    <row r="97" spans="2:3" x14ac:dyDescent="0.2">
      <c r="B97" s="1" t="s">
        <v>57</v>
      </c>
      <c r="C97" s="31">
        <v>200330</v>
      </c>
    </row>
    <row r="98" spans="2:3" x14ac:dyDescent="0.2">
      <c r="B98" s="1" t="s">
        <v>60</v>
      </c>
      <c r="C98" s="31">
        <v>286380</v>
      </c>
    </row>
    <row r="99" spans="2:3" x14ac:dyDescent="0.2">
      <c r="B99" s="1" t="s">
        <v>76</v>
      </c>
      <c r="C99" s="31">
        <v>24214</v>
      </c>
    </row>
    <row r="100" spans="2:3" x14ac:dyDescent="0.2">
      <c r="B100" s="1" t="s">
        <v>77</v>
      </c>
      <c r="C100" s="31">
        <v>22591</v>
      </c>
    </row>
    <row r="101" spans="2:3" x14ac:dyDescent="0.2">
      <c r="B101" s="1" t="s">
        <v>78</v>
      </c>
      <c r="C101" s="31">
        <v>314917</v>
      </c>
    </row>
    <row r="102" spans="2:3" x14ac:dyDescent="0.2">
      <c r="B102" s="1" t="s">
        <v>79</v>
      </c>
      <c r="C102" s="31">
        <v>141297</v>
      </c>
    </row>
    <row r="103" spans="2:3" x14ac:dyDescent="0.2">
      <c r="B103" s="1" t="s">
        <v>80</v>
      </c>
      <c r="C103" s="31">
        <v>139391</v>
      </c>
    </row>
    <row r="104" spans="2:3" x14ac:dyDescent="0.2">
      <c r="B104" s="1" t="s">
        <v>81</v>
      </c>
      <c r="C104" s="31">
        <v>183108</v>
      </c>
    </row>
    <row r="105" spans="2:3" x14ac:dyDescent="0.2">
      <c r="B105" s="1" t="s">
        <v>86</v>
      </c>
      <c r="C105" s="31">
        <v>5117</v>
      </c>
    </row>
    <row r="106" spans="2:3" x14ac:dyDescent="0.2">
      <c r="B106" s="1" t="s">
        <v>61</v>
      </c>
      <c r="C106" s="31">
        <v>116098</v>
      </c>
    </row>
    <row r="107" spans="2:3" x14ac:dyDescent="0.2">
      <c r="B107" s="1" t="s">
        <v>62</v>
      </c>
      <c r="C107" s="31">
        <v>181037</v>
      </c>
    </row>
    <row r="108" spans="2:3" x14ac:dyDescent="0.2">
      <c r="B108" s="1" t="s">
        <v>63</v>
      </c>
      <c r="C108" s="31">
        <v>254799</v>
      </c>
    </row>
    <row r="109" spans="2:3" x14ac:dyDescent="0.2">
      <c r="B109" s="1" t="s">
        <v>64</v>
      </c>
      <c r="C109" s="31">
        <v>119280</v>
      </c>
    </row>
    <row r="110" spans="2:3" x14ac:dyDescent="0.2">
      <c r="B110" s="1" t="s">
        <v>65</v>
      </c>
      <c r="C110" s="31">
        <v>13791</v>
      </c>
    </row>
    <row r="111" spans="2:3" x14ac:dyDescent="0.2">
      <c r="B111" s="1" t="s">
        <v>82</v>
      </c>
      <c r="C111" s="31">
        <v>4001</v>
      </c>
    </row>
    <row r="112" spans="2:3" x14ac:dyDescent="0.2">
      <c r="B112" s="1" t="s">
        <v>83</v>
      </c>
      <c r="C112" s="31">
        <v>82933</v>
      </c>
    </row>
    <row r="113" spans="2:3" x14ac:dyDescent="0.2">
      <c r="B113" s="1" t="s">
        <v>84</v>
      </c>
      <c r="C113" s="31">
        <v>199729</v>
      </c>
    </row>
    <row r="114" spans="2:3" x14ac:dyDescent="0.2">
      <c r="B114" s="1" t="s">
        <v>66</v>
      </c>
      <c r="C114" s="31">
        <v>109153</v>
      </c>
    </row>
    <row r="115" spans="2:3" x14ac:dyDescent="0.2">
      <c r="B115" s="1" t="s">
        <v>67</v>
      </c>
      <c r="C115" s="31">
        <v>695662</v>
      </c>
    </row>
    <row r="116" spans="2:3" x14ac:dyDescent="0.2">
      <c r="B116" s="1" t="s">
        <v>68</v>
      </c>
      <c r="C116" s="1">
        <v>41</v>
      </c>
    </row>
    <row r="117" spans="2:3" x14ac:dyDescent="0.2">
      <c r="B117" s="1" t="s">
        <v>69</v>
      </c>
      <c r="C117" s="31">
        <v>1898</v>
      </c>
    </row>
    <row r="118" spans="2:3" x14ac:dyDescent="0.2">
      <c r="B118" s="1" t="s">
        <v>70</v>
      </c>
      <c r="C118" s="31">
        <v>219882</v>
      </c>
    </row>
    <row r="119" spans="2:3" x14ac:dyDescent="0.2">
      <c r="B119" s="1" t="s">
        <v>71</v>
      </c>
      <c r="C119" s="31">
        <v>24906</v>
      </c>
    </row>
    <row r="120" spans="2:3" x14ac:dyDescent="0.2">
      <c r="B120" s="1" t="s">
        <v>72</v>
      </c>
      <c r="C120" s="31">
        <v>110787</v>
      </c>
    </row>
    <row r="121" spans="2:3" x14ac:dyDescent="0.2">
      <c r="B121" s="1" t="s">
        <v>73</v>
      </c>
      <c r="C121" s="31">
        <v>184661</v>
      </c>
    </row>
    <row r="122" spans="2:3" x14ac:dyDescent="0.2">
      <c r="B122" s="1" t="s">
        <v>85</v>
      </c>
      <c r="C122" s="31">
        <v>62756</v>
      </c>
    </row>
    <row r="123" spans="2:3" x14ac:dyDescent="0.2">
      <c r="B123" s="1" t="s">
        <v>74</v>
      </c>
      <c r="C123" s="31">
        <v>169635</v>
      </c>
    </row>
    <row r="124" spans="2:3" x14ac:dyDescent="0.2">
      <c r="B124" s="1" t="s">
        <v>75</v>
      </c>
      <c r="C124" s="31">
        <v>253335</v>
      </c>
    </row>
  </sheetData>
  <hyperlinks>
    <hyperlink ref="B2" r:id="rId1" xr:uid="{00000000-0004-0000-0F00-000000000000}"/>
  </hyperlinks>
  <pageMargins left="0.7" right="0.7" top="0.75" bottom="0.75" header="0.3" footer="0.3"/>
  <pageSetup orientation="portrait" r:id="rId2"/>
  <drawing r:id="rId3"/>
  <legacyDrawing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1"/>
  <dimension ref="A1:BM270"/>
  <sheetViews>
    <sheetView zoomScale="85" zoomScaleNormal="85" workbookViewId="0">
      <selection activeCell="AS7" sqref="AS7"/>
    </sheetView>
  </sheetViews>
  <sheetFormatPr baseColWidth="10" defaultColWidth="8.83203125" defaultRowHeight="15" x14ac:dyDescent="0.2"/>
  <sheetData>
    <row r="1" spans="1:65" x14ac:dyDescent="0.2">
      <c r="AP1" t="s">
        <v>961</v>
      </c>
      <c r="AQ1" s="189">
        <v>170</v>
      </c>
      <c r="AR1" s="79">
        <f>SUM(AR6:AR270)</f>
        <v>19932.413776716858</v>
      </c>
      <c r="AS1" s="79">
        <f t="shared" ref="AS1:BM1" si="0">SUM(AS6:AS270)</f>
        <v>262227.75023807515</v>
      </c>
      <c r="AT1" s="79">
        <f t="shared" si="0"/>
        <v>852.29622328314497</v>
      </c>
      <c r="AU1" s="79">
        <f t="shared" si="0"/>
        <v>15271.579761924762</v>
      </c>
      <c r="AV1" s="79">
        <f t="shared" si="0"/>
        <v>365.06220477847546</v>
      </c>
      <c r="AW1" s="79">
        <f t="shared" si="0"/>
        <v>432.45156818445463</v>
      </c>
      <c r="AX1" s="79">
        <f t="shared" si="0"/>
        <v>409.98423557291608</v>
      </c>
      <c r="AY1" s="79">
        <f t="shared" si="0"/>
        <v>265.71638631845167</v>
      </c>
      <c r="AZ1" s="79">
        <f t="shared" si="0"/>
        <v>83.358411258484239</v>
      </c>
      <c r="BA1" s="79">
        <f t="shared" si="0"/>
        <v>55.572274172322849</v>
      </c>
      <c r="BB1" s="79">
        <f t="shared" si="0"/>
        <v>55.572274172322849</v>
      </c>
      <c r="BC1" s="79">
        <f t="shared" si="0"/>
        <v>87.200833916861399</v>
      </c>
      <c r="BD1" s="79">
        <f t="shared" si="0"/>
        <v>108.11289204611366</v>
      </c>
      <c r="BE1" s="79">
        <f t="shared" si="0"/>
        <v>108.11289204611366</v>
      </c>
      <c r="BF1" s="79">
        <f t="shared" si="0"/>
        <v>108.11289204611366</v>
      </c>
      <c r="BG1" s="79">
        <f t="shared" si="0"/>
        <v>36.898581201562472</v>
      </c>
      <c r="BH1" s="79">
        <f>SUM(BH6:BH270)</f>
        <v>24.599054134374988</v>
      </c>
      <c r="BI1" s="79">
        <f t="shared" si="0"/>
        <v>24.599054134374988</v>
      </c>
      <c r="BJ1" s="79">
        <f t="shared" si="0"/>
        <v>286.98896490104113</v>
      </c>
      <c r="BK1" s="79">
        <f t="shared" si="0"/>
        <v>66.429096579612917</v>
      </c>
      <c r="BL1" s="79">
        <f t="shared" si="0"/>
        <v>66.429096579612917</v>
      </c>
      <c r="BM1" s="79">
        <f t="shared" si="0"/>
        <v>66.429096579612917</v>
      </c>
    </row>
    <row r="2" spans="1:65" x14ac:dyDescent="0.2">
      <c r="C2" s="80"/>
      <c r="D2" s="81"/>
      <c r="E2" s="81"/>
      <c r="F2" s="81"/>
      <c r="G2" s="81"/>
      <c r="H2" s="84" t="s">
        <v>228</v>
      </c>
      <c r="I2" s="84"/>
      <c r="J2" s="84"/>
      <c r="K2" s="84"/>
      <c r="L2" s="84"/>
      <c r="M2" s="84"/>
      <c r="N2" s="84"/>
      <c r="O2" s="84" t="s">
        <v>229</v>
      </c>
      <c r="P2" s="84"/>
      <c r="Q2" s="84"/>
      <c r="R2" s="84"/>
      <c r="S2" s="84"/>
      <c r="T2" s="84"/>
      <c r="U2" s="84"/>
      <c r="V2" s="82"/>
      <c r="W2" s="82"/>
      <c r="X2" s="82"/>
      <c r="Y2" s="82"/>
      <c r="Z2" s="82"/>
      <c r="AA2" s="82"/>
      <c r="AB2" s="82"/>
      <c r="AC2" s="82"/>
      <c r="AD2" s="83"/>
      <c r="AE2" s="83"/>
      <c r="AF2" s="83"/>
      <c r="AG2" s="83"/>
      <c r="AH2" s="83"/>
      <c r="AI2" s="83"/>
      <c r="AJ2" s="83"/>
      <c r="AK2" s="83"/>
      <c r="AL2" s="83"/>
      <c r="AM2" s="83"/>
      <c r="AN2" s="83"/>
      <c r="AO2" s="83"/>
      <c r="AP2" s="83"/>
      <c r="AQ2" s="83"/>
      <c r="AR2" s="82"/>
      <c r="AS2" s="82"/>
      <c r="AT2" s="82"/>
      <c r="AU2" s="82"/>
      <c r="AV2" s="82"/>
      <c r="AW2" s="82"/>
      <c r="AX2" s="82"/>
      <c r="AY2" s="82"/>
      <c r="AZ2" s="83"/>
      <c r="BA2" s="83"/>
      <c r="BB2" s="83"/>
      <c r="BC2" s="83"/>
      <c r="BD2" s="83"/>
      <c r="BE2" s="83"/>
      <c r="BF2" s="83"/>
      <c r="BG2" s="83"/>
      <c r="BH2" s="83"/>
      <c r="BI2" s="83"/>
      <c r="BJ2" s="83"/>
      <c r="BK2" s="83"/>
      <c r="BL2" s="83"/>
      <c r="BM2" s="83"/>
    </row>
    <row r="3" spans="1:65" x14ac:dyDescent="0.2">
      <c r="C3" s="80"/>
      <c r="D3" s="81"/>
      <c r="E3" s="81"/>
      <c r="F3" s="81"/>
      <c r="G3" s="81"/>
      <c r="H3" s="84" t="s">
        <v>238</v>
      </c>
      <c r="I3" s="84" t="s">
        <v>239</v>
      </c>
      <c r="J3" s="84"/>
      <c r="K3" s="84"/>
      <c r="L3" s="84" t="s">
        <v>240</v>
      </c>
      <c r="M3" s="84"/>
      <c r="N3" s="84"/>
      <c r="O3" s="84" t="s">
        <v>238</v>
      </c>
      <c r="P3" s="84" t="s">
        <v>239</v>
      </c>
      <c r="Q3" s="84"/>
      <c r="R3" s="84"/>
      <c r="S3" s="84" t="s">
        <v>240</v>
      </c>
      <c r="T3" s="84"/>
      <c r="U3" s="84"/>
      <c r="V3" s="82" t="s">
        <v>230</v>
      </c>
      <c r="W3" s="82" t="s">
        <v>231</v>
      </c>
      <c r="X3" s="82" t="s">
        <v>232</v>
      </c>
      <c r="Y3" s="82" t="s">
        <v>233</v>
      </c>
      <c r="Z3" s="82" t="s">
        <v>234</v>
      </c>
      <c r="AA3" s="82" t="s">
        <v>235</v>
      </c>
      <c r="AB3" s="82" t="s">
        <v>236</v>
      </c>
      <c r="AC3" s="82" t="s">
        <v>237</v>
      </c>
      <c r="AD3" s="83" t="s">
        <v>234</v>
      </c>
      <c r="AE3" s="83" t="s">
        <v>234</v>
      </c>
      <c r="AF3" s="83" t="s">
        <v>234</v>
      </c>
      <c r="AG3" s="83" t="s">
        <v>234</v>
      </c>
      <c r="AH3" s="83" t="s">
        <v>235</v>
      </c>
      <c r="AI3" s="83" t="s">
        <v>235</v>
      </c>
      <c r="AJ3" s="83" t="s">
        <v>235</v>
      </c>
      <c r="AK3" s="83" t="s">
        <v>236</v>
      </c>
      <c r="AL3" s="83" t="s">
        <v>236</v>
      </c>
      <c r="AM3" s="83" t="s">
        <v>236</v>
      </c>
      <c r="AN3" s="83" t="s">
        <v>236</v>
      </c>
      <c r="AO3" s="83" t="s">
        <v>237</v>
      </c>
      <c r="AP3" s="83" t="s">
        <v>237</v>
      </c>
      <c r="AQ3" s="83" t="s">
        <v>237</v>
      </c>
      <c r="AR3" s="82" t="s">
        <v>230</v>
      </c>
      <c r="AS3" s="82" t="s">
        <v>231</v>
      </c>
      <c r="AT3" s="82" t="s">
        <v>232</v>
      </c>
      <c r="AU3" s="82" t="s">
        <v>233</v>
      </c>
      <c r="AV3" s="82" t="s">
        <v>234</v>
      </c>
      <c r="AW3" s="82" t="s">
        <v>235</v>
      </c>
      <c r="AX3" s="82" t="s">
        <v>236</v>
      </c>
      <c r="AY3" s="82" t="s">
        <v>237</v>
      </c>
      <c r="AZ3" s="83" t="s">
        <v>234</v>
      </c>
      <c r="BA3" s="83" t="s">
        <v>234</v>
      </c>
      <c r="BB3" s="83" t="s">
        <v>234</v>
      </c>
      <c r="BC3" s="83" t="s">
        <v>234</v>
      </c>
      <c r="BD3" s="83" t="s">
        <v>235</v>
      </c>
      <c r="BE3" s="83" t="s">
        <v>235</v>
      </c>
      <c r="BF3" s="83" t="s">
        <v>235</v>
      </c>
      <c r="BG3" s="83" t="s">
        <v>236</v>
      </c>
      <c r="BH3" s="83" t="s">
        <v>236</v>
      </c>
      <c r="BI3" s="83" t="s">
        <v>236</v>
      </c>
      <c r="BJ3" s="83" t="s">
        <v>236</v>
      </c>
      <c r="BK3" s="83" t="s">
        <v>237</v>
      </c>
      <c r="BL3" s="83" t="s">
        <v>237</v>
      </c>
      <c r="BM3" s="83" t="s">
        <v>237</v>
      </c>
    </row>
    <row r="4" spans="1:65" ht="128" x14ac:dyDescent="0.2">
      <c r="A4" t="s">
        <v>925</v>
      </c>
      <c r="B4" t="s">
        <v>926</v>
      </c>
      <c r="C4" s="85" t="s">
        <v>241</v>
      </c>
      <c r="D4" s="85" t="s">
        <v>242</v>
      </c>
      <c r="E4" s="85" t="s">
        <v>265</v>
      </c>
      <c r="F4" s="85" t="s">
        <v>266</v>
      </c>
      <c r="G4" s="85" t="s">
        <v>267</v>
      </c>
      <c r="H4" s="88" t="s">
        <v>268</v>
      </c>
      <c r="I4" s="88" t="s">
        <v>269</v>
      </c>
      <c r="J4" s="88" t="s">
        <v>270</v>
      </c>
      <c r="K4" s="88" t="s">
        <v>271</v>
      </c>
      <c r="L4" s="88" t="s">
        <v>269</v>
      </c>
      <c r="M4" s="88" t="s">
        <v>270</v>
      </c>
      <c r="N4" s="88" t="s">
        <v>271</v>
      </c>
      <c r="O4" s="88" t="s">
        <v>268</v>
      </c>
      <c r="P4" s="88" t="s">
        <v>269</v>
      </c>
      <c r="Q4" s="88" t="s">
        <v>270</v>
      </c>
      <c r="R4" s="88" t="s">
        <v>271</v>
      </c>
      <c r="S4" s="88" t="s">
        <v>269</v>
      </c>
      <c r="T4" s="88" t="s">
        <v>270</v>
      </c>
      <c r="U4" s="88" t="s">
        <v>271</v>
      </c>
      <c r="V4" s="86" t="s">
        <v>243</v>
      </c>
      <c r="W4" s="86" t="s">
        <v>244</v>
      </c>
      <c r="X4" s="86" t="s">
        <v>245</v>
      </c>
      <c r="Y4" s="86" t="s">
        <v>246</v>
      </c>
      <c r="Z4" s="86" t="s">
        <v>247</v>
      </c>
      <c r="AA4" s="86" t="s">
        <v>248</v>
      </c>
      <c r="AB4" s="86" t="s">
        <v>249</v>
      </c>
      <c r="AC4" s="86" t="s">
        <v>250</v>
      </c>
      <c r="AD4" s="87" t="s">
        <v>251</v>
      </c>
      <c r="AE4" s="87" t="s">
        <v>252</v>
      </c>
      <c r="AF4" s="87" t="s">
        <v>253</v>
      </c>
      <c r="AG4" s="87" t="s">
        <v>254</v>
      </c>
      <c r="AH4" s="87" t="s">
        <v>255</v>
      </c>
      <c r="AI4" s="87" t="s">
        <v>256</v>
      </c>
      <c r="AJ4" s="87" t="s">
        <v>257</v>
      </c>
      <c r="AK4" s="87" t="s">
        <v>258</v>
      </c>
      <c r="AL4" s="87" t="s">
        <v>259</v>
      </c>
      <c r="AM4" s="87" t="s">
        <v>260</v>
      </c>
      <c r="AN4" s="87" t="s">
        <v>261</v>
      </c>
      <c r="AO4" s="87" t="s">
        <v>262</v>
      </c>
      <c r="AP4" s="87" t="s">
        <v>263</v>
      </c>
      <c r="AQ4" s="87" t="s">
        <v>264</v>
      </c>
      <c r="AR4" s="86" t="s">
        <v>243</v>
      </c>
      <c r="AS4" s="86" t="s">
        <v>244</v>
      </c>
      <c r="AT4" s="86" t="s">
        <v>245</v>
      </c>
      <c r="AU4" s="86" t="s">
        <v>246</v>
      </c>
      <c r="AV4" s="86" t="s">
        <v>247</v>
      </c>
      <c r="AW4" s="86" t="s">
        <v>248</v>
      </c>
      <c r="AX4" s="86" t="s">
        <v>249</v>
      </c>
      <c r="AY4" s="86" t="s">
        <v>250</v>
      </c>
      <c r="AZ4" s="87" t="s">
        <v>251</v>
      </c>
      <c r="BA4" s="87" t="s">
        <v>252</v>
      </c>
      <c r="BB4" s="87" t="s">
        <v>253</v>
      </c>
      <c r="BC4" s="87" t="s">
        <v>254</v>
      </c>
      <c r="BD4" s="87" t="s">
        <v>255</v>
      </c>
      <c r="BE4" s="87" t="s">
        <v>256</v>
      </c>
      <c r="BF4" s="87" t="s">
        <v>257</v>
      </c>
      <c r="BG4" s="87" t="s">
        <v>258</v>
      </c>
      <c r="BH4" s="87" t="s">
        <v>259</v>
      </c>
      <c r="BI4" s="87" t="s">
        <v>260</v>
      </c>
      <c r="BJ4" s="87" t="s">
        <v>261</v>
      </c>
      <c r="BK4" s="87" t="s">
        <v>262</v>
      </c>
      <c r="BL4" s="87" t="s">
        <v>263</v>
      </c>
      <c r="BM4" s="87" t="s">
        <v>264</v>
      </c>
    </row>
    <row r="5" spans="1:65" ht="64" x14ac:dyDescent="0.2">
      <c r="C5" s="89"/>
      <c r="D5" s="81"/>
      <c r="E5" s="81"/>
      <c r="F5" s="81"/>
      <c r="G5" s="81" t="s">
        <v>23</v>
      </c>
      <c r="H5" s="88" t="s">
        <v>272</v>
      </c>
      <c r="I5" s="88" t="s">
        <v>272</v>
      </c>
      <c r="J5" s="88" t="s">
        <v>272</v>
      </c>
      <c r="K5" s="88" t="s">
        <v>272</v>
      </c>
      <c r="L5" s="88" t="s">
        <v>273</v>
      </c>
      <c r="M5" s="88" t="s">
        <v>273</v>
      </c>
      <c r="N5" s="88" t="s">
        <v>273</v>
      </c>
      <c r="O5" s="88" t="s">
        <v>274</v>
      </c>
      <c r="P5" s="88" t="s">
        <v>274</v>
      </c>
      <c r="Q5" s="88" t="s">
        <v>274</v>
      </c>
      <c r="R5" s="88" t="s">
        <v>274</v>
      </c>
      <c r="S5" s="88" t="s">
        <v>275</v>
      </c>
      <c r="T5" s="88" t="s">
        <v>275</v>
      </c>
      <c r="U5" s="88" t="s">
        <v>275</v>
      </c>
      <c r="V5" s="82" t="s">
        <v>23</v>
      </c>
      <c r="W5" s="82" t="s">
        <v>23</v>
      </c>
      <c r="X5" s="82" t="s">
        <v>23</v>
      </c>
      <c r="Y5" s="82" t="s">
        <v>23</v>
      </c>
      <c r="Z5" s="82" t="s">
        <v>23</v>
      </c>
      <c r="AA5" s="82" t="s">
        <v>23</v>
      </c>
      <c r="AB5" s="82" t="s">
        <v>23</v>
      </c>
      <c r="AC5" s="82" t="s">
        <v>23</v>
      </c>
      <c r="AD5" s="83" t="s">
        <v>23</v>
      </c>
      <c r="AE5" s="83" t="s">
        <v>23</v>
      </c>
      <c r="AF5" s="83" t="s">
        <v>23</v>
      </c>
      <c r="AG5" s="83" t="s">
        <v>23</v>
      </c>
      <c r="AH5" s="83" t="s">
        <v>23</v>
      </c>
      <c r="AI5" s="83" t="s">
        <v>23</v>
      </c>
      <c r="AJ5" s="83" t="s">
        <v>23</v>
      </c>
      <c r="AK5" s="83" t="s">
        <v>23</v>
      </c>
      <c r="AL5" s="83" t="s">
        <v>23</v>
      </c>
      <c r="AM5" s="83" t="s">
        <v>23</v>
      </c>
      <c r="AN5" s="83" t="s">
        <v>23</v>
      </c>
      <c r="AO5" s="83" t="s">
        <v>23</v>
      </c>
      <c r="AP5" s="83" t="s">
        <v>23</v>
      </c>
      <c r="AQ5" s="83" t="s">
        <v>23</v>
      </c>
      <c r="AR5" s="82" t="s">
        <v>24</v>
      </c>
      <c r="AS5" s="82" t="s">
        <v>24</v>
      </c>
      <c r="AT5" s="82" t="s">
        <v>24</v>
      </c>
      <c r="AU5" s="82" t="s">
        <v>24</v>
      </c>
      <c r="AV5" s="82" t="s">
        <v>24</v>
      </c>
      <c r="AW5" s="82" t="s">
        <v>24</v>
      </c>
      <c r="AX5" s="82" t="s">
        <v>24</v>
      </c>
      <c r="AY5" s="82" t="s">
        <v>24</v>
      </c>
      <c r="AZ5" s="82" t="s">
        <v>24</v>
      </c>
      <c r="BA5" s="82" t="s">
        <v>24</v>
      </c>
      <c r="BB5" s="82" t="s">
        <v>24</v>
      </c>
      <c r="BC5" s="82" t="s">
        <v>24</v>
      </c>
      <c r="BD5" s="82" t="s">
        <v>24</v>
      </c>
      <c r="BE5" s="82" t="s">
        <v>24</v>
      </c>
      <c r="BF5" s="82" t="s">
        <v>24</v>
      </c>
      <c r="BG5" s="82" t="s">
        <v>24</v>
      </c>
      <c r="BH5" s="82" t="s">
        <v>24</v>
      </c>
      <c r="BI5" s="82" t="s">
        <v>24</v>
      </c>
      <c r="BJ5" s="82" t="s">
        <v>24</v>
      </c>
      <c r="BK5" s="82" t="s">
        <v>24</v>
      </c>
      <c r="BL5" s="82" t="s">
        <v>24</v>
      </c>
      <c r="BM5" s="82" t="s">
        <v>24</v>
      </c>
    </row>
    <row r="6" spans="1:65" x14ac:dyDescent="0.2">
      <c r="A6" t="s">
        <v>322</v>
      </c>
      <c r="B6" t="s">
        <v>322</v>
      </c>
      <c r="C6" s="90" t="s">
        <v>191</v>
      </c>
      <c r="D6" s="81" t="s">
        <v>276</v>
      </c>
      <c r="E6" s="81">
        <v>1410</v>
      </c>
      <c r="F6" s="81">
        <v>3</v>
      </c>
      <c r="G6" s="81">
        <v>3944</v>
      </c>
      <c r="H6" s="92">
        <v>0.7</v>
      </c>
      <c r="I6" s="92">
        <v>6.0000000000000012E-2</v>
      </c>
      <c r="J6" s="92">
        <v>9.0000000000000011E-2</v>
      </c>
      <c r="K6" s="92">
        <v>6.0000000000000012E-2</v>
      </c>
      <c r="L6" s="92">
        <v>0.25</v>
      </c>
      <c r="M6" s="92">
        <v>0.25</v>
      </c>
      <c r="N6" s="92">
        <v>0.25</v>
      </c>
      <c r="O6" s="92">
        <v>0.19915860163617061</v>
      </c>
      <c r="P6" s="92">
        <v>0.1601682796727659</v>
      </c>
      <c r="Q6" s="92">
        <v>0.2402524195091488</v>
      </c>
      <c r="R6" s="92">
        <v>0.1601682796727659</v>
      </c>
      <c r="S6" s="92">
        <v>0.25</v>
      </c>
      <c r="T6" s="92">
        <v>0.25</v>
      </c>
      <c r="U6" s="92">
        <v>0.25</v>
      </c>
      <c r="V6" s="91">
        <v>0</v>
      </c>
      <c r="W6" s="91">
        <v>1626</v>
      </c>
      <c r="X6" s="91">
        <v>0</v>
      </c>
      <c r="Y6" s="91">
        <v>0</v>
      </c>
      <c r="Z6" s="91">
        <v>1.4615179385093977</v>
      </c>
      <c r="AA6" s="91">
        <v>1.555292124610731</v>
      </c>
      <c r="AB6" s="91">
        <v>1.4032305663276947</v>
      </c>
      <c r="AC6" s="91">
        <v>0.89433305509609407</v>
      </c>
      <c r="AD6" s="93">
        <v>0.35113322088290616</v>
      </c>
      <c r="AE6" s="93">
        <v>0.23408881392193748</v>
      </c>
      <c r="AF6" s="93">
        <v>0.23408881392193748</v>
      </c>
      <c r="AG6" s="93">
        <v>0.29107386889971043</v>
      </c>
      <c r="AH6" s="93">
        <v>0.38882303115268274</v>
      </c>
      <c r="AI6" s="93">
        <v>0.38882303115268274</v>
      </c>
      <c r="AJ6" s="93">
        <v>0.38882303115268274</v>
      </c>
      <c r="AK6" s="93">
        <v>0.12629075096949255</v>
      </c>
      <c r="AL6" s="93">
        <v>8.4193833979661695E-2</v>
      </c>
      <c r="AM6" s="93">
        <v>8.4193833979661695E-2</v>
      </c>
      <c r="AN6" s="93">
        <v>0.98226139642938626</v>
      </c>
      <c r="AO6" s="93">
        <v>0.22358326377402352</v>
      </c>
      <c r="AP6" s="93">
        <v>0.22358326377402352</v>
      </c>
      <c r="AQ6" s="93">
        <v>0.22358326377402352</v>
      </c>
      <c r="AR6" s="91">
        <f t="shared" ref="AR6:AR69" si="1">$AQ$1/1000*V6</f>
        <v>0</v>
      </c>
      <c r="AS6" s="91">
        <f t="shared" ref="AS6:AS69" si="2">$AQ$1/1000*W6</f>
        <v>276.42</v>
      </c>
      <c r="AT6" s="91">
        <f t="shared" ref="AT6:AT69" si="3">$AQ$1/1000*X6</f>
        <v>0</v>
      </c>
      <c r="AU6" s="91">
        <f t="shared" ref="AU6:AU69" si="4">$AQ$1/1000*Y6</f>
        <v>0</v>
      </c>
      <c r="AV6" s="91">
        <f t="shared" ref="AV6:AV69" si="5">$AQ$1/1000*Z6</f>
        <v>0.24845804954659761</v>
      </c>
      <c r="AW6" s="91">
        <f t="shared" ref="AW6:AW69" si="6">$AQ$1/1000*AA6</f>
        <v>0.2643996611838243</v>
      </c>
      <c r="AX6" s="91">
        <f t="shared" ref="AX6:AX69" si="7">$AQ$1/1000*AB6</f>
        <v>0.23854919627570811</v>
      </c>
      <c r="AY6" s="91">
        <f t="shared" ref="AY6:AY69" si="8">$AQ$1/1000*AC6</f>
        <v>0.152036619366336</v>
      </c>
      <c r="AZ6" s="91">
        <f t="shared" ref="AZ6:AZ69" si="9">$AQ$1/1000*AD6</f>
        <v>5.9692647550094048E-2</v>
      </c>
      <c r="BA6" s="91">
        <f t="shared" ref="BA6:BA69" si="10">$AQ$1/1000*AE6</f>
        <v>3.9795098366729377E-2</v>
      </c>
      <c r="BB6" s="91">
        <f t="shared" ref="BB6:BB69" si="11">$AQ$1/1000*AF6</f>
        <v>3.9795098366729377E-2</v>
      </c>
      <c r="BC6" s="91">
        <f t="shared" ref="BC6:BC69" si="12">$AQ$1/1000*AG6</f>
        <v>4.9482557712950778E-2</v>
      </c>
      <c r="BD6" s="91">
        <f t="shared" ref="BD6:BD69" si="13">$AQ$1/1000*AH6</f>
        <v>6.6099915295956074E-2</v>
      </c>
      <c r="BE6" s="91">
        <f t="shared" ref="BE6:BE69" si="14">$AQ$1/1000*AI6</f>
        <v>6.6099915295956074E-2</v>
      </c>
      <c r="BF6" s="91">
        <f t="shared" ref="BF6:BF69" si="15">$AQ$1/1000*AJ6</f>
        <v>6.6099915295956074E-2</v>
      </c>
      <c r="BG6" s="91">
        <f t="shared" ref="BG6:BG69" si="16">$AQ$1/1000*AK6</f>
        <v>2.1469427664813735E-2</v>
      </c>
      <c r="BH6" s="91">
        <f t="shared" ref="BH6:BH69" si="17">$AQ$1/1000*AL6</f>
        <v>1.4312951776542489E-2</v>
      </c>
      <c r="BI6" s="91">
        <f t="shared" ref="BI6:BI69" si="18">$AQ$1/1000*AM6</f>
        <v>1.4312951776542489E-2</v>
      </c>
      <c r="BJ6" s="91">
        <f t="shared" ref="BJ6:BJ69" si="19">$AQ$1/1000*AN6</f>
        <v>0.16698443739299568</v>
      </c>
      <c r="BK6" s="91">
        <f t="shared" ref="BK6:BK69" si="20">$AQ$1/1000*AO6</f>
        <v>3.8009154841584E-2</v>
      </c>
      <c r="BL6" s="91">
        <f t="shared" ref="BL6:BL69" si="21">$AQ$1/1000*AP6</f>
        <v>3.8009154841584E-2</v>
      </c>
      <c r="BM6" s="91">
        <f t="shared" ref="BM6:BM69" si="22">$AQ$1/1000*AQ6</f>
        <v>3.8009154841584E-2</v>
      </c>
    </row>
    <row r="7" spans="1:65" x14ac:dyDescent="0.2">
      <c r="A7" t="s">
        <v>323</v>
      </c>
      <c r="B7" t="s">
        <v>323</v>
      </c>
      <c r="C7" s="90" t="s">
        <v>191</v>
      </c>
      <c r="D7" s="81" t="s">
        <v>276</v>
      </c>
      <c r="E7" s="81">
        <v>1310</v>
      </c>
      <c r="F7" s="81">
        <v>3</v>
      </c>
      <c r="G7" s="81">
        <v>19185</v>
      </c>
      <c r="H7" s="92">
        <v>0.7</v>
      </c>
      <c r="I7" s="92">
        <v>6.0000000000000012E-2</v>
      </c>
      <c r="J7" s="92">
        <v>9.0000000000000011E-2</v>
      </c>
      <c r="K7" s="92">
        <v>6.0000000000000012E-2</v>
      </c>
      <c r="L7" s="92">
        <v>0.25</v>
      </c>
      <c r="M7" s="92">
        <v>0.25</v>
      </c>
      <c r="N7" s="92">
        <v>0.25</v>
      </c>
      <c r="O7" s="92">
        <v>0.19915860163617061</v>
      </c>
      <c r="P7" s="92">
        <v>0.1601682796727659</v>
      </c>
      <c r="Q7" s="92">
        <v>0.2402524195091488</v>
      </c>
      <c r="R7" s="92">
        <v>0.1601682796727659</v>
      </c>
      <c r="S7" s="92">
        <v>0.25</v>
      </c>
      <c r="T7" s="92">
        <v>0.25</v>
      </c>
      <c r="U7" s="92">
        <v>0.25</v>
      </c>
      <c r="V7" s="91">
        <v>0</v>
      </c>
      <c r="W7" s="91">
        <v>8165</v>
      </c>
      <c r="X7" s="91">
        <v>0</v>
      </c>
      <c r="Y7" s="91">
        <v>0</v>
      </c>
      <c r="Z7" s="91">
        <v>7.8931665085509266</v>
      </c>
      <c r="AA7" s="91">
        <v>8.6377110193230546</v>
      </c>
      <c r="AB7" s="91">
        <v>7.9526545236674133</v>
      </c>
      <c r="AC7" s="91">
        <v>5.0620561985210957</v>
      </c>
      <c r="AD7" s="93">
        <v>1.8963523512679406</v>
      </c>
      <c r="AE7" s="93">
        <v>1.264234900845294</v>
      </c>
      <c r="AF7" s="93">
        <v>1.264234900845294</v>
      </c>
      <c r="AG7" s="93">
        <v>1.5719920043244575</v>
      </c>
      <c r="AH7" s="93">
        <v>2.1594277548307637</v>
      </c>
      <c r="AI7" s="93">
        <v>2.1594277548307637</v>
      </c>
      <c r="AJ7" s="93">
        <v>2.1594277548307637</v>
      </c>
      <c r="AK7" s="93">
        <v>0.71573890713006727</v>
      </c>
      <c r="AL7" s="93">
        <v>0.47715927142004488</v>
      </c>
      <c r="AM7" s="93">
        <v>0.47715927142004488</v>
      </c>
      <c r="AN7" s="93">
        <v>5.5668581665671892</v>
      </c>
      <c r="AO7" s="93">
        <v>1.2655140496302739</v>
      </c>
      <c r="AP7" s="93">
        <v>1.2655140496302739</v>
      </c>
      <c r="AQ7" s="93">
        <v>1.2655140496302739</v>
      </c>
      <c r="AR7" s="91">
        <f t="shared" si="1"/>
        <v>0</v>
      </c>
      <c r="AS7" s="91">
        <f t="shared" si="2"/>
        <v>1388.0500000000002</v>
      </c>
      <c r="AT7" s="91">
        <f t="shared" si="3"/>
        <v>0</v>
      </c>
      <c r="AU7" s="91">
        <f t="shared" si="4"/>
        <v>0</v>
      </c>
      <c r="AV7" s="91">
        <f t="shared" si="5"/>
        <v>1.3418383064536576</v>
      </c>
      <c r="AW7" s="91">
        <f t="shared" si="6"/>
        <v>1.4684108732849195</v>
      </c>
      <c r="AX7" s="91">
        <f t="shared" si="7"/>
        <v>1.3519512690234603</v>
      </c>
      <c r="AY7" s="91">
        <f t="shared" si="8"/>
        <v>0.86054955374858633</v>
      </c>
      <c r="AZ7" s="91">
        <f t="shared" si="9"/>
        <v>0.32237989971554992</v>
      </c>
      <c r="BA7" s="91">
        <f t="shared" si="10"/>
        <v>0.2149199331437</v>
      </c>
      <c r="BB7" s="91">
        <f t="shared" si="11"/>
        <v>0.2149199331437</v>
      </c>
      <c r="BC7" s="91">
        <f t="shared" si="12"/>
        <v>0.2672386407351578</v>
      </c>
      <c r="BD7" s="91">
        <f t="shared" si="13"/>
        <v>0.36710271832122987</v>
      </c>
      <c r="BE7" s="91">
        <f t="shared" si="14"/>
        <v>0.36710271832122987</v>
      </c>
      <c r="BF7" s="91">
        <f t="shared" si="15"/>
        <v>0.36710271832122987</v>
      </c>
      <c r="BG7" s="91">
        <f t="shared" si="16"/>
        <v>0.12167561421211144</v>
      </c>
      <c r="BH7" s="91">
        <f t="shared" si="17"/>
        <v>8.1117076141407632E-2</v>
      </c>
      <c r="BI7" s="91">
        <f t="shared" si="18"/>
        <v>8.1117076141407632E-2</v>
      </c>
      <c r="BJ7" s="91">
        <f t="shared" si="19"/>
        <v>0.94636588831642221</v>
      </c>
      <c r="BK7" s="91">
        <f t="shared" si="20"/>
        <v>0.21513738843714658</v>
      </c>
      <c r="BL7" s="91">
        <f t="shared" si="21"/>
        <v>0.21513738843714658</v>
      </c>
      <c r="BM7" s="91">
        <f t="shared" si="22"/>
        <v>0.21513738843714658</v>
      </c>
    </row>
    <row r="8" spans="1:65" x14ac:dyDescent="0.2">
      <c r="A8" t="s">
        <v>325</v>
      </c>
      <c r="B8" t="s">
        <v>325</v>
      </c>
      <c r="C8" s="90" t="s">
        <v>191</v>
      </c>
      <c r="D8" s="81" t="s">
        <v>276</v>
      </c>
      <c r="E8" s="81">
        <v>1370</v>
      </c>
      <c r="F8" s="81">
        <v>3</v>
      </c>
      <c r="G8" s="81">
        <v>9526</v>
      </c>
      <c r="H8" s="92">
        <v>0.7</v>
      </c>
      <c r="I8" s="92">
        <v>6.0000000000000012E-2</v>
      </c>
      <c r="J8" s="92">
        <v>9.0000000000000011E-2</v>
      </c>
      <c r="K8" s="92">
        <v>6.0000000000000012E-2</v>
      </c>
      <c r="L8" s="92">
        <v>0.25</v>
      </c>
      <c r="M8" s="92">
        <v>0.25</v>
      </c>
      <c r="N8" s="92">
        <v>0.25</v>
      </c>
      <c r="O8" s="92">
        <v>0.19915860163617061</v>
      </c>
      <c r="P8" s="92">
        <v>0.1601682796727659</v>
      </c>
      <c r="Q8" s="92">
        <v>0.2402524195091488</v>
      </c>
      <c r="R8" s="92">
        <v>0.1601682796727659</v>
      </c>
      <c r="S8" s="92">
        <v>0.25</v>
      </c>
      <c r="T8" s="92">
        <v>0.25</v>
      </c>
      <c r="U8" s="92">
        <v>0.25</v>
      </c>
      <c r="V8" s="91">
        <v>0</v>
      </c>
      <c r="W8" s="91">
        <v>2078</v>
      </c>
      <c r="X8" s="91">
        <v>0</v>
      </c>
      <c r="Y8" s="91">
        <v>0</v>
      </c>
      <c r="Z8" s="91">
        <v>2.518075037176053</v>
      </c>
      <c r="AA8" s="91">
        <v>2.8739477373340403</v>
      </c>
      <c r="AB8" s="91">
        <v>2.8564482357272984</v>
      </c>
      <c r="AC8" s="91">
        <v>1.7298579797933598</v>
      </c>
      <c r="AD8" s="93">
        <v>0.60497362018713652</v>
      </c>
      <c r="AE8" s="93">
        <v>0.40331574679142446</v>
      </c>
      <c r="AF8" s="93">
        <v>0.40331574679142446</v>
      </c>
      <c r="AG8" s="93">
        <v>0.50149630321893102</v>
      </c>
      <c r="AH8" s="93">
        <v>0.71848693433351007</v>
      </c>
      <c r="AI8" s="93">
        <v>0.71848693433351007</v>
      </c>
      <c r="AJ8" s="93">
        <v>0.71848693433351007</v>
      </c>
      <c r="AK8" s="93">
        <v>0.25708034121545686</v>
      </c>
      <c r="AL8" s="93">
        <v>0.17138689414363795</v>
      </c>
      <c r="AM8" s="93">
        <v>0.17138689414363795</v>
      </c>
      <c r="AN8" s="93">
        <v>1.9995137650091088</v>
      </c>
      <c r="AO8" s="93">
        <v>0.43246449494833994</v>
      </c>
      <c r="AP8" s="93">
        <v>0.43246449494833994</v>
      </c>
      <c r="AQ8" s="93">
        <v>0.43246449494833994</v>
      </c>
      <c r="AR8" s="91">
        <f t="shared" si="1"/>
        <v>0</v>
      </c>
      <c r="AS8" s="91">
        <f t="shared" si="2"/>
        <v>353.26000000000005</v>
      </c>
      <c r="AT8" s="91">
        <f t="shared" si="3"/>
        <v>0</v>
      </c>
      <c r="AU8" s="91">
        <f t="shared" si="4"/>
        <v>0</v>
      </c>
      <c r="AV8" s="91">
        <f t="shared" si="5"/>
        <v>0.42807275631992903</v>
      </c>
      <c r="AW8" s="91">
        <f t="shared" si="6"/>
        <v>0.48857111534678688</v>
      </c>
      <c r="AX8" s="91">
        <f t="shared" si="7"/>
        <v>0.48559620007364079</v>
      </c>
      <c r="AY8" s="91">
        <f t="shared" si="8"/>
        <v>0.29407585656487117</v>
      </c>
      <c r="AZ8" s="91">
        <f t="shared" si="9"/>
        <v>0.10284551543181321</v>
      </c>
      <c r="BA8" s="91">
        <f t="shared" si="10"/>
        <v>6.8563676954542158E-2</v>
      </c>
      <c r="BB8" s="91">
        <f t="shared" si="11"/>
        <v>6.8563676954542158E-2</v>
      </c>
      <c r="BC8" s="91">
        <f t="shared" si="12"/>
        <v>8.525437154721828E-2</v>
      </c>
      <c r="BD8" s="91">
        <f t="shared" si="13"/>
        <v>0.12214277883669672</v>
      </c>
      <c r="BE8" s="91">
        <f t="shared" si="14"/>
        <v>0.12214277883669672</v>
      </c>
      <c r="BF8" s="91">
        <f t="shared" si="15"/>
        <v>0.12214277883669672</v>
      </c>
      <c r="BG8" s="91">
        <f t="shared" si="16"/>
        <v>4.370365800662767E-2</v>
      </c>
      <c r="BH8" s="91">
        <f t="shared" si="17"/>
        <v>2.9135772004418452E-2</v>
      </c>
      <c r="BI8" s="91">
        <f t="shared" si="18"/>
        <v>2.9135772004418452E-2</v>
      </c>
      <c r="BJ8" s="91">
        <f t="shared" si="19"/>
        <v>0.3399173400515485</v>
      </c>
      <c r="BK8" s="91">
        <f t="shared" si="20"/>
        <v>7.3518964141217794E-2</v>
      </c>
      <c r="BL8" s="91">
        <f t="shared" si="21"/>
        <v>7.3518964141217794E-2</v>
      </c>
      <c r="BM8" s="91">
        <f t="shared" si="22"/>
        <v>7.3518964141217794E-2</v>
      </c>
    </row>
    <row r="9" spans="1:65" x14ac:dyDescent="0.2">
      <c r="A9" t="s">
        <v>326</v>
      </c>
      <c r="B9" t="s">
        <v>326</v>
      </c>
      <c r="C9" s="90" t="s">
        <v>191</v>
      </c>
      <c r="D9" s="81" t="s">
        <v>276</v>
      </c>
      <c r="E9" s="81">
        <v>1290</v>
      </c>
      <c r="F9" s="81">
        <v>2</v>
      </c>
      <c r="G9" s="81">
        <v>16436</v>
      </c>
      <c r="H9" s="92">
        <v>0.7</v>
      </c>
      <c r="I9" s="92">
        <v>6.0000000000000012E-2</v>
      </c>
      <c r="J9" s="92">
        <v>9.0000000000000011E-2</v>
      </c>
      <c r="K9" s="92">
        <v>6.0000000000000012E-2</v>
      </c>
      <c r="L9" s="92">
        <v>0.25</v>
      </c>
      <c r="M9" s="92">
        <v>0.25</v>
      </c>
      <c r="N9" s="92">
        <v>0.25</v>
      </c>
      <c r="O9" s="92">
        <v>0.19915860163617061</v>
      </c>
      <c r="P9" s="92">
        <v>0.1601682796727659</v>
      </c>
      <c r="Q9" s="92">
        <v>0.2402524195091488</v>
      </c>
      <c r="R9" s="92">
        <v>0.1601682796727659</v>
      </c>
      <c r="S9" s="92">
        <v>0.25</v>
      </c>
      <c r="T9" s="92">
        <v>0.25</v>
      </c>
      <c r="U9" s="92">
        <v>0.25</v>
      </c>
      <c r="V9" s="91">
        <v>0</v>
      </c>
      <c r="W9" s="91">
        <v>2838</v>
      </c>
      <c r="X9" s="91">
        <v>0</v>
      </c>
      <c r="Y9" s="91">
        <v>0</v>
      </c>
      <c r="Z9" s="91">
        <v>5.5404564225972575</v>
      </c>
      <c r="AA9" s="91">
        <v>6.2982283782441346</v>
      </c>
      <c r="AB9" s="91">
        <v>6.2052023299434538</v>
      </c>
      <c r="AC9" s="91">
        <v>3.7816961541871108</v>
      </c>
      <c r="AD9" s="93">
        <v>1.331108060713994</v>
      </c>
      <c r="AE9" s="93">
        <v>0.8874053738093296</v>
      </c>
      <c r="AF9" s="93">
        <v>0.8874053738093296</v>
      </c>
      <c r="AG9" s="93">
        <v>1.10342955355061</v>
      </c>
      <c r="AH9" s="93">
        <v>1.5745570945610337</v>
      </c>
      <c r="AI9" s="93">
        <v>1.5745570945610337</v>
      </c>
      <c r="AJ9" s="93">
        <v>1.5745570945610337</v>
      </c>
      <c r="AK9" s="93">
        <v>0.55846820969491096</v>
      </c>
      <c r="AL9" s="93">
        <v>0.37231213979660732</v>
      </c>
      <c r="AM9" s="93">
        <v>0.37231213979660732</v>
      </c>
      <c r="AN9" s="93">
        <v>4.3436416309604171</v>
      </c>
      <c r="AO9" s="93">
        <v>0.9454240385467777</v>
      </c>
      <c r="AP9" s="93">
        <v>0.9454240385467777</v>
      </c>
      <c r="AQ9" s="93">
        <v>0.9454240385467777</v>
      </c>
      <c r="AR9" s="91">
        <f t="shared" si="1"/>
        <v>0</v>
      </c>
      <c r="AS9" s="91">
        <f t="shared" si="2"/>
        <v>482.46000000000004</v>
      </c>
      <c r="AT9" s="91">
        <f t="shared" si="3"/>
        <v>0</v>
      </c>
      <c r="AU9" s="91">
        <f t="shared" si="4"/>
        <v>0</v>
      </c>
      <c r="AV9" s="91">
        <f t="shared" si="5"/>
        <v>0.94187759184153386</v>
      </c>
      <c r="AW9" s="91">
        <f t="shared" si="6"/>
        <v>1.070698824301503</v>
      </c>
      <c r="AX9" s="91">
        <f t="shared" si="7"/>
        <v>1.0548843960903873</v>
      </c>
      <c r="AY9" s="91">
        <f t="shared" si="8"/>
        <v>0.6428883462118089</v>
      </c>
      <c r="AZ9" s="91">
        <f t="shared" si="9"/>
        <v>0.226288370321379</v>
      </c>
      <c r="BA9" s="91">
        <f t="shared" si="10"/>
        <v>0.15085891354758604</v>
      </c>
      <c r="BB9" s="91">
        <f t="shared" si="11"/>
        <v>0.15085891354758604</v>
      </c>
      <c r="BC9" s="91">
        <f t="shared" si="12"/>
        <v>0.18758302410360372</v>
      </c>
      <c r="BD9" s="91">
        <f t="shared" si="13"/>
        <v>0.26767470607537575</v>
      </c>
      <c r="BE9" s="91">
        <f t="shared" si="14"/>
        <v>0.26767470607537575</v>
      </c>
      <c r="BF9" s="91">
        <f t="shared" si="15"/>
        <v>0.26767470607537575</v>
      </c>
      <c r="BG9" s="91">
        <f t="shared" si="16"/>
        <v>9.4939595648134867E-2</v>
      </c>
      <c r="BH9" s="91">
        <f t="shared" si="17"/>
        <v>6.3293063765423249E-2</v>
      </c>
      <c r="BI9" s="91">
        <f t="shared" si="18"/>
        <v>6.3293063765423249E-2</v>
      </c>
      <c r="BJ9" s="91">
        <f t="shared" si="19"/>
        <v>0.73841907726327094</v>
      </c>
      <c r="BK9" s="91">
        <f t="shared" si="20"/>
        <v>0.16072208655295223</v>
      </c>
      <c r="BL9" s="91">
        <f t="shared" si="21"/>
        <v>0.16072208655295223</v>
      </c>
      <c r="BM9" s="91">
        <f t="shared" si="22"/>
        <v>0.16072208655295223</v>
      </c>
    </row>
    <row r="10" spans="1:65" x14ac:dyDescent="0.2">
      <c r="A10" t="s">
        <v>327</v>
      </c>
      <c r="B10" t="s">
        <v>327</v>
      </c>
      <c r="C10" s="90" t="s">
        <v>191</v>
      </c>
      <c r="D10" s="81" t="s">
        <v>276</v>
      </c>
      <c r="E10" s="81">
        <v>1280</v>
      </c>
      <c r="F10" s="81">
        <v>2</v>
      </c>
      <c r="G10" s="81">
        <v>11966</v>
      </c>
      <c r="H10" s="92">
        <v>0.7</v>
      </c>
      <c r="I10" s="92">
        <v>6.0000000000000012E-2</v>
      </c>
      <c r="J10" s="92">
        <v>9.0000000000000011E-2</v>
      </c>
      <c r="K10" s="92">
        <v>6.0000000000000012E-2</v>
      </c>
      <c r="L10" s="92">
        <v>0.25</v>
      </c>
      <c r="M10" s="92">
        <v>0.25</v>
      </c>
      <c r="N10" s="92">
        <v>0.25</v>
      </c>
      <c r="O10" s="92">
        <v>0.19915860163617061</v>
      </c>
      <c r="P10" s="92">
        <v>0.1601682796727659</v>
      </c>
      <c r="Q10" s="92">
        <v>0.2402524195091488</v>
      </c>
      <c r="R10" s="92">
        <v>0.1601682796727659</v>
      </c>
      <c r="S10" s="92">
        <v>0.25</v>
      </c>
      <c r="T10" s="92">
        <v>0.25</v>
      </c>
      <c r="U10" s="92">
        <v>0.25</v>
      </c>
      <c r="V10" s="91">
        <v>0</v>
      </c>
      <c r="W10" s="91">
        <v>5294.5</v>
      </c>
      <c r="X10" s="91">
        <v>0</v>
      </c>
      <c r="Y10" s="91">
        <v>104.5</v>
      </c>
      <c r="Z10" s="91">
        <v>6.09631243174766</v>
      </c>
      <c r="AA10" s="91">
        <v>7.2175290224444391</v>
      </c>
      <c r="AB10" s="91">
        <v>7.7650866204428732</v>
      </c>
      <c r="AC10" s="91">
        <v>4.4386458160367201</v>
      </c>
      <c r="AD10" s="93">
        <v>1.4646538118110779</v>
      </c>
      <c r="AE10" s="93">
        <v>0.97643587454071878</v>
      </c>
      <c r="AF10" s="93">
        <v>0.97643587454071878</v>
      </c>
      <c r="AG10" s="93">
        <v>1.2141330590440667</v>
      </c>
      <c r="AH10" s="93">
        <v>1.8043822556111098</v>
      </c>
      <c r="AI10" s="93">
        <v>1.8043822556111098</v>
      </c>
      <c r="AJ10" s="93">
        <v>1.8043822556111098</v>
      </c>
      <c r="AK10" s="93">
        <v>0.69885779583985863</v>
      </c>
      <c r="AL10" s="93">
        <v>0.46590519722657248</v>
      </c>
      <c r="AM10" s="93">
        <v>0.46590519722657248</v>
      </c>
      <c r="AN10" s="93">
        <v>5.4355606343100114</v>
      </c>
      <c r="AO10" s="93">
        <v>1.10966145400918</v>
      </c>
      <c r="AP10" s="93">
        <v>1.10966145400918</v>
      </c>
      <c r="AQ10" s="93">
        <v>1.10966145400918</v>
      </c>
      <c r="AR10" s="91">
        <f t="shared" si="1"/>
        <v>0</v>
      </c>
      <c r="AS10" s="91">
        <f t="shared" si="2"/>
        <v>900.06500000000005</v>
      </c>
      <c r="AT10" s="91">
        <f t="shared" si="3"/>
        <v>0</v>
      </c>
      <c r="AU10" s="91">
        <f t="shared" si="4"/>
        <v>17.765000000000001</v>
      </c>
      <c r="AV10" s="91">
        <f t="shared" si="5"/>
        <v>1.0363731133971024</v>
      </c>
      <c r="AW10" s="91">
        <f t="shared" si="6"/>
        <v>1.2269799338155547</v>
      </c>
      <c r="AX10" s="91">
        <f t="shared" si="7"/>
        <v>1.3200647254752886</v>
      </c>
      <c r="AY10" s="91">
        <f t="shared" si="8"/>
        <v>0.75456978872624247</v>
      </c>
      <c r="AZ10" s="91">
        <f t="shared" si="9"/>
        <v>0.24899114800788327</v>
      </c>
      <c r="BA10" s="91">
        <f t="shared" si="10"/>
        <v>0.16599409867192222</v>
      </c>
      <c r="BB10" s="91">
        <f t="shared" si="11"/>
        <v>0.16599409867192222</v>
      </c>
      <c r="BC10" s="91">
        <f t="shared" si="12"/>
        <v>0.20640262003749135</v>
      </c>
      <c r="BD10" s="91">
        <f t="shared" si="13"/>
        <v>0.30674498345388868</v>
      </c>
      <c r="BE10" s="91">
        <f t="shared" si="14"/>
        <v>0.30674498345388868</v>
      </c>
      <c r="BF10" s="91">
        <f t="shared" si="15"/>
        <v>0.30674498345388868</v>
      </c>
      <c r="BG10" s="91">
        <f t="shared" si="16"/>
        <v>0.11880582529277597</v>
      </c>
      <c r="BH10" s="91">
        <f t="shared" si="17"/>
        <v>7.920388352851733E-2</v>
      </c>
      <c r="BI10" s="91">
        <f t="shared" si="18"/>
        <v>7.920388352851733E-2</v>
      </c>
      <c r="BJ10" s="91">
        <f t="shared" si="19"/>
        <v>0.924045307832702</v>
      </c>
      <c r="BK10" s="91">
        <f t="shared" si="20"/>
        <v>0.18864244718156062</v>
      </c>
      <c r="BL10" s="91">
        <f t="shared" si="21"/>
        <v>0.18864244718156062</v>
      </c>
      <c r="BM10" s="91">
        <f t="shared" si="22"/>
        <v>0.18864244718156062</v>
      </c>
    </row>
    <row r="11" spans="1:65" x14ac:dyDescent="0.2">
      <c r="A11" t="s">
        <v>328</v>
      </c>
      <c r="B11" t="s">
        <v>328</v>
      </c>
      <c r="C11" s="90" t="s">
        <v>191</v>
      </c>
      <c r="D11" s="81" t="s">
        <v>276</v>
      </c>
      <c r="E11" s="81">
        <v>1300</v>
      </c>
      <c r="F11" s="81">
        <v>3</v>
      </c>
      <c r="G11" s="81">
        <v>7156</v>
      </c>
      <c r="H11" s="92">
        <v>0.7</v>
      </c>
      <c r="I11" s="92">
        <v>6.0000000000000012E-2</v>
      </c>
      <c r="J11" s="92">
        <v>9.0000000000000011E-2</v>
      </c>
      <c r="K11" s="92">
        <v>6.0000000000000012E-2</v>
      </c>
      <c r="L11" s="92">
        <v>0.25</v>
      </c>
      <c r="M11" s="92">
        <v>0.25</v>
      </c>
      <c r="N11" s="92">
        <v>0.25</v>
      </c>
      <c r="O11" s="92">
        <v>0.19915860163617061</v>
      </c>
      <c r="P11" s="92">
        <v>0.1601682796727659</v>
      </c>
      <c r="Q11" s="92">
        <v>0.2402524195091488</v>
      </c>
      <c r="R11" s="92">
        <v>0.1601682796727659</v>
      </c>
      <c r="S11" s="92">
        <v>0.25</v>
      </c>
      <c r="T11" s="92">
        <v>0.25</v>
      </c>
      <c r="U11" s="92">
        <v>0.25</v>
      </c>
      <c r="V11" s="91">
        <v>0</v>
      </c>
      <c r="W11" s="91">
        <v>1428</v>
      </c>
      <c r="X11" s="91">
        <v>0</v>
      </c>
      <c r="Y11" s="91">
        <v>0</v>
      </c>
      <c r="Z11" s="91">
        <v>2.3820309318506663</v>
      </c>
      <c r="AA11" s="91">
        <v>2.7459024299080372</v>
      </c>
      <c r="AB11" s="91">
        <v>2.7909868709424752</v>
      </c>
      <c r="AC11" s="91">
        <v>1.6627545195097659</v>
      </c>
      <c r="AD11" s="93">
        <v>0.5722886947227549</v>
      </c>
      <c r="AE11" s="93">
        <v>0.38152579648183665</v>
      </c>
      <c r="AF11" s="93">
        <v>0.38152579648183665</v>
      </c>
      <c r="AG11" s="93">
        <v>0.47440194944148312</v>
      </c>
      <c r="AH11" s="93">
        <v>0.68647560747700931</v>
      </c>
      <c r="AI11" s="93">
        <v>0.68647560747700931</v>
      </c>
      <c r="AJ11" s="93">
        <v>0.68647560747700931</v>
      </c>
      <c r="AK11" s="93">
        <v>0.25118881838482282</v>
      </c>
      <c r="AL11" s="93">
        <v>0.16745921225654856</v>
      </c>
      <c r="AM11" s="93">
        <v>0.16745921225654856</v>
      </c>
      <c r="AN11" s="93">
        <v>1.9536908096597325</v>
      </c>
      <c r="AO11" s="93">
        <v>0.41568862987744148</v>
      </c>
      <c r="AP11" s="93">
        <v>0.41568862987744148</v>
      </c>
      <c r="AQ11" s="93">
        <v>0.41568862987744148</v>
      </c>
      <c r="AR11" s="91">
        <f t="shared" si="1"/>
        <v>0</v>
      </c>
      <c r="AS11" s="91">
        <f t="shared" si="2"/>
        <v>242.76000000000002</v>
      </c>
      <c r="AT11" s="91">
        <f t="shared" si="3"/>
        <v>0</v>
      </c>
      <c r="AU11" s="91">
        <f t="shared" si="4"/>
        <v>0</v>
      </c>
      <c r="AV11" s="91">
        <f t="shared" si="5"/>
        <v>0.40494525841461332</v>
      </c>
      <c r="AW11" s="91">
        <f t="shared" si="6"/>
        <v>0.46680341308436635</v>
      </c>
      <c r="AX11" s="91">
        <f t="shared" si="7"/>
        <v>0.47446776806022084</v>
      </c>
      <c r="AY11" s="91">
        <f t="shared" si="8"/>
        <v>0.28266826831666025</v>
      </c>
      <c r="AZ11" s="91">
        <f t="shared" si="9"/>
        <v>9.728907810286834E-2</v>
      </c>
      <c r="BA11" s="91">
        <f t="shared" si="10"/>
        <v>6.4859385401912231E-2</v>
      </c>
      <c r="BB11" s="91">
        <f t="shared" si="11"/>
        <v>6.4859385401912231E-2</v>
      </c>
      <c r="BC11" s="91">
        <f t="shared" si="12"/>
        <v>8.0648331405052134E-2</v>
      </c>
      <c r="BD11" s="91">
        <f t="shared" si="13"/>
        <v>0.11670085327109159</v>
      </c>
      <c r="BE11" s="91">
        <f t="shared" si="14"/>
        <v>0.11670085327109159</v>
      </c>
      <c r="BF11" s="91">
        <f t="shared" si="15"/>
        <v>0.11670085327109159</v>
      </c>
      <c r="BG11" s="91">
        <f t="shared" si="16"/>
        <v>4.2702099125419883E-2</v>
      </c>
      <c r="BH11" s="91">
        <f t="shared" si="17"/>
        <v>2.8468066083613255E-2</v>
      </c>
      <c r="BI11" s="91">
        <f t="shared" si="18"/>
        <v>2.8468066083613255E-2</v>
      </c>
      <c r="BJ11" s="91">
        <f t="shared" si="19"/>
        <v>0.33212743764215458</v>
      </c>
      <c r="BK11" s="91">
        <f t="shared" si="20"/>
        <v>7.0667067079165063E-2</v>
      </c>
      <c r="BL11" s="91">
        <f t="shared" si="21"/>
        <v>7.0667067079165063E-2</v>
      </c>
      <c r="BM11" s="91">
        <f t="shared" si="22"/>
        <v>7.0667067079165063E-2</v>
      </c>
    </row>
    <row r="12" spans="1:65" x14ac:dyDescent="0.2">
      <c r="A12" t="s">
        <v>329</v>
      </c>
      <c r="B12" t="s">
        <v>329</v>
      </c>
      <c r="C12" s="90" t="s">
        <v>191</v>
      </c>
      <c r="D12" s="81" t="s">
        <v>276</v>
      </c>
      <c r="E12" s="81">
        <v>1240</v>
      </c>
      <c r="F12" s="81">
        <v>2</v>
      </c>
      <c r="G12" s="81">
        <v>12644</v>
      </c>
      <c r="H12" s="92">
        <v>0.7</v>
      </c>
      <c r="I12" s="92">
        <v>6.0000000000000012E-2</v>
      </c>
      <c r="J12" s="92">
        <v>9.0000000000000011E-2</v>
      </c>
      <c r="K12" s="92">
        <v>6.0000000000000012E-2</v>
      </c>
      <c r="L12" s="92">
        <v>0.25</v>
      </c>
      <c r="M12" s="92">
        <v>0.25</v>
      </c>
      <c r="N12" s="92">
        <v>0.25</v>
      </c>
      <c r="O12" s="92">
        <v>0.19915860163617061</v>
      </c>
      <c r="P12" s="92">
        <v>0.1601682796727659</v>
      </c>
      <c r="Q12" s="92">
        <v>0.2402524195091488</v>
      </c>
      <c r="R12" s="92">
        <v>0.1601682796727659</v>
      </c>
      <c r="S12" s="92">
        <v>0.25</v>
      </c>
      <c r="T12" s="92">
        <v>0.25</v>
      </c>
      <c r="U12" s="92">
        <v>0.25</v>
      </c>
      <c r="V12" s="91">
        <v>0</v>
      </c>
      <c r="W12" s="91">
        <v>2541</v>
      </c>
      <c r="X12" s="91">
        <v>0</v>
      </c>
      <c r="Y12" s="91">
        <v>0</v>
      </c>
      <c r="Z12" s="91">
        <v>3.2022937336457087</v>
      </c>
      <c r="AA12" s="91">
        <v>3.7025399437805806</v>
      </c>
      <c r="AB12" s="91">
        <v>3.7889632924910028</v>
      </c>
      <c r="AC12" s="91">
        <v>2.2460391618273445</v>
      </c>
      <c r="AD12" s="93">
        <v>0.76935881748736723</v>
      </c>
      <c r="AE12" s="93">
        <v>0.51290587832491152</v>
      </c>
      <c r="AF12" s="93">
        <v>0.51290587832491152</v>
      </c>
      <c r="AG12" s="93">
        <v>0.63776434202115106</v>
      </c>
      <c r="AH12" s="93">
        <v>0.92563498594514515</v>
      </c>
      <c r="AI12" s="93">
        <v>0.92563498594514515</v>
      </c>
      <c r="AJ12" s="93">
        <v>0.92563498594514515</v>
      </c>
      <c r="AK12" s="93">
        <v>0.34100669632419028</v>
      </c>
      <c r="AL12" s="93">
        <v>0.22733779754946021</v>
      </c>
      <c r="AM12" s="93">
        <v>0.22733779754946021</v>
      </c>
      <c r="AN12" s="93">
        <v>2.6522743047437016</v>
      </c>
      <c r="AO12" s="93">
        <v>0.56150979045683613</v>
      </c>
      <c r="AP12" s="93">
        <v>0.56150979045683613</v>
      </c>
      <c r="AQ12" s="93">
        <v>0.56150979045683613</v>
      </c>
      <c r="AR12" s="91">
        <f t="shared" si="1"/>
        <v>0</v>
      </c>
      <c r="AS12" s="91">
        <f t="shared" si="2"/>
        <v>431.97</v>
      </c>
      <c r="AT12" s="91">
        <f t="shared" si="3"/>
        <v>0</v>
      </c>
      <c r="AU12" s="91">
        <f t="shared" si="4"/>
        <v>0</v>
      </c>
      <c r="AV12" s="91">
        <f t="shared" si="5"/>
        <v>0.54438993471977049</v>
      </c>
      <c r="AW12" s="91">
        <f t="shared" si="6"/>
        <v>0.6294317904426987</v>
      </c>
      <c r="AX12" s="91">
        <f t="shared" si="7"/>
        <v>0.64412375972347058</v>
      </c>
      <c r="AY12" s="91">
        <f t="shared" si="8"/>
        <v>0.38182665751064859</v>
      </c>
      <c r="AZ12" s="91">
        <f t="shared" si="9"/>
        <v>0.13079099897285243</v>
      </c>
      <c r="BA12" s="91">
        <f t="shared" si="10"/>
        <v>8.7193999315234971E-2</v>
      </c>
      <c r="BB12" s="91">
        <f t="shared" si="11"/>
        <v>8.7193999315234971E-2</v>
      </c>
      <c r="BC12" s="91">
        <f t="shared" si="12"/>
        <v>0.10841993814359568</v>
      </c>
      <c r="BD12" s="91">
        <f t="shared" si="13"/>
        <v>0.15735794761067468</v>
      </c>
      <c r="BE12" s="91">
        <f t="shared" si="14"/>
        <v>0.15735794761067468</v>
      </c>
      <c r="BF12" s="91">
        <f t="shared" si="15"/>
        <v>0.15735794761067468</v>
      </c>
      <c r="BG12" s="91">
        <f t="shared" si="16"/>
        <v>5.7971138375112349E-2</v>
      </c>
      <c r="BH12" s="91">
        <f t="shared" si="17"/>
        <v>3.8647425583408238E-2</v>
      </c>
      <c r="BI12" s="91">
        <f t="shared" si="18"/>
        <v>3.8647425583408238E-2</v>
      </c>
      <c r="BJ12" s="91">
        <f t="shared" si="19"/>
        <v>0.45088663180642929</v>
      </c>
      <c r="BK12" s="91">
        <f t="shared" si="20"/>
        <v>9.5456664377662148E-2</v>
      </c>
      <c r="BL12" s="91">
        <f t="shared" si="21"/>
        <v>9.5456664377662148E-2</v>
      </c>
      <c r="BM12" s="91">
        <f t="shared" si="22"/>
        <v>9.5456664377662148E-2</v>
      </c>
    </row>
    <row r="13" spans="1:65" x14ac:dyDescent="0.2">
      <c r="A13" t="s">
        <v>330</v>
      </c>
      <c r="B13" t="s">
        <v>330</v>
      </c>
      <c r="C13" s="90" t="s">
        <v>191</v>
      </c>
      <c r="D13" s="81" t="s">
        <v>276</v>
      </c>
      <c r="E13" s="81">
        <v>1200</v>
      </c>
      <c r="F13" s="81">
        <v>2</v>
      </c>
      <c r="G13" s="81">
        <v>2592</v>
      </c>
      <c r="H13" s="92">
        <v>0.7</v>
      </c>
      <c r="I13" s="92">
        <v>6.0000000000000012E-2</v>
      </c>
      <c r="J13" s="92">
        <v>9.0000000000000011E-2</v>
      </c>
      <c r="K13" s="92">
        <v>6.0000000000000012E-2</v>
      </c>
      <c r="L13" s="92">
        <v>0.25</v>
      </c>
      <c r="M13" s="92">
        <v>0.25</v>
      </c>
      <c r="N13" s="92">
        <v>0.25</v>
      </c>
      <c r="O13" s="92">
        <v>0.19915860163617061</v>
      </c>
      <c r="P13" s="92">
        <v>0.1601682796727659</v>
      </c>
      <c r="Q13" s="92">
        <v>0.2402524195091488</v>
      </c>
      <c r="R13" s="92">
        <v>0.1601682796727659</v>
      </c>
      <c r="S13" s="92">
        <v>0.25</v>
      </c>
      <c r="T13" s="92">
        <v>0.25</v>
      </c>
      <c r="U13" s="92">
        <v>0.25</v>
      </c>
      <c r="V13" s="91">
        <v>0</v>
      </c>
      <c r="W13" s="91">
        <v>713</v>
      </c>
      <c r="X13" s="91">
        <v>0</v>
      </c>
      <c r="Y13" s="91">
        <v>0</v>
      </c>
      <c r="Z13" s="91">
        <v>1.6134616937673218</v>
      </c>
      <c r="AA13" s="91">
        <v>1.9034686041713686</v>
      </c>
      <c r="AB13" s="91">
        <v>2.0343474036928733</v>
      </c>
      <c r="AC13" s="91">
        <v>1.1682657029417971</v>
      </c>
      <c r="AD13" s="93">
        <v>0.38763807571292841</v>
      </c>
      <c r="AE13" s="93">
        <v>0.25842538380861896</v>
      </c>
      <c r="AF13" s="93">
        <v>0.25842538380861896</v>
      </c>
      <c r="AG13" s="93">
        <v>0.32133477472422717</v>
      </c>
      <c r="AH13" s="93">
        <v>0.47586715104284216</v>
      </c>
      <c r="AI13" s="93">
        <v>0.47586715104284216</v>
      </c>
      <c r="AJ13" s="93">
        <v>0.47586715104284216</v>
      </c>
      <c r="AK13" s="93">
        <v>0.18309126633235862</v>
      </c>
      <c r="AL13" s="93">
        <v>0.12206084422157241</v>
      </c>
      <c r="AM13" s="93">
        <v>0.12206084422157241</v>
      </c>
      <c r="AN13" s="93">
        <v>1.4240431825850113</v>
      </c>
      <c r="AO13" s="93">
        <v>0.29206642573544928</v>
      </c>
      <c r="AP13" s="93">
        <v>0.29206642573544928</v>
      </c>
      <c r="AQ13" s="93">
        <v>0.29206642573544928</v>
      </c>
      <c r="AR13" s="91">
        <f t="shared" si="1"/>
        <v>0</v>
      </c>
      <c r="AS13" s="91">
        <f t="shared" si="2"/>
        <v>121.21000000000001</v>
      </c>
      <c r="AT13" s="91">
        <f t="shared" si="3"/>
        <v>0</v>
      </c>
      <c r="AU13" s="91">
        <f t="shared" si="4"/>
        <v>0</v>
      </c>
      <c r="AV13" s="91">
        <f t="shared" si="5"/>
        <v>0.27428848794044475</v>
      </c>
      <c r="AW13" s="91">
        <f t="shared" si="6"/>
        <v>0.3235896627091327</v>
      </c>
      <c r="AX13" s="91">
        <f t="shared" si="7"/>
        <v>0.34583905862778846</v>
      </c>
      <c r="AY13" s="91">
        <f t="shared" si="8"/>
        <v>0.19860516950010551</v>
      </c>
      <c r="AZ13" s="91">
        <f t="shared" si="9"/>
        <v>6.5898472871197836E-2</v>
      </c>
      <c r="BA13" s="91">
        <f t="shared" si="10"/>
        <v>4.3932315247465228E-2</v>
      </c>
      <c r="BB13" s="91">
        <f t="shared" si="11"/>
        <v>4.3932315247465228E-2</v>
      </c>
      <c r="BC13" s="91">
        <f t="shared" si="12"/>
        <v>5.4626911703118619E-2</v>
      </c>
      <c r="BD13" s="91">
        <f t="shared" si="13"/>
        <v>8.0897415677283174E-2</v>
      </c>
      <c r="BE13" s="91">
        <f t="shared" si="14"/>
        <v>8.0897415677283174E-2</v>
      </c>
      <c r="BF13" s="91">
        <f t="shared" si="15"/>
        <v>8.0897415677283174E-2</v>
      </c>
      <c r="BG13" s="91">
        <f t="shared" si="16"/>
        <v>3.1125515276500967E-2</v>
      </c>
      <c r="BH13" s="91">
        <f t="shared" si="17"/>
        <v>2.0750343517667313E-2</v>
      </c>
      <c r="BI13" s="91">
        <f t="shared" si="18"/>
        <v>2.0750343517667313E-2</v>
      </c>
      <c r="BJ13" s="91">
        <f t="shared" si="19"/>
        <v>0.24208734103945193</v>
      </c>
      <c r="BK13" s="91">
        <f t="shared" si="20"/>
        <v>4.9651292375026378E-2</v>
      </c>
      <c r="BL13" s="91">
        <f t="shared" si="21"/>
        <v>4.9651292375026378E-2</v>
      </c>
      <c r="BM13" s="91">
        <f t="shared" si="22"/>
        <v>4.9651292375026378E-2</v>
      </c>
    </row>
    <row r="14" spans="1:65" x14ac:dyDescent="0.2">
      <c r="A14" t="s">
        <v>324</v>
      </c>
      <c r="B14" t="s">
        <v>324</v>
      </c>
      <c r="C14" s="94" t="s">
        <v>191</v>
      </c>
      <c r="D14" s="81" t="s">
        <v>276</v>
      </c>
      <c r="E14" s="81">
        <v>1370</v>
      </c>
      <c r="F14" s="81">
        <v>3</v>
      </c>
      <c r="G14" s="81">
        <v>413</v>
      </c>
      <c r="H14" s="92">
        <v>0.7</v>
      </c>
      <c r="I14" s="92">
        <v>6.0000000000000012E-2</v>
      </c>
      <c r="J14" s="92">
        <v>9.0000000000000011E-2</v>
      </c>
      <c r="K14" s="92">
        <v>6.0000000000000012E-2</v>
      </c>
      <c r="L14" s="92">
        <v>0.25</v>
      </c>
      <c r="M14" s="92">
        <v>0.25</v>
      </c>
      <c r="N14" s="92">
        <v>0.25</v>
      </c>
      <c r="O14" s="92">
        <v>0.19915860163617061</v>
      </c>
      <c r="P14" s="92">
        <v>0.1601682796727659</v>
      </c>
      <c r="Q14" s="92">
        <v>0.2402524195091488</v>
      </c>
      <c r="R14" s="92">
        <v>0.1601682796727659</v>
      </c>
      <c r="S14" s="92">
        <v>0.25</v>
      </c>
      <c r="T14" s="92">
        <v>0.25</v>
      </c>
      <c r="U14" s="92">
        <v>0.25</v>
      </c>
      <c r="V14" s="91">
        <v>0</v>
      </c>
      <c r="W14" s="91">
        <v>0</v>
      </c>
      <c r="X14" s="91">
        <v>0</v>
      </c>
      <c r="Y14" s="91">
        <v>38</v>
      </c>
      <c r="Z14" s="91">
        <v>7.0933595540062484</v>
      </c>
      <c r="AA14" s="91">
        <v>8.7538011836625014</v>
      </c>
      <c r="AB14" s="91">
        <v>7.1050675232250047</v>
      </c>
      <c r="AC14" s="91">
        <v>5.4956949573339857</v>
      </c>
      <c r="AD14" s="93">
        <v>1.7041967952983379</v>
      </c>
      <c r="AE14" s="93">
        <v>1.1361311968655587</v>
      </c>
      <c r="AF14" s="93">
        <v>1.1361311968655587</v>
      </c>
      <c r="AG14" s="93">
        <v>1.4127035696784553</v>
      </c>
      <c r="AH14" s="93">
        <v>2.1884502959156253</v>
      </c>
      <c r="AI14" s="93">
        <v>2.1884502959156253</v>
      </c>
      <c r="AJ14" s="93">
        <v>2.1884502959156253</v>
      </c>
      <c r="AK14" s="93">
        <v>0.63945607709025054</v>
      </c>
      <c r="AL14" s="93">
        <v>0.42630405139350036</v>
      </c>
      <c r="AM14" s="93">
        <v>0.42630405139350036</v>
      </c>
      <c r="AN14" s="93">
        <v>4.9735472662575031</v>
      </c>
      <c r="AO14" s="93">
        <v>1.3739237393334964</v>
      </c>
      <c r="AP14" s="93">
        <v>1.3739237393334964</v>
      </c>
      <c r="AQ14" s="93">
        <v>1.3739237393334964</v>
      </c>
      <c r="AR14" s="91">
        <f t="shared" si="1"/>
        <v>0</v>
      </c>
      <c r="AS14" s="91">
        <f t="shared" si="2"/>
        <v>0</v>
      </c>
      <c r="AT14" s="91">
        <f t="shared" si="3"/>
        <v>0</v>
      </c>
      <c r="AU14" s="91">
        <f t="shared" si="4"/>
        <v>6.4600000000000009</v>
      </c>
      <c r="AV14" s="91">
        <f t="shared" si="5"/>
        <v>1.2058711241810622</v>
      </c>
      <c r="AW14" s="91">
        <f t="shared" si="6"/>
        <v>1.4881462012226254</v>
      </c>
      <c r="AX14" s="91">
        <f t="shared" si="7"/>
        <v>1.2078614789482509</v>
      </c>
      <c r="AY14" s="91">
        <f t="shared" si="8"/>
        <v>0.93426814274677761</v>
      </c>
      <c r="AZ14" s="91">
        <f t="shared" si="9"/>
        <v>0.28971345520071745</v>
      </c>
      <c r="BA14" s="91">
        <f t="shared" si="10"/>
        <v>0.193142303467145</v>
      </c>
      <c r="BB14" s="91">
        <f t="shared" si="11"/>
        <v>0.193142303467145</v>
      </c>
      <c r="BC14" s="91">
        <f t="shared" si="12"/>
        <v>0.24015960684533744</v>
      </c>
      <c r="BD14" s="91">
        <f t="shared" si="13"/>
        <v>0.37203655030565635</v>
      </c>
      <c r="BE14" s="91">
        <f t="shared" si="14"/>
        <v>0.37203655030565635</v>
      </c>
      <c r="BF14" s="91">
        <f t="shared" si="15"/>
        <v>0.37203655030565635</v>
      </c>
      <c r="BG14" s="91">
        <f t="shared" si="16"/>
        <v>0.1087075331053426</v>
      </c>
      <c r="BH14" s="91">
        <f t="shared" si="17"/>
        <v>7.2471688736895065E-2</v>
      </c>
      <c r="BI14" s="91">
        <f t="shared" si="18"/>
        <v>7.2471688736895065E-2</v>
      </c>
      <c r="BJ14" s="91">
        <f t="shared" si="19"/>
        <v>0.84550303526377557</v>
      </c>
      <c r="BK14" s="91">
        <f t="shared" si="20"/>
        <v>0.2335670356866944</v>
      </c>
      <c r="BL14" s="91">
        <f t="shared" si="21"/>
        <v>0.2335670356866944</v>
      </c>
      <c r="BM14" s="91">
        <f t="shared" si="22"/>
        <v>0.2335670356866944</v>
      </c>
    </row>
    <row r="15" spans="1:65" x14ac:dyDescent="0.2">
      <c r="A15" t="s">
        <v>333</v>
      </c>
      <c r="B15" t="s">
        <v>333</v>
      </c>
      <c r="C15" s="90" t="s">
        <v>192</v>
      </c>
      <c r="D15" s="81" t="s">
        <v>277</v>
      </c>
      <c r="E15" s="81">
        <v>1190</v>
      </c>
      <c r="F15" s="81">
        <v>2</v>
      </c>
      <c r="G15" s="81">
        <v>2888</v>
      </c>
      <c r="H15" s="92">
        <v>0.7</v>
      </c>
      <c r="I15" s="92">
        <v>6.0000000000000012E-2</v>
      </c>
      <c r="J15" s="92">
        <v>9.0000000000000011E-2</v>
      </c>
      <c r="K15" s="92">
        <v>6.0000000000000012E-2</v>
      </c>
      <c r="L15" s="92">
        <v>0.25</v>
      </c>
      <c r="M15" s="92">
        <v>0.25</v>
      </c>
      <c r="N15" s="92">
        <v>0.25</v>
      </c>
      <c r="O15" s="92">
        <v>0.22650353205516249</v>
      </c>
      <c r="P15" s="92">
        <v>0.1546992935889675</v>
      </c>
      <c r="Q15" s="92">
        <v>0.23204894038345125</v>
      </c>
      <c r="R15" s="92">
        <v>0.1546992935889675</v>
      </c>
      <c r="S15" s="92">
        <v>0.25</v>
      </c>
      <c r="T15" s="92">
        <v>0.25</v>
      </c>
      <c r="U15" s="92">
        <v>0.25</v>
      </c>
      <c r="V15" s="91">
        <v>0</v>
      </c>
      <c r="W15" s="91">
        <v>891.5</v>
      </c>
      <c r="X15" s="91">
        <v>0</v>
      </c>
      <c r="Y15" s="91">
        <v>359.5</v>
      </c>
      <c r="Z15" s="91">
        <v>7.919785750621851</v>
      </c>
      <c r="AA15" s="91">
        <v>9.237046581972514</v>
      </c>
      <c r="AB15" s="91">
        <v>9.6388237719146215</v>
      </c>
      <c r="AC15" s="91">
        <v>5.6321461303765643</v>
      </c>
      <c r="AD15" s="93">
        <v>1.8377778914957565</v>
      </c>
      <c r="AE15" s="93">
        <v>1.2251852609971712</v>
      </c>
      <c r="AF15" s="93">
        <v>1.2251852609971712</v>
      </c>
      <c r="AG15" s="93">
        <v>1.7938594456359955</v>
      </c>
      <c r="AH15" s="93">
        <v>2.3092616454931285</v>
      </c>
      <c r="AI15" s="93">
        <v>2.3092616454931285</v>
      </c>
      <c r="AJ15" s="93">
        <v>2.3092616454931285</v>
      </c>
      <c r="AK15" s="93">
        <v>0.86749413947231602</v>
      </c>
      <c r="AL15" s="93">
        <v>0.57832942631487738</v>
      </c>
      <c r="AM15" s="93">
        <v>0.57832942631487738</v>
      </c>
      <c r="AN15" s="93">
        <v>6.7471766403402347</v>
      </c>
      <c r="AO15" s="93">
        <v>1.4080365325941411</v>
      </c>
      <c r="AP15" s="93">
        <v>1.4080365325941411</v>
      </c>
      <c r="AQ15" s="93">
        <v>1.4080365325941411</v>
      </c>
      <c r="AR15" s="91">
        <f t="shared" si="1"/>
        <v>0</v>
      </c>
      <c r="AS15" s="91">
        <f t="shared" si="2"/>
        <v>151.55500000000001</v>
      </c>
      <c r="AT15" s="91">
        <f t="shared" si="3"/>
        <v>0</v>
      </c>
      <c r="AU15" s="91">
        <f t="shared" si="4"/>
        <v>61.115000000000002</v>
      </c>
      <c r="AV15" s="91">
        <f t="shared" si="5"/>
        <v>1.3463635776057148</v>
      </c>
      <c r="AW15" s="91">
        <f t="shared" si="6"/>
        <v>1.5702979189353274</v>
      </c>
      <c r="AX15" s="91">
        <f t="shared" si="7"/>
        <v>1.6386000412254857</v>
      </c>
      <c r="AY15" s="91">
        <f t="shared" si="8"/>
        <v>0.95746484216401595</v>
      </c>
      <c r="AZ15" s="91">
        <f t="shared" si="9"/>
        <v>0.31242224155427861</v>
      </c>
      <c r="BA15" s="91">
        <f t="shared" si="10"/>
        <v>0.20828149436951912</v>
      </c>
      <c r="BB15" s="91">
        <f t="shared" si="11"/>
        <v>0.20828149436951912</v>
      </c>
      <c r="BC15" s="91">
        <f t="shared" si="12"/>
        <v>0.30495610575811927</v>
      </c>
      <c r="BD15" s="91">
        <f t="shared" si="13"/>
        <v>0.39257447973383186</v>
      </c>
      <c r="BE15" s="91">
        <f t="shared" si="14"/>
        <v>0.39257447973383186</v>
      </c>
      <c r="BF15" s="91">
        <f t="shared" si="15"/>
        <v>0.39257447973383186</v>
      </c>
      <c r="BG15" s="91">
        <f t="shared" si="16"/>
        <v>0.14747400371029373</v>
      </c>
      <c r="BH15" s="91">
        <f t="shared" si="17"/>
        <v>9.831600247352916E-2</v>
      </c>
      <c r="BI15" s="91">
        <f t="shared" si="18"/>
        <v>9.831600247352916E-2</v>
      </c>
      <c r="BJ15" s="91">
        <f t="shared" si="19"/>
        <v>1.14702002885784</v>
      </c>
      <c r="BK15" s="91">
        <f t="shared" si="20"/>
        <v>0.23936621054100399</v>
      </c>
      <c r="BL15" s="91">
        <f t="shared" si="21"/>
        <v>0.23936621054100399</v>
      </c>
      <c r="BM15" s="91">
        <f t="shared" si="22"/>
        <v>0.23936621054100399</v>
      </c>
    </row>
    <row r="16" spans="1:65" x14ac:dyDescent="0.2">
      <c r="A16" t="s">
        <v>334</v>
      </c>
      <c r="B16" t="s">
        <v>334</v>
      </c>
      <c r="C16" s="90" t="s">
        <v>192</v>
      </c>
      <c r="D16" s="81" t="s">
        <v>277</v>
      </c>
      <c r="E16" s="81">
        <v>1210</v>
      </c>
      <c r="F16" s="81">
        <v>2</v>
      </c>
      <c r="G16" s="81">
        <v>2440</v>
      </c>
      <c r="H16" s="92">
        <v>0.7</v>
      </c>
      <c r="I16" s="92">
        <v>6.0000000000000012E-2</v>
      </c>
      <c r="J16" s="92">
        <v>9.0000000000000011E-2</v>
      </c>
      <c r="K16" s="92">
        <v>6.0000000000000012E-2</v>
      </c>
      <c r="L16" s="92">
        <v>0.25</v>
      </c>
      <c r="M16" s="92">
        <v>0.25</v>
      </c>
      <c r="N16" s="92">
        <v>0.25</v>
      </c>
      <c r="O16" s="92">
        <v>0.22650353205516249</v>
      </c>
      <c r="P16" s="92">
        <v>0.1546992935889675</v>
      </c>
      <c r="Q16" s="92">
        <v>0.23204894038345125</v>
      </c>
      <c r="R16" s="92">
        <v>0.1546992935889675</v>
      </c>
      <c r="S16" s="92">
        <v>0.25</v>
      </c>
      <c r="T16" s="92">
        <v>0.25</v>
      </c>
      <c r="U16" s="92">
        <v>0.25</v>
      </c>
      <c r="V16" s="91">
        <v>0</v>
      </c>
      <c r="W16" s="91">
        <v>831.7</v>
      </c>
      <c r="X16" s="91">
        <v>0</v>
      </c>
      <c r="Y16" s="91">
        <v>238.29999999999995</v>
      </c>
      <c r="Z16" s="91">
        <v>4.2435428132758597</v>
      </c>
      <c r="AA16" s="91">
        <v>4.5933976810097024</v>
      </c>
      <c r="AB16" s="91">
        <v>4.18043660949537</v>
      </c>
      <c r="AC16" s="91">
        <v>2.6723568640214852</v>
      </c>
      <c r="AD16" s="93">
        <v>0.98470961329247297</v>
      </c>
      <c r="AE16" s="93">
        <v>0.65647307552831535</v>
      </c>
      <c r="AF16" s="93">
        <v>0.65647307552831535</v>
      </c>
      <c r="AG16" s="93">
        <v>0.96117743563428315</v>
      </c>
      <c r="AH16" s="93">
        <v>1.1483494202524256</v>
      </c>
      <c r="AI16" s="93">
        <v>1.1483494202524256</v>
      </c>
      <c r="AJ16" s="93">
        <v>1.1483494202524256</v>
      </c>
      <c r="AK16" s="93">
        <v>0.37623929485458335</v>
      </c>
      <c r="AL16" s="93">
        <v>0.25082619656972227</v>
      </c>
      <c r="AM16" s="93">
        <v>0.25082619656972227</v>
      </c>
      <c r="AN16" s="93">
        <v>2.9263056266467586</v>
      </c>
      <c r="AO16" s="93">
        <v>0.6680892160053713</v>
      </c>
      <c r="AP16" s="93">
        <v>0.6680892160053713</v>
      </c>
      <c r="AQ16" s="93">
        <v>0.6680892160053713</v>
      </c>
      <c r="AR16" s="91">
        <f t="shared" si="1"/>
        <v>0</v>
      </c>
      <c r="AS16" s="91">
        <f t="shared" si="2"/>
        <v>141.38900000000001</v>
      </c>
      <c r="AT16" s="91">
        <f t="shared" si="3"/>
        <v>0</v>
      </c>
      <c r="AU16" s="91">
        <f t="shared" si="4"/>
        <v>40.510999999999996</v>
      </c>
      <c r="AV16" s="91">
        <f t="shared" si="5"/>
        <v>0.72140227825689618</v>
      </c>
      <c r="AW16" s="91">
        <f t="shared" si="6"/>
        <v>0.78087760577164944</v>
      </c>
      <c r="AX16" s="91">
        <f t="shared" si="7"/>
        <v>0.71067422361421295</v>
      </c>
      <c r="AY16" s="91">
        <f t="shared" si="8"/>
        <v>0.4543006668836525</v>
      </c>
      <c r="AZ16" s="91">
        <f t="shared" si="9"/>
        <v>0.1674006342597204</v>
      </c>
      <c r="BA16" s="91">
        <f t="shared" si="10"/>
        <v>0.11160042283981361</v>
      </c>
      <c r="BB16" s="91">
        <f t="shared" si="11"/>
        <v>0.11160042283981361</v>
      </c>
      <c r="BC16" s="91">
        <f t="shared" si="12"/>
        <v>0.16340016405782815</v>
      </c>
      <c r="BD16" s="91">
        <f t="shared" si="13"/>
        <v>0.19521940144291236</v>
      </c>
      <c r="BE16" s="91">
        <f t="shared" si="14"/>
        <v>0.19521940144291236</v>
      </c>
      <c r="BF16" s="91">
        <f t="shared" si="15"/>
        <v>0.19521940144291236</v>
      </c>
      <c r="BG16" s="91">
        <f t="shared" si="16"/>
        <v>6.3960680125279168E-2</v>
      </c>
      <c r="BH16" s="91">
        <f t="shared" si="17"/>
        <v>4.264045341685279E-2</v>
      </c>
      <c r="BI16" s="91">
        <f t="shared" si="18"/>
        <v>4.264045341685279E-2</v>
      </c>
      <c r="BJ16" s="91">
        <f t="shared" si="19"/>
        <v>0.49747195652994902</v>
      </c>
      <c r="BK16" s="91">
        <f t="shared" si="20"/>
        <v>0.11357516672091313</v>
      </c>
      <c r="BL16" s="91">
        <f t="shared" si="21"/>
        <v>0.11357516672091313</v>
      </c>
      <c r="BM16" s="91">
        <f t="shared" si="22"/>
        <v>0.11357516672091313</v>
      </c>
    </row>
    <row r="17" spans="1:65" x14ac:dyDescent="0.2">
      <c r="A17" t="s">
        <v>335</v>
      </c>
      <c r="B17" t="s">
        <v>335</v>
      </c>
      <c r="C17" s="90" t="s">
        <v>192</v>
      </c>
      <c r="D17" s="81" t="s">
        <v>277</v>
      </c>
      <c r="E17" s="81">
        <v>1210</v>
      </c>
      <c r="F17" s="81">
        <v>2</v>
      </c>
      <c r="G17" s="81">
        <v>2996</v>
      </c>
      <c r="H17" s="92">
        <v>0.7</v>
      </c>
      <c r="I17" s="92">
        <v>6.0000000000000012E-2</v>
      </c>
      <c r="J17" s="92">
        <v>9.0000000000000011E-2</v>
      </c>
      <c r="K17" s="92">
        <v>6.0000000000000012E-2</v>
      </c>
      <c r="L17" s="92">
        <v>0.25</v>
      </c>
      <c r="M17" s="92">
        <v>0.25</v>
      </c>
      <c r="N17" s="92">
        <v>0.25</v>
      </c>
      <c r="O17" s="92">
        <v>0.22650353205516249</v>
      </c>
      <c r="P17" s="92">
        <v>0.1546992935889675</v>
      </c>
      <c r="Q17" s="92">
        <v>0.23204894038345125</v>
      </c>
      <c r="R17" s="92">
        <v>0.1546992935889675</v>
      </c>
      <c r="S17" s="92">
        <v>0.25</v>
      </c>
      <c r="T17" s="92">
        <v>0.25</v>
      </c>
      <c r="U17" s="92">
        <v>0.25</v>
      </c>
      <c r="V17" s="91">
        <v>0</v>
      </c>
      <c r="W17" s="91">
        <v>1490.6</v>
      </c>
      <c r="X17" s="91">
        <v>0</v>
      </c>
      <c r="Y17" s="91">
        <v>396.40000000000009</v>
      </c>
      <c r="Z17" s="91">
        <v>6.5906039406202321</v>
      </c>
      <c r="AA17" s="91">
        <v>7.5797791428344947</v>
      </c>
      <c r="AB17" s="91">
        <v>7.663906285794444</v>
      </c>
      <c r="AC17" s="91">
        <v>4.5834981505648447</v>
      </c>
      <c r="AD17" s="93">
        <v>1.529342660907923</v>
      </c>
      <c r="AE17" s="93">
        <v>1.0195617739386154</v>
      </c>
      <c r="AF17" s="93">
        <v>1.0195617739386154</v>
      </c>
      <c r="AG17" s="93">
        <v>1.4927950709271549</v>
      </c>
      <c r="AH17" s="93">
        <v>1.8949447857086237</v>
      </c>
      <c r="AI17" s="93">
        <v>1.8949447857086237</v>
      </c>
      <c r="AJ17" s="93">
        <v>1.8949447857086237</v>
      </c>
      <c r="AK17" s="93">
        <v>0.68975156572150009</v>
      </c>
      <c r="AL17" s="93">
        <v>0.45983437714766673</v>
      </c>
      <c r="AM17" s="93">
        <v>0.45983437714766673</v>
      </c>
      <c r="AN17" s="93">
        <v>5.3647344000561104</v>
      </c>
      <c r="AO17" s="93">
        <v>1.1458745376412112</v>
      </c>
      <c r="AP17" s="93">
        <v>1.1458745376412112</v>
      </c>
      <c r="AQ17" s="93">
        <v>1.1458745376412112</v>
      </c>
      <c r="AR17" s="91">
        <f t="shared" si="1"/>
        <v>0</v>
      </c>
      <c r="AS17" s="91">
        <f t="shared" si="2"/>
        <v>253.40200000000002</v>
      </c>
      <c r="AT17" s="91">
        <f t="shared" si="3"/>
        <v>0</v>
      </c>
      <c r="AU17" s="91">
        <f t="shared" si="4"/>
        <v>67.388000000000019</v>
      </c>
      <c r="AV17" s="91">
        <f t="shared" si="5"/>
        <v>1.1204026699054395</v>
      </c>
      <c r="AW17" s="91">
        <f t="shared" si="6"/>
        <v>1.2885624542818641</v>
      </c>
      <c r="AX17" s="91">
        <f t="shared" si="7"/>
        <v>1.3028640685850557</v>
      </c>
      <c r="AY17" s="91">
        <f t="shared" si="8"/>
        <v>0.77919468559602367</v>
      </c>
      <c r="AZ17" s="91">
        <f t="shared" si="9"/>
        <v>0.25998825235434692</v>
      </c>
      <c r="BA17" s="91">
        <f t="shared" si="10"/>
        <v>0.17332550156956461</v>
      </c>
      <c r="BB17" s="91">
        <f t="shared" si="11"/>
        <v>0.17332550156956461</v>
      </c>
      <c r="BC17" s="91">
        <f t="shared" si="12"/>
        <v>0.25377516205761635</v>
      </c>
      <c r="BD17" s="91">
        <f t="shared" si="13"/>
        <v>0.32214061357046603</v>
      </c>
      <c r="BE17" s="91">
        <f t="shared" si="14"/>
        <v>0.32214061357046603</v>
      </c>
      <c r="BF17" s="91">
        <f t="shared" si="15"/>
        <v>0.32214061357046603</v>
      </c>
      <c r="BG17" s="91">
        <f t="shared" si="16"/>
        <v>0.11725776617265503</v>
      </c>
      <c r="BH17" s="91">
        <f t="shared" si="17"/>
        <v>7.8171844115103348E-2</v>
      </c>
      <c r="BI17" s="91">
        <f t="shared" si="18"/>
        <v>7.8171844115103348E-2</v>
      </c>
      <c r="BJ17" s="91">
        <f t="shared" si="19"/>
        <v>0.91200484800953885</v>
      </c>
      <c r="BK17" s="91">
        <f t="shared" si="20"/>
        <v>0.19479867139900592</v>
      </c>
      <c r="BL17" s="91">
        <f t="shared" si="21"/>
        <v>0.19479867139900592</v>
      </c>
      <c r="BM17" s="91">
        <f t="shared" si="22"/>
        <v>0.19479867139900592</v>
      </c>
    </row>
    <row r="18" spans="1:65" x14ac:dyDescent="0.2">
      <c r="A18" t="s">
        <v>336</v>
      </c>
      <c r="B18" t="s">
        <v>336</v>
      </c>
      <c r="C18" s="90" t="s">
        <v>192</v>
      </c>
      <c r="D18" s="81" t="s">
        <v>277</v>
      </c>
      <c r="E18" s="81">
        <v>1220</v>
      </c>
      <c r="F18" s="81">
        <v>2</v>
      </c>
      <c r="G18" s="81">
        <v>2114</v>
      </c>
      <c r="H18" s="92">
        <v>0.7</v>
      </c>
      <c r="I18" s="92">
        <v>6.0000000000000012E-2</v>
      </c>
      <c r="J18" s="92">
        <v>9.0000000000000011E-2</v>
      </c>
      <c r="K18" s="92">
        <v>6.0000000000000012E-2</v>
      </c>
      <c r="L18" s="92">
        <v>0.25</v>
      </c>
      <c r="M18" s="92">
        <v>0.25</v>
      </c>
      <c r="N18" s="92">
        <v>0.25</v>
      </c>
      <c r="O18" s="92">
        <v>0.22650353205516249</v>
      </c>
      <c r="P18" s="92">
        <v>0.1546992935889675</v>
      </c>
      <c r="Q18" s="92">
        <v>0.23204894038345125</v>
      </c>
      <c r="R18" s="92">
        <v>0.1546992935889675</v>
      </c>
      <c r="S18" s="92">
        <v>0.25</v>
      </c>
      <c r="T18" s="92">
        <v>0.25</v>
      </c>
      <c r="U18" s="92">
        <v>0.25</v>
      </c>
      <c r="V18" s="91">
        <v>0</v>
      </c>
      <c r="W18" s="91">
        <v>875.90000000000009</v>
      </c>
      <c r="X18" s="91">
        <v>0</v>
      </c>
      <c r="Y18" s="91">
        <v>301.09999999999991</v>
      </c>
      <c r="Z18" s="91">
        <v>5.1287495688045155</v>
      </c>
      <c r="AA18" s="91">
        <v>5.7807266394022339</v>
      </c>
      <c r="AB18" s="91">
        <v>5.5938882494955982</v>
      </c>
      <c r="AC18" s="91">
        <v>3.4526812708289074</v>
      </c>
      <c r="AD18" s="93">
        <v>1.1901209029331703</v>
      </c>
      <c r="AE18" s="93">
        <v>0.79341393528878024</v>
      </c>
      <c r="AF18" s="93">
        <v>0.79341393528878024</v>
      </c>
      <c r="AG18" s="93">
        <v>1.1616798923606144</v>
      </c>
      <c r="AH18" s="93">
        <v>1.4451816598505585</v>
      </c>
      <c r="AI18" s="93">
        <v>1.4451816598505585</v>
      </c>
      <c r="AJ18" s="93">
        <v>1.4451816598505585</v>
      </c>
      <c r="AK18" s="93">
        <v>0.50344994245460384</v>
      </c>
      <c r="AL18" s="93">
        <v>0.33563329496973593</v>
      </c>
      <c r="AM18" s="93">
        <v>0.33563329496973593</v>
      </c>
      <c r="AN18" s="93">
        <v>3.9157217746469186</v>
      </c>
      <c r="AO18" s="93">
        <v>0.86317031770722685</v>
      </c>
      <c r="AP18" s="93">
        <v>0.86317031770722685</v>
      </c>
      <c r="AQ18" s="93">
        <v>0.86317031770722685</v>
      </c>
      <c r="AR18" s="91">
        <f t="shared" si="1"/>
        <v>0</v>
      </c>
      <c r="AS18" s="91">
        <f t="shared" si="2"/>
        <v>148.90300000000002</v>
      </c>
      <c r="AT18" s="91">
        <f t="shared" si="3"/>
        <v>0</v>
      </c>
      <c r="AU18" s="91">
        <f t="shared" si="4"/>
        <v>51.186999999999991</v>
      </c>
      <c r="AV18" s="91">
        <f t="shared" si="5"/>
        <v>0.87188742669676766</v>
      </c>
      <c r="AW18" s="91">
        <f t="shared" si="6"/>
        <v>0.98272352869837987</v>
      </c>
      <c r="AX18" s="91">
        <f t="shared" si="7"/>
        <v>0.95096100241425174</v>
      </c>
      <c r="AY18" s="91">
        <f t="shared" si="8"/>
        <v>0.58695581604091429</v>
      </c>
      <c r="AZ18" s="91">
        <f t="shared" si="9"/>
        <v>0.20232055349863898</v>
      </c>
      <c r="BA18" s="91">
        <f t="shared" si="10"/>
        <v>0.13488036899909264</v>
      </c>
      <c r="BB18" s="91">
        <f t="shared" si="11"/>
        <v>0.13488036899909264</v>
      </c>
      <c r="BC18" s="91">
        <f t="shared" si="12"/>
        <v>0.19748558170130445</v>
      </c>
      <c r="BD18" s="91">
        <f t="shared" si="13"/>
        <v>0.24568088217459497</v>
      </c>
      <c r="BE18" s="91">
        <f t="shared" si="14"/>
        <v>0.24568088217459497</v>
      </c>
      <c r="BF18" s="91">
        <f t="shared" si="15"/>
        <v>0.24568088217459497</v>
      </c>
      <c r="BG18" s="91">
        <f t="shared" si="16"/>
        <v>8.5586490217282665E-2</v>
      </c>
      <c r="BH18" s="91">
        <f t="shared" si="17"/>
        <v>5.705766014485511E-2</v>
      </c>
      <c r="BI18" s="91">
        <f t="shared" si="18"/>
        <v>5.705766014485511E-2</v>
      </c>
      <c r="BJ18" s="91">
        <f t="shared" si="19"/>
        <v>0.66567270168997617</v>
      </c>
      <c r="BK18" s="91">
        <f t="shared" si="20"/>
        <v>0.14673895401022857</v>
      </c>
      <c r="BL18" s="91">
        <f t="shared" si="21"/>
        <v>0.14673895401022857</v>
      </c>
      <c r="BM18" s="91">
        <f t="shared" si="22"/>
        <v>0.14673895401022857</v>
      </c>
    </row>
    <row r="19" spans="1:65" x14ac:dyDescent="0.2">
      <c r="A19" t="s">
        <v>337</v>
      </c>
      <c r="B19" t="s">
        <v>337</v>
      </c>
      <c r="C19" s="90" t="s">
        <v>192</v>
      </c>
      <c r="D19" s="81" t="s">
        <v>277</v>
      </c>
      <c r="E19" s="81">
        <v>1250</v>
      </c>
      <c r="F19" s="81">
        <v>2</v>
      </c>
      <c r="G19" s="81">
        <v>3179</v>
      </c>
      <c r="H19" s="92">
        <v>0.7</v>
      </c>
      <c r="I19" s="92">
        <v>6.0000000000000012E-2</v>
      </c>
      <c r="J19" s="92">
        <v>9.0000000000000011E-2</v>
      </c>
      <c r="K19" s="92">
        <v>6.0000000000000012E-2</v>
      </c>
      <c r="L19" s="92">
        <v>0.25</v>
      </c>
      <c r="M19" s="92">
        <v>0.25</v>
      </c>
      <c r="N19" s="92">
        <v>0.25</v>
      </c>
      <c r="O19" s="92">
        <v>0.22650353205516249</v>
      </c>
      <c r="P19" s="92">
        <v>0.1546992935889675</v>
      </c>
      <c r="Q19" s="92">
        <v>0.23204894038345125</v>
      </c>
      <c r="R19" s="92">
        <v>0.1546992935889675</v>
      </c>
      <c r="S19" s="92">
        <v>0.25</v>
      </c>
      <c r="T19" s="92">
        <v>0.25</v>
      </c>
      <c r="U19" s="92">
        <v>0.25</v>
      </c>
      <c r="V19" s="91">
        <v>0</v>
      </c>
      <c r="W19" s="91">
        <v>2079.3000000000002</v>
      </c>
      <c r="X19" s="91">
        <v>0</v>
      </c>
      <c r="Y19" s="91">
        <v>171.69999999999982</v>
      </c>
      <c r="Z19" s="91">
        <v>5.3287033400613817</v>
      </c>
      <c r="AA19" s="91">
        <v>6.0924626462308691</v>
      </c>
      <c r="AB19" s="91">
        <v>6.0789896263788883</v>
      </c>
      <c r="AC19" s="91">
        <v>3.6710274267113294</v>
      </c>
      <c r="AD19" s="93">
        <v>1.2365199636790012</v>
      </c>
      <c r="AE19" s="93">
        <v>0.82434664245266742</v>
      </c>
      <c r="AF19" s="93">
        <v>0.82434664245266742</v>
      </c>
      <c r="AG19" s="93">
        <v>1.2069701277980447</v>
      </c>
      <c r="AH19" s="93">
        <v>1.5231156615577173</v>
      </c>
      <c r="AI19" s="93">
        <v>1.5231156615577173</v>
      </c>
      <c r="AJ19" s="93">
        <v>1.5231156615577173</v>
      </c>
      <c r="AK19" s="93">
        <v>0.54710906637410006</v>
      </c>
      <c r="AL19" s="93">
        <v>0.36473937758273339</v>
      </c>
      <c r="AM19" s="93">
        <v>0.36473937758273339</v>
      </c>
      <c r="AN19" s="93">
        <v>4.2552927384652213</v>
      </c>
      <c r="AO19" s="93">
        <v>0.91775685667783236</v>
      </c>
      <c r="AP19" s="93">
        <v>0.91775685667783236</v>
      </c>
      <c r="AQ19" s="93">
        <v>0.91775685667783236</v>
      </c>
      <c r="AR19" s="91">
        <f t="shared" si="1"/>
        <v>0</v>
      </c>
      <c r="AS19" s="91">
        <f t="shared" si="2"/>
        <v>353.48100000000005</v>
      </c>
      <c r="AT19" s="91">
        <f t="shared" si="3"/>
        <v>0</v>
      </c>
      <c r="AU19" s="91">
        <f t="shared" si="4"/>
        <v>29.188999999999972</v>
      </c>
      <c r="AV19" s="91">
        <f t="shared" si="5"/>
        <v>0.90587956781043499</v>
      </c>
      <c r="AW19" s="91">
        <f t="shared" si="6"/>
        <v>1.0357186498592479</v>
      </c>
      <c r="AX19" s="91">
        <f t="shared" si="7"/>
        <v>1.0334282364844112</v>
      </c>
      <c r="AY19" s="91">
        <f t="shared" si="8"/>
        <v>0.62407466254092603</v>
      </c>
      <c r="AZ19" s="91">
        <f t="shared" si="9"/>
        <v>0.21020839382543022</v>
      </c>
      <c r="BA19" s="91">
        <f t="shared" si="10"/>
        <v>0.14013892921695348</v>
      </c>
      <c r="BB19" s="91">
        <f t="shared" si="11"/>
        <v>0.14013892921695348</v>
      </c>
      <c r="BC19" s="91">
        <f t="shared" si="12"/>
        <v>0.2051849217256676</v>
      </c>
      <c r="BD19" s="91">
        <f t="shared" si="13"/>
        <v>0.25892966246481197</v>
      </c>
      <c r="BE19" s="91">
        <f t="shared" si="14"/>
        <v>0.25892966246481197</v>
      </c>
      <c r="BF19" s="91">
        <f t="shared" si="15"/>
        <v>0.25892966246481197</v>
      </c>
      <c r="BG19" s="91">
        <f t="shared" si="16"/>
        <v>9.3008541283597021E-2</v>
      </c>
      <c r="BH19" s="91">
        <f t="shared" si="17"/>
        <v>6.2005694189064681E-2</v>
      </c>
      <c r="BI19" s="91">
        <f t="shared" si="18"/>
        <v>6.2005694189064681E-2</v>
      </c>
      <c r="BJ19" s="91">
        <f t="shared" si="19"/>
        <v>0.72339976553908769</v>
      </c>
      <c r="BK19" s="91">
        <f t="shared" si="20"/>
        <v>0.15601866563523151</v>
      </c>
      <c r="BL19" s="91">
        <f t="shared" si="21"/>
        <v>0.15601866563523151</v>
      </c>
      <c r="BM19" s="91">
        <f t="shared" si="22"/>
        <v>0.15601866563523151</v>
      </c>
    </row>
    <row r="20" spans="1:65" x14ac:dyDescent="0.2">
      <c r="A20" t="s">
        <v>338</v>
      </c>
      <c r="B20" t="s">
        <v>338</v>
      </c>
      <c r="C20" s="90" t="s">
        <v>192</v>
      </c>
      <c r="D20" s="81" t="s">
        <v>277</v>
      </c>
      <c r="E20" s="81">
        <v>1220</v>
      </c>
      <c r="F20" s="81">
        <v>2</v>
      </c>
      <c r="G20" s="81">
        <v>1082</v>
      </c>
      <c r="H20" s="92">
        <v>0.7</v>
      </c>
      <c r="I20" s="92">
        <v>6.0000000000000012E-2</v>
      </c>
      <c r="J20" s="92">
        <v>9.0000000000000011E-2</v>
      </c>
      <c r="K20" s="92">
        <v>6.0000000000000012E-2</v>
      </c>
      <c r="L20" s="92">
        <v>0.25</v>
      </c>
      <c r="M20" s="92">
        <v>0.25</v>
      </c>
      <c r="N20" s="92">
        <v>0.25</v>
      </c>
      <c r="O20" s="92">
        <v>0.22650353205516249</v>
      </c>
      <c r="P20" s="92">
        <v>0.1546992935889675</v>
      </c>
      <c r="Q20" s="92">
        <v>0.23204894038345125</v>
      </c>
      <c r="R20" s="92">
        <v>0.1546992935889675</v>
      </c>
      <c r="S20" s="92">
        <v>0.25</v>
      </c>
      <c r="T20" s="92">
        <v>0.25</v>
      </c>
      <c r="U20" s="92">
        <v>0.25</v>
      </c>
      <c r="V20" s="91">
        <v>0</v>
      </c>
      <c r="W20" s="91">
        <v>629.70000000000005</v>
      </c>
      <c r="X20" s="91">
        <v>0</v>
      </c>
      <c r="Y20" s="91">
        <v>93.299999999999955</v>
      </c>
      <c r="Z20" s="91">
        <v>1.8479521427494716</v>
      </c>
      <c r="AA20" s="91">
        <v>2.0576551080901564</v>
      </c>
      <c r="AB20" s="91">
        <v>1.9452928177476472</v>
      </c>
      <c r="AC20" s="91">
        <v>1.219556676991016</v>
      </c>
      <c r="AD20" s="93">
        <v>0.42881533660434312</v>
      </c>
      <c r="AE20" s="93">
        <v>0.2858768910695621</v>
      </c>
      <c r="AF20" s="93">
        <v>0.2858768910695621</v>
      </c>
      <c r="AG20" s="93">
        <v>0.41856768740166117</v>
      </c>
      <c r="AH20" s="93">
        <v>0.5144137770225391</v>
      </c>
      <c r="AI20" s="93">
        <v>0.5144137770225391</v>
      </c>
      <c r="AJ20" s="93">
        <v>0.5144137770225391</v>
      </c>
      <c r="AK20" s="93">
        <v>0.17507635359728826</v>
      </c>
      <c r="AL20" s="93">
        <v>0.11671756906485885</v>
      </c>
      <c r="AM20" s="93">
        <v>0.11671756906485885</v>
      </c>
      <c r="AN20" s="93">
        <v>1.361704972423353</v>
      </c>
      <c r="AO20" s="93">
        <v>0.304889169247754</v>
      </c>
      <c r="AP20" s="93">
        <v>0.304889169247754</v>
      </c>
      <c r="AQ20" s="93">
        <v>0.304889169247754</v>
      </c>
      <c r="AR20" s="91">
        <f t="shared" si="1"/>
        <v>0</v>
      </c>
      <c r="AS20" s="91">
        <f t="shared" si="2"/>
        <v>107.04900000000002</v>
      </c>
      <c r="AT20" s="91">
        <f t="shared" si="3"/>
        <v>0</v>
      </c>
      <c r="AU20" s="91">
        <f t="shared" si="4"/>
        <v>15.860999999999994</v>
      </c>
      <c r="AV20" s="91">
        <f t="shared" si="5"/>
        <v>0.31415186426741021</v>
      </c>
      <c r="AW20" s="91">
        <f t="shared" si="6"/>
        <v>0.3498013683753266</v>
      </c>
      <c r="AX20" s="91">
        <f t="shared" si="7"/>
        <v>0.33069977901710007</v>
      </c>
      <c r="AY20" s="91">
        <f t="shared" si="8"/>
        <v>0.20732463508847274</v>
      </c>
      <c r="AZ20" s="91">
        <f t="shared" si="9"/>
        <v>7.2898607222738332E-2</v>
      </c>
      <c r="BA20" s="91">
        <f t="shared" si="10"/>
        <v>4.8599071481825559E-2</v>
      </c>
      <c r="BB20" s="91">
        <f t="shared" si="11"/>
        <v>4.8599071481825559E-2</v>
      </c>
      <c r="BC20" s="91">
        <f t="shared" si="12"/>
        <v>7.1156506858282398E-2</v>
      </c>
      <c r="BD20" s="91">
        <f t="shared" si="13"/>
        <v>8.7450342093831651E-2</v>
      </c>
      <c r="BE20" s="91">
        <f t="shared" si="14"/>
        <v>8.7450342093831651E-2</v>
      </c>
      <c r="BF20" s="91">
        <f t="shared" si="15"/>
        <v>8.7450342093831651E-2</v>
      </c>
      <c r="BG20" s="91">
        <f t="shared" si="16"/>
        <v>2.9762980111539009E-2</v>
      </c>
      <c r="BH20" s="91">
        <f t="shared" si="17"/>
        <v>1.9841986741026007E-2</v>
      </c>
      <c r="BI20" s="91">
        <f t="shared" si="18"/>
        <v>1.9841986741026007E-2</v>
      </c>
      <c r="BJ20" s="91">
        <f t="shared" si="19"/>
        <v>0.23148984531197003</v>
      </c>
      <c r="BK20" s="91">
        <f t="shared" si="20"/>
        <v>5.1831158772118184E-2</v>
      </c>
      <c r="BL20" s="91">
        <f t="shared" si="21"/>
        <v>5.1831158772118184E-2</v>
      </c>
      <c r="BM20" s="91">
        <f t="shared" si="22"/>
        <v>5.1831158772118184E-2</v>
      </c>
    </row>
    <row r="21" spans="1:65" x14ac:dyDescent="0.2">
      <c r="A21" t="s">
        <v>339</v>
      </c>
      <c r="B21" t="s">
        <v>339</v>
      </c>
      <c r="C21" s="90" t="s">
        <v>192</v>
      </c>
      <c r="D21" s="81" t="s">
        <v>277</v>
      </c>
      <c r="E21" s="81">
        <v>1230</v>
      </c>
      <c r="F21" s="81">
        <v>2</v>
      </c>
      <c r="G21" s="81">
        <v>3830</v>
      </c>
      <c r="H21" s="92">
        <v>0.7</v>
      </c>
      <c r="I21" s="92">
        <v>6.0000000000000012E-2</v>
      </c>
      <c r="J21" s="92">
        <v>9.0000000000000011E-2</v>
      </c>
      <c r="K21" s="92">
        <v>6.0000000000000012E-2</v>
      </c>
      <c r="L21" s="92">
        <v>0.25</v>
      </c>
      <c r="M21" s="92">
        <v>0.25</v>
      </c>
      <c r="N21" s="92">
        <v>0.25</v>
      </c>
      <c r="O21" s="92">
        <v>0.22650353205516249</v>
      </c>
      <c r="P21" s="92">
        <v>0.1546992935889675</v>
      </c>
      <c r="Q21" s="92">
        <v>0.23204894038345125</v>
      </c>
      <c r="R21" s="92">
        <v>0.1546992935889675</v>
      </c>
      <c r="S21" s="92">
        <v>0.25</v>
      </c>
      <c r="T21" s="92">
        <v>0.25</v>
      </c>
      <c r="U21" s="92">
        <v>0.25</v>
      </c>
      <c r="V21" s="91">
        <v>0</v>
      </c>
      <c r="W21" s="91">
        <v>2172.1999999999998</v>
      </c>
      <c r="X21" s="91">
        <v>0</v>
      </c>
      <c r="Y21" s="91">
        <v>67.800000000000182</v>
      </c>
      <c r="Z21" s="91">
        <v>6.0710294852988751</v>
      </c>
      <c r="AA21" s="91">
        <v>6.9135405397987313</v>
      </c>
      <c r="AB21" s="91">
        <v>6.8376511775872446</v>
      </c>
      <c r="AC21" s="91">
        <v>4.1556427774652356</v>
      </c>
      <c r="AD21" s="93">
        <v>1.4087759591002933</v>
      </c>
      <c r="AE21" s="93">
        <v>0.93918397273352894</v>
      </c>
      <c r="AF21" s="93">
        <v>0.93918397273352894</v>
      </c>
      <c r="AG21" s="93">
        <v>1.3751096216312304</v>
      </c>
      <c r="AH21" s="93">
        <v>1.7283851349496828</v>
      </c>
      <c r="AI21" s="93">
        <v>1.7283851349496828</v>
      </c>
      <c r="AJ21" s="93">
        <v>1.7283851349496828</v>
      </c>
      <c r="AK21" s="93">
        <v>0.61538860598285205</v>
      </c>
      <c r="AL21" s="93">
        <v>0.41025907065523476</v>
      </c>
      <c r="AM21" s="93">
        <v>0.41025907065523476</v>
      </c>
      <c r="AN21" s="93">
        <v>4.7863558243110713</v>
      </c>
      <c r="AO21" s="93">
        <v>1.0389106943663089</v>
      </c>
      <c r="AP21" s="93">
        <v>1.0389106943663089</v>
      </c>
      <c r="AQ21" s="93">
        <v>1.0389106943663089</v>
      </c>
      <c r="AR21" s="91">
        <f t="shared" si="1"/>
        <v>0</v>
      </c>
      <c r="AS21" s="91">
        <f t="shared" si="2"/>
        <v>369.274</v>
      </c>
      <c r="AT21" s="91">
        <f t="shared" si="3"/>
        <v>0</v>
      </c>
      <c r="AU21" s="91">
        <f t="shared" si="4"/>
        <v>11.526000000000032</v>
      </c>
      <c r="AV21" s="91">
        <f t="shared" si="5"/>
        <v>1.0320750125008089</v>
      </c>
      <c r="AW21" s="91">
        <f t="shared" si="6"/>
        <v>1.1753018917657845</v>
      </c>
      <c r="AX21" s="91">
        <f t="shared" si="7"/>
        <v>1.1624007001898318</v>
      </c>
      <c r="AY21" s="91">
        <f t="shared" si="8"/>
        <v>0.7064592721690901</v>
      </c>
      <c r="AZ21" s="91">
        <f t="shared" si="9"/>
        <v>0.23949191304704986</v>
      </c>
      <c r="BA21" s="91">
        <f t="shared" si="10"/>
        <v>0.15966127536469993</v>
      </c>
      <c r="BB21" s="91">
        <f t="shared" si="11"/>
        <v>0.15966127536469993</v>
      </c>
      <c r="BC21" s="91">
        <f t="shared" si="12"/>
        <v>0.23376863567730918</v>
      </c>
      <c r="BD21" s="91">
        <f t="shared" si="13"/>
        <v>0.29382547294144612</v>
      </c>
      <c r="BE21" s="91">
        <f t="shared" si="14"/>
        <v>0.29382547294144612</v>
      </c>
      <c r="BF21" s="91">
        <f t="shared" si="15"/>
        <v>0.29382547294144612</v>
      </c>
      <c r="BG21" s="91">
        <f t="shared" si="16"/>
        <v>0.10461606301708486</v>
      </c>
      <c r="BH21" s="91">
        <f t="shared" si="17"/>
        <v>6.9744042011389909E-2</v>
      </c>
      <c r="BI21" s="91">
        <f t="shared" si="18"/>
        <v>6.9744042011389909E-2</v>
      </c>
      <c r="BJ21" s="91">
        <f t="shared" si="19"/>
        <v>0.81368049013288213</v>
      </c>
      <c r="BK21" s="91">
        <f t="shared" si="20"/>
        <v>0.17661481804227253</v>
      </c>
      <c r="BL21" s="91">
        <f t="shared" si="21"/>
        <v>0.17661481804227253</v>
      </c>
      <c r="BM21" s="91">
        <f t="shared" si="22"/>
        <v>0.17661481804227253</v>
      </c>
    </row>
    <row r="22" spans="1:65" x14ac:dyDescent="0.2">
      <c r="A22" t="s">
        <v>340</v>
      </c>
      <c r="B22" t="s">
        <v>340</v>
      </c>
      <c r="C22" s="90" t="s">
        <v>192</v>
      </c>
      <c r="D22" s="81" t="s">
        <v>277</v>
      </c>
      <c r="E22" s="81">
        <v>1190</v>
      </c>
      <c r="F22" s="81">
        <v>2</v>
      </c>
      <c r="G22" s="81">
        <v>3840</v>
      </c>
      <c r="H22" s="92">
        <v>0.7</v>
      </c>
      <c r="I22" s="92">
        <v>6.0000000000000012E-2</v>
      </c>
      <c r="J22" s="92">
        <v>9.0000000000000011E-2</v>
      </c>
      <c r="K22" s="92">
        <v>6.0000000000000012E-2</v>
      </c>
      <c r="L22" s="92">
        <v>0.25</v>
      </c>
      <c r="M22" s="92">
        <v>0.25</v>
      </c>
      <c r="N22" s="92">
        <v>0.25</v>
      </c>
      <c r="O22" s="92">
        <v>0.22650353205516249</v>
      </c>
      <c r="P22" s="92">
        <v>0.1546992935889675</v>
      </c>
      <c r="Q22" s="92">
        <v>0.23204894038345125</v>
      </c>
      <c r="R22" s="92">
        <v>0.1546992935889675</v>
      </c>
      <c r="S22" s="92">
        <v>0.25</v>
      </c>
      <c r="T22" s="92">
        <v>0.25</v>
      </c>
      <c r="U22" s="92">
        <v>0.25</v>
      </c>
      <c r="V22" s="91">
        <v>0</v>
      </c>
      <c r="W22" s="91">
        <v>1476</v>
      </c>
      <c r="X22" s="91">
        <v>0</v>
      </c>
      <c r="Y22" s="91">
        <v>0</v>
      </c>
      <c r="Z22" s="91">
        <v>5.0478811304051234</v>
      </c>
      <c r="AA22" s="91">
        <v>5.711376123306021</v>
      </c>
      <c r="AB22" s="91">
        <v>5.5707489760088844</v>
      </c>
      <c r="AC22" s="91">
        <v>3.4193910069949225</v>
      </c>
      <c r="AD22" s="93">
        <v>1.1713554674921269</v>
      </c>
      <c r="AE22" s="93">
        <v>0.78090364499475129</v>
      </c>
      <c r="AF22" s="93">
        <v>0.78090364499475129</v>
      </c>
      <c r="AG22" s="93">
        <v>1.1433629054313668</v>
      </c>
      <c r="AH22" s="93">
        <v>1.4278440308265052</v>
      </c>
      <c r="AI22" s="93">
        <v>1.4278440308265052</v>
      </c>
      <c r="AJ22" s="93">
        <v>1.4278440308265052</v>
      </c>
      <c r="AK22" s="93">
        <v>0.50136740784079969</v>
      </c>
      <c r="AL22" s="93">
        <v>0.33424493856053311</v>
      </c>
      <c r="AM22" s="93">
        <v>0.33424493856053311</v>
      </c>
      <c r="AN22" s="93">
        <v>3.8995242832062189</v>
      </c>
      <c r="AO22" s="93">
        <v>0.85484775174873062</v>
      </c>
      <c r="AP22" s="93">
        <v>0.85484775174873062</v>
      </c>
      <c r="AQ22" s="93">
        <v>0.85484775174873062</v>
      </c>
      <c r="AR22" s="91">
        <f t="shared" si="1"/>
        <v>0</v>
      </c>
      <c r="AS22" s="91">
        <f t="shared" si="2"/>
        <v>250.92000000000002</v>
      </c>
      <c r="AT22" s="91">
        <f t="shared" si="3"/>
        <v>0</v>
      </c>
      <c r="AU22" s="91">
        <f t="shared" si="4"/>
        <v>0</v>
      </c>
      <c r="AV22" s="91">
        <f t="shared" si="5"/>
        <v>0.85813979216887104</v>
      </c>
      <c r="AW22" s="91">
        <f t="shared" si="6"/>
        <v>0.97093394096202368</v>
      </c>
      <c r="AX22" s="91">
        <f t="shared" si="7"/>
        <v>0.9470273259215104</v>
      </c>
      <c r="AY22" s="91">
        <f t="shared" si="8"/>
        <v>0.58129647118913685</v>
      </c>
      <c r="AZ22" s="91">
        <f t="shared" si="9"/>
        <v>0.19913042947366158</v>
      </c>
      <c r="BA22" s="91">
        <f t="shared" si="10"/>
        <v>0.13275361964910773</v>
      </c>
      <c r="BB22" s="91">
        <f t="shared" si="11"/>
        <v>0.13275361964910773</v>
      </c>
      <c r="BC22" s="91">
        <f t="shared" si="12"/>
        <v>0.19437169392333237</v>
      </c>
      <c r="BD22" s="91">
        <f t="shared" si="13"/>
        <v>0.24273348524050592</v>
      </c>
      <c r="BE22" s="91">
        <f t="shared" si="14"/>
        <v>0.24273348524050592</v>
      </c>
      <c r="BF22" s="91">
        <f t="shared" si="15"/>
        <v>0.24273348524050592</v>
      </c>
      <c r="BG22" s="91">
        <f t="shared" si="16"/>
        <v>8.5232459332935953E-2</v>
      </c>
      <c r="BH22" s="91">
        <f t="shared" si="17"/>
        <v>5.6821639555290633E-2</v>
      </c>
      <c r="BI22" s="91">
        <f t="shared" si="18"/>
        <v>5.6821639555290633E-2</v>
      </c>
      <c r="BJ22" s="91">
        <f t="shared" si="19"/>
        <v>0.66291912814505727</v>
      </c>
      <c r="BK22" s="91">
        <f t="shared" si="20"/>
        <v>0.14532411779728421</v>
      </c>
      <c r="BL22" s="91">
        <f t="shared" si="21"/>
        <v>0.14532411779728421</v>
      </c>
      <c r="BM22" s="91">
        <f t="shared" si="22"/>
        <v>0.14532411779728421</v>
      </c>
    </row>
    <row r="23" spans="1:65" x14ac:dyDescent="0.2">
      <c r="A23" t="s">
        <v>341</v>
      </c>
      <c r="B23" t="s">
        <v>341</v>
      </c>
      <c r="C23" s="90" t="s">
        <v>192</v>
      </c>
      <c r="D23" s="81" t="s">
        <v>277</v>
      </c>
      <c r="E23" s="81">
        <v>1160</v>
      </c>
      <c r="F23" s="81">
        <v>2</v>
      </c>
      <c r="G23" s="81">
        <v>4454</v>
      </c>
      <c r="H23" s="92">
        <v>0.7</v>
      </c>
      <c r="I23" s="92">
        <v>6.0000000000000012E-2</v>
      </c>
      <c r="J23" s="92">
        <v>9.0000000000000011E-2</v>
      </c>
      <c r="K23" s="92">
        <v>6.0000000000000012E-2</v>
      </c>
      <c r="L23" s="92">
        <v>0.25</v>
      </c>
      <c r="M23" s="92">
        <v>0.25</v>
      </c>
      <c r="N23" s="92">
        <v>0.25</v>
      </c>
      <c r="O23" s="92">
        <v>0.22650353205516249</v>
      </c>
      <c r="P23" s="92">
        <v>0.1546992935889675</v>
      </c>
      <c r="Q23" s="92">
        <v>0.23204894038345125</v>
      </c>
      <c r="R23" s="92">
        <v>0.1546992935889675</v>
      </c>
      <c r="S23" s="92">
        <v>0.25</v>
      </c>
      <c r="T23" s="92">
        <v>0.25</v>
      </c>
      <c r="U23" s="92">
        <v>0.25</v>
      </c>
      <c r="V23" s="91">
        <v>0</v>
      </c>
      <c r="W23" s="91">
        <v>1238</v>
      </c>
      <c r="X23" s="91">
        <v>0</v>
      </c>
      <c r="Y23" s="91">
        <v>0</v>
      </c>
      <c r="Z23" s="91">
        <v>1.4641732435673793</v>
      </c>
      <c r="AA23" s="91">
        <v>1.5288199056923597</v>
      </c>
      <c r="AB23" s="91">
        <v>1.3869617005297614</v>
      </c>
      <c r="AC23" s="91">
        <v>0.86330446576613606</v>
      </c>
      <c r="AD23" s="93">
        <v>0.33975984970761125</v>
      </c>
      <c r="AE23" s="93">
        <v>0.22650656647174083</v>
      </c>
      <c r="AF23" s="93">
        <v>0.22650656647174083</v>
      </c>
      <c r="AG23" s="93">
        <v>0.33164041120867516</v>
      </c>
      <c r="AH23" s="93">
        <v>0.38220497642308993</v>
      </c>
      <c r="AI23" s="93">
        <v>0.38220497642308993</v>
      </c>
      <c r="AJ23" s="93">
        <v>0.38220497642308993</v>
      </c>
      <c r="AK23" s="93">
        <v>0.12482655304767855</v>
      </c>
      <c r="AL23" s="93">
        <v>8.3217702031785704E-2</v>
      </c>
      <c r="AM23" s="93">
        <v>8.3217702031785704E-2</v>
      </c>
      <c r="AN23" s="93">
        <v>0.97087319037083297</v>
      </c>
      <c r="AO23" s="93">
        <v>0.21582611644153402</v>
      </c>
      <c r="AP23" s="93">
        <v>0.21582611644153402</v>
      </c>
      <c r="AQ23" s="93">
        <v>0.21582611644153402</v>
      </c>
      <c r="AR23" s="91">
        <f t="shared" si="1"/>
        <v>0</v>
      </c>
      <c r="AS23" s="91">
        <f t="shared" si="2"/>
        <v>210.46</v>
      </c>
      <c r="AT23" s="91">
        <f t="shared" si="3"/>
        <v>0</v>
      </c>
      <c r="AU23" s="91">
        <f t="shared" si="4"/>
        <v>0</v>
      </c>
      <c r="AV23" s="91">
        <f t="shared" si="5"/>
        <v>0.24890945140645451</v>
      </c>
      <c r="AW23" s="91">
        <f t="shared" si="6"/>
        <v>0.25989938396770118</v>
      </c>
      <c r="AX23" s="91">
        <f t="shared" si="7"/>
        <v>0.23578348909005944</v>
      </c>
      <c r="AY23" s="91">
        <f t="shared" si="8"/>
        <v>0.14676175918024315</v>
      </c>
      <c r="AZ23" s="91">
        <f t="shared" si="9"/>
        <v>5.7759174450293917E-2</v>
      </c>
      <c r="BA23" s="91">
        <f t="shared" si="10"/>
        <v>3.8506116300195944E-2</v>
      </c>
      <c r="BB23" s="91">
        <f t="shared" si="11"/>
        <v>3.8506116300195944E-2</v>
      </c>
      <c r="BC23" s="91">
        <f t="shared" si="12"/>
        <v>5.6378869905474784E-2</v>
      </c>
      <c r="BD23" s="91">
        <f t="shared" si="13"/>
        <v>6.4974845991925295E-2</v>
      </c>
      <c r="BE23" s="91">
        <f t="shared" si="14"/>
        <v>6.4974845991925295E-2</v>
      </c>
      <c r="BF23" s="91">
        <f t="shared" si="15"/>
        <v>6.4974845991925295E-2</v>
      </c>
      <c r="BG23" s="91">
        <f t="shared" si="16"/>
        <v>2.1220514018105353E-2</v>
      </c>
      <c r="BH23" s="91">
        <f t="shared" si="17"/>
        <v>1.4147009345403571E-2</v>
      </c>
      <c r="BI23" s="91">
        <f t="shared" si="18"/>
        <v>1.4147009345403571E-2</v>
      </c>
      <c r="BJ23" s="91">
        <f t="shared" si="19"/>
        <v>0.16504844236304161</v>
      </c>
      <c r="BK23" s="91">
        <f t="shared" si="20"/>
        <v>3.6690439795060786E-2</v>
      </c>
      <c r="BL23" s="91">
        <f t="shared" si="21"/>
        <v>3.6690439795060786E-2</v>
      </c>
      <c r="BM23" s="91">
        <f t="shared" si="22"/>
        <v>3.6690439795060786E-2</v>
      </c>
    </row>
    <row r="24" spans="1:65" x14ac:dyDescent="0.2">
      <c r="A24" t="s">
        <v>342</v>
      </c>
      <c r="B24" t="s">
        <v>342</v>
      </c>
      <c r="C24" s="90" t="s">
        <v>192</v>
      </c>
      <c r="D24" s="81" t="s">
        <v>277</v>
      </c>
      <c r="E24" s="81">
        <v>1190</v>
      </c>
      <c r="F24" s="81">
        <v>2</v>
      </c>
      <c r="G24" s="81">
        <v>3681</v>
      </c>
      <c r="H24" s="92">
        <v>0.7</v>
      </c>
      <c r="I24" s="92">
        <v>6.0000000000000012E-2</v>
      </c>
      <c r="J24" s="92">
        <v>9.0000000000000011E-2</v>
      </c>
      <c r="K24" s="92">
        <v>6.0000000000000012E-2</v>
      </c>
      <c r="L24" s="92">
        <v>0.25</v>
      </c>
      <c r="M24" s="92">
        <v>0.25</v>
      </c>
      <c r="N24" s="92">
        <v>0.25</v>
      </c>
      <c r="O24" s="92">
        <v>0.22650353205516249</v>
      </c>
      <c r="P24" s="92">
        <v>0.1546992935889675</v>
      </c>
      <c r="Q24" s="92">
        <v>0.23204894038345125</v>
      </c>
      <c r="R24" s="92">
        <v>0.1546992935889675</v>
      </c>
      <c r="S24" s="92">
        <v>0.25</v>
      </c>
      <c r="T24" s="92">
        <v>0.25</v>
      </c>
      <c r="U24" s="92">
        <v>0.25</v>
      </c>
      <c r="V24" s="91">
        <v>0</v>
      </c>
      <c r="W24" s="91">
        <v>1577.2</v>
      </c>
      <c r="X24" s="91">
        <v>0</v>
      </c>
      <c r="Y24" s="91">
        <v>187.79999999999995</v>
      </c>
      <c r="Z24" s="91">
        <v>2.4575750778350147</v>
      </c>
      <c r="AA24" s="91">
        <v>2.6277327275502884</v>
      </c>
      <c r="AB24" s="91">
        <v>2.3736504368956153</v>
      </c>
      <c r="AC24" s="91">
        <v>1.516009666944141</v>
      </c>
      <c r="AD24" s="93">
        <v>0.57027769272439288</v>
      </c>
      <c r="AE24" s="93">
        <v>0.38018512848292862</v>
      </c>
      <c r="AF24" s="93">
        <v>0.38018512848292862</v>
      </c>
      <c r="AG24" s="93">
        <v>0.55664943542037171</v>
      </c>
      <c r="AH24" s="93">
        <v>0.6569331818875721</v>
      </c>
      <c r="AI24" s="93">
        <v>0.6569331818875721</v>
      </c>
      <c r="AJ24" s="93">
        <v>0.6569331818875721</v>
      </c>
      <c r="AK24" s="93">
        <v>0.21362853932060541</v>
      </c>
      <c r="AL24" s="93">
        <v>0.14241902621373695</v>
      </c>
      <c r="AM24" s="93">
        <v>0.14241902621373695</v>
      </c>
      <c r="AN24" s="93">
        <v>1.6615553058269306</v>
      </c>
      <c r="AO24" s="93">
        <v>0.37900241673603524</v>
      </c>
      <c r="AP24" s="93">
        <v>0.37900241673603524</v>
      </c>
      <c r="AQ24" s="93">
        <v>0.37900241673603524</v>
      </c>
      <c r="AR24" s="91">
        <f t="shared" si="1"/>
        <v>0</v>
      </c>
      <c r="AS24" s="91">
        <f t="shared" si="2"/>
        <v>268.12400000000002</v>
      </c>
      <c r="AT24" s="91">
        <f t="shared" si="3"/>
        <v>0</v>
      </c>
      <c r="AU24" s="91">
        <f t="shared" si="4"/>
        <v>31.925999999999995</v>
      </c>
      <c r="AV24" s="91">
        <f t="shared" si="5"/>
        <v>0.41778776323195255</v>
      </c>
      <c r="AW24" s="91">
        <f t="shared" si="6"/>
        <v>0.44671456368354906</v>
      </c>
      <c r="AX24" s="91">
        <f t="shared" si="7"/>
        <v>0.40352057427225463</v>
      </c>
      <c r="AY24" s="91">
        <f t="shared" si="8"/>
        <v>0.25772164338050396</v>
      </c>
      <c r="AZ24" s="91">
        <f t="shared" si="9"/>
        <v>9.6947207763146803E-2</v>
      </c>
      <c r="BA24" s="91">
        <f t="shared" si="10"/>
        <v>6.4631471842097873E-2</v>
      </c>
      <c r="BB24" s="91">
        <f t="shared" si="11"/>
        <v>6.4631471842097873E-2</v>
      </c>
      <c r="BC24" s="91">
        <f t="shared" si="12"/>
        <v>9.4630404021463194E-2</v>
      </c>
      <c r="BD24" s="91">
        <f t="shared" si="13"/>
        <v>0.11167864092088726</v>
      </c>
      <c r="BE24" s="91">
        <f t="shared" si="14"/>
        <v>0.11167864092088726</v>
      </c>
      <c r="BF24" s="91">
        <f t="shared" si="15"/>
        <v>0.11167864092088726</v>
      </c>
      <c r="BG24" s="91">
        <f t="shared" si="16"/>
        <v>3.6316851684502924E-2</v>
      </c>
      <c r="BH24" s="91">
        <f t="shared" si="17"/>
        <v>2.4211234456335284E-2</v>
      </c>
      <c r="BI24" s="91">
        <f t="shared" si="18"/>
        <v>2.4211234456335284E-2</v>
      </c>
      <c r="BJ24" s="91">
        <f t="shared" si="19"/>
        <v>0.28246440199057821</v>
      </c>
      <c r="BK24" s="91">
        <f t="shared" si="20"/>
        <v>6.443041084512599E-2</v>
      </c>
      <c r="BL24" s="91">
        <f t="shared" si="21"/>
        <v>6.443041084512599E-2</v>
      </c>
      <c r="BM24" s="91">
        <f t="shared" si="22"/>
        <v>6.443041084512599E-2</v>
      </c>
    </row>
    <row r="25" spans="1:65" x14ac:dyDescent="0.2">
      <c r="A25" t="s">
        <v>332</v>
      </c>
      <c r="B25" t="s">
        <v>332</v>
      </c>
      <c r="C25" s="94" t="s">
        <v>192</v>
      </c>
      <c r="D25" s="81" t="s">
        <v>277</v>
      </c>
      <c r="E25" s="81">
        <v>1220</v>
      </c>
      <c r="F25" s="81">
        <v>2</v>
      </c>
      <c r="G25" s="81">
        <v>160</v>
      </c>
      <c r="H25" s="92">
        <v>0.7</v>
      </c>
      <c r="I25" s="92">
        <v>6.0000000000000012E-2</v>
      </c>
      <c r="J25" s="92">
        <v>9.0000000000000011E-2</v>
      </c>
      <c r="K25" s="92">
        <v>6.0000000000000012E-2</v>
      </c>
      <c r="L25" s="92">
        <v>0.25</v>
      </c>
      <c r="M25" s="92">
        <v>0.25</v>
      </c>
      <c r="N25" s="92">
        <v>0.25</v>
      </c>
      <c r="O25" s="92">
        <v>0.22650353205516249</v>
      </c>
      <c r="P25" s="92">
        <v>0.1546992935889675</v>
      </c>
      <c r="Q25" s="92">
        <v>0.23204894038345125</v>
      </c>
      <c r="R25" s="92">
        <v>0.1546992935889675</v>
      </c>
      <c r="S25" s="92">
        <v>0.25</v>
      </c>
      <c r="T25" s="92">
        <v>0.25</v>
      </c>
      <c r="U25" s="92">
        <v>0.25</v>
      </c>
      <c r="V25" s="91">
        <v>0</v>
      </c>
      <c r="W25" s="91">
        <v>0</v>
      </c>
      <c r="X25" s="91">
        <v>0</v>
      </c>
      <c r="Y25" s="91">
        <v>4</v>
      </c>
      <c r="Z25" s="91">
        <v>4.7561898349117486</v>
      </c>
      <c r="AA25" s="91">
        <v>5.8695375427655012</v>
      </c>
      <c r="AB25" s="91">
        <v>4.7640401805430033</v>
      </c>
      <c r="AC25" s="91">
        <v>3.6849349441316415</v>
      </c>
      <c r="AD25" s="93">
        <v>1.1036688114538131</v>
      </c>
      <c r="AE25" s="93">
        <v>0.73577920763587545</v>
      </c>
      <c r="AF25" s="93">
        <v>0.73577920763587545</v>
      </c>
      <c r="AG25" s="93">
        <v>1.0772937967323712</v>
      </c>
      <c r="AH25" s="93">
        <v>1.4673843856913753</v>
      </c>
      <c r="AI25" s="93">
        <v>1.4673843856913753</v>
      </c>
      <c r="AJ25" s="93">
        <v>1.4673843856913753</v>
      </c>
      <c r="AK25" s="93">
        <v>0.42876361624887033</v>
      </c>
      <c r="AL25" s="93">
        <v>0.28584241083258027</v>
      </c>
      <c r="AM25" s="93">
        <v>0.28584241083258027</v>
      </c>
      <c r="AN25" s="93">
        <v>3.3348281263801023</v>
      </c>
      <c r="AO25" s="93">
        <v>0.92123373603291037</v>
      </c>
      <c r="AP25" s="93">
        <v>0.92123373603291037</v>
      </c>
      <c r="AQ25" s="93">
        <v>0.92123373603291037</v>
      </c>
      <c r="AR25" s="91">
        <f t="shared" si="1"/>
        <v>0</v>
      </c>
      <c r="AS25" s="91">
        <f t="shared" si="2"/>
        <v>0</v>
      </c>
      <c r="AT25" s="91">
        <f t="shared" si="3"/>
        <v>0</v>
      </c>
      <c r="AU25" s="91">
        <f t="shared" si="4"/>
        <v>0.68</v>
      </c>
      <c r="AV25" s="91">
        <f t="shared" si="5"/>
        <v>0.80855227193499735</v>
      </c>
      <c r="AW25" s="91">
        <f t="shared" si="6"/>
        <v>0.99782138227013528</v>
      </c>
      <c r="AX25" s="91">
        <f t="shared" si="7"/>
        <v>0.8098868306923106</v>
      </c>
      <c r="AY25" s="91">
        <f t="shared" si="8"/>
        <v>0.62643894050237914</v>
      </c>
      <c r="AZ25" s="91">
        <f t="shared" si="9"/>
        <v>0.18762369794714825</v>
      </c>
      <c r="BA25" s="91">
        <f t="shared" si="10"/>
        <v>0.12508246529809883</v>
      </c>
      <c r="BB25" s="91">
        <f t="shared" si="11"/>
        <v>0.12508246529809883</v>
      </c>
      <c r="BC25" s="91">
        <f t="shared" si="12"/>
        <v>0.18313994544450313</v>
      </c>
      <c r="BD25" s="91">
        <f t="shared" si="13"/>
        <v>0.24945534556753382</v>
      </c>
      <c r="BE25" s="91">
        <f t="shared" si="14"/>
        <v>0.24945534556753382</v>
      </c>
      <c r="BF25" s="91">
        <f t="shared" si="15"/>
        <v>0.24945534556753382</v>
      </c>
      <c r="BG25" s="91">
        <f t="shared" si="16"/>
        <v>7.2889814762307964E-2</v>
      </c>
      <c r="BH25" s="91">
        <f t="shared" si="17"/>
        <v>4.859320984153865E-2</v>
      </c>
      <c r="BI25" s="91">
        <f t="shared" si="18"/>
        <v>4.859320984153865E-2</v>
      </c>
      <c r="BJ25" s="91">
        <f t="shared" si="19"/>
        <v>0.56692078148461744</v>
      </c>
      <c r="BK25" s="91">
        <f t="shared" si="20"/>
        <v>0.15660973512559478</v>
      </c>
      <c r="BL25" s="91">
        <f t="shared" si="21"/>
        <v>0.15660973512559478</v>
      </c>
      <c r="BM25" s="91">
        <f t="shared" si="22"/>
        <v>0.15660973512559478</v>
      </c>
    </row>
    <row r="26" spans="1:65" x14ac:dyDescent="0.2">
      <c r="A26" t="s">
        <v>343</v>
      </c>
      <c r="B26" t="s">
        <v>343</v>
      </c>
      <c r="C26" s="90" t="s">
        <v>193</v>
      </c>
      <c r="D26" s="81" t="s">
        <v>278</v>
      </c>
      <c r="E26" s="81">
        <v>1540</v>
      </c>
      <c r="F26" s="81">
        <v>3</v>
      </c>
      <c r="G26" s="81">
        <v>19095</v>
      </c>
      <c r="H26" s="92">
        <v>0.7</v>
      </c>
      <c r="I26" s="92">
        <v>6.0000000000000012E-2</v>
      </c>
      <c r="J26" s="92">
        <v>9.0000000000000011E-2</v>
      </c>
      <c r="K26" s="92">
        <v>6.0000000000000012E-2</v>
      </c>
      <c r="L26" s="92">
        <v>0.25</v>
      </c>
      <c r="M26" s="92">
        <v>0.25</v>
      </c>
      <c r="N26" s="92">
        <v>0.25</v>
      </c>
      <c r="O26" s="92">
        <v>0.19829136584964602</v>
      </c>
      <c r="P26" s="92">
        <v>0.16034172683007081</v>
      </c>
      <c r="Q26" s="92">
        <v>0.24051259024510618</v>
      </c>
      <c r="R26" s="92">
        <v>0.16034172683007081</v>
      </c>
      <c r="S26" s="92">
        <v>0.25</v>
      </c>
      <c r="T26" s="92">
        <v>0.25</v>
      </c>
      <c r="U26" s="92">
        <v>0.25</v>
      </c>
      <c r="V26" s="91">
        <v>0</v>
      </c>
      <c r="W26" s="91">
        <v>10026.347631444762</v>
      </c>
      <c r="X26" s="91">
        <v>0</v>
      </c>
      <c r="Y26" s="91">
        <v>1732.6523685552384</v>
      </c>
      <c r="Z26" s="91">
        <v>4.506997223107323</v>
      </c>
      <c r="AA26" s="91">
        <v>4.5552855397101126</v>
      </c>
      <c r="AB26" s="91">
        <v>4.344797381211861</v>
      </c>
      <c r="AC26" s="91">
        <v>2.5755421263599079</v>
      </c>
      <c r="AD26" s="93">
        <v>1.0839895763570431</v>
      </c>
      <c r="AE26" s="93">
        <v>0.72265971757136205</v>
      </c>
      <c r="AF26" s="93">
        <v>0.72265971757136205</v>
      </c>
      <c r="AG26" s="93">
        <v>0.89369863525051285</v>
      </c>
      <c r="AH26" s="93">
        <v>1.1388213849275282</v>
      </c>
      <c r="AI26" s="93">
        <v>1.1388213849275282</v>
      </c>
      <c r="AJ26" s="93">
        <v>1.1388213849275282</v>
      </c>
      <c r="AK26" s="93">
        <v>0.39103176430906755</v>
      </c>
      <c r="AL26" s="93">
        <v>0.26068784287271168</v>
      </c>
      <c r="AM26" s="93">
        <v>0.26068784287271168</v>
      </c>
      <c r="AN26" s="93">
        <v>3.0413581668483025</v>
      </c>
      <c r="AO26" s="93">
        <v>0.64388553158997697</v>
      </c>
      <c r="AP26" s="93">
        <v>0.64388553158997697</v>
      </c>
      <c r="AQ26" s="93">
        <v>0.64388553158997697</v>
      </c>
      <c r="AR26" s="91">
        <f t="shared" si="1"/>
        <v>0</v>
      </c>
      <c r="AS26" s="91">
        <f t="shared" si="2"/>
        <v>1704.4790973456095</v>
      </c>
      <c r="AT26" s="91">
        <f t="shared" si="3"/>
        <v>0</v>
      </c>
      <c r="AU26" s="91">
        <f t="shared" si="4"/>
        <v>294.55090265439054</v>
      </c>
      <c r="AV26" s="91">
        <f t="shared" si="5"/>
        <v>0.76618952792824491</v>
      </c>
      <c r="AW26" s="91">
        <f t="shared" si="6"/>
        <v>0.7743985417507192</v>
      </c>
      <c r="AX26" s="91">
        <f t="shared" si="7"/>
        <v>0.73861555480601637</v>
      </c>
      <c r="AY26" s="91">
        <f t="shared" si="8"/>
        <v>0.43784216148118438</v>
      </c>
      <c r="AZ26" s="91">
        <f t="shared" si="9"/>
        <v>0.18427822798069735</v>
      </c>
      <c r="BA26" s="91">
        <f t="shared" si="10"/>
        <v>0.12285215198713156</v>
      </c>
      <c r="BB26" s="91">
        <f t="shared" si="11"/>
        <v>0.12285215198713156</v>
      </c>
      <c r="BC26" s="91">
        <f t="shared" si="12"/>
        <v>0.1519287679925872</v>
      </c>
      <c r="BD26" s="91">
        <f t="shared" si="13"/>
        <v>0.1935996354376798</v>
      </c>
      <c r="BE26" s="91">
        <f t="shared" si="14"/>
        <v>0.1935996354376798</v>
      </c>
      <c r="BF26" s="91">
        <f t="shared" si="15"/>
        <v>0.1935996354376798</v>
      </c>
      <c r="BG26" s="91">
        <f t="shared" si="16"/>
        <v>6.6475399932541493E-2</v>
      </c>
      <c r="BH26" s="91">
        <f t="shared" si="17"/>
        <v>4.4316933288360991E-2</v>
      </c>
      <c r="BI26" s="91">
        <f t="shared" si="18"/>
        <v>4.4316933288360991E-2</v>
      </c>
      <c r="BJ26" s="91">
        <f t="shared" si="19"/>
        <v>0.51703088836421152</v>
      </c>
      <c r="BK26" s="91">
        <f t="shared" si="20"/>
        <v>0.10946054037029609</v>
      </c>
      <c r="BL26" s="91">
        <f t="shared" si="21"/>
        <v>0.10946054037029609</v>
      </c>
      <c r="BM26" s="91">
        <f t="shared" si="22"/>
        <v>0.10946054037029609</v>
      </c>
    </row>
    <row r="27" spans="1:65" x14ac:dyDescent="0.2">
      <c r="A27" t="s">
        <v>344</v>
      </c>
      <c r="B27" t="s">
        <v>344</v>
      </c>
      <c r="C27" s="90" t="s">
        <v>193</v>
      </c>
      <c r="D27" s="81" t="s">
        <v>278</v>
      </c>
      <c r="E27" s="81">
        <v>1550</v>
      </c>
      <c r="F27" s="81">
        <v>3</v>
      </c>
      <c r="G27" s="81">
        <v>14834</v>
      </c>
      <c r="H27" s="92">
        <v>0.7</v>
      </c>
      <c r="I27" s="92">
        <v>6.0000000000000012E-2</v>
      </c>
      <c r="J27" s="92">
        <v>9.0000000000000011E-2</v>
      </c>
      <c r="K27" s="92">
        <v>6.0000000000000012E-2</v>
      </c>
      <c r="L27" s="92">
        <v>0.25</v>
      </c>
      <c r="M27" s="92">
        <v>0.25</v>
      </c>
      <c r="N27" s="92">
        <v>0.25</v>
      </c>
      <c r="O27" s="92">
        <v>0.19829136584964602</v>
      </c>
      <c r="P27" s="92">
        <v>0.16034172683007081</v>
      </c>
      <c r="Q27" s="92">
        <v>0.24051259024510618</v>
      </c>
      <c r="R27" s="92">
        <v>0.16034172683007081</v>
      </c>
      <c r="S27" s="92">
        <v>0.25</v>
      </c>
      <c r="T27" s="92">
        <v>0.25</v>
      </c>
      <c r="U27" s="92">
        <v>0.25</v>
      </c>
      <c r="V27" s="91">
        <v>0</v>
      </c>
      <c r="W27" s="91">
        <v>8826</v>
      </c>
      <c r="X27" s="91">
        <v>0</v>
      </c>
      <c r="Y27" s="91">
        <v>0</v>
      </c>
      <c r="Z27" s="91">
        <v>4.5137027762431297</v>
      </c>
      <c r="AA27" s="91">
        <v>4.6390923541205247</v>
      </c>
      <c r="AB27" s="91">
        <v>4.284168895717106</v>
      </c>
      <c r="AC27" s="91">
        <v>2.6022156604837137</v>
      </c>
      <c r="AD27" s="93">
        <v>1.085602346310762</v>
      </c>
      <c r="AE27" s="93">
        <v>0.72373489754050813</v>
      </c>
      <c r="AF27" s="93">
        <v>0.72373489754050813</v>
      </c>
      <c r="AG27" s="93">
        <v>0.89502828854058936</v>
      </c>
      <c r="AH27" s="93">
        <v>1.1597730885301312</v>
      </c>
      <c r="AI27" s="93">
        <v>1.1597730885301312</v>
      </c>
      <c r="AJ27" s="93">
        <v>1.1597730885301312</v>
      </c>
      <c r="AK27" s="93">
        <v>0.38557520061453959</v>
      </c>
      <c r="AL27" s="93">
        <v>0.25705013374302643</v>
      </c>
      <c r="AM27" s="93">
        <v>0.25705013374302643</v>
      </c>
      <c r="AN27" s="93">
        <v>2.9989182270019739</v>
      </c>
      <c r="AO27" s="93">
        <v>0.65055391512092842</v>
      </c>
      <c r="AP27" s="93">
        <v>0.65055391512092842</v>
      </c>
      <c r="AQ27" s="93">
        <v>0.65055391512092842</v>
      </c>
      <c r="AR27" s="91">
        <f t="shared" si="1"/>
        <v>0</v>
      </c>
      <c r="AS27" s="91">
        <f t="shared" si="2"/>
        <v>1500.42</v>
      </c>
      <c r="AT27" s="91">
        <f t="shared" si="3"/>
        <v>0</v>
      </c>
      <c r="AU27" s="91">
        <f t="shared" si="4"/>
        <v>0</v>
      </c>
      <c r="AV27" s="91">
        <f t="shared" si="5"/>
        <v>0.76732947196133205</v>
      </c>
      <c r="AW27" s="91">
        <f t="shared" si="6"/>
        <v>0.7886457002004893</v>
      </c>
      <c r="AX27" s="91">
        <f t="shared" si="7"/>
        <v>0.72830871227190808</v>
      </c>
      <c r="AY27" s="91">
        <f t="shared" si="8"/>
        <v>0.44237666228223138</v>
      </c>
      <c r="AZ27" s="91">
        <f t="shared" si="9"/>
        <v>0.18455239887282957</v>
      </c>
      <c r="BA27" s="91">
        <f t="shared" si="10"/>
        <v>0.12303493258188639</v>
      </c>
      <c r="BB27" s="91">
        <f t="shared" si="11"/>
        <v>0.12303493258188639</v>
      </c>
      <c r="BC27" s="91">
        <f t="shared" si="12"/>
        <v>0.15215480905190021</v>
      </c>
      <c r="BD27" s="91">
        <f t="shared" si="13"/>
        <v>0.19716142505012232</v>
      </c>
      <c r="BE27" s="91">
        <f t="shared" si="14"/>
        <v>0.19716142505012232</v>
      </c>
      <c r="BF27" s="91">
        <f t="shared" si="15"/>
        <v>0.19716142505012232</v>
      </c>
      <c r="BG27" s="91">
        <f t="shared" si="16"/>
        <v>6.5547784104471735E-2</v>
      </c>
      <c r="BH27" s="91">
        <f t="shared" si="17"/>
        <v>4.3698522736314499E-2</v>
      </c>
      <c r="BI27" s="91">
        <f t="shared" si="18"/>
        <v>4.3698522736314499E-2</v>
      </c>
      <c r="BJ27" s="91">
        <f t="shared" si="19"/>
        <v>0.50981609859033561</v>
      </c>
      <c r="BK27" s="91">
        <f t="shared" si="20"/>
        <v>0.11059416557055785</v>
      </c>
      <c r="BL27" s="91">
        <f t="shared" si="21"/>
        <v>0.11059416557055785</v>
      </c>
      <c r="BM27" s="91">
        <f t="shared" si="22"/>
        <v>0.11059416557055785</v>
      </c>
    </row>
    <row r="28" spans="1:65" x14ac:dyDescent="0.2">
      <c r="A28" t="s">
        <v>345</v>
      </c>
      <c r="B28" t="s">
        <v>345</v>
      </c>
      <c r="C28" s="90" t="s">
        <v>193</v>
      </c>
      <c r="D28" s="81" t="s">
        <v>278</v>
      </c>
      <c r="E28" s="81">
        <v>1550</v>
      </c>
      <c r="F28" s="81">
        <v>3</v>
      </c>
      <c r="G28" s="81">
        <v>14589</v>
      </c>
      <c r="H28" s="92">
        <v>0.7</v>
      </c>
      <c r="I28" s="92">
        <v>6.0000000000000012E-2</v>
      </c>
      <c r="J28" s="92">
        <v>9.0000000000000011E-2</v>
      </c>
      <c r="K28" s="92">
        <v>6.0000000000000012E-2</v>
      </c>
      <c r="L28" s="92">
        <v>0.25</v>
      </c>
      <c r="M28" s="92">
        <v>0.25</v>
      </c>
      <c r="N28" s="92">
        <v>0.25</v>
      </c>
      <c r="O28" s="92">
        <v>0.19829136584964602</v>
      </c>
      <c r="P28" s="92">
        <v>0.16034172683007081</v>
      </c>
      <c r="Q28" s="92">
        <v>0.24051259024510618</v>
      </c>
      <c r="R28" s="92">
        <v>0.16034172683007081</v>
      </c>
      <c r="S28" s="92">
        <v>0.25</v>
      </c>
      <c r="T28" s="92">
        <v>0.25</v>
      </c>
      <c r="U28" s="92">
        <v>0.25</v>
      </c>
      <c r="V28" s="91">
        <v>0</v>
      </c>
      <c r="W28" s="91">
        <v>9156</v>
      </c>
      <c r="X28" s="91">
        <v>0</v>
      </c>
      <c r="Y28" s="91">
        <v>0</v>
      </c>
      <c r="Z28" s="91">
        <v>5.0507421251902462</v>
      </c>
      <c r="AA28" s="91">
        <v>5.2524445885287809</v>
      </c>
      <c r="AB28" s="91">
        <v>4.7812452979187103</v>
      </c>
      <c r="AC28" s="91">
        <v>2.9572441809457919</v>
      </c>
      <c r="AD28" s="93">
        <v>1.2147670711895784</v>
      </c>
      <c r="AE28" s="93">
        <v>0.8098447141263857</v>
      </c>
      <c r="AF28" s="93">
        <v>0.8098447141263857</v>
      </c>
      <c r="AG28" s="93">
        <v>1.0015185545583178</v>
      </c>
      <c r="AH28" s="93">
        <v>1.3131111471321952</v>
      </c>
      <c r="AI28" s="93">
        <v>1.3131111471321952</v>
      </c>
      <c r="AJ28" s="93">
        <v>1.3131111471321952</v>
      </c>
      <c r="AK28" s="93">
        <v>0.43031207681268396</v>
      </c>
      <c r="AL28" s="93">
        <v>0.2868747178751227</v>
      </c>
      <c r="AM28" s="93">
        <v>0.2868747178751227</v>
      </c>
      <c r="AN28" s="93">
        <v>3.3468717085430972</v>
      </c>
      <c r="AO28" s="93">
        <v>0.73931104523644797</v>
      </c>
      <c r="AP28" s="93">
        <v>0.73931104523644797</v>
      </c>
      <c r="AQ28" s="93">
        <v>0.73931104523644797</v>
      </c>
      <c r="AR28" s="91">
        <f t="shared" si="1"/>
        <v>0</v>
      </c>
      <c r="AS28" s="91">
        <f t="shared" si="2"/>
        <v>1556.5200000000002</v>
      </c>
      <c r="AT28" s="91">
        <f t="shared" si="3"/>
        <v>0</v>
      </c>
      <c r="AU28" s="91">
        <f t="shared" si="4"/>
        <v>0</v>
      </c>
      <c r="AV28" s="91">
        <f t="shared" si="5"/>
        <v>0.85862616128234193</v>
      </c>
      <c r="AW28" s="91">
        <f t="shared" si="6"/>
        <v>0.8929155800498928</v>
      </c>
      <c r="AX28" s="91">
        <f t="shared" si="7"/>
        <v>0.8128117006461808</v>
      </c>
      <c r="AY28" s="91">
        <f t="shared" si="8"/>
        <v>0.50273151076078471</v>
      </c>
      <c r="AZ28" s="91">
        <f t="shared" si="9"/>
        <v>0.20651040210222835</v>
      </c>
      <c r="BA28" s="91">
        <f t="shared" si="10"/>
        <v>0.13767360140148557</v>
      </c>
      <c r="BB28" s="91">
        <f t="shared" si="11"/>
        <v>0.13767360140148557</v>
      </c>
      <c r="BC28" s="91">
        <f t="shared" si="12"/>
        <v>0.17025815427491406</v>
      </c>
      <c r="BD28" s="91">
        <f t="shared" si="13"/>
        <v>0.2232288950124732</v>
      </c>
      <c r="BE28" s="91">
        <f t="shared" si="14"/>
        <v>0.2232288950124732</v>
      </c>
      <c r="BF28" s="91">
        <f t="shared" si="15"/>
        <v>0.2232288950124732</v>
      </c>
      <c r="BG28" s="91">
        <f t="shared" si="16"/>
        <v>7.3153053058156281E-2</v>
      </c>
      <c r="BH28" s="91">
        <f t="shared" si="17"/>
        <v>4.8768702038770866E-2</v>
      </c>
      <c r="BI28" s="91">
        <f t="shared" si="18"/>
        <v>4.8768702038770866E-2</v>
      </c>
      <c r="BJ28" s="91">
        <f t="shared" si="19"/>
        <v>0.56896819045232661</v>
      </c>
      <c r="BK28" s="91">
        <f t="shared" si="20"/>
        <v>0.12568287769019618</v>
      </c>
      <c r="BL28" s="91">
        <f t="shared" si="21"/>
        <v>0.12568287769019618</v>
      </c>
      <c r="BM28" s="91">
        <f t="shared" si="22"/>
        <v>0.12568287769019618</v>
      </c>
    </row>
    <row r="29" spans="1:65" x14ac:dyDescent="0.2">
      <c r="A29" t="s">
        <v>346</v>
      </c>
      <c r="B29" t="s">
        <v>346</v>
      </c>
      <c r="C29" s="90" t="s">
        <v>193</v>
      </c>
      <c r="D29" s="81" t="s">
        <v>278</v>
      </c>
      <c r="E29" s="81">
        <v>1590</v>
      </c>
      <c r="F29" s="81">
        <v>3</v>
      </c>
      <c r="G29" s="81">
        <v>19791</v>
      </c>
      <c r="H29" s="92">
        <v>0.7</v>
      </c>
      <c r="I29" s="92">
        <v>6.0000000000000012E-2</v>
      </c>
      <c r="J29" s="92">
        <v>9.0000000000000011E-2</v>
      </c>
      <c r="K29" s="92">
        <v>6.0000000000000012E-2</v>
      </c>
      <c r="L29" s="92">
        <v>0.25</v>
      </c>
      <c r="M29" s="92">
        <v>0.25</v>
      </c>
      <c r="N29" s="92">
        <v>0.25</v>
      </c>
      <c r="O29" s="92">
        <v>0.19829136584964602</v>
      </c>
      <c r="P29" s="92">
        <v>0.16034172683007081</v>
      </c>
      <c r="Q29" s="92">
        <v>0.24051259024510618</v>
      </c>
      <c r="R29" s="92">
        <v>0.16034172683007081</v>
      </c>
      <c r="S29" s="92">
        <v>0.25</v>
      </c>
      <c r="T29" s="92">
        <v>0.25</v>
      </c>
      <c r="U29" s="92">
        <v>0.25</v>
      </c>
      <c r="V29" s="91">
        <v>0</v>
      </c>
      <c r="W29" s="91">
        <v>9894</v>
      </c>
      <c r="X29" s="91">
        <v>0</v>
      </c>
      <c r="Y29" s="91">
        <v>0</v>
      </c>
      <c r="Z29" s="91">
        <v>5.3668820331411666</v>
      </c>
      <c r="AA29" s="91">
        <v>5.7387424425227156</v>
      </c>
      <c r="AB29" s="91">
        <v>5.1839346223932168</v>
      </c>
      <c r="AC29" s="91">
        <v>3.3109416304414068</v>
      </c>
      <c r="AD29" s="93">
        <v>1.2908026993307038</v>
      </c>
      <c r="AE29" s="93">
        <v>0.86053513288713601</v>
      </c>
      <c r="AF29" s="93">
        <v>0.86053513288713601</v>
      </c>
      <c r="AG29" s="93">
        <v>1.064206368705487</v>
      </c>
      <c r="AH29" s="93">
        <v>1.4346856106306789</v>
      </c>
      <c r="AI29" s="93">
        <v>1.4346856106306789</v>
      </c>
      <c r="AJ29" s="93">
        <v>1.4346856106306789</v>
      </c>
      <c r="AK29" s="93">
        <v>0.46655411601538954</v>
      </c>
      <c r="AL29" s="93">
        <v>0.31103607734359306</v>
      </c>
      <c r="AM29" s="93">
        <v>0.31103607734359306</v>
      </c>
      <c r="AN29" s="93">
        <v>3.6287542356752516</v>
      </c>
      <c r="AO29" s="93">
        <v>0.82773540761035169</v>
      </c>
      <c r="AP29" s="93">
        <v>0.82773540761035169</v>
      </c>
      <c r="AQ29" s="93">
        <v>0.82773540761035169</v>
      </c>
      <c r="AR29" s="91">
        <f t="shared" si="1"/>
        <v>0</v>
      </c>
      <c r="AS29" s="91">
        <f t="shared" si="2"/>
        <v>1681.98</v>
      </c>
      <c r="AT29" s="91">
        <f t="shared" si="3"/>
        <v>0</v>
      </c>
      <c r="AU29" s="91">
        <f t="shared" si="4"/>
        <v>0</v>
      </c>
      <c r="AV29" s="91">
        <f t="shared" si="5"/>
        <v>0.91236994563399842</v>
      </c>
      <c r="AW29" s="91">
        <f t="shared" si="6"/>
        <v>0.97558621522886169</v>
      </c>
      <c r="AX29" s="91">
        <f t="shared" si="7"/>
        <v>0.88126888580684692</v>
      </c>
      <c r="AY29" s="91">
        <f t="shared" si="8"/>
        <v>0.56286007717503916</v>
      </c>
      <c r="AZ29" s="91">
        <f t="shared" si="9"/>
        <v>0.21943645888621965</v>
      </c>
      <c r="BA29" s="91">
        <f t="shared" si="10"/>
        <v>0.14629097259081314</v>
      </c>
      <c r="BB29" s="91">
        <f t="shared" si="11"/>
        <v>0.14629097259081314</v>
      </c>
      <c r="BC29" s="91">
        <f t="shared" si="12"/>
        <v>0.18091508267993281</v>
      </c>
      <c r="BD29" s="91">
        <f t="shared" si="13"/>
        <v>0.24389655380721542</v>
      </c>
      <c r="BE29" s="91">
        <f t="shared" si="14"/>
        <v>0.24389655380721542</v>
      </c>
      <c r="BF29" s="91">
        <f t="shared" si="15"/>
        <v>0.24389655380721542</v>
      </c>
      <c r="BG29" s="91">
        <f t="shared" si="16"/>
        <v>7.9314199722616233E-2</v>
      </c>
      <c r="BH29" s="91">
        <f t="shared" si="17"/>
        <v>5.2876133148410824E-2</v>
      </c>
      <c r="BI29" s="91">
        <f t="shared" si="18"/>
        <v>5.2876133148410824E-2</v>
      </c>
      <c r="BJ29" s="91">
        <f t="shared" si="19"/>
        <v>0.61688822006479282</v>
      </c>
      <c r="BK29" s="91">
        <f t="shared" si="20"/>
        <v>0.14071501929375979</v>
      </c>
      <c r="BL29" s="91">
        <f t="shared" si="21"/>
        <v>0.14071501929375979</v>
      </c>
      <c r="BM29" s="91">
        <f t="shared" si="22"/>
        <v>0.14071501929375979</v>
      </c>
    </row>
    <row r="30" spans="1:65" x14ac:dyDescent="0.2">
      <c r="A30" t="s">
        <v>347</v>
      </c>
      <c r="B30" t="s">
        <v>347</v>
      </c>
      <c r="C30" s="90" t="s">
        <v>193</v>
      </c>
      <c r="D30" s="81" t="s">
        <v>278</v>
      </c>
      <c r="E30" s="81">
        <v>1550</v>
      </c>
      <c r="F30" s="81">
        <v>3</v>
      </c>
      <c r="G30" s="81">
        <v>20288</v>
      </c>
      <c r="H30" s="92">
        <v>0.7</v>
      </c>
      <c r="I30" s="92">
        <v>6.0000000000000012E-2</v>
      </c>
      <c r="J30" s="92">
        <v>9.0000000000000011E-2</v>
      </c>
      <c r="K30" s="92">
        <v>6.0000000000000012E-2</v>
      </c>
      <c r="L30" s="92">
        <v>0.25</v>
      </c>
      <c r="M30" s="92">
        <v>0.25</v>
      </c>
      <c r="N30" s="92">
        <v>0.25</v>
      </c>
      <c r="O30" s="92">
        <v>0.19829136584964602</v>
      </c>
      <c r="P30" s="92">
        <v>0.16034172683007081</v>
      </c>
      <c r="Q30" s="92">
        <v>0.24051259024510618</v>
      </c>
      <c r="R30" s="92">
        <v>0.16034172683007081</v>
      </c>
      <c r="S30" s="92">
        <v>0.25</v>
      </c>
      <c r="T30" s="92">
        <v>0.25</v>
      </c>
      <c r="U30" s="92">
        <v>0.25</v>
      </c>
      <c r="V30" s="91">
        <v>0</v>
      </c>
      <c r="W30" s="91">
        <v>6164.4649307613417</v>
      </c>
      <c r="X30" s="91">
        <v>0</v>
      </c>
      <c r="Y30" s="91">
        <v>171.53506923865825</v>
      </c>
      <c r="Z30" s="91">
        <v>8.9171829741473267</v>
      </c>
      <c r="AA30" s="91">
        <v>10.693069245296181</v>
      </c>
      <c r="AB30" s="91">
        <v>11.715197250773846</v>
      </c>
      <c r="AC30" s="91">
        <v>6.622624082088282</v>
      </c>
      <c r="AD30" s="93">
        <v>2.1446947748017333</v>
      </c>
      <c r="AE30" s="93">
        <v>1.429796516534489</v>
      </c>
      <c r="AF30" s="93">
        <v>1.429796516534489</v>
      </c>
      <c r="AG30" s="93">
        <v>1.7682003914748821</v>
      </c>
      <c r="AH30" s="93">
        <v>2.6732673113240453</v>
      </c>
      <c r="AI30" s="93">
        <v>2.6732673113240453</v>
      </c>
      <c r="AJ30" s="93">
        <v>2.6732673113240453</v>
      </c>
      <c r="AK30" s="93">
        <v>1.0543677525696462</v>
      </c>
      <c r="AL30" s="93">
        <v>0.70291183504643084</v>
      </c>
      <c r="AM30" s="93">
        <v>0.70291183504643084</v>
      </c>
      <c r="AN30" s="93">
        <v>8.2006380755416917</v>
      </c>
      <c r="AO30" s="93">
        <v>1.6556560205220705</v>
      </c>
      <c r="AP30" s="93">
        <v>1.6556560205220705</v>
      </c>
      <c r="AQ30" s="93">
        <v>1.6556560205220705</v>
      </c>
      <c r="AR30" s="91">
        <f t="shared" si="1"/>
        <v>0</v>
      </c>
      <c r="AS30" s="91">
        <f t="shared" si="2"/>
        <v>1047.9590382294282</v>
      </c>
      <c r="AT30" s="91">
        <f t="shared" si="3"/>
        <v>0</v>
      </c>
      <c r="AU30" s="91">
        <f t="shared" si="4"/>
        <v>29.160961770571905</v>
      </c>
      <c r="AV30" s="91">
        <f t="shared" si="5"/>
        <v>1.5159211056050457</v>
      </c>
      <c r="AW30" s="91">
        <f t="shared" si="6"/>
        <v>1.8178217717003509</v>
      </c>
      <c r="AX30" s="91">
        <f t="shared" si="7"/>
        <v>1.9915835326315539</v>
      </c>
      <c r="AY30" s="91">
        <f t="shared" si="8"/>
        <v>1.1258460939550081</v>
      </c>
      <c r="AZ30" s="91">
        <f t="shared" si="9"/>
        <v>0.36459811171629469</v>
      </c>
      <c r="BA30" s="91">
        <f t="shared" si="10"/>
        <v>0.24306540781086317</v>
      </c>
      <c r="BB30" s="91">
        <f t="shared" si="11"/>
        <v>0.24306540781086317</v>
      </c>
      <c r="BC30" s="91">
        <f t="shared" si="12"/>
        <v>0.30059406655072995</v>
      </c>
      <c r="BD30" s="91">
        <f t="shared" si="13"/>
        <v>0.45445544292508772</v>
      </c>
      <c r="BE30" s="91">
        <f t="shared" si="14"/>
        <v>0.45445544292508772</v>
      </c>
      <c r="BF30" s="91">
        <f t="shared" si="15"/>
        <v>0.45445544292508772</v>
      </c>
      <c r="BG30" s="91">
        <f t="shared" si="16"/>
        <v>0.17924251793683987</v>
      </c>
      <c r="BH30" s="91">
        <f t="shared" si="17"/>
        <v>0.11949501195789325</v>
      </c>
      <c r="BI30" s="91">
        <f t="shared" si="18"/>
        <v>0.11949501195789325</v>
      </c>
      <c r="BJ30" s="91">
        <f t="shared" si="19"/>
        <v>1.3941084728420876</v>
      </c>
      <c r="BK30" s="91">
        <f t="shared" si="20"/>
        <v>0.28146152348875203</v>
      </c>
      <c r="BL30" s="91">
        <f t="shared" si="21"/>
        <v>0.28146152348875203</v>
      </c>
      <c r="BM30" s="91">
        <f t="shared" si="22"/>
        <v>0.28146152348875203</v>
      </c>
    </row>
    <row r="31" spans="1:65" x14ac:dyDescent="0.2">
      <c r="A31" t="s">
        <v>348</v>
      </c>
      <c r="B31" t="s">
        <v>348</v>
      </c>
      <c r="C31" s="90" t="s">
        <v>193</v>
      </c>
      <c r="D31" s="81" t="s">
        <v>278</v>
      </c>
      <c r="E31" s="81">
        <v>1580</v>
      </c>
      <c r="F31" s="81">
        <v>3</v>
      </c>
      <c r="G31" s="81">
        <v>22421</v>
      </c>
      <c r="H31" s="92">
        <v>0.7</v>
      </c>
      <c r="I31" s="92">
        <v>6.0000000000000012E-2</v>
      </c>
      <c r="J31" s="92">
        <v>9.0000000000000011E-2</v>
      </c>
      <c r="K31" s="92">
        <v>6.0000000000000012E-2</v>
      </c>
      <c r="L31" s="92">
        <v>0.25</v>
      </c>
      <c r="M31" s="92">
        <v>0.25</v>
      </c>
      <c r="N31" s="92">
        <v>0.25</v>
      </c>
      <c r="O31" s="92">
        <v>0.19829136584964602</v>
      </c>
      <c r="P31" s="92">
        <v>0.16034172683007081</v>
      </c>
      <c r="Q31" s="92">
        <v>0.24051259024510618</v>
      </c>
      <c r="R31" s="92">
        <v>0.16034172683007081</v>
      </c>
      <c r="S31" s="92">
        <v>0.25</v>
      </c>
      <c r="T31" s="92">
        <v>0.25</v>
      </c>
      <c r="U31" s="92">
        <v>0.25</v>
      </c>
      <c r="V31" s="91">
        <v>0</v>
      </c>
      <c r="W31" s="91">
        <v>8518.0881012969221</v>
      </c>
      <c r="X31" s="91">
        <v>0</v>
      </c>
      <c r="Y31" s="91">
        <v>572.9118987030779</v>
      </c>
      <c r="Z31" s="91">
        <v>6.6285264797237406</v>
      </c>
      <c r="AA31" s="91">
        <v>7.5354256839138225</v>
      </c>
      <c r="AB31" s="91">
        <v>7.4247914182336432</v>
      </c>
      <c r="AC31" s="91">
        <v>4.524671344001173</v>
      </c>
      <c r="AD31" s="93">
        <v>1.5942440731466321</v>
      </c>
      <c r="AE31" s="93">
        <v>1.062829382097755</v>
      </c>
      <c r="AF31" s="93">
        <v>1.062829382097755</v>
      </c>
      <c r="AG31" s="93">
        <v>1.3143795692349665</v>
      </c>
      <c r="AH31" s="93">
        <v>1.8838564209784556</v>
      </c>
      <c r="AI31" s="93">
        <v>1.8838564209784556</v>
      </c>
      <c r="AJ31" s="93">
        <v>1.8838564209784556</v>
      </c>
      <c r="AK31" s="93">
        <v>0.66823122764102794</v>
      </c>
      <c r="AL31" s="93">
        <v>0.4454874850940187</v>
      </c>
      <c r="AM31" s="93">
        <v>0.4454874850940187</v>
      </c>
      <c r="AN31" s="93">
        <v>5.1973539927635501</v>
      </c>
      <c r="AO31" s="93">
        <v>1.1311678360002932</v>
      </c>
      <c r="AP31" s="93">
        <v>1.1311678360002932</v>
      </c>
      <c r="AQ31" s="93">
        <v>1.1311678360002932</v>
      </c>
      <c r="AR31" s="91">
        <f t="shared" si="1"/>
        <v>0</v>
      </c>
      <c r="AS31" s="91">
        <f t="shared" si="2"/>
        <v>1448.074977220477</v>
      </c>
      <c r="AT31" s="91">
        <f t="shared" si="3"/>
        <v>0</v>
      </c>
      <c r="AU31" s="91">
        <f t="shared" si="4"/>
        <v>97.395022779523245</v>
      </c>
      <c r="AV31" s="91">
        <f t="shared" si="5"/>
        <v>1.126849501553036</v>
      </c>
      <c r="AW31" s="91">
        <f t="shared" si="6"/>
        <v>1.2810223662653499</v>
      </c>
      <c r="AX31" s="91">
        <f t="shared" si="7"/>
        <v>1.2622145410997194</v>
      </c>
      <c r="AY31" s="91">
        <f t="shared" si="8"/>
        <v>0.76919412848019941</v>
      </c>
      <c r="AZ31" s="91">
        <f t="shared" si="9"/>
        <v>0.27102149243492746</v>
      </c>
      <c r="BA31" s="91">
        <f t="shared" si="10"/>
        <v>0.18068099495661838</v>
      </c>
      <c r="BB31" s="91">
        <f t="shared" si="11"/>
        <v>0.18068099495661838</v>
      </c>
      <c r="BC31" s="91">
        <f t="shared" si="12"/>
        <v>0.22344452676994431</v>
      </c>
      <c r="BD31" s="91">
        <f t="shared" si="13"/>
        <v>0.32025559156633748</v>
      </c>
      <c r="BE31" s="91">
        <f t="shared" si="14"/>
        <v>0.32025559156633748</v>
      </c>
      <c r="BF31" s="91">
        <f t="shared" si="15"/>
        <v>0.32025559156633748</v>
      </c>
      <c r="BG31" s="91">
        <f t="shared" si="16"/>
        <v>0.11359930869897476</v>
      </c>
      <c r="BH31" s="91">
        <f t="shared" si="17"/>
        <v>7.5732872465983189E-2</v>
      </c>
      <c r="BI31" s="91">
        <f t="shared" si="18"/>
        <v>7.5732872465983189E-2</v>
      </c>
      <c r="BJ31" s="91">
        <f t="shared" si="19"/>
        <v>0.88355017876980357</v>
      </c>
      <c r="BK31" s="91">
        <f t="shared" si="20"/>
        <v>0.19229853212004985</v>
      </c>
      <c r="BL31" s="91">
        <f t="shared" si="21"/>
        <v>0.19229853212004985</v>
      </c>
      <c r="BM31" s="91">
        <f t="shared" si="22"/>
        <v>0.19229853212004985</v>
      </c>
    </row>
    <row r="32" spans="1:65" x14ac:dyDescent="0.2">
      <c r="A32" t="s">
        <v>469</v>
      </c>
      <c r="B32" t="s">
        <v>469</v>
      </c>
      <c r="C32" s="95" t="s">
        <v>203</v>
      </c>
      <c r="D32" s="81" t="s">
        <v>279</v>
      </c>
      <c r="E32" s="81">
        <v>1590</v>
      </c>
      <c r="F32" s="81">
        <v>3</v>
      </c>
      <c r="G32" s="81">
        <v>24647</v>
      </c>
      <c r="H32" s="92">
        <v>0.7</v>
      </c>
      <c r="I32" s="92">
        <v>6.0000000000000012E-2</v>
      </c>
      <c r="J32" s="92">
        <v>9.0000000000000011E-2</v>
      </c>
      <c r="K32" s="92">
        <v>6.0000000000000012E-2</v>
      </c>
      <c r="L32" s="92">
        <v>0.25</v>
      </c>
      <c r="M32" s="92">
        <v>0.25</v>
      </c>
      <c r="N32" s="92">
        <v>0.25</v>
      </c>
      <c r="O32" s="92">
        <v>0.18870227737221312</v>
      </c>
      <c r="P32" s="92">
        <v>0.16225954452555738</v>
      </c>
      <c r="Q32" s="92">
        <v>0.24338931678833606</v>
      </c>
      <c r="R32" s="92">
        <v>0.16225954452555738</v>
      </c>
      <c r="S32" s="92">
        <v>0.25</v>
      </c>
      <c r="T32" s="92">
        <v>0.25</v>
      </c>
      <c r="U32" s="92">
        <v>0.25</v>
      </c>
      <c r="V32" s="91">
        <v>6.519522102235058</v>
      </c>
      <c r="W32" s="91">
        <v>2527.7965241847746</v>
      </c>
      <c r="X32" s="91">
        <v>4.4804778977649429</v>
      </c>
      <c r="Y32" s="91">
        <v>1737.2034758152254</v>
      </c>
      <c r="Z32" s="91">
        <v>6.3050599284035469</v>
      </c>
      <c r="AA32" s="91">
        <v>7.2423340161710792</v>
      </c>
      <c r="AB32" s="91">
        <v>7.302091933744296</v>
      </c>
      <c r="AC32" s="91">
        <v>4.3761615938578133</v>
      </c>
      <c r="AD32" s="93">
        <v>1.5345842282836544</v>
      </c>
      <c r="AE32" s="93">
        <v>1.0230561521891028</v>
      </c>
      <c r="AF32" s="93">
        <v>1.0230561521891028</v>
      </c>
      <c r="AG32" s="93">
        <v>1.1897791674580322</v>
      </c>
      <c r="AH32" s="93">
        <v>1.8105835040427698</v>
      </c>
      <c r="AI32" s="93">
        <v>1.8105835040427698</v>
      </c>
      <c r="AJ32" s="93">
        <v>1.8105835040427698</v>
      </c>
      <c r="AK32" s="93">
        <v>0.65718827403698676</v>
      </c>
      <c r="AL32" s="93">
        <v>0.43812551602465782</v>
      </c>
      <c r="AM32" s="93">
        <v>0.43812551602465782</v>
      </c>
      <c r="AN32" s="93">
        <v>5.1114643536210069</v>
      </c>
      <c r="AO32" s="93">
        <v>1.0940403984644533</v>
      </c>
      <c r="AP32" s="93">
        <v>1.0940403984644533</v>
      </c>
      <c r="AQ32" s="93">
        <v>1.0940403984644533</v>
      </c>
      <c r="AR32" s="91">
        <f t="shared" si="1"/>
        <v>1.10831875737996</v>
      </c>
      <c r="AS32" s="91">
        <f t="shared" si="2"/>
        <v>429.72540911141169</v>
      </c>
      <c r="AT32" s="91">
        <f t="shared" si="3"/>
        <v>0.76168124262004033</v>
      </c>
      <c r="AU32" s="91">
        <f t="shared" si="4"/>
        <v>295.32459088858832</v>
      </c>
      <c r="AV32" s="91">
        <f t="shared" si="5"/>
        <v>1.0718601878286032</v>
      </c>
      <c r="AW32" s="91">
        <f t="shared" si="6"/>
        <v>1.2311967827490835</v>
      </c>
      <c r="AX32" s="91">
        <f t="shared" si="7"/>
        <v>1.2413556287365304</v>
      </c>
      <c r="AY32" s="91">
        <f t="shared" si="8"/>
        <v>0.74394747095582836</v>
      </c>
      <c r="AZ32" s="91">
        <f t="shared" si="9"/>
        <v>0.26087931880822124</v>
      </c>
      <c r="BA32" s="91">
        <f t="shared" si="10"/>
        <v>0.1739195458721475</v>
      </c>
      <c r="BB32" s="91">
        <f t="shared" si="11"/>
        <v>0.1739195458721475</v>
      </c>
      <c r="BC32" s="91">
        <f t="shared" si="12"/>
        <v>0.2022624584678655</v>
      </c>
      <c r="BD32" s="91">
        <f t="shared" si="13"/>
        <v>0.30779919568727088</v>
      </c>
      <c r="BE32" s="91">
        <f t="shared" si="14"/>
        <v>0.30779919568727088</v>
      </c>
      <c r="BF32" s="91">
        <f t="shared" si="15"/>
        <v>0.30779919568727088</v>
      </c>
      <c r="BG32" s="91">
        <f t="shared" si="16"/>
        <v>0.11172200658628775</v>
      </c>
      <c r="BH32" s="91">
        <f t="shared" si="17"/>
        <v>7.448133772419184E-2</v>
      </c>
      <c r="BI32" s="91">
        <f t="shared" si="18"/>
        <v>7.448133772419184E-2</v>
      </c>
      <c r="BJ32" s="91">
        <f t="shared" si="19"/>
        <v>0.86894894011557122</v>
      </c>
      <c r="BK32" s="91">
        <f t="shared" si="20"/>
        <v>0.18598686773895709</v>
      </c>
      <c r="BL32" s="91">
        <f t="shared" si="21"/>
        <v>0.18598686773895709</v>
      </c>
      <c r="BM32" s="91">
        <f t="shared" si="22"/>
        <v>0.18598686773895709</v>
      </c>
    </row>
    <row r="33" spans="1:65" x14ac:dyDescent="0.2">
      <c r="A33" t="s">
        <v>470</v>
      </c>
      <c r="B33" t="s">
        <v>470</v>
      </c>
      <c r="C33" s="95" t="s">
        <v>203</v>
      </c>
      <c r="D33" s="81" t="s">
        <v>279</v>
      </c>
      <c r="E33" s="81">
        <v>1480</v>
      </c>
      <c r="F33" s="81">
        <v>3</v>
      </c>
      <c r="G33" s="81">
        <v>31849</v>
      </c>
      <c r="H33" s="92">
        <v>0.7</v>
      </c>
      <c r="I33" s="92">
        <v>6.0000000000000012E-2</v>
      </c>
      <c r="J33" s="92">
        <v>9.0000000000000011E-2</v>
      </c>
      <c r="K33" s="92">
        <v>6.0000000000000012E-2</v>
      </c>
      <c r="L33" s="92">
        <v>0.25</v>
      </c>
      <c r="M33" s="92">
        <v>0.25</v>
      </c>
      <c r="N33" s="92">
        <v>0.25</v>
      </c>
      <c r="O33" s="92">
        <v>0.18870227737221312</v>
      </c>
      <c r="P33" s="92">
        <v>0.16225954452555738</v>
      </c>
      <c r="Q33" s="92">
        <v>0.24338931678833606</v>
      </c>
      <c r="R33" s="92">
        <v>0.16225954452555738</v>
      </c>
      <c r="S33" s="92">
        <v>0.25</v>
      </c>
      <c r="T33" s="92">
        <v>0.25</v>
      </c>
      <c r="U33" s="92">
        <v>0.25</v>
      </c>
      <c r="V33" s="91">
        <v>0</v>
      </c>
      <c r="W33" s="91">
        <v>12599.591764016241</v>
      </c>
      <c r="X33" s="91">
        <v>0</v>
      </c>
      <c r="Y33" s="91">
        <v>600.40823598375937</v>
      </c>
      <c r="Z33" s="91">
        <v>11.976144688233306</v>
      </c>
      <c r="AA33" s="91">
        <v>14.307242402664512</v>
      </c>
      <c r="AB33" s="91">
        <v>15.610674972160021</v>
      </c>
      <c r="AC33" s="91">
        <v>8.8428558967957045</v>
      </c>
      <c r="AD33" s="93">
        <v>2.9148656734273644</v>
      </c>
      <c r="AE33" s="93">
        <v>1.9432437822849098</v>
      </c>
      <c r="AF33" s="93">
        <v>1.9432437822849098</v>
      </c>
      <c r="AG33" s="93">
        <v>2.2599257768087582</v>
      </c>
      <c r="AH33" s="93">
        <v>3.576810600666128</v>
      </c>
      <c r="AI33" s="93">
        <v>3.576810600666128</v>
      </c>
      <c r="AJ33" s="93">
        <v>3.576810600666128</v>
      </c>
      <c r="AK33" s="93">
        <v>1.4049607474944021</v>
      </c>
      <c r="AL33" s="93">
        <v>0.9366404983296015</v>
      </c>
      <c r="AM33" s="93">
        <v>0.9366404983296015</v>
      </c>
      <c r="AN33" s="93">
        <v>10.927472480512014</v>
      </c>
      <c r="AO33" s="93">
        <v>2.2107139741989261</v>
      </c>
      <c r="AP33" s="93">
        <v>2.2107139741989261</v>
      </c>
      <c r="AQ33" s="93">
        <v>2.2107139741989261</v>
      </c>
      <c r="AR33" s="91">
        <f t="shared" si="1"/>
        <v>0</v>
      </c>
      <c r="AS33" s="91">
        <f t="shared" si="2"/>
        <v>2141.9305998827613</v>
      </c>
      <c r="AT33" s="91">
        <f t="shared" si="3"/>
        <v>0</v>
      </c>
      <c r="AU33" s="91">
        <f t="shared" si="4"/>
        <v>102.0694001172391</v>
      </c>
      <c r="AV33" s="91">
        <f t="shared" si="5"/>
        <v>2.0359445969996623</v>
      </c>
      <c r="AW33" s="91">
        <f t="shared" si="6"/>
        <v>2.4322312084529671</v>
      </c>
      <c r="AX33" s="91">
        <f t="shared" si="7"/>
        <v>2.6538147452672036</v>
      </c>
      <c r="AY33" s="91">
        <f t="shared" si="8"/>
        <v>1.5032855024552698</v>
      </c>
      <c r="AZ33" s="91">
        <f t="shared" si="9"/>
        <v>0.49552716448265199</v>
      </c>
      <c r="BA33" s="91">
        <f t="shared" si="10"/>
        <v>0.33035144298843466</v>
      </c>
      <c r="BB33" s="91">
        <f t="shared" si="11"/>
        <v>0.33035144298843466</v>
      </c>
      <c r="BC33" s="91">
        <f t="shared" si="12"/>
        <v>0.38418738205748892</v>
      </c>
      <c r="BD33" s="91">
        <f t="shared" si="13"/>
        <v>0.60805780211324179</v>
      </c>
      <c r="BE33" s="91">
        <f t="shared" si="14"/>
        <v>0.60805780211324179</v>
      </c>
      <c r="BF33" s="91">
        <f t="shared" si="15"/>
        <v>0.60805780211324179</v>
      </c>
      <c r="BG33" s="91">
        <f t="shared" si="16"/>
        <v>0.23884332707404837</v>
      </c>
      <c r="BH33" s="91">
        <f t="shared" si="17"/>
        <v>0.15922888471603228</v>
      </c>
      <c r="BI33" s="91">
        <f t="shared" si="18"/>
        <v>0.15922888471603228</v>
      </c>
      <c r="BJ33" s="91">
        <f t="shared" si="19"/>
        <v>1.8576703216870425</v>
      </c>
      <c r="BK33" s="91">
        <f t="shared" si="20"/>
        <v>0.37582137561381745</v>
      </c>
      <c r="BL33" s="91">
        <f t="shared" si="21"/>
        <v>0.37582137561381745</v>
      </c>
      <c r="BM33" s="91">
        <f t="shared" si="22"/>
        <v>0.37582137561381745</v>
      </c>
    </row>
    <row r="34" spans="1:65" x14ac:dyDescent="0.2">
      <c r="A34" t="s">
        <v>360</v>
      </c>
      <c r="B34" t="s">
        <v>360</v>
      </c>
      <c r="C34" s="90" t="s">
        <v>194</v>
      </c>
      <c r="D34" s="81" t="s">
        <v>280</v>
      </c>
      <c r="E34" s="81">
        <v>2080</v>
      </c>
      <c r="F34" s="81">
        <v>4</v>
      </c>
      <c r="G34" s="81">
        <v>9300</v>
      </c>
      <c r="H34" s="92">
        <v>0.7</v>
      </c>
      <c r="I34" s="92">
        <v>6.0000000000000012E-2</v>
      </c>
      <c r="J34" s="92">
        <v>9.0000000000000011E-2</v>
      </c>
      <c r="K34" s="92">
        <v>6.0000000000000012E-2</v>
      </c>
      <c r="L34" s="92">
        <v>0.25</v>
      </c>
      <c r="M34" s="92">
        <v>0.25</v>
      </c>
      <c r="N34" s="92">
        <v>0.25</v>
      </c>
      <c r="O34" s="92">
        <v>0.2065721410867879</v>
      </c>
      <c r="P34" s="92">
        <v>0.15868557178264242</v>
      </c>
      <c r="Q34" s="92">
        <v>0.23802835767396363</v>
      </c>
      <c r="R34" s="92">
        <v>0.15868557178264242</v>
      </c>
      <c r="S34" s="92">
        <v>0.25</v>
      </c>
      <c r="T34" s="92">
        <v>0.25</v>
      </c>
      <c r="U34" s="92">
        <v>0.25</v>
      </c>
      <c r="V34" s="91">
        <v>482.69702725658095</v>
      </c>
      <c r="W34" s="91">
        <v>859.20070851671414</v>
      </c>
      <c r="X34" s="91">
        <v>1067.3029727434189</v>
      </c>
      <c r="Y34" s="91">
        <v>1899.799291483286</v>
      </c>
      <c r="Z34" s="91">
        <v>4.339834204031777</v>
      </c>
      <c r="AA34" s="91">
        <v>4.6337221063057035</v>
      </c>
      <c r="AB34" s="91">
        <v>4.1837493087496842</v>
      </c>
      <c r="AC34" s="91">
        <v>2.6706915726562506</v>
      </c>
      <c r="AD34" s="93">
        <v>1.033003608162977</v>
      </c>
      <c r="AE34" s="93">
        <v>0.68866907210865136</v>
      </c>
      <c r="AF34" s="93">
        <v>0.68866907210865136</v>
      </c>
      <c r="AG34" s="93">
        <v>0.89648884348852009</v>
      </c>
      <c r="AH34" s="93">
        <v>1.1584305265764259</v>
      </c>
      <c r="AI34" s="93">
        <v>1.1584305265764259</v>
      </c>
      <c r="AJ34" s="93">
        <v>1.1584305265764259</v>
      </c>
      <c r="AK34" s="93">
        <v>0.37653743778747162</v>
      </c>
      <c r="AL34" s="93">
        <v>0.25102495852498108</v>
      </c>
      <c r="AM34" s="93">
        <v>0.25102495852498108</v>
      </c>
      <c r="AN34" s="93">
        <v>2.9286245161247786</v>
      </c>
      <c r="AO34" s="93">
        <v>0.66767289316406264</v>
      </c>
      <c r="AP34" s="93">
        <v>0.66767289316406264</v>
      </c>
      <c r="AQ34" s="93">
        <v>0.66767289316406264</v>
      </c>
      <c r="AR34" s="91">
        <f t="shared" si="1"/>
        <v>82.058494633618764</v>
      </c>
      <c r="AS34" s="91">
        <f t="shared" si="2"/>
        <v>146.06412044784142</v>
      </c>
      <c r="AT34" s="91">
        <f t="shared" si="3"/>
        <v>181.44150536638122</v>
      </c>
      <c r="AU34" s="91">
        <f t="shared" si="4"/>
        <v>322.96587955215864</v>
      </c>
      <c r="AV34" s="91">
        <f t="shared" si="5"/>
        <v>0.73777181468540209</v>
      </c>
      <c r="AW34" s="91">
        <f t="shared" si="6"/>
        <v>0.78773275807196963</v>
      </c>
      <c r="AX34" s="91">
        <f t="shared" si="7"/>
        <v>0.71123738248744639</v>
      </c>
      <c r="AY34" s="91">
        <f t="shared" si="8"/>
        <v>0.45401756735156262</v>
      </c>
      <c r="AZ34" s="91">
        <f t="shared" si="9"/>
        <v>0.17561061338770609</v>
      </c>
      <c r="BA34" s="91">
        <f t="shared" si="10"/>
        <v>0.11707374225847074</v>
      </c>
      <c r="BB34" s="91">
        <f t="shared" si="11"/>
        <v>0.11707374225847074</v>
      </c>
      <c r="BC34" s="91">
        <f t="shared" si="12"/>
        <v>0.15240310339304844</v>
      </c>
      <c r="BD34" s="91">
        <f t="shared" si="13"/>
        <v>0.19693318951799241</v>
      </c>
      <c r="BE34" s="91">
        <f t="shared" si="14"/>
        <v>0.19693318951799241</v>
      </c>
      <c r="BF34" s="91">
        <f t="shared" si="15"/>
        <v>0.19693318951799241</v>
      </c>
      <c r="BG34" s="91">
        <f t="shared" si="16"/>
        <v>6.4011364423870176E-2</v>
      </c>
      <c r="BH34" s="91">
        <f t="shared" si="17"/>
        <v>4.2674242949246786E-2</v>
      </c>
      <c r="BI34" s="91">
        <f t="shared" si="18"/>
        <v>4.2674242949246786E-2</v>
      </c>
      <c r="BJ34" s="91">
        <f t="shared" si="19"/>
        <v>0.4978661677412124</v>
      </c>
      <c r="BK34" s="91">
        <f t="shared" si="20"/>
        <v>0.11350439183789066</v>
      </c>
      <c r="BL34" s="91">
        <f t="shared" si="21"/>
        <v>0.11350439183789066</v>
      </c>
      <c r="BM34" s="91">
        <f t="shared" si="22"/>
        <v>0.11350439183789066</v>
      </c>
    </row>
    <row r="35" spans="1:65" x14ac:dyDescent="0.2">
      <c r="A35" t="s">
        <v>361</v>
      </c>
      <c r="B35" t="s">
        <v>361</v>
      </c>
      <c r="C35" s="90" t="s">
        <v>195</v>
      </c>
      <c r="D35" s="81" t="s">
        <v>281</v>
      </c>
      <c r="E35" s="81">
        <v>1260</v>
      </c>
      <c r="F35" s="81">
        <v>2</v>
      </c>
      <c r="G35" s="81">
        <v>502</v>
      </c>
      <c r="H35" s="92">
        <v>0.7</v>
      </c>
      <c r="I35" s="92">
        <v>6.0000000000000012E-2</v>
      </c>
      <c r="J35" s="92">
        <v>9.0000000000000011E-2</v>
      </c>
      <c r="K35" s="92">
        <v>6.0000000000000012E-2</v>
      </c>
      <c r="L35" s="92">
        <v>0.25</v>
      </c>
      <c r="M35" s="92">
        <v>0.25</v>
      </c>
      <c r="N35" s="92">
        <v>0.25</v>
      </c>
      <c r="O35" s="92">
        <v>0.22894780410737547</v>
      </c>
      <c r="P35" s="92">
        <v>0.15421043917852492</v>
      </c>
      <c r="Q35" s="92">
        <v>0.23131565876778734</v>
      </c>
      <c r="R35" s="92">
        <v>0.15421043917852492</v>
      </c>
      <c r="S35" s="92">
        <v>0.25</v>
      </c>
      <c r="T35" s="92">
        <v>0.25</v>
      </c>
      <c r="U35" s="92">
        <v>0.25</v>
      </c>
      <c r="V35" s="91">
        <v>0</v>
      </c>
      <c r="W35" s="91">
        <v>122.0179298559747</v>
      </c>
      <c r="X35" s="91">
        <v>0</v>
      </c>
      <c r="Y35" s="91">
        <v>19.9820701440253</v>
      </c>
      <c r="Z35" s="91">
        <v>4.9946740811917492</v>
      </c>
      <c r="AA35" s="91">
        <v>6.1638471236455015</v>
      </c>
      <c r="AB35" s="91">
        <v>5.0029180578230035</v>
      </c>
      <c r="AC35" s="91">
        <v>3.8697044683191417</v>
      </c>
      <c r="AD35" s="93">
        <v>1.1553463254212624</v>
      </c>
      <c r="AE35" s="93">
        <v>0.77023088361417513</v>
      </c>
      <c r="AF35" s="93">
        <v>0.77023088361417513</v>
      </c>
      <c r="AG35" s="93">
        <v>1.1435196631208742</v>
      </c>
      <c r="AH35" s="93">
        <v>1.5409617809113754</v>
      </c>
      <c r="AI35" s="93">
        <v>1.5409617809113754</v>
      </c>
      <c r="AJ35" s="93">
        <v>1.5409617809113754</v>
      </c>
      <c r="AK35" s="93">
        <v>0.45026262520407034</v>
      </c>
      <c r="AL35" s="93">
        <v>0.30017508346938027</v>
      </c>
      <c r="AM35" s="93">
        <v>0.30017508346938027</v>
      </c>
      <c r="AN35" s="93">
        <v>3.5020426404761023</v>
      </c>
      <c r="AO35" s="93">
        <v>0.96742611707978543</v>
      </c>
      <c r="AP35" s="93">
        <v>0.96742611707978543</v>
      </c>
      <c r="AQ35" s="93">
        <v>0.96742611707978543</v>
      </c>
      <c r="AR35" s="91">
        <f t="shared" si="1"/>
        <v>0</v>
      </c>
      <c r="AS35" s="91">
        <f t="shared" si="2"/>
        <v>20.743048075515702</v>
      </c>
      <c r="AT35" s="91">
        <f t="shared" si="3"/>
        <v>0</v>
      </c>
      <c r="AU35" s="91">
        <f t="shared" si="4"/>
        <v>3.3969519244843012</v>
      </c>
      <c r="AV35" s="91">
        <f t="shared" si="5"/>
        <v>0.84909459380259744</v>
      </c>
      <c r="AW35" s="91">
        <f t="shared" si="6"/>
        <v>1.0478540110197354</v>
      </c>
      <c r="AX35" s="91">
        <f t="shared" si="7"/>
        <v>0.85049606982991066</v>
      </c>
      <c r="AY35" s="91">
        <f t="shared" si="8"/>
        <v>0.65784975961425418</v>
      </c>
      <c r="AZ35" s="91">
        <f t="shared" si="9"/>
        <v>0.19640887532161461</v>
      </c>
      <c r="BA35" s="91">
        <f t="shared" si="10"/>
        <v>0.13093925021440977</v>
      </c>
      <c r="BB35" s="91">
        <f t="shared" si="11"/>
        <v>0.13093925021440977</v>
      </c>
      <c r="BC35" s="91">
        <f t="shared" si="12"/>
        <v>0.19439834273054862</v>
      </c>
      <c r="BD35" s="91">
        <f t="shared" si="13"/>
        <v>0.26196350275493385</v>
      </c>
      <c r="BE35" s="91">
        <f t="shared" si="14"/>
        <v>0.26196350275493385</v>
      </c>
      <c r="BF35" s="91">
        <f t="shared" si="15"/>
        <v>0.26196350275493385</v>
      </c>
      <c r="BG35" s="91">
        <f t="shared" si="16"/>
        <v>7.6544646284691958E-2</v>
      </c>
      <c r="BH35" s="91">
        <f t="shared" si="17"/>
        <v>5.1029764189794651E-2</v>
      </c>
      <c r="BI35" s="91">
        <f t="shared" si="18"/>
        <v>5.1029764189794651E-2</v>
      </c>
      <c r="BJ35" s="91">
        <f t="shared" si="19"/>
        <v>0.59534724888093737</v>
      </c>
      <c r="BK35" s="91">
        <f t="shared" si="20"/>
        <v>0.16446243990356355</v>
      </c>
      <c r="BL35" s="91">
        <f t="shared" si="21"/>
        <v>0.16446243990356355</v>
      </c>
      <c r="BM35" s="91">
        <f t="shared" si="22"/>
        <v>0.16446243990356355</v>
      </c>
    </row>
    <row r="36" spans="1:65" x14ac:dyDescent="0.2">
      <c r="A36" t="s">
        <v>362</v>
      </c>
      <c r="B36" t="s">
        <v>362</v>
      </c>
      <c r="C36" s="90" t="s">
        <v>195</v>
      </c>
      <c r="D36" s="81" t="s">
        <v>281</v>
      </c>
      <c r="E36" s="81">
        <v>1250</v>
      </c>
      <c r="F36" s="81">
        <v>2</v>
      </c>
      <c r="G36" s="81">
        <v>11030</v>
      </c>
      <c r="H36" s="92">
        <v>0.7</v>
      </c>
      <c r="I36" s="92">
        <v>6.0000000000000012E-2</v>
      </c>
      <c r="J36" s="92">
        <v>9.0000000000000011E-2</v>
      </c>
      <c r="K36" s="92">
        <v>6.0000000000000012E-2</v>
      </c>
      <c r="L36" s="92">
        <v>0.25</v>
      </c>
      <c r="M36" s="92">
        <v>0.25</v>
      </c>
      <c r="N36" s="92">
        <v>0.25</v>
      </c>
      <c r="O36" s="92">
        <v>0.22894780410737547</v>
      </c>
      <c r="P36" s="92">
        <v>0.15421043917852492</v>
      </c>
      <c r="Q36" s="92">
        <v>0.23131565876778734</v>
      </c>
      <c r="R36" s="92">
        <v>0.15421043917852492</v>
      </c>
      <c r="S36" s="92">
        <v>0.25</v>
      </c>
      <c r="T36" s="92">
        <v>0.25</v>
      </c>
      <c r="U36" s="92">
        <v>0.25</v>
      </c>
      <c r="V36" s="91">
        <v>0</v>
      </c>
      <c r="W36" s="91">
        <v>6120.4071389330566</v>
      </c>
      <c r="X36" s="91">
        <v>0</v>
      </c>
      <c r="Y36" s="91">
        <v>200.59286106694344</v>
      </c>
      <c r="Z36" s="91">
        <v>6.3316280852408537</v>
      </c>
      <c r="AA36" s="91">
        <v>6.9218561917349479</v>
      </c>
      <c r="AB36" s="91">
        <v>6.3648966261264937</v>
      </c>
      <c r="AC36" s="91">
        <v>4.0537736363250012</v>
      </c>
      <c r="AD36" s="93">
        <v>1.4646047216101121</v>
      </c>
      <c r="AE36" s="93">
        <v>0.97640314774007486</v>
      </c>
      <c r="AF36" s="93">
        <v>0.97640314774007486</v>
      </c>
      <c r="AG36" s="93">
        <v>1.4496123465404798</v>
      </c>
      <c r="AH36" s="93">
        <v>1.730464047933737</v>
      </c>
      <c r="AI36" s="93">
        <v>1.730464047933737</v>
      </c>
      <c r="AJ36" s="93">
        <v>1.730464047933737</v>
      </c>
      <c r="AK36" s="93">
        <v>0.57284069635138446</v>
      </c>
      <c r="AL36" s="93">
        <v>0.38189379756758968</v>
      </c>
      <c r="AM36" s="93">
        <v>0.38189379756758968</v>
      </c>
      <c r="AN36" s="93">
        <v>4.4554276382885449</v>
      </c>
      <c r="AO36" s="93">
        <v>1.0134434090812503</v>
      </c>
      <c r="AP36" s="93">
        <v>1.0134434090812503</v>
      </c>
      <c r="AQ36" s="93">
        <v>1.0134434090812503</v>
      </c>
      <c r="AR36" s="91">
        <f t="shared" si="1"/>
        <v>0</v>
      </c>
      <c r="AS36" s="91">
        <f t="shared" si="2"/>
        <v>1040.4692136186197</v>
      </c>
      <c r="AT36" s="91">
        <f t="shared" si="3"/>
        <v>0</v>
      </c>
      <c r="AU36" s="91">
        <f t="shared" si="4"/>
        <v>34.100786381380388</v>
      </c>
      <c r="AV36" s="91">
        <f t="shared" si="5"/>
        <v>1.0763767744909452</v>
      </c>
      <c r="AW36" s="91">
        <f t="shared" si="6"/>
        <v>1.1767155525949413</v>
      </c>
      <c r="AX36" s="91">
        <f t="shared" si="7"/>
        <v>1.082032426441504</v>
      </c>
      <c r="AY36" s="91">
        <f t="shared" si="8"/>
        <v>0.68914151817525027</v>
      </c>
      <c r="AZ36" s="91">
        <f t="shared" si="9"/>
        <v>0.24898280267371908</v>
      </c>
      <c r="BA36" s="91">
        <f t="shared" si="10"/>
        <v>0.16598853511581274</v>
      </c>
      <c r="BB36" s="91">
        <f t="shared" si="11"/>
        <v>0.16598853511581274</v>
      </c>
      <c r="BC36" s="91">
        <f t="shared" si="12"/>
        <v>0.24643409891188159</v>
      </c>
      <c r="BD36" s="91">
        <f t="shared" si="13"/>
        <v>0.29417888814873533</v>
      </c>
      <c r="BE36" s="91">
        <f t="shared" si="14"/>
        <v>0.29417888814873533</v>
      </c>
      <c r="BF36" s="91">
        <f t="shared" si="15"/>
        <v>0.29417888814873533</v>
      </c>
      <c r="BG36" s="91">
        <f t="shared" si="16"/>
        <v>9.7382918379735367E-2</v>
      </c>
      <c r="BH36" s="91">
        <f t="shared" si="17"/>
        <v>6.4921945586490254E-2</v>
      </c>
      <c r="BI36" s="91">
        <f t="shared" si="18"/>
        <v>6.4921945586490254E-2</v>
      </c>
      <c r="BJ36" s="91">
        <f t="shared" si="19"/>
        <v>0.75742269850905264</v>
      </c>
      <c r="BK36" s="91">
        <f t="shared" si="20"/>
        <v>0.17228537954381257</v>
      </c>
      <c r="BL36" s="91">
        <f t="shared" si="21"/>
        <v>0.17228537954381257</v>
      </c>
      <c r="BM36" s="91">
        <f t="shared" si="22"/>
        <v>0.17228537954381257</v>
      </c>
    </row>
    <row r="37" spans="1:65" x14ac:dyDescent="0.2">
      <c r="A37" t="s">
        <v>363</v>
      </c>
      <c r="B37" t="s">
        <v>363</v>
      </c>
      <c r="C37" s="90" t="s">
        <v>195</v>
      </c>
      <c r="D37" s="81" t="s">
        <v>281</v>
      </c>
      <c r="E37" s="81">
        <v>1230</v>
      </c>
      <c r="F37" s="81">
        <v>2</v>
      </c>
      <c r="G37" s="81">
        <v>17618</v>
      </c>
      <c r="H37" s="92">
        <v>0.7</v>
      </c>
      <c r="I37" s="92">
        <v>6.0000000000000012E-2</v>
      </c>
      <c r="J37" s="92">
        <v>9.0000000000000011E-2</v>
      </c>
      <c r="K37" s="92">
        <v>6.0000000000000012E-2</v>
      </c>
      <c r="L37" s="92">
        <v>0.25</v>
      </c>
      <c r="M37" s="92">
        <v>0.25</v>
      </c>
      <c r="N37" s="92">
        <v>0.25</v>
      </c>
      <c r="O37" s="92">
        <v>0.22894780410737547</v>
      </c>
      <c r="P37" s="92">
        <v>0.15421043917852492</v>
      </c>
      <c r="Q37" s="92">
        <v>0.23131565876778734</v>
      </c>
      <c r="R37" s="92">
        <v>0.15421043917852492</v>
      </c>
      <c r="S37" s="92">
        <v>0.25</v>
      </c>
      <c r="T37" s="92">
        <v>0.25</v>
      </c>
      <c r="U37" s="92">
        <v>0.25</v>
      </c>
      <c r="V37" s="91">
        <v>0</v>
      </c>
      <c r="W37" s="91">
        <v>8053.557204120676</v>
      </c>
      <c r="X37" s="91">
        <v>0</v>
      </c>
      <c r="Y37" s="91">
        <v>109.44279587932397</v>
      </c>
      <c r="Z37" s="91">
        <v>5.7710149985624417</v>
      </c>
      <c r="AA37" s="91">
        <v>6.3830362110517465</v>
      </c>
      <c r="AB37" s="91">
        <v>5.9668561312802408</v>
      </c>
      <c r="AC37" s="91">
        <v>3.766907744325001</v>
      </c>
      <c r="AD37" s="93">
        <v>1.3349261361512526</v>
      </c>
      <c r="AE37" s="93">
        <v>0.88995075743416852</v>
      </c>
      <c r="AF37" s="93">
        <v>0.88995075743416852</v>
      </c>
      <c r="AG37" s="93">
        <v>1.3212612113915996</v>
      </c>
      <c r="AH37" s="93">
        <v>1.5957590527629366</v>
      </c>
      <c r="AI37" s="93">
        <v>1.5957590527629366</v>
      </c>
      <c r="AJ37" s="93">
        <v>1.5957590527629366</v>
      </c>
      <c r="AK37" s="93">
        <v>0.53701705181522175</v>
      </c>
      <c r="AL37" s="93">
        <v>0.35801136787681453</v>
      </c>
      <c r="AM37" s="93">
        <v>0.35801136787681453</v>
      </c>
      <c r="AN37" s="93">
        <v>4.1767992918961685</v>
      </c>
      <c r="AO37" s="93">
        <v>0.94172693608125024</v>
      </c>
      <c r="AP37" s="93">
        <v>0.94172693608125024</v>
      </c>
      <c r="AQ37" s="93">
        <v>0.94172693608125024</v>
      </c>
      <c r="AR37" s="91">
        <f t="shared" si="1"/>
        <v>0</v>
      </c>
      <c r="AS37" s="91">
        <f t="shared" si="2"/>
        <v>1369.1047247005151</v>
      </c>
      <c r="AT37" s="91">
        <f t="shared" si="3"/>
        <v>0</v>
      </c>
      <c r="AU37" s="91">
        <f t="shared" si="4"/>
        <v>18.605275299485076</v>
      </c>
      <c r="AV37" s="91">
        <f t="shared" si="5"/>
        <v>0.9810725497556152</v>
      </c>
      <c r="AW37" s="91">
        <f t="shared" si="6"/>
        <v>1.085116155878797</v>
      </c>
      <c r="AX37" s="91">
        <f t="shared" si="7"/>
        <v>1.014365542317641</v>
      </c>
      <c r="AY37" s="91">
        <f t="shared" si="8"/>
        <v>0.64037431653525023</v>
      </c>
      <c r="AZ37" s="91">
        <f t="shared" si="9"/>
        <v>0.22693744314571296</v>
      </c>
      <c r="BA37" s="91">
        <f t="shared" si="10"/>
        <v>0.15129162876380867</v>
      </c>
      <c r="BB37" s="91">
        <f t="shared" si="11"/>
        <v>0.15129162876380867</v>
      </c>
      <c r="BC37" s="91">
        <f t="shared" si="12"/>
        <v>0.22461440593657195</v>
      </c>
      <c r="BD37" s="91">
        <f t="shared" si="13"/>
        <v>0.27127903896969924</v>
      </c>
      <c r="BE37" s="91">
        <f t="shared" si="14"/>
        <v>0.27127903896969924</v>
      </c>
      <c r="BF37" s="91">
        <f t="shared" si="15"/>
        <v>0.27127903896969924</v>
      </c>
      <c r="BG37" s="91">
        <f t="shared" si="16"/>
        <v>9.1292898808587708E-2</v>
      </c>
      <c r="BH37" s="91">
        <f t="shared" si="17"/>
        <v>6.0861932539058472E-2</v>
      </c>
      <c r="BI37" s="91">
        <f t="shared" si="18"/>
        <v>6.0861932539058472E-2</v>
      </c>
      <c r="BJ37" s="91">
        <f t="shared" si="19"/>
        <v>0.71005587962234873</v>
      </c>
      <c r="BK37" s="91">
        <f t="shared" si="20"/>
        <v>0.16009357913381256</v>
      </c>
      <c r="BL37" s="91">
        <f t="shared" si="21"/>
        <v>0.16009357913381256</v>
      </c>
      <c r="BM37" s="91">
        <f t="shared" si="22"/>
        <v>0.16009357913381256</v>
      </c>
    </row>
    <row r="38" spans="1:65" x14ac:dyDescent="0.2">
      <c r="A38" t="s">
        <v>364</v>
      </c>
      <c r="B38" t="s">
        <v>364</v>
      </c>
      <c r="C38" s="90" t="s">
        <v>195</v>
      </c>
      <c r="D38" s="81" t="s">
        <v>281</v>
      </c>
      <c r="E38" s="81">
        <v>1180</v>
      </c>
      <c r="F38" s="81">
        <v>2</v>
      </c>
      <c r="G38" s="81">
        <v>8652</v>
      </c>
      <c r="H38" s="92">
        <v>0.7</v>
      </c>
      <c r="I38" s="92">
        <v>6.0000000000000012E-2</v>
      </c>
      <c r="J38" s="92">
        <v>9.0000000000000011E-2</v>
      </c>
      <c r="K38" s="92">
        <v>6.0000000000000012E-2</v>
      </c>
      <c r="L38" s="92">
        <v>0.25</v>
      </c>
      <c r="M38" s="92">
        <v>0.25</v>
      </c>
      <c r="N38" s="92">
        <v>0.25</v>
      </c>
      <c r="O38" s="92">
        <v>0.22894780410737547</v>
      </c>
      <c r="P38" s="92">
        <v>0.15421043917852492</v>
      </c>
      <c r="Q38" s="92">
        <v>0.23131565876778734</v>
      </c>
      <c r="R38" s="92">
        <v>0.15421043917852492</v>
      </c>
      <c r="S38" s="92">
        <v>0.25</v>
      </c>
      <c r="T38" s="92">
        <v>0.25</v>
      </c>
      <c r="U38" s="92">
        <v>0.25</v>
      </c>
      <c r="V38" s="91">
        <v>0</v>
      </c>
      <c r="W38" s="91">
        <v>3167</v>
      </c>
      <c r="X38" s="91">
        <v>0</v>
      </c>
      <c r="Y38" s="91">
        <v>0</v>
      </c>
      <c r="Z38" s="91">
        <v>5.0280390449991197</v>
      </c>
      <c r="AA38" s="91">
        <v>5.789221745950611</v>
      </c>
      <c r="AB38" s="91">
        <v>5.868449888661071</v>
      </c>
      <c r="AC38" s="91">
        <v>3.5031162539894538</v>
      </c>
      <c r="AD38" s="93">
        <v>1.1630641640041277</v>
      </c>
      <c r="AE38" s="93">
        <v>0.77537610933608525</v>
      </c>
      <c r="AF38" s="93">
        <v>0.77537610933608525</v>
      </c>
      <c r="AG38" s="93">
        <v>1.1511584983186938</v>
      </c>
      <c r="AH38" s="93">
        <v>1.4473054364876528</v>
      </c>
      <c r="AI38" s="93">
        <v>1.4473054364876528</v>
      </c>
      <c r="AJ38" s="93">
        <v>1.4473054364876528</v>
      </c>
      <c r="AK38" s="93">
        <v>0.52816048997949649</v>
      </c>
      <c r="AL38" s="93">
        <v>0.35210699331966433</v>
      </c>
      <c r="AM38" s="93">
        <v>0.35210699331966433</v>
      </c>
      <c r="AN38" s="93">
        <v>4.1079149220627498</v>
      </c>
      <c r="AO38" s="93">
        <v>0.87577906349736345</v>
      </c>
      <c r="AP38" s="93">
        <v>0.87577906349736345</v>
      </c>
      <c r="AQ38" s="93">
        <v>0.87577906349736345</v>
      </c>
      <c r="AR38" s="91">
        <f t="shared" si="1"/>
        <v>0</v>
      </c>
      <c r="AS38" s="91">
        <f t="shared" si="2"/>
        <v>538.39</v>
      </c>
      <c r="AT38" s="91">
        <f t="shared" si="3"/>
        <v>0</v>
      </c>
      <c r="AU38" s="91">
        <f t="shared" si="4"/>
        <v>0</v>
      </c>
      <c r="AV38" s="91">
        <f t="shared" si="5"/>
        <v>0.85476663764985039</v>
      </c>
      <c r="AW38" s="91">
        <f t="shared" si="6"/>
        <v>0.98416769681160399</v>
      </c>
      <c r="AX38" s="91">
        <f t="shared" si="7"/>
        <v>0.99763648107238212</v>
      </c>
      <c r="AY38" s="91">
        <f t="shared" si="8"/>
        <v>0.59552976317820716</v>
      </c>
      <c r="AZ38" s="91">
        <f t="shared" si="9"/>
        <v>0.19772090788070174</v>
      </c>
      <c r="BA38" s="91">
        <f t="shared" si="10"/>
        <v>0.1318139385871345</v>
      </c>
      <c r="BB38" s="91">
        <f t="shared" si="11"/>
        <v>0.1318139385871345</v>
      </c>
      <c r="BC38" s="91">
        <f t="shared" si="12"/>
        <v>0.19569694471417795</v>
      </c>
      <c r="BD38" s="91">
        <f t="shared" si="13"/>
        <v>0.246041924202901</v>
      </c>
      <c r="BE38" s="91">
        <f t="shared" si="14"/>
        <v>0.246041924202901</v>
      </c>
      <c r="BF38" s="91">
        <f t="shared" si="15"/>
        <v>0.246041924202901</v>
      </c>
      <c r="BG38" s="91">
        <f t="shared" si="16"/>
        <v>8.9787283296514406E-2</v>
      </c>
      <c r="BH38" s="91">
        <f t="shared" si="17"/>
        <v>5.9858188864342937E-2</v>
      </c>
      <c r="BI38" s="91">
        <f t="shared" si="18"/>
        <v>5.9858188864342937E-2</v>
      </c>
      <c r="BJ38" s="91">
        <f t="shared" si="19"/>
        <v>0.69834553675066746</v>
      </c>
      <c r="BK38" s="91">
        <f t="shared" si="20"/>
        <v>0.14888244079455179</v>
      </c>
      <c r="BL38" s="91">
        <f t="shared" si="21"/>
        <v>0.14888244079455179</v>
      </c>
      <c r="BM38" s="91">
        <f t="shared" si="22"/>
        <v>0.14888244079455179</v>
      </c>
    </row>
    <row r="39" spans="1:65" x14ac:dyDescent="0.2">
      <c r="A39" t="s">
        <v>365</v>
      </c>
      <c r="B39" t="s">
        <v>365</v>
      </c>
      <c r="C39" s="90" t="s">
        <v>195</v>
      </c>
      <c r="D39" s="81" t="s">
        <v>281</v>
      </c>
      <c r="E39" s="81">
        <v>1230</v>
      </c>
      <c r="F39" s="81">
        <v>2</v>
      </c>
      <c r="G39" s="81">
        <v>12491</v>
      </c>
      <c r="H39" s="92">
        <v>0.7</v>
      </c>
      <c r="I39" s="92">
        <v>6.0000000000000012E-2</v>
      </c>
      <c r="J39" s="92">
        <v>9.0000000000000011E-2</v>
      </c>
      <c r="K39" s="92">
        <v>6.0000000000000012E-2</v>
      </c>
      <c r="L39" s="92">
        <v>0.25</v>
      </c>
      <c r="M39" s="92">
        <v>0.25</v>
      </c>
      <c r="N39" s="92">
        <v>0.25</v>
      </c>
      <c r="O39" s="92">
        <v>0.22894780410737547</v>
      </c>
      <c r="P39" s="92">
        <v>0.15421043917852492</v>
      </c>
      <c r="Q39" s="92">
        <v>0.23131565876778734</v>
      </c>
      <c r="R39" s="92">
        <v>0.15421043917852492</v>
      </c>
      <c r="S39" s="92">
        <v>0.25</v>
      </c>
      <c r="T39" s="92">
        <v>0.25</v>
      </c>
      <c r="U39" s="92">
        <v>0.25</v>
      </c>
      <c r="V39" s="91">
        <v>0</v>
      </c>
      <c r="W39" s="91">
        <v>6149</v>
      </c>
      <c r="X39" s="91">
        <v>0</v>
      </c>
      <c r="Y39" s="91">
        <v>0</v>
      </c>
      <c r="Z39" s="91">
        <v>7.0204618714073765</v>
      </c>
      <c r="AA39" s="91">
        <v>7.8749065150422464</v>
      </c>
      <c r="AB39" s="91">
        <v>7.5476063028459439</v>
      </c>
      <c r="AC39" s="91">
        <v>4.6892830609339855</v>
      </c>
      <c r="AD39" s="93">
        <v>1.6239427626387304</v>
      </c>
      <c r="AE39" s="93">
        <v>1.0826285084258205</v>
      </c>
      <c r="AF39" s="93">
        <v>1.0826285084258205</v>
      </c>
      <c r="AG39" s="93">
        <v>1.6073193292782746</v>
      </c>
      <c r="AH39" s="93">
        <v>1.9687266287605616</v>
      </c>
      <c r="AI39" s="93">
        <v>1.9687266287605616</v>
      </c>
      <c r="AJ39" s="93">
        <v>1.9687266287605616</v>
      </c>
      <c r="AK39" s="93">
        <v>0.67928456725613506</v>
      </c>
      <c r="AL39" s="93">
        <v>0.45285637817075675</v>
      </c>
      <c r="AM39" s="93">
        <v>0.45285637817075675</v>
      </c>
      <c r="AN39" s="93">
        <v>5.2833244119921607</v>
      </c>
      <c r="AO39" s="93">
        <v>1.1723207652334964</v>
      </c>
      <c r="AP39" s="93">
        <v>1.1723207652334964</v>
      </c>
      <c r="AQ39" s="93">
        <v>1.1723207652334964</v>
      </c>
      <c r="AR39" s="91">
        <f t="shared" si="1"/>
        <v>0</v>
      </c>
      <c r="AS39" s="91">
        <f t="shared" si="2"/>
        <v>1045.3300000000002</v>
      </c>
      <c r="AT39" s="91">
        <f t="shared" si="3"/>
        <v>0</v>
      </c>
      <c r="AU39" s="91">
        <f t="shared" si="4"/>
        <v>0</v>
      </c>
      <c r="AV39" s="91">
        <f t="shared" si="5"/>
        <v>1.1934785181392542</v>
      </c>
      <c r="AW39" s="91">
        <f t="shared" si="6"/>
        <v>1.3387341075571819</v>
      </c>
      <c r="AX39" s="91">
        <f t="shared" si="7"/>
        <v>1.2830930714838105</v>
      </c>
      <c r="AY39" s="91">
        <f t="shared" si="8"/>
        <v>0.79717812035877755</v>
      </c>
      <c r="AZ39" s="91">
        <f t="shared" si="9"/>
        <v>0.27607026964858417</v>
      </c>
      <c r="BA39" s="91">
        <f t="shared" si="10"/>
        <v>0.1840468464323895</v>
      </c>
      <c r="BB39" s="91">
        <f t="shared" si="11"/>
        <v>0.1840468464323895</v>
      </c>
      <c r="BC39" s="91">
        <f t="shared" si="12"/>
        <v>0.27324428597730671</v>
      </c>
      <c r="BD39" s="91">
        <f t="shared" si="13"/>
        <v>0.33468352688929548</v>
      </c>
      <c r="BE39" s="91">
        <f t="shared" si="14"/>
        <v>0.33468352688929548</v>
      </c>
      <c r="BF39" s="91">
        <f t="shared" si="15"/>
        <v>0.33468352688929548</v>
      </c>
      <c r="BG39" s="91">
        <f t="shared" si="16"/>
        <v>0.11547837643354297</v>
      </c>
      <c r="BH39" s="91">
        <f t="shared" si="17"/>
        <v>7.6985584289028658E-2</v>
      </c>
      <c r="BI39" s="91">
        <f t="shared" si="18"/>
        <v>7.6985584289028658E-2</v>
      </c>
      <c r="BJ39" s="91">
        <f t="shared" si="19"/>
        <v>0.89816515003866737</v>
      </c>
      <c r="BK39" s="91">
        <f t="shared" si="20"/>
        <v>0.19929453008969439</v>
      </c>
      <c r="BL39" s="91">
        <f t="shared" si="21"/>
        <v>0.19929453008969439</v>
      </c>
      <c r="BM39" s="91">
        <f t="shared" si="22"/>
        <v>0.19929453008969439</v>
      </c>
    </row>
    <row r="40" spans="1:65" x14ac:dyDescent="0.2">
      <c r="A40" t="s">
        <v>366</v>
      </c>
      <c r="B40" t="s">
        <v>366</v>
      </c>
      <c r="C40" s="90" t="s">
        <v>195</v>
      </c>
      <c r="D40" s="81" t="s">
        <v>281</v>
      </c>
      <c r="E40" s="81">
        <v>1260</v>
      </c>
      <c r="F40" s="81">
        <v>2</v>
      </c>
      <c r="G40" s="81">
        <v>13990</v>
      </c>
      <c r="H40" s="92">
        <v>0.7</v>
      </c>
      <c r="I40" s="92">
        <v>6.0000000000000012E-2</v>
      </c>
      <c r="J40" s="92">
        <v>9.0000000000000011E-2</v>
      </c>
      <c r="K40" s="92">
        <v>6.0000000000000012E-2</v>
      </c>
      <c r="L40" s="92">
        <v>0.25</v>
      </c>
      <c r="M40" s="92">
        <v>0.25</v>
      </c>
      <c r="N40" s="92">
        <v>0.25</v>
      </c>
      <c r="O40" s="92">
        <v>0.22894780410737547</v>
      </c>
      <c r="P40" s="92">
        <v>0.15421043917852492</v>
      </c>
      <c r="Q40" s="92">
        <v>0.23131565876778734</v>
      </c>
      <c r="R40" s="92">
        <v>0.15421043917852492</v>
      </c>
      <c r="S40" s="92">
        <v>0.25</v>
      </c>
      <c r="T40" s="92">
        <v>0.25</v>
      </c>
      <c r="U40" s="92">
        <v>0.25</v>
      </c>
      <c r="V40" s="91">
        <v>0</v>
      </c>
      <c r="W40" s="91">
        <v>7879.8764521928297</v>
      </c>
      <c r="X40" s="91">
        <v>0</v>
      </c>
      <c r="Y40" s="91">
        <v>207.12354780717033</v>
      </c>
      <c r="Z40" s="91">
        <v>7.5873130235140911</v>
      </c>
      <c r="AA40" s="91">
        <v>8.6781016002138838</v>
      </c>
      <c r="AB40" s="91">
        <v>8.6662698305391093</v>
      </c>
      <c r="AC40" s="91">
        <v>5.2302194994683608</v>
      </c>
      <c r="AD40" s="93">
        <v>1.7550643103115744</v>
      </c>
      <c r="AE40" s="93">
        <v>1.1700428735410497</v>
      </c>
      <c r="AF40" s="93">
        <v>1.1700428735410497</v>
      </c>
      <c r="AG40" s="93">
        <v>1.7370986558088428</v>
      </c>
      <c r="AH40" s="93">
        <v>2.1695254000534709</v>
      </c>
      <c r="AI40" s="93">
        <v>2.1695254000534709</v>
      </c>
      <c r="AJ40" s="93">
        <v>2.1695254000534709</v>
      </c>
      <c r="AK40" s="93">
        <v>0.77996428474851998</v>
      </c>
      <c r="AL40" s="93">
        <v>0.51997618983234661</v>
      </c>
      <c r="AM40" s="93">
        <v>0.51997618983234661</v>
      </c>
      <c r="AN40" s="93">
        <v>6.0663888813773763</v>
      </c>
      <c r="AO40" s="93">
        <v>1.3075548748670902</v>
      </c>
      <c r="AP40" s="93">
        <v>1.3075548748670902</v>
      </c>
      <c r="AQ40" s="93">
        <v>1.3075548748670902</v>
      </c>
      <c r="AR40" s="91">
        <f t="shared" si="1"/>
        <v>0</v>
      </c>
      <c r="AS40" s="91">
        <f t="shared" si="2"/>
        <v>1339.5789968727811</v>
      </c>
      <c r="AT40" s="91">
        <f t="shared" si="3"/>
        <v>0</v>
      </c>
      <c r="AU40" s="91">
        <f t="shared" si="4"/>
        <v>35.211003127218959</v>
      </c>
      <c r="AV40" s="91">
        <f t="shared" si="5"/>
        <v>1.2898432139973957</v>
      </c>
      <c r="AW40" s="91">
        <f t="shared" si="6"/>
        <v>1.4752772720363603</v>
      </c>
      <c r="AX40" s="91">
        <f t="shared" si="7"/>
        <v>1.4732658711916486</v>
      </c>
      <c r="AY40" s="91">
        <f t="shared" si="8"/>
        <v>0.88913731490962145</v>
      </c>
      <c r="AZ40" s="91">
        <f t="shared" si="9"/>
        <v>0.29836093275296766</v>
      </c>
      <c r="BA40" s="91">
        <f t="shared" si="10"/>
        <v>0.19890728850197847</v>
      </c>
      <c r="BB40" s="91">
        <f t="shared" si="11"/>
        <v>0.19890728850197847</v>
      </c>
      <c r="BC40" s="91">
        <f t="shared" si="12"/>
        <v>0.29530677148750328</v>
      </c>
      <c r="BD40" s="91">
        <f t="shared" si="13"/>
        <v>0.36881931800909007</v>
      </c>
      <c r="BE40" s="91">
        <f t="shared" si="14"/>
        <v>0.36881931800909007</v>
      </c>
      <c r="BF40" s="91">
        <f t="shared" si="15"/>
        <v>0.36881931800909007</v>
      </c>
      <c r="BG40" s="91">
        <f t="shared" si="16"/>
        <v>0.1325939284072484</v>
      </c>
      <c r="BH40" s="91">
        <f t="shared" si="17"/>
        <v>8.8395952271498934E-2</v>
      </c>
      <c r="BI40" s="91">
        <f t="shared" si="18"/>
        <v>8.8395952271498934E-2</v>
      </c>
      <c r="BJ40" s="91">
        <f t="shared" si="19"/>
        <v>1.0312861098341541</v>
      </c>
      <c r="BK40" s="91">
        <f t="shared" si="20"/>
        <v>0.22228432872740536</v>
      </c>
      <c r="BL40" s="91">
        <f t="shared" si="21"/>
        <v>0.22228432872740536</v>
      </c>
      <c r="BM40" s="91">
        <f t="shared" si="22"/>
        <v>0.22228432872740536</v>
      </c>
    </row>
    <row r="41" spans="1:65" x14ac:dyDescent="0.2">
      <c r="A41" t="s">
        <v>367</v>
      </c>
      <c r="B41" t="s">
        <v>367</v>
      </c>
      <c r="C41" s="90" t="s">
        <v>195</v>
      </c>
      <c r="D41" s="81" t="s">
        <v>281</v>
      </c>
      <c r="E41" s="81">
        <v>1240</v>
      </c>
      <c r="F41" s="81">
        <v>2</v>
      </c>
      <c r="G41" s="81">
        <v>9255</v>
      </c>
      <c r="H41" s="92">
        <v>0.7</v>
      </c>
      <c r="I41" s="92">
        <v>6.0000000000000012E-2</v>
      </c>
      <c r="J41" s="92">
        <v>9.0000000000000011E-2</v>
      </c>
      <c r="K41" s="92">
        <v>6.0000000000000012E-2</v>
      </c>
      <c r="L41" s="92">
        <v>0.25</v>
      </c>
      <c r="M41" s="92">
        <v>0.25</v>
      </c>
      <c r="N41" s="92">
        <v>0.25</v>
      </c>
      <c r="O41" s="92">
        <v>0.22894780410737547</v>
      </c>
      <c r="P41" s="92">
        <v>0.15421043917852492</v>
      </c>
      <c r="Q41" s="92">
        <v>0.23131565876778734</v>
      </c>
      <c r="R41" s="92">
        <v>0.15421043917852492</v>
      </c>
      <c r="S41" s="92">
        <v>0.25</v>
      </c>
      <c r="T41" s="92">
        <v>0.25</v>
      </c>
      <c r="U41" s="92">
        <v>0.25</v>
      </c>
      <c r="V41" s="91">
        <v>0</v>
      </c>
      <c r="W41" s="91">
        <v>4239.5644257172007</v>
      </c>
      <c r="X41" s="91">
        <v>0</v>
      </c>
      <c r="Y41" s="91">
        <v>14.43557428279928</v>
      </c>
      <c r="Z41" s="91">
        <v>5.5993952776370977</v>
      </c>
      <c r="AA41" s="91">
        <v>6.3485467148527466</v>
      </c>
      <c r="AB41" s="91">
        <v>6.2195388794575832</v>
      </c>
      <c r="AC41" s="91">
        <v>3.8057510545058606</v>
      </c>
      <c r="AD41" s="93">
        <v>1.2952278073478627</v>
      </c>
      <c r="AE41" s="93">
        <v>0.86348520489857528</v>
      </c>
      <c r="AF41" s="93">
        <v>0.86348520489857528</v>
      </c>
      <c r="AG41" s="93">
        <v>1.2819692531442215</v>
      </c>
      <c r="AH41" s="93">
        <v>1.5871366787131866</v>
      </c>
      <c r="AI41" s="93">
        <v>1.5871366787131866</v>
      </c>
      <c r="AJ41" s="93">
        <v>1.5871366787131866</v>
      </c>
      <c r="AK41" s="93">
        <v>0.55975849915118259</v>
      </c>
      <c r="AL41" s="93">
        <v>0.37317233276745504</v>
      </c>
      <c r="AM41" s="93">
        <v>0.37317233276745504</v>
      </c>
      <c r="AN41" s="93">
        <v>4.3536772156203076</v>
      </c>
      <c r="AO41" s="93">
        <v>0.95143776362646515</v>
      </c>
      <c r="AP41" s="93">
        <v>0.95143776362646515</v>
      </c>
      <c r="AQ41" s="93">
        <v>0.95143776362646515</v>
      </c>
      <c r="AR41" s="91">
        <f t="shared" si="1"/>
        <v>0</v>
      </c>
      <c r="AS41" s="91">
        <f t="shared" si="2"/>
        <v>720.72595237192422</v>
      </c>
      <c r="AT41" s="91">
        <f t="shared" si="3"/>
        <v>0</v>
      </c>
      <c r="AU41" s="91">
        <f t="shared" si="4"/>
        <v>2.4540476280758776</v>
      </c>
      <c r="AV41" s="91">
        <f t="shared" si="5"/>
        <v>0.95189719719830668</v>
      </c>
      <c r="AW41" s="91">
        <f t="shared" si="6"/>
        <v>1.079252941524967</v>
      </c>
      <c r="AX41" s="91">
        <f t="shared" si="7"/>
        <v>1.0573216095077893</v>
      </c>
      <c r="AY41" s="91">
        <f t="shared" si="8"/>
        <v>0.64697767926599636</v>
      </c>
      <c r="AZ41" s="91">
        <f t="shared" si="9"/>
        <v>0.22018872724913668</v>
      </c>
      <c r="BA41" s="91">
        <f t="shared" si="10"/>
        <v>0.14679248483275781</v>
      </c>
      <c r="BB41" s="91">
        <f t="shared" si="11"/>
        <v>0.14679248483275781</v>
      </c>
      <c r="BC41" s="91">
        <f t="shared" si="12"/>
        <v>0.21793477303451766</v>
      </c>
      <c r="BD41" s="91">
        <f t="shared" si="13"/>
        <v>0.26981323538124174</v>
      </c>
      <c r="BE41" s="91">
        <f t="shared" si="14"/>
        <v>0.26981323538124174</v>
      </c>
      <c r="BF41" s="91">
        <f t="shared" si="15"/>
        <v>0.26981323538124174</v>
      </c>
      <c r="BG41" s="91">
        <f t="shared" si="16"/>
        <v>9.5158944855701047E-2</v>
      </c>
      <c r="BH41" s="91">
        <f t="shared" si="17"/>
        <v>6.343929657046736E-2</v>
      </c>
      <c r="BI41" s="91">
        <f t="shared" si="18"/>
        <v>6.343929657046736E-2</v>
      </c>
      <c r="BJ41" s="91">
        <f t="shared" si="19"/>
        <v>0.74012512665545238</v>
      </c>
      <c r="BK41" s="91">
        <f t="shared" si="20"/>
        <v>0.16174441981649909</v>
      </c>
      <c r="BL41" s="91">
        <f t="shared" si="21"/>
        <v>0.16174441981649909</v>
      </c>
      <c r="BM41" s="91">
        <f t="shared" si="22"/>
        <v>0.16174441981649909</v>
      </c>
    </row>
    <row r="42" spans="1:65" x14ac:dyDescent="0.2">
      <c r="A42" t="s">
        <v>368</v>
      </c>
      <c r="B42" t="s">
        <v>368</v>
      </c>
      <c r="C42" s="90" t="s">
        <v>195</v>
      </c>
      <c r="D42" s="81" t="s">
        <v>281</v>
      </c>
      <c r="E42" s="81">
        <v>1220</v>
      </c>
      <c r="F42" s="81">
        <v>2</v>
      </c>
      <c r="G42" s="81">
        <v>5369</v>
      </c>
      <c r="H42" s="92">
        <v>0.7</v>
      </c>
      <c r="I42" s="92">
        <v>6.0000000000000012E-2</v>
      </c>
      <c r="J42" s="92">
        <v>9.0000000000000011E-2</v>
      </c>
      <c r="K42" s="92">
        <v>6.0000000000000012E-2</v>
      </c>
      <c r="L42" s="92">
        <v>0.25</v>
      </c>
      <c r="M42" s="92">
        <v>0.25</v>
      </c>
      <c r="N42" s="92">
        <v>0.25</v>
      </c>
      <c r="O42" s="92">
        <v>0.22894780410737547</v>
      </c>
      <c r="P42" s="92">
        <v>0.15421043917852492</v>
      </c>
      <c r="Q42" s="92">
        <v>0.23131565876778734</v>
      </c>
      <c r="R42" s="92">
        <v>0.15421043917852492</v>
      </c>
      <c r="S42" s="92">
        <v>0.25</v>
      </c>
      <c r="T42" s="92">
        <v>0.25</v>
      </c>
      <c r="U42" s="92">
        <v>0.25</v>
      </c>
      <c r="V42" s="91">
        <v>0</v>
      </c>
      <c r="W42" s="91">
        <v>2303.5037812075957</v>
      </c>
      <c r="X42" s="91">
        <v>0</v>
      </c>
      <c r="Y42" s="91">
        <v>174.49621879240431</v>
      </c>
      <c r="Z42" s="91">
        <v>5.3864593717284315</v>
      </c>
      <c r="AA42" s="91">
        <v>6.2539957998702187</v>
      </c>
      <c r="AB42" s="91">
        <v>6.4606318005980574</v>
      </c>
      <c r="AC42" s="91">
        <v>3.8031893072281262</v>
      </c>
      <c r="AD42" s="93">
        <v>1.2459723979972841</v>
      </c>
      <c r="AE42" s="93">
        <v>0.83064826533152281</v>
      </c>
      <c r="AF42" s="93">
        <v>0.83064826533152281</v>
      </c>
      <c r="AG42" s="93">
        <v>1.2332180450708177</v>
      </c>
      <c r="AH42" s="93">
        <v>1.5634989499675547</v>
      </c>
      <c r="AI42" s="93">
        <v>1.5634989499675547</v>
      </c>
      <c r="AJ42" s="93">
        <v>1.5634989499675547</v>
      </c>
      <c r="AK42" s="93">
        <v>0.58145686205382519</v>
      </c>
      <c r="AL42" s="93">
        <v>0.38763790803588349</v>
      </c>
      <c r="AM42" s="93">
        <v>0.38763790803588349</v>
      </c>
      <c r="AN42" s="93">
        <v>4.5224422604186403</v>
      </c>
      <c r="AO42" s="93">
        <v>0.95079732680703155</v>
      </c>
      <c r="AP42" s="93">
        <v>0.95079732680703155</v>
      </c>
      <c r="AQ42" s="93">
        <v>0.95079732680703155</v>
      </c>
      <c r="AR42" s="91">
        <f t="shared" si="1"/>
        <v>0</v>
      </c>
      <c r="AS42" s="91">
        <f t="shared" si="2"/>
        <v>391.59564280529128</v>
      </c>
      <c r="AT42" s="91">
        <f t="shared" si="3"/>
        <v>0</v>
      </c>
      <c r="AU42" s="91">
        <f t="shared" si="4"/>
        <v>29.664357194708735</v>
      </c>
      <c r="AV42" s="91">
        <f t="shared" si="5"/>
        <v>0.91569809319383344</v>
      </c>
      <c r="AW42" s="91">
        <f t="shared" si="6"/>
        <v>1.0631792859779372</v>
      </c>
      <c r="AX42" s="91">
        <f t="shared" si="7"/>
        <v>1.0983074061016698</v>
      </c>
      <c r="AY42" s="91">
        <f t="shared" si="8"/>
        <v>0.64654218222878146</v>
      </c>
      <c r="AZ42" s="91">
        <f t="shared" si="9"/>
        <v>0.21181530765953832</v>
      </c>
      <c r="BA42" s="91">
        <f t="shared" si="10"/>
        <v>0.1412102051063589</v>
      </c>
      <c r="BB42" s="91">
        <f t="shared" si="11"/>
        <v>0.1412102051063589</v>
      </c>
      <c r="BC42" s="91">
        <f t="shared" si="12"/>
        <v>0.20964706766203903</v>
      </c>
      <c r="BD42" s="91">
        <f t="shared" si="13"/>
        <v>0.2657948214944843</v>
      </c>
      <c r="BE42" s="91">
        <f t="shared" si="14"/>
        <v>0.2657948214944843</v>
      </c>
      <c r="BF42" s="91">
        <f t="shared" si="15"/>
        <v>0.2657948214944843</v>
      </c>
      <c r="BG42" s="91">
        <f t="shared" si="16"/>
        <v>9.8847666549150295E-2</v>
      </c>
      <c r="BH42" s="91">
        <f t="shared" si="17"/>
        <v>6.5898444366100192E-2</v>
      </c>
      <c r="BI42" s="91">
        <f t="shared" si="18"/>
        <v>6.5898444366100192E-2</v>
      </c>
      <c r="BJ42" s="91">
        <f t="shared" si="19"/>
        <v>0.76881518427116891</v>
      </c>
      <c r="BK42" s="91">
        <f t="shared" si="20"/>
        <v>0.16163554555719536</v>
      </c>
      <c r="BL42" s="91">
        <f t="shared" si="21"/>
        <v>0.16163554555719536</v>
      </c>
      <c r="BM42" s="91">
        <f t="shared" si="22"/>
        <v>0.16163554555719536</v>
      </c>
    </row>
    <row r="43" spans="1:65" x14ac:dyDescent="0.2">
      <c r="A43" t="s">
        <v>407</v>
      </c>
      <c r="B43" t="s">
        <v>407</v>
      </c>
      <c r="C43" s="90" t="s">
        <v>197</v>
      </c>
      <c r="D43" s="81" t="s">
        <v>282</v>
      </c>
      <c r="E43" s="81">
        <v>1240</v>
      </c>
      <c r="F43" s="81">
        <v>2</v>
      </c>
      <c r="G43" s="81">
        <v>2585</v>
      </c>
      <c r="H43" s="92">
        <v>0.7</v>
      </c>
      <c r="I43" s="92">
        <v>6.0000000000000012E-2</v>
      </c>
      <c r="J43" s="92">
        <v>9.0000000000000011E-2</v>
      </c>
      <c r="K43" s="92">
        <v>6.0000000000000012E-2</v>
      </c>
      <c r="L43" s="92">
        <v>0.25</v>
      </c>
      <c r="M43" s="92">
        <v>0.25</v>
      </c>
      <c r="N43" s="92">
        <v>0.25</v>
      </c>
      <c r="O43" s="92">
        <v>0.17152583965910895</v>
      </c>
      <c r="P43" s="92">
        <v>0.16569483206817823</v>
      </c>
      <c r="Q43" s="92">
        <v>0.2485422481022673</v>
      </c>
      <c r="R43" s="92">
        <v>0.16569483206817823</v>
      </c>
      <c r="S43" s="92">
        <v>0.25</v>
      </c>
      <c r="T43" s="92">
        <v>0.25</v>
      </c>
      <c r="U43" s="92">
        <v>0.25</v>
      </c>
      <c r="V43" s="91">
        <v>0</v>
      </c>
      <c r="W43" s="91">
        <v>985.5</v>
      </c>
      <c r="X43" s="91">
        <v>0</v>
      </c>
      <c r="Y43" s="91">
        <v>7.5</v>
      </c>
      <c r="Z43" s="91">
        <v>7.2344948502399538</v>
      </c>
      <c r="AA43" s="91">
        <v>8.751393739617205</v>
      </c>
      <c r="AB43" s="91">
        <v>9.613545121111347</v>
      </c>
      <c r="AC43" s="91">
        <v>5.4453626930800798</v>
      </c>
      <c r="AD43" s="93">
        <v>1.7980776139629138</v>
      </c>
      <c r="AE43" s="93">
        <v>1.1987184093086094</v>
      </c>
      <c r="AF43" s="93">
        <v>1.1987184093086094</v>
      </c>
      <c r="AG43" s="93">
        <v>1.2409028036969076</v>
      </c>
      <c r="AH43" s="93">
        <v>2.1878484349043013</v>
      </c>
      <c r="AI43" s="93">
        <v>2.1878484349043013</v>
      </c>
      <c r="AJ43" s="93">
        <v>2.1878484349043013</v>
      </c>
      <c r="AK43" s="93">
        <v>0.86521906090002132</v>
      </c>
      <c r="AL43" s="93">
        <v>0.57681270726668088</v>
      </c>
      <c r="AM43" s="93">
        <v>0.57681270726668088</v>
      </c>
      <c r="AN43" s="93">
        <v>6.7294815847779423</v>
      </c>
      <c r="AO43" s="93">
        <v>1.36134067327002</v>
      </c>
      <c r="AP43" s="93">
        <v>1.36134067327002</v>
      </c>
      <c r="AQ43" s="93">
        <v>1.36134067327002</v>
      </c>
      <c r="AR43" s="91">
        <f t="shared" si="1"/>
        <v>0</v>
      </c>
      <c r="AS43" s="91">
        <f t="shared" si="2"/>
        <v>167.53500000000003</v>
      </c>
      <c r="AT43" s="91">
        <f t="shared" si="3"/>
        <v>0</v>
      </c>
      <c r="AU43" s="91">
        <f t="shared" si="4"/>
        <v>1.2750000000000001</v>
      </c>
      <c r="AV43" s="91">
        <f t="shared" si="5"/>
        <v>1.2298641245407922</v>
      </c>
      <c r="AW43" s="91">
        <f t="shared" si="6"/>
        <v>1.487736935734925</v>
      </c>
      <c r="AX43" s="91">
        <f t="shared" si="7"/>
        <v>1.6343026705889292</v>
      </c>
      <c r="AY43" s="91">
        <f t="shared" si="8"/>
        <v>0.92571165782361364</v>
      </c>
      <c r="AZ43" s="91">
        <f t="shared" si="9"/>
        <v>0.30567319437369539</v>
      </c>
      <c r="BA43" s="91">
        <f t="shared" si="10"/>
        <v>0.20378212958246361</v>
      </c>
      <c r="BB43" s="91">
        <f t="shared" si="11"/>
        <v>0.20378212958246361</v>
      </c>
      <c r="BC43" s="91">
        <f t="shared" si="12"/>
        <v>0.2109534766284743</v>
      </c>
      <c r="BD43" s="91">
        <f t="shared" si="13"/>
        <v>0.37193423393373126</v>
      </c>
      <c r="BE43" s="91">
        <f t="shared" si="14"/>
        <v>0.37193423393373126</v>
      </c>
      <c r="BF43" s="91">
        <f t="shared" si="15"/>
        <v>0.37193423393373126</v>
      </c>
      <c r="BG43" s="91">
        <f t="shared" si="16"/>
        <v>0.14708724035300363</v>
      </c>
      <c r="BH43" s="91">
        <f t="shared" si="17"/>
        <v>9.8058160235335756E-2</v>
      </c>
      <c r="BI43" s="91">
        <f t="shared" si="18"/>
        <v>9.8058160235335756E-2</v>
      </c>
      <c r="BJ43" s="91">
        <f t="shared" si="19"/>
        <v>1.1440118694122503</v>
      </c>
      <c r="BK43" s="91">
        <f t="shared" si="20"/>
        <v>0.23142791445590341</v>
      </c>
      <c r="BL43" s="91">
        <f t="shared" si="21"/>
        <v>0.23142791445590341</v>
      </c>
      <c r="BM43" s="91">
        <f t="shared" si="22"/>
        <v>0.23142791445590341</v>
      </c>
    </row>
    <row r="44" spans="1:65" x14ac:dyDescent="0.2">
      <c r="A44" t="s">
        <v>408</v>
      </c>
      <c r="B44" t="s">
        <v>408</v>
      </c>
      <c r="C44" s="90" t="s">
        <v>197</v>
      </c>
      <c r="D44" s="81" t="s">
        <v>282</v>
      </c>
      <c r="E44" s="81">
        <v>1230</v>
      </c>
      <c r="F44" s="81">
        <v>2</v>
      </c>
      <c r="G44" s="81">
        <v>7298</v>
      </c>
      <c r="H44" s="92">
        <v>0.7</v>
      </c>
      <c r="I44" s="92">
        <v>6.0000000000000012E-2</v>
      </c>
      <c r="J44" s="92">
        <v>9.0000000000000011E-2</v>
      </c>
      <c r="K44" s="92">
        <v>6.0000000000000012E-2</v>
      </c>
      <c r="L44" s="92">
        <v>0.25</v>
      </c>
      <c r="M44" s="92">
        <v>0.25</v>
      </c>
      <c r="N44" s="92">
        <v>0.25</v>
      </c>
      <c r="O44" s="92">
        <v>0.17152583965910895</v>
      </c>
      <c r="P44" s="92">
        <v>0.16569483206817823</v>
      </c>
      <c r="Q44" s="92">
        <v>0.2485422481022673</v>
      </c>
      <c r="R44" s="92">
        <v>0.16569483206817823</v>
      </c>
      <c r="S44" s="92">
        <v>0.25</v>
      </c>
      <c r="T44" s="92">
        <v>0.25</v>
      </c>
      <c r="U44" s="92">
        <v>0.25</v>
      </c>
      <c r="V44" s="91">
        <v>0</v>
      </c>
      <c r="W44" s="91">
        <v>4525</v>
      </c>
      <c r="X44" s="91">
        <v>0</v>
      </c>
      <c r="Y44" s="91">
        <v>0</v>
      </c>
      <c r="Z44" s="91">
        <v>4.118083350728492</v>
      </c>
      <c r="AA44" s="91">
        <v>4.4051462977596287</v>
      </c>
      <c r="AB44" s="91">
        <v>3.9798373979801944</v>
      </c>
      <c r="AC44" s="91">
        <v>2.5422182346960942</v>
      </c>
      <c r="AD44" s="93">
        <v>1.0235176938625772</v>
      </c>
      <c r="AE44" s="93">
        <v>0.6823451292417182</v>
      </c>
      <c r="AF44" s="93">
        <v>0.6823451292417182</v>
      </c>
      <c r="AG44" s="93">
        <v>0.70635770451990143</v>
      </c>
      <c r="AH44" s="93">
        <v>1.1012865744399072</v>
      </c>
      <c r="AI44" s="93">
        <v>1.1012865744399072</v>
      </c>
      <c r="AJ44" s="93">
        <v>1.1012865744399072</v>
      </c>
      <c r="AK44" s="93">
        <v>0.35818536581821753</v>
      </c>
      <c r="AL44" s="93">
        <v>0.2387902438788117</v>
      </c>
      <c r="AM44" s="93">
        <v>0.2387902438788117</v>
      </c>
      <c r="AN44" s="93">
        <v>2.7858861785861357</v>
      </c>
      <c r="AO44" s="93">
        <v>0.63555455867402355</v>
      </c>
      <c r="AP44" s="93">
        <v>0.63555455867402355</v>
      </c>
      <c r="AQ44" s="93">
        <v>0.63555455867402355</v>
      </c>
      <c r="AR44" s="91">
        <f t="shared" si="1"/>
        <v>0</v>
      </c>
      <c r="AS44" s="91">
        <f t="shared" si="2"/>
        <v>769.25</v>
      </c>
      <c r="AT44" s="91">
        <f t="shared" si="3"/>
        <v>0</v>
      </c>
      <c r="AU44" s="91">
        <f t="shared" si="4"/>
        <v>0</v>
      </c>
      <c r="AV44" s="91">
        <f t="shared" si="5"/>
        <v>0.70007416962384372</v>
      </c>
      <c r="AW44" s="91">
        <f t="shared" si="6"/>
        <v>0.74887487061913693</v>
      </c>
      <c r="AX44" s="91">
        <f t="shared" si="7"/>
        <v>0.67657235765663315</v>
      </c>
      <c r="AY44" s="91">
        <f t="shared" si="8"/>
        <v>0.43217709989833603</v>
      </c>
      <c r="AZ44" s="91">
        <f t="shared" si="9"/>
        <v>0.17399800795663814</v>
      </c>
      <c r="BA44" s="91">
        <f t="shared" si="10"/>
        <v>0.11599867197109211</v>
      </c>
      <c r="BB44" s="91">
        <f t="shared" si="11"/>
        <v>0.11599867197109211</v>
      </c>
      <c r="BC44" s="91">
        <f t="shared" si="12"/>
        <v>0.12008080976838326</v>
      </c>
      <c r="BD44" s="91">
        <f t="shared" si="13"/>
        <v>0.18721871765478423</v>
      </c>
      <c r="BE44" s="91">
        <f t="shared" si="14"/>
        <v>0.18721871765478423</v>
      </c>
      <c r="BF44" s="91">
        <f t="shared" si="15"/>
        <v>0.18721871765478423</v>
      </c>
      <c r="BG44" s="91">
        <f t="shared" si="16"/>
        <v>6.0891512189096983E-2</v>
      </c>
      <c r="BH44" s="91">
        <f t="shared" si="17"/>
        <v>4.0594341459397991E-2</v>
      </c>
      <c r="BI44" s="91">
        <f t="shared" si="18"/>
        <v>4.0594341459397991E-2</v>
      </c>
      <c r="BJ44" s="91">
        <f t="shared" si="19"/>
        <v>0.4736006503596431</v>
      </c>
      <c r="BK44" s="91">
        <f t="shared" si="20"/>
        <v>0.10804427497458401</v>
      </c>
      <c r="BL44" s="91">
        <f t="shared" si="21"/>
        <v>0.10804427497458401</v>
      </c>
      <c r="BM44" s="91">
        <f t="shared" si="22"/>
        <v>0.10804427497458401</v>
      </c>
    </row>
    <row r="45" spans="1:65" x14ac:dyDescent="0.2">
      <c r="A45" t="s">
        <v>409</v>
      </c>
      <c r="B45" t="s">
        <v>409</v>
      </c>
      <c r="C45" s="90" t="s">
        <v>197</v>
      </c>
      <c r="D45" s="81" t="s">
        <v>282</v>
      </c>
      <c r="E45" s="81">
        <v>1160</v>
      </c>
      <c r="F45" s="81">
        <v>2</v>
      </c>
      <c r="G45" s="81">
        <v>12103</v>
      </c>
      <c r="H45" s="92">
        <v>0.7</v>
      </c>
      <c r="I45" s="92">
        <v>6.0000000000000012E-2</v>
      </c>
      <c r="J45" s="92">
        <v>9.0000000000000011E-2</v>
      </c>
      <c r="K45" s="92">
        <v>6.0000000000000012E-2</v>
      </c>
      <c r="L45" s="92">
        <v>0.25</v>
      </c>
      <c r="M45" s="92">
        <v>0.25</v>
      </c>
      <c r="N45" s="92">
        <v>0.25</v>
      </c>
      <c r="O45" s="92">
        <v>0.17152583965910895</v>
      </c>
      <c r="P45" s="92">
        <v>0.16569483206817823</v>
      </c>
      <c r="Q45" s="92">
        <v>0.2485422481022673</v>
      </c>
      <c r="R45" s="92">
        <v>0.16569483206817823</v>
      </c>
      <c r="S45" s="92">
        <v>0.25</v>
      </c>
      <c r="T45" s="92">
        <v>0.25</v>
      </c>
      <c r="U45" s="92">
        <v>0.25</v>
      </c>
      <c r="V45" s="91">
        <v>0</v>
      </c>
      <c r="W45" s="91">
        <v>7878.6</v>
      </c>
      <c r="X45" s="91">
        <v>0</v>
      </c>
      <c r="Y45" s="91">
        <v>281.39999999999964</v>
      </c>
      <c r="Z45" s="91">
        <v>5.9682931262910968</v>
      </c>
      <c r="AA45" s="91">
        <v>6.444469239553591</v>
      </c>
      <c r="AB45" s="91">
        <v>5.8534321147694994</v>
      </c>
      <c r="AC45" s="91">
        <v>3.7430427183488293</v>
      </c>
      <c r="AD45" s="93">
        <v>1.4833729909416984</v>
      </c>
      <c r="AE45" s="93">
        <v>0.98891532729446574</v>
      </c>
      <c r="AF45" s="93">
        <v>0.98891532729446574</v>
      </c>
      <c r="AG45" s="93">
        <v>1.0237164898187687</v>
      </c>
      <c r="AH45" s="93">
        <v>1.6111173098883977</v>
      </c>
      <c r="AI45" s="93">
        <v>1.6111173098883977</v>
      </c>
      <c r="AJ45" s="93">
        <v>1.6111173098883977</v>
      </c>
      <c r="AK45" s="93">
        <v>0.52680889032925504</v>
      </c>
      <c r="AL45" s="93">
        <v>0.35120592688617003</v>
      </c>
      <c r="AM45" s="93">
        <v>0.35120592688617003</v>
      </c>
      <c r="AN45" s="93">
        <v>4.0974024803386495</v>
      </c>
      <c r="AO45" s="93">
        <v>0.93576067958720732</v>
      </c>
      <c r="AP45" s="93">
        <v>0.93576067958720732</v>
      </c>
      <c r="AQ45" s="93">
        <v>0.93576067958720732</v>
      </c>
      <c r="AR45" s="91">
        <f t="shared" si="1"/>
        <v>0</v>
      </c>
      <c r="AS45" s="91">
        <f t="shared" si="2"/>
        <v>1339.3620000000001</v>
      </c>
      <c r="AT45" s="91">
        <f t="shared" si="3"/>
        <v>0</v>
      </c>
      <c r="AU45" s="91">
        <f t="shared" si="4"/>
        <v>47.837999999999944</v>
      </c>
      <c r="AV45" s="91">
        <f t="shared" si="5"/>
        <v>1.0146098314694865</v>
      </c>
      <c r="AW45" s="91">
        <f t="shared" si="6"/>
        <v>1.0955597707241105</v>
      </c>
      <c r="AX45" s="91">
        <f t="shared" si="7"/>
        <v>0.995083459510815</v>
      </c>
      <c r="AY45" s="91">
        <f t="shared" si="8"/>
        <v>0.63631726211930106</v>
      </c>
      <c r="AZ45" s="91">
        <f t="shared" si="9"/>
        <v>0.25217340846008873</v>
      </c>
      <c r="BA45" s="91">
        <f t="shared" si="10"/>
        <v>0.1681156056400592</v>
      </c>
      <c r="BB45" s="91">
        <f t="shared" si="11"/>
        <v>0.1681156056400592</v>
      </c>
      <c r="BC45" s="91">
        <f t="shared" si="12"/>
        <v>0.17403180326919068</v>
      </c>
      <c r="BD45" s="91">
        <f t="shared" si="13"/>
        <v>0.27388994268102762</v>
      </c>
      <c r="BE45" s="91">
        <f t="shared" si="14"/>
        <v>0.27388994268102762</v>
      </c>
      <c r="BF45" s="91">
        <f t="shared" si="15"/>
        <v>0.27388994268102762</v>
      </c>
      <c r="BG45" s="91">
        <f t="shared" si="16"/>
        <v>8.9557511355973368E-2</v>
      </c>
      <c r="BH45" s="91">
        <f t="shared" si="17"/>
        <v>5.9705007570648908E-2</v>
      </c>
      <c r="BI45" s="91">
        <f t="shared" si="18"/>
        <v>5.9705007570648908E-2</v>
      </c>
      <c r="BJ45" s="91">
        <f t="shared" si="19"/>
        <v>0.69655842165757043</v>
      </c>
      <c r="BK45" s="91">
        <f t="shared" si="20"/>
        <v>0.15907931552982527</v>
      </c>
      <c r="BL45" s="91">
        <f t="shared" si="21"/>
        <v>0.15907931552982527</v>
      </c>
      <c r="BM45" s="91">
        <f t="shared" si="22"/>
        <v>0.15907931552982527</v>
      </c>
    </row>
    <row r="46" spans="1:65" x14ac:dyDescent="0.2">
      <c r="A46" t="s">
        <v>410</v>
      </c>
      <c r="B46" t="s">
        <v>410</v>
      </c>
      <c r="C46" s="90" t="s">
        <v>197</v>
      </c>
      <c r="D46" s="81" t="s">
        <v>282</v>
      </c>
      <c r="E46" s="81">
        <v>1150</v>
      </c>
      <c r="F46" s="81">
        <v>2</v>
      </c>
      <c r="G46" s="81">
        <v>13170</v>
      </c>
      <c r="H46" s="92">
        <v>0.7</v>
      </c>
      <c r="I46" s="92">
        <v>6.0000000000000012E-2</v>
      </c>
      <c r="J46" s="92">
        <v>9.0000000000000011E-2</v>
      </c>
      <c r="K46" s="92">
        <v>6.0000000000000012E-2</v>
      </c>
      <c r="L46" s="92">
        <v>0.25</v>
      </c>
      <c r="M46" s="92">
        <v>0.25</v>
      </c>
      <c r="N46" s="92">
        <v>0.25</v>
      </c>
      <c r="O46" s="92">
        <v>0.17152583965910895</v>
      </c>
      <c r="P46" s="92">
        <v>0.16569483206817823</v>
      </c>
      <c r="Q46" s="92">
        <v>0.2485422481022673</v>
      </c>
      <c r="R46" s="92">
        <v>0.16569483206817823</v>
      </c>
      <c r="S46" s="92">
        <v>0.25</v>
      </c>
      <c r="T46" s="92">
        <v>0.25</v>
      </c>
      <c r="U46" s="92">
        <v>0.25</v>
      </c>
      <c r="V46" s="91">
        <v>0</v>
      </c>
      <c r="W46" s="91">
        <v>7917.7999999999993</v>
      </c>
      <c r="X46" s="91">
        <v>0</v>
      </c>
      <c r="Y46" s="91">
        <v>487.20000000000073</v>
      </c>
      <c r="Z46" s="91">
        <v>6.3046168972296437</v>
      </c>
      <c r="AA46" s="91">
        <v>6.8308335721617537</v>
      </c>
      <c r="AB46" s="91">
        <v>6.2218513824004438</v>
      </c>
      <c r="AC46" s="91">
        <v>3.976585047025782</v>
      </c>
      <c r="AD46" s="93">
        <v>1.5669636570609968</v>
      </c>
      <c r="AE46" s="93">
        <v>1.0446424380406647</v>
      </c>
      <c r="AF46" s="93">
        <v>1.0446424380406647</v>
      </c>
      <c r="AG46" s="93">
        <v>1.0814047070263209</v>
      </c>
      <c r="AH46" s="93">
        <v>1.7077083930404384</v>
      </c>
      <c r="AI46" s="93">
        <v>1.7077083930404384</v>
      </c>
      <c r="AJ46" s="93">
        <v>1.7077083930404384</v>
      </c>
      <c r="AK46" s="93">
        <v>0.55996662441604006</v>
      </c>
      <c r="AL46" s="93">
        <v>0.37331108294402671</v>
      </c>
      <c r="AM46" s="93">
        <v>0.37331108294402671</v>
      </c>
      <c r="AN46" s="93">
        <v>4.35529596768031</v>
      </c>
      <c r="AO46" s="93">
        <v>0.99414626175644549</v>
      </c>
      <c r="AP46" s="93">
        <v>0.99414626175644549</v>
      </c>
      <c r="AQ46" s="93">
        <v>0.99414626175644549</v>
      </c>
      <c r="AR46" s="91">
        <f t="shared" si="1"/>
        <v>0</v>
      </c>
      <c r="AS46" s="91">
        <f t="shared" si="2"/>
        <v>1346.0260000000001</v>
      </c>
      <c r="AT46" s="91">
        <f t="shared" si="3"/>
        <v>0</v>
      </c>
      <c r="AU46" s="91">
        <f t="shared" si="4"/>
        <v>82.824000000000126</v>
      </c>
      <c r="AV46" s="91">
        <f t="shared" si="5"/>
        <v>1.0717848725290395</v>
      </c>
      <c r="AW46" s="91">
        <f t="shared" si="6"/>
        <v>1.1612417072674983</v>
      </c>
      <c r="AX46" s="91">
        <f t="shared" si="7"/>
        <v>1.0577147350080756</v>
      </c>
      <c r="AY46" s="91">
        <f t="shared" si="8"/>
        <v>0.67601945799438301</v>
      </c>
      <c r="AZ46" s="91">
        <f t="shared" si="9"/>
        <v>0.26638382170036951</v>
      </c>
      <c r="BA46" s="91">
        <f t="shared" si="10"/>
        <v>0.177589214466913</v>
      </c>
      <c r="BB46" s="91">
        <f t="shared" si="11"/>
        <v>0.177589214466913</v>
      </c>
      <c r="BC46" s="91">
        <f t="shared" si="12"/>
        <v>0.18383880019447457</v>
      </c>
      <c r="BD46" s="91">
        <f t="shared" si="13"/>
        <v>0.29031042681687458</v>
      </c>
      <c r="BE46" s="91">
        <f t="shared" si="14"/>
        <v>0.29031042681687458</v>
      </c>
      <c r="BF46" s="91">
        <f t="shared" si="15"/>
        <v>0.29031042681687458</v>
      </c>
      <c r="BG46" s="91">
        <f t="shared" si="16"/>
        <v>9.5194326150726816E-2</v>
      </c>
      <c r="BH46" s="91">
        <f t="shared" si="17"/>
        <v>6.3462884100484548E-2</v>
      </c>
      <c r="BI46" s="91">
        <f t="shared" si="18"/>
        <v>6.3462884100484548E-2</v>
      </c>
      <c r="BJ46" s="91">
        <f t="shared" si="19"/>
        <v>0.7404003145056528</v>
      </c>
      <c r="BK46" s="91">
        <f t="shared" si="20"/>
        <v>0.16900486449859575</v>
      </c>
      <c r="BL46" s="91">
        <f t="shared" si="21"/>
        <v>0.16900486449859575</v>
      </c>
      <c r="BM46" s="91">
        <f t="shared" si="22"/>
        <v>0.16900486449859575</v>
      </c>
    </row>
    <row r="47" spans="1:65" x14ac:dyDescent="0.2">
      <c r="A47" t="s">
        <v>411</v>
      </c>
      <c r="B47" t="s">
        <v>411</v>
      </c>
      <c r="C47" s="90" t="s">
        <v>197</v>
      </c>
      <c r="D47" s="81" t="s">
        <v>282</v>
      </c>
      <c r="E47" s="81">
        <v>1190</v>
      </c>
      <c r="F47" s="81">
        <v>2</v>
      </c>
      <c r="G47" s="81">
        <v>7961</v>
      </c>
      <c r="H47" s="92">
        <v>0.7</v>
      </c>
      <c r="I47" s="92">
        <v>6.0000000000000012E-2</v>
      </c>
      <c r="J47" s="92">
        <v>9.0000000000000011E-2</v>
      </c>
      <c r="K47" s="92">
        <v>6.0000000000000012E-2</v>
      </c>
      <c r="L47" s="92">
        <v>0.25</v>
      </c>
      <c r="M47" s="92">
        <v>0.25</v>
      </c>
      <c r="N47" s="92">
        <v>0.25</v>
      </c>
      <c r="O47" s="92">
        <v>0.17152583965910895</v>
      </c>
      <c r="P47" s="92">
        <v>0.16569483206817823</v>
      </c>
      <c r="Q47" s="92">
        <v>0.2485422481022673</v>
      </c>
      <c r="R47" s="92">
        <v>0.16569483206817823</v>
      </c>
      <c r="S47" s="92">
        <v>0.25</v>
      </c>
      <c r="T47" s="92">
        <v>0.25</v>
      </c>
      <c r="U47" s="92">
        <v>0.25</v>
      </c>
      <c r="V47" s="91">
        <v>0</v>
      </c>
      <c r="W47" s="91">
        <v>4909</v>
      </c>
      <c r="X47" s="91">
        <v>0</v>
      </c>
      <c r="Y47" s="91">
        <v>64</v>
      </c>
      <c r="Z47" s="91">
        <v>2.959336185232154</v>
      </c>
      <c r="AA47" s="91">
        <v>3.1469318855242396</v>
      </c>
      <c r="AB47" s="91">
        <v>2.838987168070326</v>
      </c>
      <c r="AC47" s="91">
        <v>1.8086527192691411</v>
      </c>
      <c r="AD47" s="93">
        <v>0.73552006836798733</v>
      </c>
      <c r="AE47" s="93">
        <v>0.49034671224532494</v>
      </c>
      <c r="AF47" s="93">
        <v>0.49034671224532494</v>
      </c>
      <c r="AG47" s="93">
        <v>0.50760262400552958</v>
      </c>
      <c r="AH47" s="93">
        <v>0.78673297138105991</v>
      </c>
      <c r="AI47" s="93">
        <v>0.78673297138105991</v>
      </c>
      <c r="AJ47" s="93">
        <v>0.78673297138105991</v>
      </c>
      <c r="AK47" s="93">
        <v>0.25550884512632938</v>
      </c>
      <c r="AL47" s="93">
        <v>0.17033923008421958</v>
      </c>
      <c r="AM47" s="93">
        <v>0.17033923008421958</v>
      </c>
      <c r="AN47" s="93">
        <v>1.987291017649228</v>
      </c>
      <c r="AO47" s="93">
        <v>0.45216317981728527</v>
      </c>
      <c r="AP47" s="93">
        <v>0.45216317981728527</v>
      </c>
      <c r="AQ47" s="93">
        <v>0.45216317981728527</v>
      </c>
      <c r="AR47" s="91">
        <f t="shared" si="1"/>
        <v>0</v>
      </c>
      <c r="AS47" s="91">
        <f t="shared" si="2"/>
        <v>834.53000000000009</v>
      </c>
      <c r="AT47" s="91">
        <f t="shared" si="3"/>
        <v>0</v>
      </c>
      <c r="AU47" s="91">
        <f t="shared" si="4"/>
        <v>10.88</v>
      </c>
      <c r="AV47" s="91">
        <f t="shared" si="5"/>
        <v>0.50308715148946626</v>
      </c>
      <c r="AW47" s="91">
        <f t="shared" si="6"/>
        <v>0.53497842053912081</v>
      </c>
      <c r="AX47" s="91">
        <f t="shared" si="7"/>
        <v>0.48262781857195547</v>
      </c>
      <c r="AY47" s="91">
        <f t="shared" si="8"/>
        <v>0.30747096227575399</v>
      </c>
      <c r="AZ47" s="91">
        <f t="shared" si="9"/>
        <v>0.12503841162255785</v>
      </c>
      <c r="BA47" s="91">
        <f t="shared" si="10"/>
        <v>8.3358941081705246E-2</v>
      </c>
      <c r="BB47" s="91">
        <f t="shared" si="11"/>
        <v>8.3358941081705246E-2</v>
      </c>
      <c r="BC47" s="91">
        <f t="shared" si="12"/>
        <v>8.6292446080940041E-2</v>
      </c>
      <c r="BD47" s="91">
        <f t="shared" si="13"/>
        <v>0.1337446051347802</v>
      </c>
      <c r="BE47" s="91">
        <f t="shared" si="14"/>
        <v>0.1337446051347802</v>
      </c>
      <c r="BF47" s="91">
        <f t="shared" si="15"/>
        <v>0.1337446051347802</v>
      </c>
      <c r="BG47" s="91">
        <f t="shared" si="16"/>
        <v>4.3436503671475994E-2</v>
      </c>
      <c r="BH47" s="91">
        <f t="shared" si="17"/>
        <v>2.8957669114317332E-2</v>
      </c>
      <c r="BI47" s="91">
        <f t="shared" si="18"/>
        <v>2.8957669114317332E-2</v>
      </c>
      <c r="BJ47" s="91">
        <f t="shared" si="19"/>
        <v>0.33783947300036876</v>
      </c>
      <c r="BK47" s="91">
        <f t="shared" si="20"/>
        <v>7.6867740568938497E-2</v>
      </c>
      <c r="BL47" s="91">
        <f t="shared" si="21"/>
        <v>7.6867740568938497E-2</v>
      </c>
      <c r="BM47" s="91">
        <f t="shared" si="22"/>
        <v>7.6867740568938497E-2</v>
      </c>
    </row>
    <row r="48" spans="1:65" x14ac:dyDescent="0.2">
      <c r="A48" t="s">
        <v>412</v>
      </c>
      <c r="B48" t="s">
        <v>412</v>
      </c>
      <c r="C48" s="90" t="s">
        <v>198</v>
      </c>
      <c r="D48" s="81" t="s">
        <v>283</v>
      </c>
      <c r="E48" s="81">
        <v>1110</v>
      </c>
      <c r="F48" s="81">
        <v>2</v>
      </c>
      <c r="G48" s="81">
        <v>45379</v>
      </c>
      <c r="H48" s="92">
        <v>0.7</v>
      </c>
      <c r="I48" s="92">
        <v>6.0000000000000012E-2</v>
      </c>
      <c r="J48" s="92">
        <v>9.0000000000000011E-2</v>
      </c>
      <c r="K48" s="92">
        <v>6.0000000000000012E-2</v>
      </c>
      <c r="L48" s="92">
        <v>0.25</v>
      </c>
      <c r="M48" s="92">
        <v>0.25</v>
      </c>
      <c r="N48" s="92">
        <v>0.25</v>
      </c>
      <c r="O48" s="92">
        <v>0.29512692843133581</v>
      </c>
      <c r="P48" s="92">
        <v>0.14097461431373284</v>
      </c>
      <c r="Q48" s="92">
        <v>0.21146192147059925</v>
      </c>
      <c r="R48" s="92">
        <v>0.14097461431373284</v>
      </c>
      <c r="S48" s="92">
        <v>0.25</v>
      </c>
      <c r="T48" s="92">
        <v>0.25</v>
      </c>
      <c r="U48" s="92">
        <v>0.25</v>
      </c>
      <c r="V48" s="91">
        <v>0</v>
      </c>
      <c r="W48" s="91">
        <v>10211</v>
      </c>
      <c r="X48" s="91">
        <v>0</v>
      </c>
      <c r="Y48" s="91">
        <v>0</v>
      </c>
      <c r="Z48" s="91">
        <v>6.2682774972970732</v>
      </c>
      <c r="AA48" s="91">
        <v>6.937410779697788</v>
      </c>
      <c r="AB48" s="91">
        <v>6.4916363026205763</v>
      </c>
      <c r="AC48" s="91">
        <v>4.0957420914230482</v>
      </c>
      <c r="AD48" s="93">
        <v>1.3255020038893581</v>
      </c>
      <c r="AE48" s="93">
        <v>0.88366800259290545</v>
      </c>
      <c r="AF48" s="93">
        <v>0.88366800259290545</v>
      </c>
      <c r="AG48" s="93">
        <v>1.849937484332546</v>
      </c>
      <c r="AH48" s="93">
        <v>1.734352694924447</v>
      </c>
      <c r="AI48" s="93">
        <v>1.734352694924447</v>
      </c>
      <c r="AJ48" s="93">
        <v>1.734352694924447</v>
      </c>
      <c r="AK48" s="93">
        <v>0.58424726723585196</v>
      </c>
      <c r="AL48" s="93">
        <v>0.38949817815723464</v>
      </c>
      <c r="AM48" s="93">
        <v>0.38949817815723464</v>
      </c>
      <c r="AN48" s="93">
        <v>4.5441454118344033</v>
      </c>
      <c r="AO48" s="93">
        <v>1.0239355228557621</v>
      </c>
      <c r="AP48" s="93">
        <v>1.0239355228557621</v>
      </c>
      <c r="AQ48" s="93">
        <v>1.0239355228557621</v>
      </c>
      <c r="AR48" s="91">
        <f t="shared" si="1"/>
        <v>0</v>
      </c>
      <c r="AS48" s="91">
        <f t="shared" si="2"/>
        <v>1735.8700000000001</v>
      </c>
      <c r="AT48" s="91">
        <f t="shared" si="3"/>
        <v>0</v>
      </c>
      <c r="AU48" s="91">
        <f t="shared" si="4"/>
        <v>0</v>
      </c>
      <c r="AV48" s="91">
        <f t="shared" si="5"/>
        <v>1.0656071745405025</v>
      </c>
      <c r="AW48" s="91">
        <f t="shared" si="6"/>
        <v>1.1793598325486241</v>
      </c>
      <c r="AX48" s="91">
        <f t="shared" si="7"/>
        <v>1.103578171445498</v>
      </c>
      <c r="AY48" s="91">
        <f t="shared" si="8"/>
        <v>0.69627615554191824</v>
      </c>
      <c r="AZ48" s="91">
        <f t="shared" si="9"/>
        <v>0.2253353406611909</v>
      </c>
      <c r="BA48" s="91">
        <f t="shared" si="10"/>
        <v>0.15022356044079394</v>
      </c>
      <c r="BB48" s="91">
        <f t="shared" si="11"/>
        <v>0.15022356044079394</v>
      </c>
      <c r="BC48" s="91">
        <f t="shared" si="12"/>
        <v>0.31448937233653285</v>
      </c>
      <c r="BD48" s="91">
        <f t="shared" si="13"/>
        <v>0.29483995813715602</v>
      </c>
      <c r="BE48" s="91">
        <f t="shared" si="14"/>
        <v>0.29483995813715602</v>
      </c>
      <c r="BF48" s="91">
        <f t="shared" si="15"/>
        <v>0.29483995813715602</v>
      </c>
      <c r="BG48" s="91">
        <f t="shared" si="16"/>
        <v>9.9322035430094838E-2</v>
      </c>
      <c r="BH48" s="91">
        <f t="shared" si="17"/>
        <v>6.6214690286729896E-2</v>
      </c>
      <c r="BI48" s="91">
        <f t="shared" si="18"/>
        <v>6.6214690286729896E-2</v>
      </c>
      <c r="BJ48" s="91">
        <f t="shared" si="19"/>
        <v>0.77250472001184867</v>
      </c>
      <c r="BK48" s="91">
        <f t="shared" si="20"/>
        <v>0.17406903888547956</v>
      </c>
      <c r="BL48" s="91">
        <f t="shared" si="21"/>
        <v>0.17406903888547956</v>
      </c>
      <c r="BM48" s="91">
        <f t="shared" si="22"/>
        <v>0.17406903888547956</v>
      </c>
    </row>
    <row r="49" spans="1:65" x14ac:dyDescent="0.2">
      <c r="A49" t="s">
        <v>442</v>
      </c>
      <c r="B49" t="s">
        <v>442</v>
      </c>
      <c r="C49" s="90" t="s">
        <v>201</v>
      </c>
      <c r="D49" s="81" t="s">
        <v>284</v>
      </c>
      <c r="E49" s="81">
        <v>1050</v>
      </c>
      <c r="F49" s="81">
        <v>2</v>
      </c>
      <c r="G49" s="81">
        <v>64534</v>
      </c>
      <c r="H49" s="92">
        <v>0.7</v>
      </c>
      <c r="I49" s="92">
        <v>6.0000000000000012E-2</v>
      </c>
      <c r="J49" s="92">
        <v>9.0000000000000011E-2</v>
      </c>
      <c r="K49" s="92">
        <v>6.0000000000000012E-2</v>
      </c>
      <c r="L49" s="92">
        <v>0.25</v>
      </c>
      <c r="M49" s="92">
        <v>0.25</v>
      </c>
      <c r="N49" s="92">
        <v>0.25</v>
      </c>
      <c r="O49" s="92">
        <v>0.17707194577821994</v>
      </c>
      <c r="P49" s="92">
        <v>0.16458561084435602</v>
      </c>
      <c r="Q49" s="92">
        <v>0.24687841626653401</v>
      </c>
      <c r="R49" s="92">
        <v>0.16458561084435602</v>
      </c>
      <c r="S49" s="92">
        <v>0.25</v>
      </c>
      <c r="T49" s="92">
        <v>0.25</v>
      </c>
      <c r="U49" s="92">
        <v>0.25</v>
      </c>
      <c r="V49" s="91">
        <v>0</v>
      </c>
      <c r="W49" s="91">
        <v>4665</v>
      </c>
      <c r="X49" s="91">
        <v>0</v>
      </c>
      <c r="Y49" s="91">
        <v>0</v>
      </c>
      <c r="Z49" s="91">
        <v>7.5093269313910858</v>
      </c>
      <c r="AA49" s="91">
        <v>7.6666338757150463</v>
      </c>
      <c r="AB49" s="91">
        <v>7.1598545442319423</v>
      </c>
      <c r="AC49" s="91">
        <v>4.3058230011547201</v>
      </c>
      <c r="AD49" s="93">
        <v>1.8538907400494629</v>
      </c>
      <c r="AE49" s="93">
        <v>1.2359271600329753</v>
      </c>
      <c r="AF49" s="93">
        <v>1.2359271600329753</v>
      </c>
      <c r="AG49" s="93">
        <v>1.329691131226209</v>
      </c>
      <c r="AH49" s="93">
        <v>1.9166584689287616</v>
      </c>
      <c r="AI49" s="93">
        <v>1.9166584689287616</v>
      </c>
      <c r="AJ49" s="93">
        <v>1.9166584689287616</v>
      </c>
      <c r="AK49" s="93">
        <v>0.64438690898087492</v>
      </c>
      <c r="AL49" s="93">
        <v>0.42959127265391661</v>
      </c>
      <c r="AM49" s="93">
        <v>0.42959127265391661</v>
      </c>
      <c r="AN49" s="93">
        <v>5.0118981809623593</v>
      </c>
      <c r="AO49" s="93">
        <v>1.07645575028868</v>
      </c>
      <c r="AP49" s="93">
        <v>1.07645575028868</v>
      </c>
      <c r="AQ49" s="93">
        <v>1.07645575028868</v>
      </c>
      <c r="AR49" s="91">
        <f t="shared" si="1"/>
        <v>0</v>
      </c>
      <c r="AS49" s="91">
        <f t="shared" si="2"/>
        <v>793.05000000000007</v>
      </c>
      <c r="AT49" s="91">
        <f t="shared" si="3"/>
        <v>0</v>
      </c>
      <c r="AU49" s="91">
        <f t="shared" si="4"/>
        <v>0</v>
      </c>
      <c r="AV49" s="91">
        <f t="shared" si="5"/>
        <v>1.2765855783364846</v>
      </c>
      <c r="AW49" s="91">
        <f t="shared" si="6"/>
        <v>1.3033277588715579</v>
      </c>
      <c r="AX49" s="91">
        <f t="shared" si="7"/>
        <v>1.2171752725194303</v>
      </c>
      <c r="AY49" s="91">
        <f t="shared" si="8"/>
        <v>0.73198991019630244</v>
      </c>
      <c r="AZ49" s="91">
        <f t="shared" si="9"/>
        <v>0.31516142580840872</v>
      </c>
      <c r="BA49" s="91">
        <f t="shared" si="10"/>
        <v>0.21010761720560581</v>
      </c>
      <c r="BB49" s="91">
        <f t="shared" si="11"/>
        <v>0.21010761720560581</v>
      </c>
      <c r="BC49" s="91">
        <f t="shared" si="12"/>
        <v>0.22604749230845553</v>
      </c>
      <c r="BD49" s="91">
        <f t="shared" si="13"/>
        <v>0.32583193971788948</v>
      </c>
      <c r="BE49" s="91">
        <f t="shared" si="14"/>
        <v>0.32583193971788948</v>
      </c>
      <c r="BF49" s="91">
        <f t="shared" si="15"/>
        <v>0.32583193971788948</v>
      </c>
      <c r="BG49" s="91">
        <f t="shared" si="16"/>
        <v>0.10954577452674874</v>
      </c>
      <c r="BH49" s="91">
        <f t="shared" si="17"/>
        <v>7.3030516351165822E-2</v>
      </c>
      <c r="BI49" s="91">
        <f t="shared" si="18"/>
        <v>7.3030516351165822E-2</v>
      </c>
      <c r="BJ49" s="91">
        <f t="shared" si="19"/>
        <v>0.85202269076360115</v>
      </c>
      <c r="BK49" s="91">
        <f t="shared" si="20"/>
        <v>0.18299747754907561</v>
      </c>
      <c r="BL49" s="91">
        <f t="shared" si="21"/>
        <v>0.18299747754907561</v>
      </c>
      <c r="BM49" s="91">
        <f t="shared" si="22"/>
        <v>0.18299747754907561</v>
      </c>
    </row>
    <row r="50" spans="1:65" x14ac:dyDescent="0.2">
      <c r="A50" t="s">
        <v>443</v>
      </c>
      <c r="B50" t="s">
        <v>443</v>
      </c>
      <c r="C50" s="90" t="s">
        <v>201</v>
      </c>
      <c r="D50" s="81" t="s">
        <v>284</v>
      </c>
      <c r="E50" s="81">
        <v>1100</v>
      </c>
      <c r="F50" s="81">
        <v>2</v>
      </c>
      <c r="G50" s="81">
        <v>9468</v>
      </c>
      <c r="H50" s="92">
        <v>0.7</v>
      </c>
      <c r="I50" s="92">
        <v>6.0000000000000012E-2</v>
      </c>
      <c r="J50" s="92">
        <v>9.0000000000000011E-2</v>
      </c>
      <c r="K50" s="92">
        <v>6.0000000000000012E-2</v>
      </c>
      <c r="L50" s="92">
        <v>0.25</v>
      </c>
      <c r="M50" s="92">
        <v>0.25</v>
      </c>
      <c r="N50" s="92">
        <v>0.25</v>
      </c>
      <c r="O50" s="92">
        <v>0.17707194577821994</v>
      </c>
      <c r="P50" s="92">
        <v>0.16458561084435602</v>
      </c>
      <c r="Q50" s="92">
        <v>0.24687841626653401</v>
      </c>
      <c r="R50" s="92">
        <v>0.16458561084435602</v>
      </c>
      <c r="S50" s="92">
        <v>0.25</v>
      </c>
      <c r="T50" s="92">
        <v>0.25</v>
      </c>
      <c r="U50" s="92">
        <v>0.25</v>
      </c>
      <c r="V50" s="91">
        <v>0</v>
      </c>
      <c r="W50" s="91">
        <v>1155</v>
      </c>
      <c r="X50" s="91">
        <v>0</v>
      </c>
      <c r="Y50" s="91">
        <v>0</v>
      </c>
      <c r="Z50" s="91">
        <v>6.9015326941625004</v>
      </c>
      <c r="AA50" s="91">
        <v>8.0775070490105492</v>
      </c>
      <c r="AB50" s="91">
        <v>8.4929225586810855</v>
      </c>
      <c r="AC50" s="91">
        <v>4.9350925172191422</v>
      </c>
      <c r="AD50" s="93">
        <v>1.7038394613465437</v>
      </c>
      <c r="AE50" s="93">
        <v>1.1358929742310293</v>
      </c>
      <c r="AF50" s="93">
        <v>1.1358929742310293</v>
      </c>
      <c r="AG50" s="93">
        <v>1.2220678230073545</v>
      </c>
      <c r="AH50" s="93">
        <v>2.0193767622526373</v>
      </c>
      <c r="AI50" s="93">
        <v>2.0193767622526373</v>
      </c>
      <c r="AJ50" s="93">
        <v>2.0193767622526373</v>
      </c>
      <c r="AK50" s="93">
        <v>0.76436303028129782</v>
      </c>
      <c r="AL50" s="93">
        <v>0.50957535352086525</v>
      </c>
      <c r="AM50" s="93">
        <v>0.50957535352086525</v>
      </c>
      <c r="AN50" s="93">
        <v>5.9450457910767591</v>
      </c>
      <c r="AO50" s="93">
        <v>1.2337731293047856</v>
      </c>
      <c r="AP50" s="93">
        <v>1.2337731293047856</v>
      </c>
      <c r="AQ50" s="93">
        <v>1.2337731293047856</v>
      </c>
      <c r="AR50" s="91">
        <f t="shared" si="1"/>
        <v>0</v>
      </c>
      <c r="AS50" s="91">
        <f t="shared" si="2"/>
        <v>196.35000000000002</v>
      </c>
      <c r="AT50" s="91">
        <f t="shared" si="3"/>
        <v>0</v>
      </c>
      <c r="AU50" s="91">
        <f t="shared" si="4"/>
        <v>0</v>
      </c>
      <c r="AV50" s="91">
        <f t="shared" si="5"/>
        <v>1.1732605580076252</v>
      </c>
      <c r="AW50" s="91">
        <f t="shared" si="6"/>
        <v>1.3731761983317934</v>
      </c>
      <c r="AX50" s="91">
        <f t="shared" si="7"/>
        <v>1.4437968349757846</v>
      </c>
      <c r="AY50" s="91">
        <f t="shared" si="8"/>
        <v>0.83896572792725421</v>
      </c>
      <c r="AZ50" s="91">
        <f t="shared" si="9"/>
        <v>0.28965270842891244</v>
      </c>
      <c r="BA50" s="91">
        <f t="shared" si="10"/>
        <v>0.19310180561927501</v>
      </c>
      <c r="BB50" s="91">
        <f t="shared" si="11"/>
        <v>0.19310180561927501</v>
      </c>
      <c r="BC50" s="91">
        <f t="shared" si="12"/>
        <v>0.20775152991125029</v>
      </c>
      <c r="BD50" s="91">
        <f t="shared" si="13"/>
        <v>0.34329404958294835</v>
      </c>
      <c r="BE50" s="91">
        <f t="shared" si="14"/>
        <v>0.34329404958294835</v>
      </c>
      <c r="BF50" s="91">
        <f t="shared" si="15"/>
        <v>0.34329404958294835</v>
      </c>
      <c r="BG50" s="91">
        <f t="shared" si="16"/>
        <v>0.12994171514782063</v>
      </c>
      <c r="BH50" s="91">
        <f t="shared" si="17"/>
        <v>8.6627810098547101E-2</v>
      </c>
      <c r="BI50" s="91">
        <f t="shared" si="18"/>
        <v>8.6627810098547101E-2</v>
      </c>
      <c r="BJ50" s="91">
        <f t="shared" si="19"/>
        <v>1.0106577844830491</v>
      </c>
      <c r="BK50" s="91">
        <f t="shared" si="20"/>
        <v>0.20974143198181355</v>
      </c>
      <c r="BL50" s="91">
        <f t="shared" si="21"/>
        <v>0.20974143198181355</v>
      </c>
      <c r="BM50" s="91">
        <f t="shared" si="22"/>
        <v>0.20974143198181355</v>
      </c>
    </row>
    <row r="51" spans="1:65" x14ac:dyDescent="0.2">
      <c r="A51" t="s">
        <v>444</v>
      </c>
      <c r="B51" t="s">
        <v>444</v>
      </c>
      <c r="C51" s="90" t="s">
        <v>201</v>
      </c>
      <c r="D51" s="81" t="s">
        <v>284</v>
      </c>
      <c r="E51" s="81">
        <v>1090</v>
      </c>
      <c r="F51" s="81">
        <v>2</v>
      </c>
      <c r="G51" s="81">
        <v>35371</v>
      </c>
      <c r="H51" s="92">
        <v>0.7</v>
      </c>
      <c r="I51" s="92">
        <v>6.0000000000000012E-2</v>
      </c>
      <c r="J51" s="92">
        <v>9.0000000000000011E-2</v>
      </c>
      <c r="K51" s="92">
        <v>6.0000000000000012E-2</v>
      </c>
      <c r="L51" s="92">
        <v>0.25</v>
      </c>
      <c r="M51" s="92">
        <v>0.25</v>
      </c>
      <c r="N51" s="92">
        <v>0.25</v>
      </c>
      <c r="O51" s="92">
        <v>0.17707194577821994</v>
      </c>
      <c r="P51" s="92">
        <v>0.16458561084435602</v>
      </c>
      <c r="Q51" s="92">
        <v>0.24687841626653401</v>
      </c>
      <c r="R51" s="92">
        <v>0.16458561084435602</v>
      </c>
      <c r="S51" s="92">
        <v>0.25</v>
      </c>
      <c r="T51" s="92">
        <v>0.25</v>
      </c>
      <c r="U51" s="92">
        <v>0.25</v>
      </c>
      <c r="V51" s="91">
        <v>0</v>
      </c>
      <c r="W51" s="91">
        <v>3588</v>
      </c>
      <c r="X51" s="91">
        <v>0</v>
      </c>
      <c r="Y51" s="91">
        <v>0</v>
      </c>
      <c r="Z51" s="91">
        <v>6.0366419864102632</v>
      </c>
      <c r="AA51" s="91">
        <v>6.3447061809571457</v>
      </c>
      <c r="AB51" s="91">
        <v>5.7340595816881637</v>
      </c>
      <c r="AC51" s="91">
        <v>3.606190220002488</v>
      </c>
      <c r="AD51" s="93">
        <v>1.4903166131730297</v>
      </c>
      <c r="AE51" s="93">
        <v>0.99354440878201988</v>
      </c>
      <c r="AF51" s="93">
        <v>0.99354440878201988</v>
      </c>
      <c r="AG51" s="93">
        <v>1.0689199425001641</v>
      </c>
      <c r="AH51" s="93">
        <v>1.5861765452392864</v>
      </c>
      <c r="AI51" s="93">
        <v>1.5861765452392864</v>
      </c>
      <c r="AJ51" s="93">
        <v>1.5861765452392864</v>
      </c>
      <c r="AK51" s="93">
        <v>0.51606536235193479</v>
      </c>
      <c r="AL51" s="93">
        <v>0.34404357490128989</v>
      </c>
      <c r="AM51" s="93">
        <v>0.34404357490128989</v>
      </c>
      <c r="AN51" s="93">
        <v>4.0138417071817143</v>
      </c>
      <c r="AO51" s="93">
        <v>0.901547555000622</v>
      </c>
      <c r="AP51" s="93">
        <v>0.901547555000622</v>
      </c>
      <c r="AQ51" s="93">
        <v>0.901547555000622</v>
      </c>
      <c r="AR51" s="91">
        <f t="shared" si="1"/>
        <v>0</v>
      </c>
      <c r="AS51" s="91">
        <f t="shared" si="2"/>
        <v>609.96</v>
      </c>
      <c r="AT51" s="91">
        <f t="shared" si="3"/>
        <v>0</v>
      </c>
      <c r="AU51" s="91">
        <f t="shared" si="4"/>
        <v>0</v>
      </c>
      <c r="AV51" s="91">
        <f t="shared" si="5"/>
        <v>1.0262291376897448</v>
      </c>
      <c r="AW51" s="91">
        <f t="shared" si="6"/>
        <v>1.0786000507627149</v>
      </c>
      <c r="AX51" s="91">
        <f t="shared" si="7"/>
        <v>0.97479012888698791</v>
      </c>
      <c r="AY51" s="91">
        <f t="shared" si="8"/>
        <v>0.61305233740042298</v>
      </c>
      <c r="AZ51" s="91">
        <f t="shared" si="9"/>
        <v>0.25335382423941505</v>
      </c>
      <c r="BA51" s="91">
        <f t="shared" si="10"/>
        <v>0.16890254949294339</v>
      </c>
      <c r="BB51" s="91">
        <f t="shared" si="11"/>
        <v>0.16890254949294339</v>
      </c>
      <c r="BC51" s="91">
        <f t="shared" si="12"/>
        <v>0.18171639022502792</v>
      </c>
      <c r="BD51" s="91">
        <f t="shared" si="13"/>
        <v>0.26965001269067873</v>
      </c>
      <c r="BE51" s="91">
        <f t="shared" si="14"/>
        <v>0.26965001269067873</v>
      </c>
      <c r="BF51" s="91">
        <f t="shared" si="15"/>
        <v>0.26965001269067873</v>
      </c>
      <c r="BG51" s="91">
        <f t="shared" si="16"/>
        <v>8.7731111599828923E-2</v>
      </c>
      <c r="BH51" s="91">
        <f t="shared" si="17"/>
        <v>5.8487407733219289E-2</v>
      </c>
      <c r="BI51" s="91">
        <f t="shared" si="18"/>
        <v>5.8487407733219289E-2</v>
      </c>
      <c r="BJ51" s="91">
        <f t="shared" si="19"/>
        <v>0.68235309022089152</v>
      </c>
      <c r="BK51" s="91">
        <f t="shared" si="20"/>
        <v>0.15326308435010574</v>
      </c>
      <c r="BL51" s="91">
        <f t="shared" si="21"/>
        <v>0.15326308435010574</v>
      </c>
      <c r="BM51" s="91">
        <f t="shared" si="22"/>
        <v>0.15326308435010574</v>
      </c>
    </row>
    <row r="52" spans="1:65" x14ac:dyDescent="0.2">
      <c r="A52" t="s">
        <v>445</v>
      </c>
      <c r="B52" t="s">
        <v>445</v>
      </c>
      <c r="C52" s="90" t="s">
        <v>201</v>
      </c>
      <c r="D52" s="81" t="s">
        <v>284</v>
      </c>
      <c r="E52" s="81">
        <v>980</v>
      </c>
      <c r="F52" s="81">
        <v>1</v>
      </c>
      <c r="G52" s="81">
        <v>226716</v>
      </c>
      <c r="H52" s="92">
        <v>0.7</v>
      </c>
      <c r="I52" s="92">
        <v>6.0000000000000012E-2</v>
      </c>
      <c r="J52" s="92">
        <v>9.0000000000000011E-2</v>
      </c>
      <c r="K52" s="92">
        <v>6.0000000000000012E-2</v>
      </c>
      <c r="L52" s="92">
        <v>0.25</v>
      </c>
      <c r="M52" s="92">
        <v>0.25</v>
      </c>
      <c r="N52" s="92">
        <v>0.25</v>
      </c>
      <c r="O52" s="92">
        <v>0.17707194577821994</v>
      </c>
      <c r="P52" s="92">
        <v>0.16458561084435602</v>
      </c>
      <c r="Q52" s="92">
        <v>0.24687841626653401</v>
      </c>
      <c r="R52" s="92">
        <v>0.16458561084435602</v>
      </c>
      <c r="S52" s="92">
        <v>0.25</v>
      </c>
      <c r="T52" s="92">
        <v>0.25</v>
      </c>
      <c r="U52" s="92">
        <v>0.25</v>
      </c>
      <c r="V52" s="91">
        <v>0</v>
      </c>
      <c r="W52" s="91">
        <v>2102</v>
      </c>
      <c r="X52" s="91">
        <v>0</v>
      </c>
      <c r="Y52" s="91">
        <v>0</v>
      </c>
      <c r="Z52" s="91">
        <v>6.5521194169198402</v>
      </c>
      <c r="AA52" s="91">
        <v>7.0132761214691932</v>
      </c>
      <c r="AB52" s="91">
        <v>6.3377028740480643</v>
      </c>
      <c r="AC52" s="91">
        <v>4.0491357220554693</v>
      </c>
      <c r="AD52" s="93">
        <v>1.6175768648383764</v>
      </c>
      <c r="AE52" s="93">
        <v>1.0783845765589177</v>
      </c>
      <c r="AF52" s="93">
        <v>1.0783845765589177</v>
      </c>
      <c r="AG52" s="93">
        <v>1.160196534125252</v>
      </c>
      <c r="AH52" s="93">
        <v>1.7533190303672983</v>
      </c>
      <c r="AI52" s="93">
        <v>1.7533190303672983</v>
      </c>
      <c r="AJ52" s="93">
        <v>1.7533190303672983</v>
      </c>
      <c r="AK52" s="93">
        <v>0.57039325866432589</v>
      </c>
      <c r="AL52" s="93">
        <v>0.38026217244288391</v>
      </c>
      <c r="AM52" s="93">
        <v>0.38026217244288391</v>
      </c>
      <c r="AN52" s="93">
        <v>4.4363920118336448</v>
      </c>
      <c r="AO52" s="93">
        <v>1.0122839305138673</v>
      </c>
      <c r="AP52" s="93">
        <v>1.0122839305138673</v>
      </c>
      <c r="AQ52" s="93">
        <v>1.0122839305138673</v>
      </c>
      <c r="AR52" s="91">
        <f t="shared" si="1"/>
        <v>0</v>
      </c>
      <c r="AS52" s="91">
        <f t="shared" si="2"/>
        <v>357.34000000000003</v>
      </c>
      <c r="AT52" s="91">
        <f t="shared" si="3"/>
        <v>0</v>
      </c>
      <c r="AU52" s="91">
        <f t="shared" si="4"/>
        <v>0</v>
      </c>
      <c r="AV52" s="91">
        <f t="shared" si="5"/>
        <v>1.113860300876373</v>
      </c>
      <c r="AW52" s="91">
        <f t="shared" si="6"/>
        <v>1.192256940649763</v>
      </c>
      <c r="AX52" s="91">
        <f t="shared" si="7"/>
        <v>1.0774094885881711</v>
      </c>
      <c r="AY52" s="91">
        <f t="shared" si="8"/>
        <v>0.68835307274942981</v>
      </c>
      <c r="AZ52" s="91">
        <f t="shared" si="9"/>
        <v>0.27498806702252399</v>
      </c>
      <c r="BA52" s="91">
        <f t="shared" si="10"/>
        <v>0.18332537801501603</v>
      </c>
      <c r="BB52" s="91">
        <f t="shared" si="11"/>
        <v>0.18332537801501603</v>
      </c>
      <c r="BC52" s="91">
        <f t="shared" si="12"/>
        <v>0.19723341080129286</v>
      </c>
      <c r="BD52" s="91">
        <f t="shared" si="13"/>
        <v>0.29806423516244074</v>
      </c>
      <c r="BE52" s="91">
        <f t="shared" si="14"/>
        <v>0.29806423516244074</v>
      </c>
      <c r="BF52" s="91">
        <f t="shared" si="15"/>
        <v>0.29806423516244074</v>
      </c>
      <c r="BG52" s="91">
        <f t="shared" si="16"/>
        <v>9.6966853972935405E-2</v>
      </c>
      <c r="BH52" s="91">
        <f t="shared" si="17"/>
        <v>6.4644569315290265E-2</v>
      </c>
      <c r="BI52" s="91">
        <f t="shared" si="18"/>
        <v>6.4644569315290265E-2</v>
      </c>
      <c r="BJ52" s="91">
        <f t="shared" si="19"/>
        <v>0.7541866420117197</v>
      </c>
      <c r="BK52" s="91">
        <f t="shared" si="20"/>
        <v>0.17208826818735745</v>
      </c>
      <c r="BL52" s="91">
        <f t="shared" si="21"/>
        <v>0.17208826818735745</v>
      </c>
      <c r="BM52" s="91">
        <f t="shared" si="22"/>
        <v>0.17208826818735745</v>
      </c>
    </row>
    <row r="53" spans="1:65" x14ac:dyDescent="0.2">
      <c r="A53" t="s">
        <v>446</v>
      </c>
      <c r="B53" t="s">
        <v>446</v>
      </c>
      <c r="C53" s="90" t="s">
        <v>201</v>
      </c>
      <c r="D53" s="81" t="s">
        <v>284</v>
      </c>
      <c r="E53" s="81">
        <v>1210</v>
      </c>
      <c r="F53" s="81">
        <v>2</v>
      </c>
      <c r="G53" s="81">
        <v>1324</v>
      </c>
      <c r="H53" s="92">
        <v>0.7</v>
      </c>
      <c r="I53" s="92">
        <v>6.0000000000000012E-2</v>
      </c>
      <c r="J53" s="92">
        <v>9.0000000000000011E-2</v>
      </c>
      <c r="K53" s="92">
        <v>6.0000000000000012E-2</v>
      </c>
      <c r="L53" s="92">
        <v>0.25</v>
      </c>
      <c r="M53" s="92">
        <v>0.25</v>
      </c>
      <c r="N53" s="92">
        <v>0.25</v>
      </c>
      <c r="O53" s="92">
        <v>0.17707194577821994</v>
      </c>
      <c r="P53" s="92">
        <v>0.16458561084435602</v>
      </c>
      <c r="Q53" s="92">
        <v>0.24687841626653401</v>
      </c>
      <c r="R53" s="92">
        <v>0.16458561084435602</v>
      </c>
      <c r="S53" s="92">
        <v>0.25</v>
      </c>
      <c r="T53" s="92">
        <v>0.25</v>
      </c>
      <c r="U53" s="92">
        <v>0.25</v>
      </c>
      <c r="V53" s="91">
        <v>0</v>
      </c>
      <c r="W53" s="91">
        <v>15</v>
      </c>
      <c r="X53" s="91">
        <v>0</v>
      </c>
      <c r="Y53" s="91">
        <v>0</v>
      </c>
      <c r="Z53" s="91">
        <v>0.15216059415638011</v>
      </c>
      <c r="AA53" s="91">
        <v>0.15794817566798147</v>
      </c>
      <c r="AB53" s="91">
        <v>0.14403648539399846</v>
      </c>
      <c r="AC53" s="91">
        <v>8.8834256726319616E-2</v>
      </c>
      <c r="AD53" s="93">
        <v>3.7565166503501952E-2</v>
      </c>
      <c r="AE53" s="93">
        <v>2.5043444335667971E-2</v>
      </c>
      <c r="AF53" s="93">
        <v>2.5043444335667971E-2</v>
      </c>
      <c r="AG53" s="93">
        <v>2.6943372478040271E-2</v>
      </c>
      <c r="AH53" s="93">
        <v>3.9487043916995368E-2</v>
      </c>
      <c r="AI53" s="93">
        <v>3.9487043916995368E-2</v>
      </c>
      <c r="AJ53" s="93">
        <v>3.9487043916995368E-2</v>
      </c>
      <c r="AK53" s="93">
        <v>1.2963283685459863E-2</v>
      </c>
      <c r="AL53" s="93">
        <v>8.6421891236399088E-3</v>
      </c>
      <c r="AM53" s="93">
        <v>8.6421891236399088E-3</v>
      </c>
      <c r="AN53" s="93">
        <v>0.10082553977579892</v>
      </c>
      <c r="AO53" s="93">
        <v>2.2208564181579904E-2</v>
      </c>
      <c r="AP53" s="93">
        <v>2.2208564181579904E-2</v>
      </c>
      <c r="AQ53" s="93">
        <v>2.2208564181579904E-2</v>
      </c>
      <c r="AR53" s="91">
        <f t="shared" si="1"/>
        <v>0</v>
      </c>
      <c r="AS53" s="91">
        <f t="shared" si="2"/>
        <v>2.5500000000000003</v>
      </c>
      <c r="AT53" s="91">
        <f t="shared" si="3"/>
        <v>0</v>
      </c>
      <c r="AU53" s="91">
        <f t="shared" si="4"/>
        <v>0</v>
      </c>
      <c r="AV53" s="91">
        <f t="shared" si="5"/>
        <v>2.5867301006584621E-2</v>
      </c>
      <c r="AW53" s="91">
        <f t="shared" si="6"/>
        <v>2.6851189863556852E-2</v>
      </c>
      <c r="AX53" s="91">
        <f t="shared" si="7"/>
        <v>2.4486202516979742E-2</v>
      </c>
      <c r="AY53" s="91">
        <f t="shared" si="8"/>
        <v>1.5101823643474337E-2</v>
      </c>
      <c r="AZ53" s="91">
        <f t="shared" si="9"/>
        <v>6.3860783055953328E-3</v>
      </c>
      <c r="BA53" s="91">
        <f t="shared" si="10"/>
        <v>4.2573855370635549E-3</v>
      </c>
      <c r="BB53" s="91">
        <f t="shared" si="11"/>
        <v>4.2573855370635549E-3</v>
      </c>
      <c r="BC53" s="91">
        <f t="shared" si="12"/>
        <v>4.580373321266846E-3</v>
      </c>
      <c r="BD53" s="91">
        <f t="shared" si="13"/>
        <v>6.712797465889213E-3</v>
      </c>
      <c r="BE53" s="91">
        <f t="shared" si="14"/>
        <v>6.712797465889213E-3</v>
      </c>
      <c r="BF53" s="91">
        <f t="shared" si="15"/>
        <v>6.712797465889213E-3</v>
      </c>
      <c r="BG53" s="91">
        <f t="shared" si="16"/>
        <v>2.203758226528177E-3</v>
      </c>
      <c r="BH53" s="91">
        <f t="shared" si="17"/>
        <v>1.4691721510187846E-3</v>
      </c>
      <c r="BI53" s="91">
        <f t="shared" si="18"/>
        <v>1.4691721510187846E-3</v>
      </c>
      <c r="BJ53" s="91">
        <f t="shared" si="19"/>
        <v>1.7140341761885818E-2</v>
      </c>
      <c r="BK53" s="91">
        <f t="shared" si="20"/>
        <v>3.7754559108685842E-3</v>
      </c>
      <c r="BL53" s="91">
        <f t="shared" si="21"/>
        <v>3.7754559108685842E-3</v>
      </c>
      <c r="BM53" s="91">
        <f t="shared" si="22"/>
        <v>3.7754559108685842E-3</v>
      </c>
    </row>
    <row r="54" spans="1:65" x14ac:dyDescent="0.2">
      <c r="A54" t="s">
        <v>447</v>
      </c>
      <c r="B54" t="s">
        <v>447</v>
      </c>
      <c r="C54" s="90" t="s">
        <v>202</v>
      </c>
      <c r="D54" s="81" t="s">
        <v>285</v>
      </c>
      <c r="E54" s="81">
        <v>1350</v>
      </c>
      <c r="F54" s="81">
        <v>3</v>
      </c>
      <c r="G54" s="81">
        <v>12055</v>
      </c>
      <c r="H54" s="92">
        <v>0.7</v>
      </c>
      <c r="I54" s="92">
        <v>6.0000000000000012E-2</v>
      </c>
      <c r="J54" s="92">
        <v>9.0000000000000011E-2</v>
      </c>
      <c r="K54" s="92">
        <v>6.0000000000000012E-2</v>
      </c>
      <c r="L54" s="92">
        <v>0.25</v>
      </c>
      <c r="M54" s="92">
        <v>0.25</v>
      </c>
      <c r="N54" s="92">
        <v>0.25</v>
      </c>
      <c r="O54" s="92">
        <v>0.19920917528276372</v>
      </c>
      <c r="P54" s="92">
        <v>0.16015816494344726</v>
      </c>
      <c r="Q54" s="92">
        <v>0.24023724741517088</v>
      </c>
      <c r="R54" s="92">
        <v>0.16015816494344726</v>
      </c>
      <c r="S54" s="92">
        <v>0.25</v>
      </c>
      <c r="T54" s="92">
        <v>0.25</v>
      </c>
      <c r="U54" s="92">
        <v>0.25</v>
      </c>
      <c r="V54" s="91">
        <v>0</v>
      </c>
      <c r="W54" s="91">
        <v>5496</v>
      </c>
      <c r="X54" s="91">
        <v>0</v>
      </c>
      <c r="Y54" s="91">
        <v>0</v>
      </c>
      <c r="Z54" s="91">
        <v>48.231498313314745</v>
      </c>
      <c r="AA54" s="91">
        <v>59.52171799700352</v>
      </c>
      <c r="AB54" s="91">
        <v>48.311106980171033</v>
      </c>
      <c r="AC54" s="91">
        <v>37.368132835651963</v>
      </c>
      <c r="AD54" s="93">
        <v>11.587002393500192</v>
      </c>
      <c r="AE54" s="93">
        <v>7.724668262333461</v>
      </c>
      <c r="AF54" s="93">
        <v>7.724668262333461</v>
      </c>
      <c r="AG54" s="93">
        <v>9.6081570016474398</v>
      </c>
      <c r="AH54" s="93">
        <v>14.88042949925088</v>
      </c>
      <c r="AI54" s="93">
        <v>14.88042949925088</v>
      </c>
      <c r="AJ54" s="93">
        <v>14.88042949925088</v>
      </c>
      <c r="AK54" s="93">
        <v>4.3479996282153932</v>
      </c>
      <c r="AL54" s="93">
        <v>2.8986664188102624</v>
      </c>
      <c r="AM54" s="93">
        <v>2.8986664188102624</v>
      </c>
      <c r="AN54" s="93">
        <v>33.817774886119722</v>
      </c>
      <c r="AO54" s="93">
        <v>9.3420332089129907</v>
      </c>
      <c r="AP54" s="93">
        <v>9.3420332089129907</v>
      </c>
      <c r="AQ54" s="93">
        <v>9.3420332089129907</v>
      </c>
      <c r="AR54" s="91">
        <f t="shared" si="1"/>
        <v>0</v>
      </c>
      <c r="AS54" s="91">
        <f t="shared" si="2"/>
        <v>934.32</v>
      </c>
      <c r="AT54" s="91">
        <f t="shared" si="3"/>
        <v>0</v>
      </c>
      <c r="AU54" s="91">
        <f t="shared" si="4"/>
        <v>0</v>
      </c>
      <c r="AV54" s="91">
        <f t="shared" si="5"/>
        <v>8.1993547132635065</v>
      </c>
      <c r="AW54" s="91">
        <f t="shared" si="6"/>
        <v>10.118692059490598</v>
      </c>
      <c r="AX54" s="91">
        <f t="shared" si="7"/>
        <v>8.2128881866290762</v>
      </c>
      <c r="AY54" s="91">
        <f t="shared" si="8"/>
        <v>6.3525825820608341</v>
      </c>
      <c r="AZ54" s="91">
        <f t="shared" si="9"/>
        <v>1.9697904068950329</v>
      </c>
      <c r="BA54" s="91">
        <f t="shared" si="10"/>
        <v>1.3131936045966885</v>
      </c>
      <c r="BB54" s="91">
        <f t="shared" si="11"/>
        <v>1.3131936045966885</v>
      </c>
      <c r="BC54" s="91">
        <f t="shared" si="12"/>
        <v>1.6333866902800649</v>
      </c>
      <c r="BD54" s="91">
        <f t="shared" si="13"/>
        <v>2.5296730148726496</v>
      </c>
      <c r="BE54" s="91">
        <f t="shared" si="14"/>
        <v>2.5296730148726496</v>
      </c>
      <c r="BF54" s="91">
        <f t="shared" si="15"/>
        <v>2.5296730148726496</v>
      </c>
      <c r="BG54" s="91">
        <f t="shared" si="16"/>
        <v>0.73915993679661685</v>
      </c>
      <c r="BH54" s="91">
        <f t="shared" si="17"/>
        <v>0.49277329119774466</v>
      </c>
      <c r="BI54" s="91">
        <f t="shared" si="18"/>
        <v>0.49277329119774466</v>
      </c>
      <c r="BJ54" s="91">
        <f t="shared" si="19"/>
        <v>5.7490217306403535</v>
      </c>
      <c r="BK54" s="91">
        <f t="shared" si="20"/>
        <v>1.5881456455152085</v>
      </c>
      <c r="BL54" s="91">
        <f t="shared" si="21"/>
        <v>1.5881456455152085</v>
      </c>
      <c r="BM54" s="91">
        <f t="shared" si="22"/>
        <v>1.5881456455152085</v>
      </c>
    </row>
    <row r="55" spans="1:65" x14ac:dyDescent="0.2">
      <c r="A55" t="s">
        <v>448</v>
      </c>
      <c r="B55" t="s">
        <v>448</v>
      </c>
      <c r="C55" s="90" t="s">
        <v>202</v>
      </c>
      <c r="D55" s="81" t="s">
        <v>285</v>
      </c>
      <c r="E55" s="81">
        <v>1320</v>
      </c>
      <c r="F55" s="81">
        <v>3</v>
      </c>
      <c r="G55" s="81">
        <v>25709</v>
      </c>
      <c r="H55" s="92">
        <v>0.7</v>
      </c>
      <c r="I55" s="92">
        <v>6.0000000000000012E-2</v>
      </c>
      <c r="J55" s="92">
        <v>9.0000000000000011E-2</v>
      </c>
      <c r="K55" s="92">
        <v>6.0000000000000012E-2</v>
      </c>
      <c r="L55" s="92">
        <v>0.25</v>
      </c>
      <c r="M55" s="92">
        <v>0.25</v>
      </c>
      <c r="N55" s="92">
        <v>0.25</v>
      </c>
      <c r="O55" s="92">
        <v>0.19920917528276372</v>
      </c>
      <c r="P55" s="92">
        <v>0.16015816494344726</v>
      </c>
      <c r="Q55" s="92">
        <v>0.24023724741517088</v>
      </c>
      <c r="R55" s="92">
        <v>0.16015816494344726</v>
      </c>
      <c r="S55" s="92">
        <v>0.25</v>
      </c>
      <c r="T55" s="92">
        <v>0.25</v>
      </c>
      <c r="U55" s="92">
        <v>0.25</v>
      </c>
      <c r="V55" s="91">
        <v>0</v>
      </c>
      <c r="W55" s="91">
        <v>15343</v>
      </c>
      <c r="X55" s="91">
        <v>0</v>
      </c>
      <c r="Y55" s="91">
        <v>0</v>
      </c>
      <c r="Z55" s="91">
        <v>6.6250487256350237</v>
      </c>
      <c r="AA55" s="91">
        <v>7.1641251524474301</v>
      </c>
      <c r="AB55" s="91">
        <v>6.5146259573959018</v>
      </c>
      <c r="AC55" s="91">
        <v>4.1651645088414071</v>
      </c>
      <c r="AD55" s="93">
        <v>1.5915834698379439</v>
      </c>
      <c r="AE55" s="93">
        <v>1.0610556465586292</v>
      </c>
      <c r="AF55" s="93">
        <v>1.0610556465586292</v>
      </c>
      <c r="AG55" s="93">
        <v>1.3197704928418779</v>
      </c>
      <c r="AH55" s="93">
        <v>1.7910312881118575</v>
      </c>
      <c r="AI55" s="93">
        <v>1.7910312881118575</v>
      </c>
      <c r="AJ55" s="93">
        <v>1.7910312881118575</v>
      </c>
      <c r="AK55" s="93">
        <v>0.58631633616563128</v>
      </c>
      <c r="AL55" s="93">
        <v>0.39087755744375419</v>
      </c>
      <c r="AM55" s="93">
        <v>0.39087755744375419</v>
      </c>
      <c r="AN55" s="93">
        <v>4.5602381701771311</v>
      </c>
      <c r="AO55" s="93">
        <v>1.0412911272103518</v>
      </c>
      <c r="AP55" s="93">
        <v>1.0412911272103518</v>
      </c>
      <c r="AQ55" s="93">
        <v>1.0412911272103518</v>
      </c>
      <c r="AR55" s="91">
        <f t="shared" si="1"/>
        <v>0</v>
      </c>
      <c r="AS55" s="91">
        <f t="shared" si="2"/>
        <v>2608.3100000000004</v>
      </c>
      <c r="AT55" s="91">
        <f t="shared" si="3"/>
        <v>0</v>
      </c>
      <c r="AU55" s="91">
        <f t="shared" si="4"/>
        <v>0</v>
      </c>
      <c r="AV55" s="91">
        <f t="shared" si="5"/>
        <v>1.1262582833579542</v>
      </c>
      <c r="AW55" s="91">
        <f t="shared" si="6"/>
        <v>1.2179012759160632</v>
      </c>
      <c r="AX55" s="91">
        <f t="shared" si="7"/>
        <v>1.1074864127573034</v>
      </c>
      <c r="AY55" s="91">
        <f t="shared" si="8"/>
        <v>0.70807796650303922</v>
      </c>
      <c r="AZ55" s="91">
        <f t="shared" si="9"/>
        <v>0.27056918987245049</v>
      </c>
      <c r="BA55" s="91">
        <f t="shared" si="10"/>
        <v>0.18037945991496698</v>
      </c>
      <c r="BB55" s="91">
        <f t="shared" si="11"/>
        <v>0.18037945991496698</v>
      </c>
      <c r="BC55" s="91">
        <f t="shared" si="12"/>
        <v>0.22436098378311925</v>
      </c>
      <c r="BD55" s="91">
        <f t="shared" si="13"/>
        <v>0.30447531897901581</v>
      </c>
      <c r="BE55" s="91">
        <f t="shared" si="14"/>
        <v>0.30447531897901581</v>
      </c>
      <c r="BF55" s="91">
        <f t="shared" si="15"/>
        <v>0.30447531897901581</v>
      </c>
      <c r="BG55" s="91">
        <f t="shared" si="16"/>
        <v>9.9673777148157325E-2</v>
      </c>
      <c r="BH55" s="91">
        <f t="shared" si="17"/>
        <v>6.6449184765438221E-2</v>
      </c>
      <c r="BI55" s="91">
        <f t="shared" si="18"/>
        <v>6.6449184765438221E-2</v>
      </c>
      <c r="BJ55" s="91">
        <f t="shared" si="19"/>
        <v>0.77524048893011233</v>
      </c>
      <c r="BK55" s="91">
        <f t="shared" si="20"/>
        <v>0.17701949162575981</v>
      </c>
      <c r="BL55" s="91">
        <f t="shared" si="21"/>
        <v>0.17701949162575981</v>
      </c>
      <c r="BM55" s="91">
        <f t="shared" si="22"/>
        <v>0.17701949162575981</v>
      </c>
    </row>
    <row r="56" spans="1:65" x14ac:dyDescent="0.2">
      <c r="A56" t="s">
        <v>449</v>
      </c>
      <c r="B56" t="s">
        <v>449</v>
      </c>
      <c r="C56" s="90" t="s">
        <v>202</v>
      </c>
      <c r="D56" s="81" t="s">
        <v>285</v>
      </c>
      <c r="E56" s="81">
        <v>1280</v>
      </c>
      <c r="F56" s="81">
        <v>2</v>
      </c>
      <c r="G56" s="81">
        <v>19468</v>
      </c>
      <c r="H56" s="92">
        <v>0.7</v>
      </c>
      <c r="I56" s="92">
        <v>6.0000000000000012E-2</v>
      </c>
      <c r="J56" s="92">
        <v>9.0000000000000011E-2</v>
      </c>
      <c r="K56" s="92">
        <v>6.0000000000000012E-2</v>
      </c>
      <c r="L56" s="92">
        <v>0.25</v>
      </c>
      <c r="M56" s="92">
        <v>0.25</v>
      </c>
      <c r="N56" s="92">
        <v>0.25</v>
      </c>
      <c r="O56" s="92">
        <v>0.19920917528276372</v>
      </c>
      <c r="P56" s="92">
        <v>0.16015816494344726</v>
      </c>
      <c r="Q56" s="92">
        <v>0.24023724741517088</v>
      </c>
      <c r="R56" s="92">
        <v>0.16015816494344726</v>
      </c>
      <c r="S56" s="92">
        <v>0.25</v>
      </c>
      <c r="T56" s="92">
        <v>0.25</v>
      </c>
      <c r="U56" s="92">
        <v>0.25</v>
      </c>
      <c r="V56" s="91">
        <v>0</v>
      </c>
      <c r="W56" s="91">
        <v>13283.699999999999</v>
      </c>
      <c r="X56" s="91">
        <v>0</v>
      </c>
      <c r="Y56" s="91">
        <v>213.30000000000109</v>
      </c>
      <c r="Z56" s="91">
        <v>9.2771003318123189</v>
      </c>
      <c r="AA56" s="91">
        <v>10.203315569057898</v>
      </c>
      <c r="AB56" s="91">
        <v>9.4574548301106045</v>
      </c>
      <c r="AC56" s="91">
        <v>5.999366221616798</v>
      </c>
      <c r="AD56" s="93">
        <v>2.2287050477089601</v>
      </c>
      <c r="AE56" s="93">
        <v>1.4858033651393066</v>
      </c>
      <c r="AF56" s="93">
        <v>1.4858033651393066</v>
      </c>
      <c r="AG56" s="93">
        <v>1.8480835061157856</v>
      </c>
      <c r="AH56" s="93">
        <v>2.5508288922644744</v>
      </c>
      <c r="AI56" s="93">
        <v>2.5508288922644744</v>
      </c>
      <c r="AJ56" s="93">
        <v>2.5508288922644744</v>
      </c>
      <c r="AK56" s="93">
        <v>0.85117093470995453</v>
      </c>
      <c r="AL56" s="93">
        <v>0.56744728980663639</v>
      </c>
      <c r="AM56" s="93">
        <v>0.56744728980663639</v>
      </c>
      <c r="AN56" s="93">
        <v>6.6202183810774224</v>
      </c>
      <c r="AO56" s="93">
        <v>1.4998415554041995</v>
      </c>
      <c r="AP56" s="93">
        <v>1.4998415554041995</v>
      </c>
      <c r="AQ56" s="93">
        <v>1.4998415554041995</v>
      </c>
      <c r="AR56" s="91">
        <f t="shared" si="1"/>
        <v>0</v>
      </c>
      <c r="AS56" s="91">
        <f t="shared" si="2"/>
        <v>2258.2289999999998</v>
      </c>
      <c r="AT56" s="91">
        <f t="shared" si="3"/>
        <v>0</v>
      </c>
      <c r="AU56" s="91">
        <f t="shared" si="4"/>
        <v>36.261000000000188</v>
      </c>
      <c r="AV56" s="91">
        <f t="shared" si="5"/>
        <v>1.5771070564080942</v>
      </c>
      <c r="AW56" s="91">
        <f t="shared" si="6"/>
        <v>1.7345636467398426</v>
      </c>
      <c r="AX56" s="91">
        <f t="shared" si="7"/>
        <v>1.6077673211188028</v>
      </c>
      <c r="AY56" s="91">
        <f t="shared" si="8"/>
        <v>1.0198922576748557</v>
      </c>
      <c r="AZ56" s="91">
        <f t="shared" si="9"/>
        <v>0.37887985811052322</v>
      </c>
      <c r="BA56" s="91">
        <f t="shared" si="10"/>
        <v>0.25258657207368213</v>
      </c>
      <c r="BB56" s="91">
        <f t="shared" si="11"/>
        <v>0.25258657207368213</v>
      </c>
      <c r="BC56" s="91">
        <f t="shared" si="12"/>
        <v>0.31417419603968361</v>
      </c>
      <c r="BD56" s="91">
        <f t="shared" si="13"/>
        <v>0.43364091168496066</v>
      </c>
      <c r="BE56" s="91">
        <f t="shared" si="14"/>
        <v>0.43364091168496066</v>
      </c>
      <c r="BF56" s="91">
        <f t="shared" si="15"/>
        <v>0.43364091168496066</v>
      </c>
      <c r="BG56" s="91">
        <f t="shared" si="16"/>
        <v>0.14469905890069229</v>
      </c>
      <c r="BH56" s="91">
        <f t="shared" si="17"/>
        <v>9.6466039267128198E-2</v>
      </c>
      <c r="BI56" s="91">
        <f t="shared" si="18"/>
        <v>9.6466039267128198E-2</v>
      </c>
      <c r="BJ56" s="91">
        <f t="shared" si="19"/>
        <v>1.1254371247831618</v>
      </c>
      <c r="BK56" s="91">
        <f t="shared" si="20"/>
        <v>0.25497306441871392</v>
      </c>
      <c r="BL56" s="91">
        <f t="shared" si="21"/>
        <v>0.25497306441871392</v>
      </c>
      <c r="BM56" s="91">
        <f t="shared" si="22"/>
        <v>0.25497306441871392</v>
      </c>
    </row>
    <row r="57" spans="1:65" x14ac:dyDescent="0.2">
      <c r="A57" t="s">
        <v>450</v>
      </c>
      <c r="B57" t="s">
        <v>450</v>
      </c>
      <c r="C57" s="90" t="s">
        <v>202</v>
      </c>
      <c r="D57" s="81" t="s">
        <v>285</v>
      </c>
      <c r="E57" s="81">
        <v>1290</v>
      </c>
      <c r="F57" s="81">
        <v>2</v>
      </c>
      <c r="G57" s="81">
        <v>12357</v>
      </c>
      <c r="H57" s="92">
        <v>0.7</v>
      </c>
      <c r="I57" s="92">
        <v>6.0000000000000012E-2</v>
      </c>
      <c r="J57" s="92">
        <v>9.0000000000000011E-2</v>
      </c>
      <c r="K57" s="92">
        <v>6.0000000000000012E-2</v>
      </c>
      <c r="L57" s="92">
        <v>0.25</v>
      </c>
      <c r="M57" s="92">
        <v>0.25</v>
      </c>
      <c r="N57" s="92">
        <v>0.25</v>
      </c>
      <c r="O57" s="92">
        <v>0.19920917528276372</v>
      </c>
      <c r="P57" s="92">
        <v>0.16015816494344726</v>
      </c>
      <c r="Q57" s="92">
        <v>0.24023724741517088</v>
      </c>
      <c r="R57" s="92">
        <v>0.16015816494344726</v>
      </c>
      <c r="S57" s="92">
        <v>0.25</v>
      </c>
      <c r="T57" s="92">
        <v>0.25</v>
      </c>
      <c r="U57" s="92">
        <v>0.25</v>
      </c>
      <c r="V57" s="91">
        <v>0</v>
      </c>
      <c r="W57" s="91">
        <v>7120</v>
      </c>
      <c r="X57" s="91">
        <v>0</v>
      </c>
      <c r="Y57" s="91">
        <v>0</v>
      </c>
      <c r="Z57" s="91">
        <v>8.1813206589198053</v>
      </c>
      <c r="AA57" s="91">
        <v>9.4864508606035987</v>
      </c>
      <c r="AB57" s="91">
        <v>9.7708039132468496</v>
      </c>
      <c r="AC57" s="91">
        <v>5.764426293270704</v>
      </c>
      <c r="AD57" s="93">
        <v>1.9654579553197662</v>
      </c>
      <c r="AE57" s="93">
        <v>1.3103053035465109</v>
      </c>
      <c r="AF57" s="93">
        <v>1.3103053035465109</v>
      </c>
      <c r="AG57" s="93">
        <v>1.6297941411872514</v>
      </c>
      <c r="AH57" s="93">
        <v>2.3716127151508997</v>
      </c>
      <c r="AI57" s="93">
        <v>2.3716127151508997</v>
      </c>
      <c r="AJ57" s="93">
        <v>2.3716127151508997</v>
      </c>
      <c r="AK57" s="93">
        <v>0.87937235219221654</v>
      </c>
      <c r="AL57" s="93">
        <v>0.58624823479481114</v>
      </c>
      <c r="AM57" s="93">
        <v>0.58624823479481114</v>
      </c>
      <c r="AN57" s="93">
        <v>6.839562739272794</v>
      </c>
      <c r="AO57" s="93">
        <v>1.441106573317676</v>
      </c>
      <c r="AP57" s="93">
        <v>1.441106573317676</v>
      </c>
      <c r="AQ57" s="93">
        <v>1.441106573317676</v>
      </c>
      <c r="AR57" s="91">
        <f t="shared" si="1"/>
        <v>0</v>
      </c>
      <c r="AS57" s="91">
        <f t="shared" si="2"/>
        <v>1210.4000000000001</v>
      </c>
      <c r="AT57" s="91">
        <f t="shared" si="3"/>
        <v>0</v>
      </c>
      <c r="AU57" s="91">
        <f t="shared" si="4"/>
        <v>0</v>
      </c>
      <c r="AV57" s="91">
        <f t="shared" si="5"/>
        <v>1.3908245120163669</v>
      </c>
      <c r="AW57" s="91">
        <f t="shared" si="6"/>
        <v>1.6126966463026118</v>
      </c>
      <c r="AX57" s="91">
        <f t="shared" si="7"/>
        <v>1.6610366652519646</v>
      </c>
      <c r="AY57" s="91">
        <f t="shared" si="8"/>
        <v>0.9799524698560198</v>
      </c>
      <c r="AZ57" s="91">
        <f t="shared" si="9"/>
        <v>0.33412785240436027</v>
      </c>
      <c r="BA57" s="91">
        <f t="shared" si="10"/>
        <v>0.22275190160290687</v>
      </c>
      <c r="BB57" s="91">
        <f t="shared" si="11"/>
        <v>0.22275190160290687</v>
      </c>
      <c r="BC57" s="91">
        <f t="shared" si="12"/>
        <v>0.27706500400183276</v>
      </c>
      <c r="BD57" s="91">
        <f t="shared" si="13"/>
        <v>0.40317416157565295</v>
      </c>
      <c r="BE57" s="91">
        <f t="shared" si="14"/>
        <v>0.40317416157565295</v>
      </c>
      <c r="BF57" s="91">
        <f t="shared" si="15"/>
        <v>0.40317416157565295</v>
      </c>
      <c r="BG57" s="91">
        <f t="shared" si="16"/>
        <v>0.14949329987267682</v>
      </c>
      <c r="BH57" s="91">
        <f t="shared" si="17"/>
        <v>9.9662199915117905E-2</v>
      </c>
      <c r="BI57" s="91">
        <f t="shared" si="18"/>
        <v>9.9662199915117905E-2</v>
      </c>
      <c r="BJ57" s="91">
        <f t="shared" si="19"/>
        <v>1.1627256656763751</v>
      </c>
      <c r="BK57" s="91">
        <f t="shared" si="20"/>
        <v>0.24498811746400495</v>
      </c>
      <c r="BL57" s="91">
        <f t="shared" si="21"/>
        <v>0.24498811746400495</v>
      </c>
      <c r="BM57" s="91">
        <f t="shared" si="22"/>
        <v>0.24498811746400495</v>
      </c>
    </row>
    <row r="58" spans="1:65" x14ac:dyDescent="0.2">
      <c r="A58" t="s">
        <v>451</v>
      </c>
      <c r="B58" t="s">
        <v>451</v>
      </c>
      <c r="C58" s="90" t="s">
        <v>202</v>
      </c>
      <c r="D58" s="81" t="s">
        <v>285</v>
      </c>
      <c r="E58" s="81">
        <v>1400</v>
      </c>
      <c r="F58" s="81">
        <v>3</v>
      </c>
      <c r="G58" s="81">
        <v>39565</v>
      </c>
      <c r="H58" s="92">
        <v>0.7</v>
      </c>
      <c r="I58" s="92">
        <v>6.0000000000000012E-2</v>
      </c>
      <c r="J58" s="92">
        <v>9.0000000000000011E-2</v>
      </c>
      <c r="K58" s="92">
        <v>6.0000000000000012E-2</v>
      </c>
      <c r="L58" s="92">
        <v>0.25</v>
      </c>
      <c r="M58" s="92">
        <v>0.25</v>
      </c>
      <c r="N58" s="92">
        <v>0.25</v>
      </c>
      <c r="O58" s="92">
        <v>0.19920917528276372</v>
      </c>
      <c r="P58" s="92">
        <v>0.16015816494344726</v>
      </c>
      <c r="Q58" s="92">
        <v>0.24023724741517088</v>
      </c>
      <c r="R58" s="92">
        <v>0.16015816494344726</v>
      </c>
      <c r="S58" s="92">
        <v>0.25</v>
      </c>
      <c r="T58" s="92">
        <v>0.25</v>
      </c>
      <c r="U58" s="92">
        <v>0.25</v>
      </c>
      <c r="V58" s="91">
        <v>0</v>
      </c>
      <c r="W58" s="91">
        <v>24104.094953146356</v>
      </c>
      <c r="X58" s="91">
        <v>0</v>
      </c>
      <c r="Y58" s="91">
        <v>1793.9050468536443</v>
      </c>
      <c r="Z58" s="91">
        <v>12.309974638671246</v>
      </c>
      <c r="AA58" s="91">
        <v>13.602928370397343</v>
      </c>
      <c r="AB58" s="91">
        <v>12.697550479929214</v>
      </c>
      <c r="AC58" s="91">
        <v>8.0228882174132838</v>
      </c>
      <c r="AD58" s="93">
        <v>2.9573144229449428</v>
      </c>
      <c r="AE58" s="93">
        <v>1.971542948629962</v>
      </c>
      <c r="AF58" s="93">
        <v>1.971542948629962</v>
      </c>
      <c r="AG58" s="93">
        <v>2.4522598955214363</v>
      </c>
      <c r="AH58" s="93">
        <v>3.4007320925993358</v>
      </c>
      <c r="AI58" s="93">
        <v>3.4007320925993358</v>
      </c>
      <c r="AJ58" s="93">
        <v>3.4007320925993358</v>
      </c>
      <c r="AK58" s="93">
        <v>1.1427795431936294</v>
      </c>
      <c r="AL58" s="93">
        <v>0.76185302879575301</v>
      </c>
      <c r="AM58" s="93">
        <v>0.76185302879575301</v>
      </c>
      <c r="AN58" s="93">
        <v>8.8882853359504495</v>
      </c>
      <c r="AO58" s="93">
        <v>2.005722054353321</v>
      </c>
      <c r="AP58" s="93">
        <v>2.005722054353321</v>
      </c>
      <c r="AQ58" s="93">
        <v>2.005722054353321</v>
      </c>
      <c r="AR58" s="91">
        <f t="shared" si="1"/>
        <v>0</v>
      </c>
      <c r="AS58" s="91">
        <f t="shared" si="2"/>
        <v>4097.6961420348807</v>
      </c>
      <c r="AT58" s="91">
        <f t="shared" si="3"/>
        <v>0</v>
      </c>
      <c r="AU58" s="91">
        <f t="shared" si="4"/>
        <v>304.96385796511953</v>
      </c>
      <c r="AV58" s="91">
        <f t="shared" si="5"/>
        <v>2.0926956885741119</v>
      </c>
      <c r="AW58" s="91">
        <f t="shared" si="6"/>
        <v>2.3124978229675484</v>
      </c>
      <c r="AX58" s="91">
        <f t="shared" si="7"/>
        <v>2.1585835815879664</v>
      </c>
      <c r="AY58" s="91">
        <f t="shared" si="8"/>
        <v>1.3638909969602584</v>
      </c>
      <c r="AZ58" s="91">
        <f t="shared" si="9"/>
        <v>0.50274345190064029</v>
      </c>
      <c r="BA58" s="91">
        <f t="shared" si="10"/>
        <v>0.33516230126709357</v>
      </c>
      <c r="BB58" s="91">
        <f t="shared" si="11"/>
        <v>0.33516230126709357</v>
      </c>
      <c r="BC58" s="91">
        <f t="shared" si="12"/>
        <v>0.41688418223864421</v>
      </c>
      <c r="BD58" s="91">
        <f t="shared" si="13"/>
        <v>0.57812445574188709</v>
      </c>
      <c r="BE58" s="91">
        <f t="shared" si="14"/>
        <v>0.57812445574188709</v>
      </c>
      <c r="BF58" s="91">
        <f t="shared" si="15"/>
        <v>0.57812445574188709</v>
      </c>
      <c r="BG58" s="91">
        <f t="shared" si="16"/>
        <v>0.194272522342917</v>
      </c>
      <c r="BH58" s="91">
        <f t="shared" si="17"/>
        <v>0.12951501489527803</v>
      </c>
      <c r="BI58" s="91">
        <f t="shared" si="18"/>
        <v>0.12951501489527803</v>
      </c>
      <c r="BJ58" s="91">
        <f t="shared" si="19"/>
        <v>1.5110085071115764</v>
      </c>
      <c r="BK58" s="91">
        <f t="shared" si="20"/>
        <v>0.3409727492400646</v>
      </c>
      <c r="BL58" s="91">
        <f t="shared" si="21"/>
        <v>0.3409727492400646</v>
      </c>
      <c r="BM58" s="91">
        <f t="shared" si="22"/>
        <v>0.3409727492400646</v>
      </c>
    </row>
    <row r="59" spans="1:65" x14ac:dyDescent="0.2">
      <c r="A59" t="s">
        <v>452</v>
      </c>
      <c r="B59" t="s">
        <v>452</v>
      </c>
      <c r="C59" s="90" t="s">
        <v>202</v>
      </c>
      <c r="D59" s="81" t="s">
        <v>285</v>
      </c>
      <c r="E59" s="81">
        <v>1290</v>
      </c>
      <c r="F59" s="81">
        <v>2</v>
      </c>
      <c r="G59" s="81">
        <v>17809</v>
      </c>
      <c r="H59" s="92">
        <v>0.7</v>
      </c>
      <c r="I59" s="92">
        <v>6.0000000000000012E-2</v>
      </c>
      <c r="J59" s="92">
        <v>9.0000000000000011E-2</v>
      </c>
      <c r="K59" s="92">
        <v>6.0000000000000012E-2</v>
      </c>
      <c r="L59" s="92">
        <v>0.25</v>
      </c>
      <c r="M59" s="92">
        <v>0.25</v>
      </c>
      <c r="N59" s="92">
        <v>0.25</v>
      </c>
      <c r="O59" s="92">
        <v>0.19920917528276372</v>
      </c>
      <c r="P59" s="92">
        <v>0.16015816494344726</v>
      </c>
      <c r="Q59" s="92">
        <v>0.24023724741517088</v>
      </c>
      <c r="R59" s="92">
        <v>0.16015816494344726</v>
      </c>
      <c r="S59" s="92">
        <v>0.25</v>
      </c>
      <c r="T59" s="92">
        <v>0.25</v>
      </c>
      <c r="U59" s="92">
        <v>0.25</v>
      </c>
      <c r="V59" s="91">
        <v>0</v>
      </c>
      <c r="W59" s="91">
        <v>11960</v>
      </c>
      <c r="X59" s="91">
        <v>0</v>
      </c>
      <c r="Y59" s="91">
        <v>0</v>
      </c>
      <c r="Z59" s="91">
        <v>6.6687120076298081</v>
      </c>
      <c r="AA59" s="91">
        <v>7.6318010150192261</v>
      </c>
      <c r="AB59" s="91">
        <v>7.6311398367666587</v>
      </c>
      <c r="AC59" s="91">
        <v>4.6012187183074236</v>
      </c>
      <c r="AD59" s="93">
        <v>1.6020730165174832</v>
      </c>
      <c r="AE59" s="93">
        <v>1.068048677678322</v>
      </c>
      <c r="AF59" s="93">
        <v>1.068048677678322</v>
      </c>
      <c r="AG59" s="93">
        <v>1.3284686192381976</v>
      </c>
      <c r="AH59" s="93">
        <v>1.9079502537548065</v>
      </c>
      <c r="AI59" s="93">
        <v>1.9079502537548065</v>
      </c>
      <c r="AJ59" s="93">
        <v>1.9079502537548065</v>
      </c>
      <c r="AK59" s="93">
        <v>0.6868025853089994</v>
      </c>
      <c r="AL59" s="93">
        <v>0.45786839020599962</v>
      </c>
      <c r="AM59" s="93">
        <v>0.45786839020599962</v>
      </c>
      <c r="AN59" s="93">
        <v>5.3417978857366606</v>
      </c>
      <c r="AO59" s="93">
        <v>1.1503046795768559</v>
      </c>
      <c r="AP59" s="93">
        <v>1.1503046795768559</v>
      </c>
      <c r="AQ59" s="93">
        <v>1.1503046795768559</v>
      </c>
      <c r="AR59" s="91">
        <f t="shared" si="1"/>
        <v>0</v>
      </c>
      <c r="AS59" s="91">
        <f t="shared" si="2"/>
        <v>2033.2</v>
      </c>
      <c r="AT59" s="91">
        <f t="shared" si="3"/>
        <v>0</v>
      </c>
      <c r="AU59" s="91">
        <f t="shared" si="4"/>
        <v>0</v>
      </c>
      <c r="AV59" s="91">
        <f t="shared" si="5"/>
        <v>1.1336810412970675</v>
      </c>
      <c r="AW59" s="91">
        <f t="shared" si="6"/>
        <v>1.2974061725532686</v>
      </c>
      <c r="AX59" s="91">
        <f t="shared" si="7"/>
        <v>1.2972937722503322</v>
      </c>
      <c r="AY59" s="91">
        <f t="shared" si="8"/>
        <v>0.78220718211226203</v>
      </c>
      <c r="AZ59" s="91">
        <f t="shared" si="9"/>
        <v>0.27235241280797218</v>
      </c>
      <c r="BA59" s="91">
        <f t="shared" si="10"/>
        <v>0.18156827520531477</v>
      </c>
      <c r="BB59" s="91">
        <f t="shared" si="11"/>
        <v>0.18156827520531477</v>
      </c>
      <c r="BC59" s="91">
        <f t="shared" si="12"/>
        <v>0.22583966527049359</v>
      </c>
      <c r="BD59" s="91">
        <f t="shared" si="13"/>
        <v>0.32435154313831716</v>
      </c>
      <c r="BE59" s="91">
        <f t="shared" si="14"/>
        <v>0.32435154313831716</v>
      </c>
      <c r="BF59" s="91">
        <f t="shared" si="15"/>
        <v>0.32435154313831716</v>
      </c>
      <c r="BG59" s="91">
        <f t="shared" si="16"/>
        <v>0.11675643950252991</v>
      </c>
      <c r="BH59" s="91">
        <f t="shared" si="17"/>
        <v>7.7837626335019935E-2</v>
      </c>
      <c r="BI59" s="91">
        <f t="shared" si="18"/>
        <v>7.7837626335019935E-2</v>
      </c>
      <c r="BJ59" s="91">
        <f t="shared" si="19"/>
        <v>0.90810564057523235</v>
      </c>
      <c r="BK59" s="91">
        <f t="shared" si="20"/>
        <v>0.19555179552806551</v>
      </c>
      <c r="BL59" s="91">
        <f t="shared" si="21"/>
        <v>0.19555179552806551</v>
      </c>
      <c r="BM59" s="91">
        <f t="shared" si="22"/>
        <v>0.19555179552806551</v>
      </c>
    </row>
    <row r="60" spans="1:65" x14ac:dyDescent="0.2">
      <c r="A60" t="s">
        <v>453</v>
      </c>
      <c r="B60" t="s">
        <v>453</v>
      </c>
      <c r="C60" s="90" t="s">
        <v>202</v>
      </c>
      <c r="D60" s="81" t="s">
        <v>285</v>
      </c>
      <c r="E60" s="81">
        <v>1380</v>
      </c>
      <c r="F60" s="81">
        <v>3</v>
      </c>
      <c r="G60" s="81">
        <v>31764</v>
      </c>
      <c r="H60" s="92">
        <v>0.7</v>
      </c>
      <c r="I60" s="92">
        <v>6.0000000000000012E-2</v>
      </c>
      <c r="J60" s="92">
        <v>9.0000000000000011E-2</v>
      </c>
      <c r="K60" s="92">
        <v>6.0000000000000012E-2</v>
      </c>
      <c r="L60" s="92">
        <v>0.25</v>
      </c>
      <c r="M60" s="92">
        <v>0.25</v>
      </c>
      <c r="N60" s="92">
        <v>0.25</v>
      </c>
      <c r="O60" s="92">
        <v>0.19920917528276372</v>
      </c>
      <c r="P60" s="92">
        <v>0.16015816494344726</v>
      </c>
      <c r="Q60" s="92">
        <v>0.24023724741517088</v>
      </c>
      <c r="R60" s="92">
        <v>0.16015816494344726</v>
      </c>
      <c r="S60" s="92">
        <v>0.25</v>
      </c>
      <c r="T60" s="92">
        <v>0.25</v>
      </c>
      <c r="U60" s="92">
        <v>0.25</v>
      </c>
      <c r="V60" s="91">
        <v>0</v>
      </c>
      <c r="W60" s="91">
        <v>18385.135201723409</v>
      </c>
      <c r="X60" s="91">
        <v>0</v>
      </c>
      <c r="Y60" s="91">
        <v>1041.8647982765906</v>
      </c>
      <c r="Z60" s="91">
        <v>8.0497293193956523</v>
      </c>
      <c r="AA60" s="91">
        <v>8.7450295061811421</v>
      </c>
      <c r="AB60" s="91">
        <v>7.9855888917301527</v>
      </c>
      <c r="AC60" s="91">
        <v>5.1001244478609387</v>
      </c>
      <c r="AD60" s="93">
        <v>1.9338448141288085</v>
      </c>
      <c r="AE60" s="93">
        <v>1.2892298760858723</v>
      </c>
      <c r="AF60" s="93">
        <v>1.2892298760858723</v>
      </c>
      <c r="AG60" s="93">
        <v>1.6035799389662908</v>
      </c>
      <c r="AH60" s="93">
        <v>2.1862573765452855</v>
      </c>
      <c r="AI60" s="93">
        <v>2.1862573765452855</v>
      </c>
      <c r="AJ60" s="93">
        <v>2.1862573765452855</v>
      </c>
      <c r="AK60" s="93">
        <v>0.71870300025571388</v>
      </c>
      <c r="AL60" s="93">
        <v>0.47913533350380927</v>
      </c>
      <c r="AM60" s="93">
        <v>0.47913533350380927</v>
      </c>
      <c r="AN60" s="93">
        <v>5.5899122242111066</v>
      </c>
      <c r="AO60" s="93">
        <v>1.2750311119652347</v>
      </c>
      <c r="AP60" s="93">
        <v>1.2750311119652347</v>
      </c>
      <c r="AQ60" s="93">
        <v>1.2750311119652347</v>
      </c>
      <c r="AR60" s="91">
        <f t="shared" si="1"/>
        <v>0</v>
      </c>
      <c r="AS60" s="91">
        <f t="shared" si="2"/>
        <v>3125.4729842929796</v>
      </c>
      <c r="AT60" s="91">
        <f t="shared" si="3"/>
        <v>0</v>
      </c>
      <c r="AU60" s="91">
        <f t="shared" si="4"/>
        <v>177.11701570702041</v>
      </c>
      <c r="AV60" s="91">
        <f t="shared" si="5"/>
        <v>1.368453984297261</v>
      </c>
      <c r="AW60" s="91">
        <f t="shared" si="6"/>
        <v>1.4866550160507943</v>
      </c>
      <c r="AX60" s="91">
        <f t="shared" si="7"/>
        <v>1.357550111594126</v>
      </c>
      <c r="AY60" s="91">
        <f t="shared" si="8"/>
        <v>0.86702115613635966</v>
      </c>
      <c r="AZ60" s="91">
        <f t="shared" si="9"/>
        <v>0.32875361840189748</v>
      </c>
      <c r="BA60" s="91">
        <f t="shared" si="10"/>
        <v>0.2191690789345983</v>
      </c>
      <c r="BB60" s="91">
        <f t="shared" si="11"/>
        <v>0.2191690789345983</v>
      </c>
      <c r="BC60" s="91">
        <f t="shared" si="12"/>
        <v>0.27260858962426948</v>
      </c>
      <c r="BD60" s="91">
        <f t="shared" si="13"/>
        <v>0.37166375401269858</v>
      </c>
      <c r="BE60" s="91">
        <f t="shared" si="14"/>
        <v>0.37166375401269858</v>
      </c>
      <c r="BF60" s="91">
        <f t="shared" si="15"/>
        <v>0.37166375401269858</v>
      </c>
      <c r="BG60" s="91">
        <f t="shared" si="16"/>
        <v>0.12217951004347137</v>
      </c>
      <c r="BH60" s="91">
        <f t="shared" si="17"/>
        <v>8.1453006695647576E-2</v>
      </c>
      <c r="BI60" s="91">
        <f t="shared" si="18"/>
        <v>8.1453006695647576E-2</v>
      </c>
      <c r="BJ60" s="91">
        <f t="shared" si="19"/>
        <v>0.95028507811588814</v>
      </c>
      <c r="BK60" s="91">
        <f t="shared" si="20"/>
        <v>0.21675528903408992</v>
      </c>
      <c r="BL60" s="91">
        <f t="shared" si="21"/>
        <v>0.21675528903408992</v>
      </c>
      <c r="BM60" s="91">
        <f t="shared" si="22"/>
        <v>0.21675528903408992</v>
      </c>
    </row>
    <row r="61" spans="1:65" x14ac:dyDescent="0.2">
      <c r="A61" t="s">
        <v>454</v>
      </c>
      <c r="B61" t="s">
        <v>454</v>
      </c>
      <c r="C61" s="90" t="s">
        <v>202</v>
      </c>
      <c r="D61" s="81" t="s">
        <v>285</v>
      </c>
      <c r="E61" s="81">
        <v>1260</v>
      </c>
      <c r="F61" s="81">
        <v>2</v>
      </c>
      <c r="G61" s="81">
        <v>12457</v>
      </c>
      <c r="H61" s="92">
        <v>0.7</v>
      </c>
      <c r="I61" s="92">
        <v>6.0000000000000012E-2</v>
      </c>
      <c r="J61" s="92">
        <v>9.0000000000000011E-2</v>
      </c>
      <c r="K61" s="92">
        <v>6.0000000000000012E-2</v>
      </c>
      <c r="L61" s="92">
        <v>0.25</v>
      </c>
      <c r="M61" s="92">
        <v>0.25</v>
      </c>
      <c r="N61" s="92">
        <v>0.25</v>
      </c>
      <c r="O61" s="92">
        <v>0.19920917528276372</v>
      </c>
      <c r="P61" s="92">
        <v>0.16015816494344726</v>
      </c>
      <c r="Q61" s="92">
        <v>0.24023724741517088</v>
      </c>
      <c r="R61" s="92">
        <v>0.16015816494344726</v>
      </c>
      <c r="S61" s="92">
        <v>0.25</v>
      </c>
      <c r="T61" s="92">
        <v>0.25</v>
      </c>
      <c r="U61" s="92">
        <v>0.25</v>
      </c>
      <c r="V61" s="91">
        <v>0</v>
      </c>
      <c r="W61" s="91">
        <v>8523.2183300968027</v>
      </c>
      <c r="X61" s="91">
        <v>0</v>
      </c>
      <c r="Y61" s="91">
        <v>99.781669903197326</v>
      </c>
      <c r="Z61" s="91">
        <v>17.172255564706433</v>
      </c>
      <c r="AA61" s="91">
        <v>20.465473295997217</v>
      </c>
      <c r="AB61" s="91">
        <v>22.25754536491905</v>
      </c>
      <c r="AC61" s="91">
        <v>12.632346237110941</v>
      </c>
      <c r="AD61" s="93">
        <v>4.1254154087749244</v>
      </c>
      <c r="AE61" s="93">
        <v>2.7502769391832826</v>
      </c>
      <c r="AF61" s="93">
        <v>2.7502769391832826</v>
      </c>
      <c r="AG61" s="93">
        <v>3.4208708687900184</v>
      </c>
      <c r="AH61" s="93">
        <v>5.1163683239993043</v>
      </c>
      <c r="AI61" s="93">
        <v>5.1163683239993043</v>
      </c>
      <c r="AJ61" s="93">
        <v>5.1163683239993043</v>
      </c>
      <c r="AK61" s="93">
        <v>2.0031790828427147</v>
      </c>
      <c r="AL61" s="93">
        <v>1.3354527218951433</v>
      </c>
      <c r="AM61" s="93">
        <v>1.3354527218951433</v>
      </c>
      <c r="AN61" s="93">
        <v>15.580281755443334</v>
      </c>
      <c r="AO61" s="93">
        <v>3.1580865592777352</v>
      </c>
      <c r="AP61" s="93">
        <v>3.1580865592777352</v>
      </c>
      <c r="AQ61" s="93">
        <v>3.1580865592777352</v>
      </c>
      <c r="AR61" s="91">
        <f t="shared" si="1"/>
        <v>0</v>
      </c>
      <c r="AS61" s="91">
        <f t="shared" si="2"/>
        <v>1448.9471161164565</v>
      </c>
      <c r="AT61" s="91">
        <f t="shared" si="3"/>
        <v>0</v>
      </c>
      <c r="AU61" s="91">
        <f t="shared" si="4"/>
        <v>16.962883883543547</v>
      </c>
      <c r="AV61" s="91">
        <f t="shared" si="5"/>
        <v>2.9192834460000938</v>
      </c>
      <c r="AW61" s="91">
        <f t="shared" si="6"/>
        <v>3.479130460319527</v>
      </c>
      <c r="AX61" s="91">
        <f t="shared" si="7"/>
        <v>3.7837827120362388</v>
      </c>
      <c r="AY61" s="91">
        <f t="shared" si="8"/>
        <v>2.1474988603088603</v>
      </c>
      <c r="AZ61" s="91">
        <f t="shared" si="9"/>
        <v>0.70132061949173718</v>
      </c>
      <c r="BA61" s="91">
        <f t="shared" si="10"/>
        <v>0.4675470796611581</v>
      </c>
      <c r="BB61" s="91">
        <f t="shared" si="11"/>
        <v>0.4675470796611581</v>
      </c>
      <c r="BC61" s="91">
        <f t="shared" si="12"/>
        <v>0.58154804769430313</v>
      </c>
      <c r="BD61" s="91">
        <f t="shared" si="13"/>
        <v>0.86978261507988175</v>
      </c>
      <c r="BE61" s="91">
        <f t="shared" si="14"/>
        <v>0.86978261507988175</v>
      </c>
      <c r="BF61" s="91">
        <f t="shared" si="15"/>
        <v>0.86978261507988175</v>
      </c>
      <c r="BG61" s="91">
        <f t="shared" si="16"/>
        <v>0.34054044408326151</v>
      </c>
      <c r="BH61" s="91">
        <f t="shared" si="17"/>
        <v>0.22702696272217437</v>
      </c>
      <c r="BI61" s="91">
        <f t="shared" si="18"/>
        <v>0.22702696272217437</v>
      </c>
      <c r="BJ61" s="91">
        <f t="shared" si="19"/>
        <v>2.648647898425367</v>
      </c>
      <c r="BK61" s="91">
        <f t="shared" si="20"/>
        <v>0.53687471507721507</v>
      </c>
      <c r="BL61" s="91">
        <f t="shared" si="21"/>
        <v>0.53687471507721507</v>
      </c>
      <c r="BM61" s="91">
        <f t="shared" si="22"/>
        <v>0.53687471507721507</v>
      </c>
    </row>
    <row r="62" spans="1:65" x14ac:dyDescent="0.2">
      <c r="A62" t="s">
        <v>455</v>
      </c>
      <c r="B62" t="s">
        <v>455</v>
      </c>
      <c r="C62" s="90" t="s">
        <v>202</v>
      </c>
      <c r="D62" s="81" t="s">
        <v>285</v>
      </c>
      <c r="E62" s="81">
        <v>1300</v>
      </c>
      <c r="F62" s="81">
        <v>3</v>
      </c>
      <c r="G62" s="81">
        <v>23662</v>
      </c>
      <c r="H62" s="92">
        <v>0.7</v>
      </c>
      <c r="I62" s="92">
        <v>6.0000000000000012E-2</v>
      </c>
      <c r="J62" s="92">
        <v>9.0000000000000011E-2</v>
      </c>
      <c r="K62" s="92">
        <v>6.0000000000000012E-2</v>
      </c>
      <c r="L62" s="92">
        <v>0.25</v>
      </c>
      <c r="M62" s="92">
        <v>0.25</v>
      </c>
      <c r="N62" s="92">
        <v>0.25</v>
      </c>
      <c r="O62" s="92">
        <v>0.19920917528276372</v>
      </c>
      <c r="P62" s="92">
        <v>0.16015816494344726</v>
      </c>
      <c r="Q62" s="92">
        <v>0.24023724741517088</v>
      </c>
      <c r="R62" s="92">
        <v>0.16015816494344726</v>
      </c>
      <c r="S62" s="92">
        <v>0.25</v>
      </c>
      <c r="T62" s="92">
        <v>0.25</v>
      </c>
      <c r="U62" s="92">
        <v>0.25</v>
      </c>
      <c r="V62" s="91">
        <v>0</v>
      </c>
      <c r="W62" s="91">
        <v>11384</v>
      </c>
      <c r="X62" s="91">
        <v>0</v>
      </c>
      <c r="Y62" s="91">
        <v>243</v>
      </c>
      <c r="Z62" s="91">
        <v>10.841907732631768</v>
      </c>
      <c r="AA62" s="91">
        <v>12.22479204899302</v>
      </c>
      <c r="AB62" s="91">
        <v>11.838849803570811</v>
      </c>
      <c r="AC62" s="91">
        <v>7.3032893605953149</v>
      </c>
      <c r="AD62" s="93">
        <v>2.6046300704167122</v>
      </c>
      <c r="AE62" s="93">
        <v>1.7364200469444748</v>
      </c>
      <c r="AF62" s="93">
        <v>1.7364200469444748</v>
      </c>
      <c r="AG62" s="93">
        <v>2.1598074979093931</v>
      </c>
      <c r="AH62" s="93">
        <v>3.056198012248255</v>
      </c>
      <c r="AI62" s="93">
        <v>3.056198012248255</v>
      </c>
      <c r="AJ62" s="93">
        <v>3.056198012248255</v>
      </c>
      <c r="AK62" s="93">
        <v>1.0654964823213731</v>
      </c>
      <c r="AL62" s="93">
        <v>0.71033098821424878</v>
      </c>
      <c r="AM62" s="93">
        <v>0.71033098821424878</v>
      </c>
      <c r="AN62" s="93">
        <v>8.2871948624995682</v>
      </c>
      <c r="AO62" s="93">
        <v>1.8258223401488287</v>
      </c>
      <c r="AP62" s="93">
        <v>1.8258223401488287</v>
      </c>
      <c r="AQ62" s="93">
        <v>1.8258223401488287</v>
      </c>
      <c r="AR62" s="91">
        <f t="shared" si="1"/>
        <v>0</v>
      </c>
      <c r="AS62" s="91">
        <f t="shared" si="2"/>
        <v>1935.2800000000002</v>
      </c>
      <c r="AT62" s="91">
        <f t="shared" si="3"/>
        <v>0</v>
      </c>
      <c r="AU62" s="91">
        <f t="shared" si="4"/>
        <v>41.31</v>
      </c>
      <c r="AV62" s="91">
        <f t="shared" si="5"/>
        <v>1.8431243145474006</v>
      </c>
      <c r="AW62" s="91">
        <f t="shared" si="6"/>
        <v>2.0782146483288138</v>
      </c>
      <c r="AX62" s="91">
        <f t="shared" si="7"/>
        <v>2.012604466607038</v>
      </c>
      <c r="AY62" s="91">
        <f t="shared" si="8"/>
        <v>1.2415591913012036</v>
      </c>
      <c r="AZ62" s="91">
        <f t="shared" si="9"/>
        <v>0.44278711197084109</v>
      </c>
      <c r="BA62" s="91">
        <f t="shared" si="10"/>
        <v>0.29519140798056076</v>
      </c>
      <c r="BB62" s="91">
        <f t="shared" si="11"/>
        <v>0.29519140798056076</v>
      </c>
      <c r="BC62" s="91">
        <f t="shared" si="12"/>
        <v>0.36716727464459686</v>
      </c>
      <c r="BD62" s="91">
        <f t="shared" si="13"/>
        <v>0.51955366208220344</v>
      </c>
      <c r="BE62" s="91">
        <f t="shared" si="14"/>
        <v>0.51955366208220344</v>
      </c>
      <c r="BF62" s="91">
        <f t="shared" si="15"/>
        <v>0.51955366208220344</v>
      </c>
      <c r="BG62" s="91">
        <f t="shared" si="16"/>
        <v>0.18113440199463343</v>
      </c>
      <c r="BH62" s="91">
        <f t="shared" si="17"/>
        <v>0.12075626799642231</v>
      </c>
      <c r="BI62" s="91">
        <f t="shared" si="18"/>
        <v>0.12075626799642231</v>
      </c>
      <c r="BJ62" s="91">
        <f t="shared" si="19"/>
        <v>1.4088231266249267</v>
      </c>
      <c r="BK62" s="91">
        <f t="shared" si="20"/>
        <v>0.31038979782530091</v>
      </c>
      <c r="BL62" s="91">
        <f t="shared" si="21"/>
        <v>0.31038979782530091</v>
      </c>
      <c r="BM62" s="91">
        <f t="shared" si="22"/>
        <v>0.31038979782530091</v>
      </c>
    </row>
    <row r="63" spans="1:65" x14ac:dyDescent="0.2">
      <c r="A63" t="s">
        <v>456</v>
      </c>
      <c r="B63" t="s">
        <v>456</v>
      </c>
      <c r="C63" s="90" t="s">
        <v>202</v>
      </c>
      <c r="D63" s="81" t="s">
        <v>285</v>
      </c>
      <c r="E63" s="81">
        <v>1330</v>
      </c>
      <c r="F63" s="81">
        <v>3</v>
      </c>
      <c r="G63" s="81">
        <v>8313</v>
      </c>
      <c r="H63" s="92">
        <v>0.7</v>
      </c>
      <c r="I63" s="92">
        <v>6.0000000000000012E-2</v>
      </c>
      <c r="J63" s="92">
        <v>9.0000000000000011E-2</v>
      </c>
      <c r="K63" s="92">
        <v>6.0000000000000012E-2</v>
      </c>
      <c r="L63" s="92">
        <v>0.25</v>
      </c>
      <c r="M63" s="92">
        <v>0.25</v>
      </c>
      <c r="N63" s="92">
        <v>0.25</v>
      </c>
      <c r="O63" s="92">
        <v>0.19920917528276372</v>
      </c>
      <c r="P63" s="92">
        <v>0.16015816494344726</v>
      </c>
      <c r="Q63" s="92">
        <v>0.24023724741517088</v>
      </c>
      <c r="R63" s="92">
        <v>0.16015816494344726</v>
      </c>
      <c r="S63" s="92">
        <v>0.25</v>
      </c>
      <c r="T63" s="92">
        <v>0.25</v>
      </c>
      <c r="U63" s="92">
        <v>0.25</v>
      </c>
      <c r="V63" s="91">
        <v>0</v>
      </c>
      <c r="W63" s="91">
        <v>2832</v>
      </c>
      <c r="X63" s="91">
        <v>0</v>
      </c>
      <c r="Y63" s="91">
        <v>0</v>
      </c>
      <c r="Z63" s="91">
        <v>8.0858570085020212</v>
      </c>
      <c r="AA63" s="91">
        <v>9.4999056472552219</v>
      </c>
      <c r="AB63" s="91">
        <v>10.069324712224056</v>
      </c>
      <c r="AC63" s="91">
        <v>5.8169187672582048</v>
      </c>
      <c r="AD63" s="93">
        <v>1.9425240307151936</v>
      </c>
      <c r="AE63" s="93">
        <v>1.2950160204767958</v>
      </c>
      <c r="AF63" s="93">
        <v>1.2950160204767958</v>
      </c>
      <c r="AG63" s="93">
        <v>1.6107769061180426</v>
      </c>
      <c r="AH63" s="93">
        <v>2.3749764118138055</v>
      </c>
      <c r="AI63" s="93">
        <v>2.3749764118138055</v>
      </c>
      <c r="AJ63" s="93">
        <v>2.3749764118138055</v>
      </c>
      <c r="AK63" s="93">
        <v>0.90623922410016511</v>
      </c>
      <c r="AL63" s="93">
        <v>0.60415948273344344</v>
      </c>
      <c r="AM63" s="93">
        <v>0.60415948273344344</v>
      </c>
      <c r="AN63" s="93">
        <v>7.0485272985568388</v>
      </c>
      <c r="AO63" s="93">
        <v>1.4542296918145512</v>
      </c>
      <c r="AP63" s="93">
        <v>1.4542296918145512</v>
      </c>
      <c r="AQ63" s="93">
        <v>1.4542296918145512</v>
      </c>
      <c r="AR63" s="91">
        <f t="shared" si="1"/>
        <v>0</v>
      </c>
      <c r="AS63" s="91">
        <f t="shared" si="2"/>
        <v>481.44000000000005</v>
      </c>
      <c r="AT63" s="91">
        <f t="shared" si="3"/>
        <v>0</v>
      </c>
      <c r="AU63" s="91">
        <f t="shared" si="4"/>
        <v>0</v>
      </c>
      <c r="AV63" s="91">
        <f t="shared" si="5"/>
        <v>1.3745956914453437</v>
      </c>
      <c r="AW63" s="91">
        <f t="shared" si="6"/>
        <v>1.6149839600333877</v>
      </c>
      <c r="AX63" s="91">
        <f t="shared" si="7"/>
        <v>1.7117852010780896</v>
      </c>
      <c r="AY63" s="91">
        <f t="shared" si="8"/>
        <v>0.98887619043389485</v>
      </c>
      <c r="AZ63" s="91">
        <f t="shared" si="9"/>
        <v>0.33022908522158295</v>
      </c>
      <c r="BA63" s="91">
        <f t="shared" si="10"/>
        <v>0.2201527234810553</v>
      </c>
      <c r="BB63" s="91">
        <f t="shared" si="11"/>
        <v>0.2201527234810553</v>
      </c>
      <c r="BC63" s="91">
        <f t="shared" si="12"/>
        <v>0.27383207404006726</v>
      </c>
      <c r="BD63" s="91">
        <f t="shared" si="13"/>
        <v>0.40374599000834693</v>
      </c>
      <c r="BE63" s="91">
        <f t="shared" si="14"/>
        <v>0.40374599000834693</v>
      </c>
      <c r="BF63" s="91">
        <f t="shared" si="15"/>
        <v>0.40374599000834693</v>
      </c>
      <c r="BG63" s="91">
        <f t="shared" si="16"/>
        <v>0.15406066809702809</v>
      </c>
      <c r="BH63" s="91">
        <f t="shared" si="17"/>
        <v>0.1027071120646854</v>
      </c>
      <c r="BI63" s="91">
        <f t="shared" si="18"/>
        <v>0.1027071120646854</v>
      </c>
      <c r="BJ63" s="91">
        <f t="shared" si="19"/>
        <v>1.1982496407546628</v>
      </c>
      <c r="BK63" s="91">
        <f t="shared" si="20"/>
        <v>0.24721904760847371</v>
      </c>
      <c r="BL63" s="91">
        <f t="shared" si="21"/>
        <v>0.24721904760847371</v>
      </c>
      <c r="BM63" s="91">
        <f t="shared" si="22"/>
        <v>0.24721904760847371</v>
      </c>
    </row>
    <row r="64" spans="1:65" x14ac:dyDescent="0.2">
      <c r="A64" t="s">
        <v>457</v>
      </c>
      <c r="B64" t="s">
        <v>457</v>
      </c>
      <c r="C64" s="90" t="s">
        <v>202</v>
      </c>
      <c r="D64" s="81" t="s">
        <v>285</v>
      </c>
      <c r="E64" s="81">
        <v>1390</v>
      </c>
      <c r="F64" s="81">
        <v>3</v>
      </c>
      <c r="G64" s="81">
        <v>16323</v>
      </c>
      <c r="H64" s="92">
        <v>0.7</v>
      </c>
      <c r="I64" s="92">
        <v>6.0000000000000012E-2</v>
      </c>
      <c r="J64" s="92">
        <v>9.0000000000000011E-2</v>
      </c>
      <c r="K64" s="92">
        <v>6.0000000000000012E-2</v>
      </c>
      <c r="L64" s="92">
        <v>0.25</v>
      </c>
      <c r="M64" s="92">
        <v>0.25</v>
      </c>
      <c r="N64" s="92">
        <v>0.25</v>
      </c>
      <c r="O64" s="92">
        <v>0.19920917528276372</v>
      </c>
      <c r="P64" s="92">
        <v>0.16015816494344726</v>
      </c>
      <c r="Q64" s="92">
        <v>0.24023724741517088</v>
      </c>
      <c r="R64" s="92">
        <v>0.16015816494344726</v>
      </c>
      <c r="S64" s="92">
        <v>0.25</v>
      </c>
      <c r="T64" s="92">
        <v>0.25</v>
      </c>
      <c r="U64" s="92">
        <v>0.25</v>
      </c>
      <c r="V64" s="91">
        <v>0</v>
      </c>
      <c r="W64" s="91">
        <v>6671.7999999999993</v>
      </c>
      <c r="X64" s="91">
        <v>0</v>
      </c>
      <c r="Y64" s="91">
        <v>44.200000000000728</v>
      </c>
      <c r="Z64" s="91">
        <v>5.8243387676967515</v>
      </c>
      <c r="AA64" s="91">
        <v>6.3063809031477431</v>
      </c>
      <c r="AB64" s="91">
        <v>5.7408776050541146</v>
      </c>
      <c r="AC64" s="91">
        <v>3.6696702920660167</v>
      </c>
      <c r="AD64" s="93">
        <v>1.399223113564936</v>
      </c>
      <c r="AE64" s="93">
        <v>0.93281540904329063</v>
      </c>
      <c r="AF64" s="93">
        <v>0.93281540904329063</v>
      </c>
      <c r="AG64" s="93">
        <v>1.1602617224802982</v>
      </c>
      <c r="AH64" s="93">
        <v>1.5765952257869358</v>
      </c>
      <c r="AI64" s="93">
        <v>1.5765952257869358</v>
      </c>
      <c r="AJ64" s="93">
        <v>1.5765952257869358</v>
      </c>
      <c r="AK64" s="93">
        <v>0.51667898445487037</v>
      </c>
      <c r="AL64" s="93">
        <v>0.34445265630324695</v>
      </c>
      <c r="AM64" s="93">
        <v>0.34445265630324695</v>
      </c>
      <c r="AN64" s="93">
        <v>4.0186143235378804</v>
      </c>
      <c r="AO64" s="93">
        <v>0.91741757301650417</v>
      </c>
      <c r="AP64" s="93">
        <v>0.91741757301650417</v>
      </c>
      <c r="AQ64" s="93">
        <v>0.91741757301650417</v>
      </c>
      <c r="AR64" s="91">
        <f t="shared" si="1"/>
        <v>0</v>
      </c>
      <c r="AS64" s="91">
        <f t="shared" si="2"/>
        <v>1134.2059999999999</v>
      </c>
      <c r="AT64" s="91">
        <f t="shared" si="3"/>
        <v>0</v>
      </c>
      <c r="AU64" s="91">
        <f t="shared" si="4"/>
        <v>7.5140000000001246</v>
      </c>
      <c r="AV64" s="91">
        <f t="shared" si="5"/>
        <v>0.99013759050844785</v>
      </c>
      <c r="AW64" s="91">
        <f t="shared" si="6"/>
        <v>1.0720847535351163</v>
      </c>
      <c r="AX64" s="91">
        <f t="shared" si="7"/>
        <v>0.97594919285919957</v>
      </c>
      <c r="AY64" s="91">
        <f t="shared" si="8"/>
        <v>0.62384394965122292</v>
      </c>
      <c r="AZ64" s="91">
        <f t="shared" si="9"/>
        <v>0.23786792930603914</v>
      </c>
      <c r="BA64" s="91">
        <f t="shared" si="10"/>
        <v>0.15857861953735941</v>
      </c>
      <c r="BB64" s="91">
        <f t="shared" si="11"/>
        <v>0.15857861953735941</v>
      </c>
      <c r="BC64" s="91">
        <f t="shared" si="12"/>
        <v>0.19724449282165071</v>
      </c>
      <c r="BD64" s="91">
        <f t="shared" si="13"/>
        <v>0.26802118838377909</v>
      </c>
      <c r="BE64" s="91">
        <f t="shared" si="14"/>
        <v>0.26802118838377909</v>
      </c>
      <c r="BF64" s="91">
        <f t="shared" si="15"/>
        <v>0.26802118838377909</v>
      </c>
      <c r="BG64" s="91">
        <f t="shared" si="16"/>
        <v>8.7835427357327966E-2</v>
      </c>
      <c r="BH64" s="91">
        <f t="shared" si="17"/>
        <v>5.8556951571551989E-2</v>
      </c>
      <c r="BI64" s="91">
        <f t="shared" si="18"/>
        <v>5.8556951571551989E-2</v>
      </c>
      <c r="BJ64" s="91">
        <f t="shared" si="19"/>
        <v>0.68316443500143975</v>
      </c>
      <c r="BK64" s="91">
        <f t="shared" si="20"/>
        <v>0.15596098741280573</v>
      </c>
      <c r="BL64" s="91">
        <f t="shared" si="21"/>
        <v>0.15596098741280573</v>
      </c>
      <c r="BM64" s="91">
        <f t="shared" si="22"/>
        <v>0.15596098741280573</v>
      </c>
    </row>
    <row r="65" spans="1:65" x14ac:dyDescent="0.2">
      <c r="A65" t="s">
        <v>458</v>
      </c>
      <c r="B65" t="s">
        <v>458</v>
      </c>
      <c r="C65" s="90" t="s">
        <v>202</v>
      </c>
      <c r="D65" s="81" t="s">
        <v>285</v>
      </c>
      <c r="E65" s="81">
        <v>1440</v>
      </c>
      <c r="F65" s="81">
        <v>3</v>
      </c>
      <c r="G65" s="81">
        <v>32386</v>
      </c>
      <c r="H65" s="92">
        <v>0.7</v>
      </c>
      <c r="I65" s="92">
        <v>6.0000000000000012E-2</v>
      </c>
      <c r="J65" s="92">
        <v>9.0000000000000011E-2</v>
      </c>
      <c r="K65" s="92">
        <v>6.0000000000000012E-2</v>
      </c>
      <c r="L65" s="92">
        <v>0.25</v>
      </c>
      <c r="M65" s="92">
        <v>0.25</v>
      </c>
      <c r="N65" s="92">
        <v>0.25</v>
      </c>
      <c r="O65" s="92">
        <v>0.19920917528276372</v>
      </c>
      <c r="P65" s="92">
        <v>0.16015816494344726</v>
      </c>
      <c r="Q65" s="92">
        <v>0.24023724741517088</v>
      </c>
      <c r="R65" s="92">
        <v>0.16015816494344726</v>
      </c>
      <c r="S65" s="92">
        <v>0.25</v>
      </c>
      <c r="T65" s="92">
        <v>0.25</v>
      </c>
      <c r="U65" s="92">
        <v>0.25</v>
      </c>
      <c r="V65" s="91">
        <v>0</v>
      </c>
      <c r="W65" s="91">
        <v>21033.899999999998</v>
      </c>
      <c r="X65" s="91">
        <v>0</v>
      </c>
      <c r="Y65" s="91">
        <v>1789.1000000000022</v>
      </c>
      <c r="Z65" s="91">
        <v>17.408778119926989</v>
      </c>
      <c r="AA65" s="91">
        <v>19.379410774777142</v>
      </c>
      <c r="AB65" s="91">
        <v>18.312981697698895</v>
      </c>
      <c r="AC65" s="91">
        <v>11.484176087541019</v>
      </c>
      <c r="AD65" s="93">
        <v>4.1822369363927132</v>
      </c>
      <c r="AE65" s="93">
        <v>2.7881579575951423</v>
      </c>
      <c r="AF65" s="93">
        <v>2.7881579575951423</v>
      </c>
      <c r="AG65" s="93">
        <v>3.4679883319512772</v>
      </c>
      <c r="AH65" s="93">
        <v>4.8448526936942855</v>
      </c>
      <c r="AI65" s="93">
        <v>4.8448526936942855</v>
      </c>
      <c r="AJ65" s="93">
        <v>4.8448526936942855</v>
      </c>
      <c r="AK65" s="93">
        <v>1.6481683527929007</v>
      </c>
      <c r="AL65" s="93">
        <v>1.0987789018619338</v>
      </c>
      <c r="AM65" s="93">
        <v>1.0987789018619338</v>
      </c>
      <c r="AN65" s="93">
        <v>12.819087188389226</v>
      </c>
      <c r="AO65" s="93">
        <v>2.8710440218852549</v>
      </c>
      <c r="AP65" s="93">
        <v>2.8710440218852549</v>
      </c>
      <c r="AQ65" s="93">
        <v>2.8710440218852549</v>
      </c>
      <c r="AR65" s="91">
        <f t="shared" si="1"/>
        <v>0</v>
      </c>
      <c r="AS65" s="91">
        <f t="shared" si="2"/>
        <v>3575.7629999999999</v>
      </c>
      <c r="AT65" s="91">
        <f t="shared" si="3"/>
        <v>0</v>
      </c>
      <c r="AU65" s="91">
        <f t="shared" si="4"/>
        <v>304.14700000000039</v>
      </c>
      <c r="AV65" s="91">
        <f t="shared" si="5"/>
        <v>2.9594922803875883</v>
      </c>
      <c r="AW65" s="91">
        <f t="shared" si="6"/>
        <v>3.2944998317121144</v>
      </c>
      <c r="AX65" s="91">
        <f t="shared" si="7"/>
        <v>3.1132068886088122</v>
      </c>
      <c r="AY65" s="91">
        <f t="shared" si="8"/>
        <v>1.9523099348819735</v>
      </c>
      <c r="AZ65" s="91">
        <f t="shared" si="9"/>
        <v>0.71098027918676132</v>
      </c>
      <c r="BA65" s="91">
        <f t="shared" si="10"/>
        <v>0.4739868527911742</v>
      </c>
      <c r="BB65" s="91">
        <f t="shared" si="11"/>
        <v>0.4739868527911742</v>
      </c>
      <c r="BC65" s="91">
        <f t="shared" si="12"/>
        <v>0.58955801643171712</v>
      </c>
      <c r="BD65" s="91">
        <f t="shared" si="13"/>
        <v>0.82362495792802859</v>
      </c>
      <c r="BE65" s="91">
        <f t="shared" si="14"/>
        <v>0.82362495792802859</v>
      </c>
      <c r="BF65" s="91">
        <f t="shared" si="15"/>
        <v>0.82362495792802859</v>
      </c>
      <c r="BG65" s="91">
        <f t="shared" si="16"/>
        <v>0.28018861997479316</v>
      </c>
      <c r="BH65" s="91">
        <f t="shared" si="17"/>
        <v>0.18679241331652877</v>
      </c>
      <c r="BI65" s="91">
        <f t="shared" si="18"/>
        <v>0.18679241331652877</v>
      </c>
      <c r="BJ65" s="91">
        <f t="shared" si="19"/>
        <v>2.1792448220261686</v>
      </c>
      <c r="BK65" s="91">
        <f t="shared" si="20"/>
        <v>0.48807748372049337</v>
      </c>
      <c r="BL65" s="91">
        <f t="shared" si="21"/>
        <v>0.48807748372049337</v>
      </c>
      <c r="BM65" s="91">
        <f t="shared" si="22"/>
        <v>0.48807748372049337</v>
      </c>
    </row>
    <row r="66" spans="1:65" x14ac:dyDescent="0.2">
      <c r="A66" t="s">
        <v>459</v>
      </c>
      <c r="B66" t="s">
        <v>459</v>
      </c>
      <c r="C66" s="90" t="s">
        <v>202</v>
      </c>
      <c r="D66" s="81" t="s">
        <v>285</v>
      </c>
      <c r="E66" s="81">
        <v>1340</v>
      </c>
      <c r="F66" s="81">
        <v>3</v>
      </c>
      <c r="G66" s="81">
        <v>27505</v>
      </c>
      <c r="H66" s="92">
        <v>0.7</v>
      </c>
      <c r="I66" s="92">
        <v>6.0000000000000012E-2</v>
      </c>
      <c r="J66" s="92">
        <v>9.0000000000000011E-2</v>
      </c>
      <c r="K66" s="92">
        <v>6.0000000000000012E-2</v>
      </c>
      <c r="L66" s="92">
        <v>0.25</v>
      </c>
      <c r="M66" s="92">
        <v>0.25</v>
      </c>
      <c r="N66" s="92">
        <v>0.25</v>
      </c>
      <c r="O66" s="92">
        <v>0.19920917528276372</v>
      </c>
      <c r="P66" s="92">
        <v>0.16015816494344726</v>
      </c>
      <c r="Q66" s="92">
        <v>0.24023724741517088</v>
      </c>
      <c r="R66" s="92">
        <v>0.16015816494344726</v>
      </c>
      <c r="S66" s="92">
        <v>0.25</v>
      </c>
      <c r="T66" s="92">
        <v>0.25</v>
      </c>
      <c r="U66" s="92">
        <v>0.25</v>
      </c>
      <c r="V66" s="91">
        <v>0</v>
      </c>
      <c r="W66" s="91">
        <v>17100.294210760301</v>
      </c>
      <c r="X66" s="91">
        <v>0</v>
      </c>
      <c r="Y66" s="91">
        <v>1802.7057892396988</v>
      </c>
      <c r="Z66" s="91">
        <v>15.567297652503326</v>
      </c>
      <c r="AA66" s="91">
        <v>17.246698290013057</v>
      </c>
      <c r="AB66" s="91">
        <v>16.165264035595115</v>
      </c>
      <c r="AC66" s="91">
        <v>10.188915576355862</v>
      </c>
      <c r="AD66" s="93">
        <v>3.7398447377300506</v>
      </c>
      <c r="AE66" s="93">
        <v>2.4932298251533669</v>
      </c>
      <c r="AF66" s="93">
        <v>2.4932298251533669</v>
      </c>
      <c r="AG66" s="93">
        <v>3.1011485267364911</v>
      </c>
      <c r="AH66" s="93">
        <v>4.3116745725032644</v>
      </c>
      <c r="AI66" s="93">
        <v>4.3116745725032644</v>
      </c>
      <c r="AJ66" s="93">
        <v>4.3116745725032644</v>
      </c>
      <c r="AK66" s="93">
        <v>1.4548737632035604</v>
      </c>
      <c r="AL66" s="93">
        <v>0.96991584213570703</v>
      </c>
      <c r="AM66" s="93">
        <v>0.96991584213570703</v>
      </c>
      <c r="AN66" s="93">
        <v>11.31568482491658</v>
      </c>
      <c r="AO66" s="93">
        <v>2.5472288940889656</v>
      </c>
      <c r="AP66" s="93">
        <v>2.5472288940889656</v>
      </c>
      <c r="AQ66" s="93">
        <v>2.5472288940889656</v>
      </c>
      <c r="AR66" s="91">
        <f t="shared" si="1"/>
        <v>0</v>
      </c>
      <c r="AS66" s="91">
        <f t="shared" si="2"/>
        <v>2907.0500158292516</v>
      </c>
      <c r="AT66" s="91">
        <f t="shared" si="3"/>
        <v>0</v>
      </c>
      <c r="AU66" s="91">
        <f t="shared" si="4"/>
        <v>306.45998417074884</v>
      </c>
      <c r="AV66" s="91">
        <f t="shared" si="5"/>
        <v>2.6464406009255654</v>
      </c>
      <c r="AW66" s="91">
        <f t="shared" si="6"/>
        <v>2.9319387093022198</v>
      </c>
      <c r="AX66" s="91">
        <f t="shared" si="7"/>
        <v>2.7480948860511698</v>
      </c>
      <c r="AY66" s="91">
        <f t="shared" si="8"/>
        <v>1.7321156479804967</v>
      </c>
      <c r="AZ66" s="91">
        <f t="shared" si="9"/>
        <v>0.63577360541410866</v>
      </c>
      <c r="BA66" s="91">
        <f t="shared" si="10"/>
        <v>0.42384907027607238</v>
      </c>
      <c r="BB66" s="91">
        <f t="shared" si="11"/>
        <v>0.42384907027607238</v>
      </c>
      <c r="BC66" s="91">
        <f t="shared" si="12"/>
        <v>0.52719524954520358</v>
      </c>
      <c r="BD66" s="91">
        <f t="shared" si="13"/>
        <v>0.73298467732555495</v>
      </c>
      <c r="BE66" s="91">
        <f t="shared" si="14"/>
        <v>0.73298467732555495</v>
      </c>
      <c r="BF66" s="91">
        <f t="shared" si="15"/>
        <v>0.73298467732555495</v>
      </c>
      <c r="BG66" s="91">
        <f t="shared" si="16"/>
        <v>0.24732853974460528</v>
      </c>
      <c r="BH66" s="91">
        <f t="shared" si="17"/>
        <v>0.1648856931630702</v>
      </c>
      <c r="BI66" s="91">
        <f t="shared" si="18"/>
        <v>0.1648856931630702</v>
      </c>
      <c r="BJ66" s="91">
        <f t="shared" si="19"/>
        <v>1.9236664202358189</v>
      </c>
      <c r="BK66" s="91">
        <f t="shared" si="20"/>
        <v>0.43302891199512417</v>
      </c>
      <c r="BL66" s="91">
        <f t="shared" si="21"/>
        <v>0.43302891199512417</v>
      </c>
      <c r="BM66" s="91">
        <f t="shared" si="22"/>
        <v>0.43302891199512417</v>
      </c>
    </row>
    <row r="67" spans="1:65" x14ac:dyDescent="0.2">
      <c r="A67" t="s">
        <v>460</v>
      </c>
      <c r="B67" t="s">
        <v>460</v>
      </c>
      <c r="C67" s="90" t="s">
        <v>202</v>
      </c>
      <c r="D67" s="81" t="s">
        <v>285</v>
      </c>
      <c r="E67" s="81">
        <v>1490</v>
      </c>
      <c r="F67" s="81">
        <v>3</v>
      </c>
      <c r="G67" s="81">
        <v>25994</v>
      </c>
      <c r="H67" s="92">
        <v>0.7</v>
      </c>
      <c r="I67" s="92">
        <v>6.0000000000000012E-2</v>
      </c>
      <c r="J67" s="92">
        <v>9.0000000000000011E-2</v>
      </c>
      <c r="K67" s="92">
        <v>6.0000000000000012E-2</v>
      </c>
      <c r="L67" s="92">
        <v>0.25</v>
      </c>
      <c r="M67" s="92">
        <v>0.25</v>
      </c>
      <c r="N67" s="92">
        <v>0.25</v>
      </c>
      <c r="O67" s="92">
        <v>0.19920917528276372</v>
      </c>
      <c r="P67" s="92">
        <v>0.16015816494344726</v>
      </c>
      <c r="Q67" s="92">
        <v>0.24023724741517088</v>
      </c>
      <c r="R67" s="92">
        <v>0.16015816494344726</v>
      </c>
      <c r="S67" s="92">
        <v>0.25</v>
      </c>
      <c r="T67" s="92">
        <v>0.25</v>
      </c>
      <c r="U67" s="92">
        <v>0.25</v>
      </c>
      <c r="V67" s="91">
        <v>0</v>
      </c>
      <c r="W67" s="91">
        <v>17950.155289530237</v>
      </c>
      <c r="X67" s="91">
        <v>0</v>
      </c>
      <c r="Y67" s="91">
        <v>818.8447104697625</v>
      </c>
      <c r="Z67" s="91">
        <v>8.8136564105158843</v>
      </c>
      <c r="AA67" s="91">
        <v>9.5827620619959006</v>
      </c>
      <c r="AB67" s="91">
        <v>8.757786391116861</v>
      </c>
      <c r="AC67" s="91">
        <v>5.5917495858195334</v>
      </c>
      <c r="AD67" s="93">
        <v>2.1173685557254114</v>
      </c>
      <c r="AE67" s="93">
        <v>1.4115790371502743</v>
      </c>
      <c r="AF67" s="93">
        <v>1.4115790371502743</v>
      </c>
      <c r="AG67" s="93">
        <v>1.7557612247645129</v>
      </c>
      <c r="AH67" s="93">
        <v>2.3956905154989752</v>
      </c>
      <c r="AI67" s="93">
        <v>2.3956905154989752</v>
      </c>
      <c r="AJ67" s="93">
        <v>2.3956905154989752</v>
      </c>
      <c r="AK67" s="93">
        <v>0.78820077520051757</v>
      </c>
      <c r="AL67" s="93">
        <v>0.52546718346701171</v>
      </c>
      <c r="AM67" s="93">
        <v>0.52546718346701171</v>
      </c>
      <c r="AN67" s="93">
        <v>6.130450473781802</v>
      </c>
      <c r="AO67" s="93">
        <v>1.3979373964548834</v>
      </c>
      <c r="AP67" s="93">
        <v>1.3979373964548834</v>
      </c>
      <c r="AQ67" s="93">
        <v>1.3979373964548834</v>
      </c>
      <c r="AR67" s="91">
        <f t="shared" si="1"/>
        <v>0</v>
      </c>
      <c r="AS67" s="91">
        <f t="shared" si="2"/>
        <v>3051.5263992201408</v>
      </c>
      <c r="AT67" s="91">
        <f t="shared" si="3"/>
        <v>0</v>
      </c>
      <c r="AU67" s="91">
        <f t="shared" si="4"/>
        <v>139.20360077985964</v>
      </c>
      <c r="AV67" s="91">
        <f t="shared" si="5"/>
        <v>1.4983215897877005</v>
      </c>
      <c r="AW67" s="91">
        <f t="shared" si="6"/>
        <v>1.6290695505393031</v>
      </c>
      <c r="AX67" s="91">
        <f t="shared" si="7"/>
        <v>1.4888236864898665</v>
      </c>
      <c r="AY67" s="91">
        <f t="shared" si="8"/>
        <v>0.9505974295893207</v>
      </c>
      <c r="AZ67" s="91">
        <f t="shared" si="9"/>
        <v>0.35995265447331998</v>
      </c>
      <c r="BA67" s="91">
        <f t="shared" si="10"/>
        <v>0.23996843631554665</v>
      </c>
      <c r="BB67" s="91">
        <f t="shared" si="11"/>
        <v>0.23996843631554665</v>
      </c>
      <c r="BC67" s="91">
        <f t="shared" si="12"/>
        <v>0.29847940820996721</v>
      </c>
      <c r="BD67" s="91">
        <f t="shared" si="13"/>
        <v>0.40726738763482578</v>
      </c>
      <c r="BE67" s="91">
        <f t="shared" si="14"/>
        <v>0.40726738763482578</v>
      </c>
      <c r="BF67" s="91">
        <f t="shared" si="15"/>
        <v>0.40726738763482578</v>
      </c>
      <c r="BG67" s="91">
        <f t="shared" si="16"/>
        <v>0.13399413178408801</v>
      </c>
      <c r="BH67" s="91">
        <f t="shared" si="17"/>
        <v>8.9329421189391994E-2</v>
      </c>
      <c r="BI67" s="91">
        <f t="shared" si="18"/>
        <v>8.9329421189391994E-2</v>
      </c>
      <c r="BJ67" s="91">
        <f t="shared" si="19"/>
        <v>1.0421765805429064</v>
      </c>
      <c r="BK67" s="91">
        <f t="shared" si="20"/>
        <v>0.23764935739733017</v>
      </c>
      <c r="BL67" s="91">
        <f t="shared" si="21"/>
        <v>0.23764935739733017</v>
      </c>
      <c r="BM67" s="91">
        <f t="shared" si="22"/>
        <v>0.23764935739733017</v>
      </c>
    </row>
    <row r="68" spans="1:65" x14ac:dyDescent="0.2">
      <c r="A68" t="s">
        <v>461</v>
      </c>
      <c r="B68" t="s">
        <v>461</v>
      </c>
      <c r="C68" s="90" t="s">
        <v>202</v>
      </c>
      <c r="D68" s="81" t="s">
        <v>285</v>
      </c>
      <c r="E68" s="81">
        <v>1540</v>
      </c>
      <c r="F68" s="81">
        <v>4</v>
      </c>
      <c r="G68" s="81">
        <v>41805</v>
      </c>
      <c r="H68" s="92">
        <v>0.7</v>
      </c>
      <c r="I68" s="92">
        <v>6.0000000000000012E-2</v>
      </c>
      <c r="J68" s="92">
        <v>9.0000000000000011E-2</v>
      </c>
      <c r="K68" s="92">
        <v>6.0000000000000012E-2</v>
      </c>
      <c r="L68" s="92">
        <v>0.25</v>
      </c>
      <c r="M68" s="92">
        <v>0.25</v>
      </c>
      <c r="N68" s="92">
        <v>0.25</v>
      </c>
      <c r="O68" s="92">
        <v>0.19920917528276372</v>
      </c>
      <c r="P68" s="92">
        <v>0.16015816494344726</v>
      </c>
      <c r="Q68" s="92">
        <v>0.24023724741517088</v>
      </c>
      <c r="R68" s="92">
        <v>0.16015816494344726</v>
      </c>
      <c r="S68" s="92">
        <v>0.25</v>
      </c>
      <c r="T68" s="92">
        <v>0.25</v>
      </c>
      <c r="U68" s="92">
        <v>0.25</v>
      </c>
      <c r="V68" s="91">
        <v>0</v>
      </c>
      <c r="W68" s="91">
        <v>15376.812460891466</v>
      </c>
      <c r="X68" s="91">
        <v>0</v>
      </c>
      <c r="Y68" s="91">
        <v>4086.1875391085341</v>
      </c>
      <c r="Z68" s="91">
        <v>15.667869344060966</v>
      </c>
      <c r="AA68" s="91">
        <v>17.488270347151953</v>
      </c>
      <c r="AB68" s="91">
        <v>16.605864732923141</v>
      </c>
      <c r="AC68" s="91">
        <v>10.381252059999222</v>
      </c>
      <c r="AD68" s="93">
        <v>3.7640058040777453</v>
      </c>
      <c r="AE68" s="93">
        <v>2.509337202718497</v>
      </c>
      <c r="AF68" s="93">
        <v>2.509337202718497</v>
      </c>
      <c r="AG68" s="93">
        <v>3.1211833304684813</v>
      </c>
      <c r="AH68" s="93">
        <v>4.3720675867879883</v>
      </c>
      <c r="AI68" s="93">
        <v>4.3720675867879883</v>
      </c>
      <c r="AJ68" s="93">
        <v>4.3720675867879883</v>
      </c>
      <c r="AK68" s="93">
        <v>1.494527825963083</v>
      </c>
      <c r="AL68" s="93">
        <v>0.99635188397538865</v>
      </c>
      <c r="AM68" s="93">
        <v>0.99635188397538865</v>
      </c>
      <c r="AN68" s="93">
        <v>11.624105313046199</v>
      </c>
      <c r="AO68" s="93">
        <v>2.5953130149998054</v>
      </c>
      <c r="AP68" s="93">
        <v>2.5953130149998054</v>
      </c>
      <c r="AQ68" s="93">
        <v>2.5953130149998054</v>
      </c>
      <c r="AR68" s="91">
        <f t="shared" si="1"/>
        <v>0</v>
      </c>
      <c r="AS68" s="91">
        <f t="shared" si="2"/>
        <v>2614.0581183515492</v>
      </c>
      <c r="AT68" s="91">
        <f t="shared" si="3"/>
        <v>0</v>
      </c>
      <c r="AU68" s="91">
        <f t="shared" si="4"/>
        <v>694.65188164845085</v>
      </c>
      <c r="AV68" s="91">
        <f t="shared" si="5"/>
        <v>2.6635377884903644</v>
      </c>
      <c r="AW68" s="91">
        <f t="shared" si="6"/>
        <v>2.9730059590158322</v>
      </c>
      <c r="AX68" s="91">
        <f t="shared" si="7"/>
        <v>2.8229970045969344</v>
      </c>
      <c r="AY68" s="91">
        <f t="shared" si="8"/>
        <v>1.7648128501998679</v>
      </c>
      <c r="AZ68" s="91">
        <f t="shared" si="9"/>
        <v>0.6398809866932168</v>
      </c>
      <c r="BA68" s="91">
        <f t="shared" si="10"/>
        <v>0.42658732446214453</v>
      </c>
      <c r="BB68" s="91">
        <f t="shared" si="11"/>
        <v>0.42658732446214453</v>
      </c>
      <c r="BC68" s="91">
        <f t="shared" si="12"/>
        <v>0.53060116617964181</v>
      </c>
      <c r="BD68" s="91">
        <f t="shared" si="13"/>
        <v>0.74325148975395805</v>
      </c>
      <c r="BE68" s="91">
        <f t="shared" si="14"/>
        <v>0.74325148975395805</v>
      </c>
      <c r="BF68" s="91">
        <f t="shared" si="15"/>
        <v>0.74325148975395805</v>
      </c>
      <c r="BG68" s="91">
        <f t="shared" si="16"/>
        <v>0.2540697304137241</v>
      </c>
      <c r="BH68" s="91">
        <f t="shared" si="17"/>
        <v>0.16937982027581608</v>
      </c>
      <c r="BI68" s="91">
        <f t="shared" si="18"/>
        <v>0.16937982027581608</v>
      </c>
      <c r="BJ68" s="91">
        <f t="shared" si="19"/>
        <v>1.9760979032178541</v>
      </c>
      <c r="BK68" s="91">
        <f t="shared" si="20"/>
        <v>0.44120321254996697</v>
      </c>
      <c r="BL68" s="91">
        <f t="shared" si="21"/>
        <v>0.44120321254996697</v>
      </c>
      <c r="BM68" s="91">
        <f t="shared" si="22"/>
        <v>0.44120321254996697</v>
      </c>
    </row>
    <row r="69" spans="1:65" x14ac:dyDescent="0.2">
      <c r="A69" t="s">
        <v>462</v>
      </c>
      <c r="B69" t="s">
        <v>462</v>
      </c>
      <c r="C69" s="90" t="s">
        <v>202</v>
      </c>
      <c r="D69" s="81" t="s">
        <v>285</v>
      </c>
      <c r="E69" s="81">
        <v>1550</v>
      </c>
      <c r="F69" s="81">
        <v>4</v>
      </c>
      <c r="G69" s="81">
        <v>45575</v>
      </c>
      <c r="H69" s="92">
        <v>0.7</v>
      </c>
      <c r="I69" s="92">
        <v>6.0000000000000012E-2</v>
      </c>
      <c r="J69" s="92">
        <v>9.0000000000000011E-2</v>
      </c>
      <c r="K69" s="92">
        <v>6.0000000000000012E-2</v>
      </c>
      <c r="L69" s="92">
        <v>0.25</v>
      </c>
      <c r="M69" s="92">
        <v>0.25</v>
      </c>
      <c r="N69" s="92">
        <v>0.25</v>
      </c>
      <c r="O69" s="92">
        <v>0.19920917528276372</v>
      </c>
      <c r="P69" s="92">
        <v>0.16015816494344726</v>
      </c>
      <c r="Q69" s="92">
        <v>0.24023724741517088</v>
      </c>
      <c r="R69" s="92">
        <v>0.16015816494344726</v>
      </c>
      <c r="S69" s="92">
        <v>0.25</v>
      </c>
      <c r="T69" s="92">
        <v>0.25</v>
      </c>
      <c r="U69" s="92">
        <v>0.25</v>
      </c>
      <c r="V69" s="91">
        <v>0</v>
      </c>
      <c r="W69" s="91">
        <v>26386.693383325186</v>
      </c>
      <c r="X69" s="91">
        <v>0</v>
      </c>
      <c r="Y69" s="91">
        <v>64.306616674813995</v>
      </c>
      <c r="Z69" s="91">
        <v>13.468485889447809</v>
      </c>
      <c r="AA69" s="91">
        <v>15.354723570696651</v>
      </c>
      <c r="AB69" s="91">
        <v>15.223483947322825</v>
      </c>
      <c r="AC69" s="91">
        <v>9.2358397574378923</v>
      </c>
      <c r="AD69" s="93">
        <v>3.2356319769310113</v>
      </c>
      <c r="AE69" s="93">
        <v>2.1570879846206741</v>
      </c>
      <c r="AF69" s="93">
        <v>2.1570879846206741</v>
      </c>
      <c r="AG69" s="93">
        <v>2.6830459663444386</v>
      </c>
      <c r="AH69" s="93">
        <v>3.8386808926741627</v>
      </c>
      <c r="AI69" s="93">
        <v>3.8386808926741627</v>
      </c>
      <c r="AJ69" s="93">
        <v>3.8386808926741627</v>
      </c>
      <c r="AK69" s="93">
        <v>1.3701135552590544</v>
      </c>
      <c r="AL69" s="93">
        <v>0.91340903683936969</v>
      </c>
      <c r="AM69" s="93">
        <v>0.91340903683936969</v>
      </c>
      <c r="AN69" s="93">
        <v>10.656438763125976</v>
      </c>
      <c r="AO69" s="93">
        <v>2.3089599393594731</v>
      </c>
      <c r="AP69" s="93">
        <v>2.3089599393594731</v>
      </c>
      <c r="AQ69" s="93">
        <v>2.3089599393594731</v>
      </c>
      <c r="AR69" s="91">
        <f t="shared" si="1"/>
        <v>0</v>
      </c>
      <c r="AS69" s="91">
        <f t="shared" si="2"/>
        <v>4485.7378751652823</v>
      </c>
      <c r="AT69" s="91">
        <f t="shared" si="3"/>
        <v>0</v>
      </c>
      <c r="AU69" s="91">
        <f t="shared" si="4"/>
        <v>10.93212483471838</v>
      </c>
      <c r="AV69" s="91">
        <f t="shared" si="5"/>
        <v>2.2896426012061277</v>
      </c>
      <c r="AW69" s="91">
        <f t="shared" si="6"/>
        <v>2.6103030070184308</v>
      </c>
      <c r="AX69" s="91">
        <f t="shared" si="7"/>
        <v>2.5879922710448802</v>
      </c>
      <c r="AY69" s="91">
        <f t="shared" si="8"/>
        <v>1.5700927587644418</v>
      </c>
      <c r="AZ69" s="91">
        <f t="shared" si="9"/>
        <v>0.55005743607827196</v>
      </c>
      <c r="BA69" s="91">
        <f t="shared" si="10"/>
        <v>0.36670495738551462</v>
      </c>
      <c r="BB69" s="91">
        <f t="shared" si="11"/>
        <v>0.36670495738551462</v>
      </c>
      <c r="BC69" s="91">
        <f t="shared" si="12"/>
        <v>0.45611781427855458</v>
      </c>
      <c r="BD69" s="91">
        <f t="shared" si="13"/>
        <v>0.65257575175460769</v>
      </c>
      <c r="BE69" s="91">
        <f t="shared" si="14"/>
        <v>0.65257575175460769</v>
      </c>
      <c r="BF69" s="91">
        <f t="shared" si="15"/>
        <v>0.65257575175460769</v>
      </c>
      <c r="BG69" s="91">
        <f t="shared" si="16"/>
        <v>0.23291930439403927</v>
      </c>
      <c r="BH69" s="91">
        <f t="shared" si="17"/>
        <v>0.15527953626269286</v>
      </c>
      <c r="BI69" s="91">
        <f t="shared" si="18"/>
        <v>0.15527953626269286</v>
      </c>
      <c r="BJ69" s="91">
        <f t="shared" si="19"/>
        <v>1.8115945897314161</v>
      </c>
      <c r="BK69" s="91">
        <f t="shared" si="20"/>
        <v>0.39252318969111044</v>
      </c>
      <c r="BL69" s="91">
        <f t="shared" si="21"/>
        <v>0.39252318969111044</v>
      </c>
      <c r="BM69" s="91">
        <f t="shared" si="22"/>
        <v>0.39252318969111044</v>
      </c>
    </row>
    <row r="70" spans="1:65" x14ac:dyDescent="0.2">
      <c r="A70" t="s">
        <v>463</v>
      </c>
      <c r="B70" t="s">
        <v>463</v>
      </c>
      <c r="C70" s="90" t="s">
        <v>202</v>
      </c>
      <c r="D70" s="81" t="s">
        <v>285</v>
      </c>
      <c r="E70" s="81">
        <v>1430</v>
      </c>
      <c r="F70" s="81">
        <v>3</v>
      </c>
      <c r="G70" s="81">
        <v>17073</v>
      </c>
      <c r="H70" s="92">
        <v>0.7</v>
      </c>
      <c r="I70" s="92">
        <v>6.0000000000000012E-2</v>
      </c>
      <c r="J70" s="92">
        <v>9.0000000000000011E-2</v>
      </c>
      <c r="K70" s="92">
        <v>6.0000000000000012E-2</v>
      </c>
      <c r="L70" s="92">
        <v>0.25</v>
      </c>
      <c r="M70" s="92">
        <v>0.25</v>
      </c>
      <c r="N70" s="92">
        <v>0.25</v>
      </c>
      <c r="O70" s="92">
        <v>0.19920917528276372</v>
      </c>
      <c r="P70" s="92">
        <v>0.16015816494344726</v>
      </c>
      <c r="Q70" s="92">
        <v>0.24023724741517088</v>
      </c>
      <c r="R70" s="92">
        <v>0.16015816494344726</v>
      </c>
      <c r="S70" s="92">
        <v>0.25</v>
      </c>
      <c r="T70" s="92">
        <v>0.25</v>
      </c>
      <c r="U70" s="92">
        <v>0.25</v>
      </c>
      <c r="V70" s="91">
        <v>0</v>
      </c>
      <c r="W70" s="91">
        <v>8751.8206768051532</v>
      </c>
      <c r="X70" s="91">
        <v>0</v>
      </c>
      <c r="Y70" s="91">
        <v>494.1793231948468</v>
      </c>
      <c r="Z70" s="91">
        <v>3.5942328529728598</v>
      </c>
      <c r="AA70" s="91">
        <v>3.9183885728156027</v>
      </c>
      <c r="AB70" s="91">
        <v>3.5914004558167147</v>
      </c>
      <c r="AC70" s="91">
        <v>2.2905693642031255</v>
      </c>
      <c r="AD70" s="93">
        <v>0.86346860716737639</v>
      </c>
      <c r="AE70" s="93">
        <v>0.57564573811158426</v>
      </c>
      <c r="AF70" s="93">
        <v>0.57564573811158426</v>
      </c>
      <c r="AG70" s="93">
        <v>0.71600416241493836</v>
      </c>
      <c r="AH70" s="93">
        <v>0.97959714320390068</v>
      </c>
      <c r="AI70" s="93">
        <v>0.97959714320390068</v>
      </c>
      <c r="AJ70" s="93">
        <v>0.97959714320390068</v>
      </c>
      <c r="AK70" s="93">
        <v>0.32322604102350438</v>
      </c>
      <c r="AL70" s="93">
        <v>0.21548402734900293</v>
      </c>
      <c r="AM70" s="93">
        <v>0.21548402734900293</v>
      </c>
      <c r="AN70" s="93">
        <v>2.5139803190717003</v>
      </c>
      <c r="AO70" s="93">
        <v>0.57264234105078138</v>
      </c>
      <c r="AP70" s="93">
        <v>0.57264234105078138</v>
      </c>
      <c r="AQ70" s="93">
        <v>0.57264234105078138</v>
      </c>
      <c r="AR70" s="91">
        <f t="shared" ref="AR70:AR133" si="23">$AQ$1/1000*V70</f>
        <v>0</v>
      </c>
      <c r="AS70" s="91">
        <f t="shared" ref="AS70:AS133" si="24">$AQ$1/1000*W70</f>
        <v>1487.8095150568761</v>
      </c>
      <c r="AT70" s="91">
        <f t="shared" ref="AT70:AT133" si="25">$AQ$1/1000*X70</f>
        <v>0</v>
      </c>
      <c r="AU70" s="91">
        <f t="shared" ref="AU70:AU133" si="26">$AQ$1/1000*Y70</f>
        <v>84.010484943123956</v>
      </c>
      <c r="AV70" s="91">
        <f t="shared" ref="AV70:AV133" si="27">$AQ$1/1000*Z70</f>
        <v>0.61101958500538622</v>
      </c>
      <c r="AW70" s="91">
        <f t="shared" ref="AW70:AW133" si="28">$AQ$1/1000*AA70</f>
        <v>0.66612605737865249</v>
      </c>
      <c r="AX70" s="91">
        <f t="shared" ref="AX70:AX133" si="29">$AQ$1/1000*AB70</f>
        <v>0.61053807748884159</v>
      </c>
      <c r="AY70" s="91">
        <f t="shared" ref="AY70:AY133" si="30">$AQ$1/1000*AC70</f>
        <v>0.38939679191453136</v>
      </c>
      <c r="AZ70" s="91">
        <f t="shared" ref="AZ70:AZ133" si="31">$AQ$1/1000*AD70</f>
        <v>0.14678966321845399</v>
      </c>
      <c r="BA70" s="91">
        <f t="shared" ref="BA70:BA133" si="32">$AQ$1/1000*AE70</f>
        <v>9.7859775478969332E-2</v>
      </c>
      <c r="BB70" s="91">
        <f t="shared" ref="BB70:BB133" si="33">$AQ$1/1000*AF70</f>
        <v>9.7859775478969332E-2</v>
      </c>
      <c r="BC70" s="91">
        <f t="shared" ref="BC70:BC133" si="34">$AQ$1/1000*AG70</f>
        <v>0.12172070761053953</v>
      </c>
      <c r="BD70" s="91">
        <f t="shared" ref="BD70:BD133" si="35">$AQ$1/1000*AH70</f>
        <v>0.16653151434466312</v>
      </c>
      <c r="BE70" s="91">
        <f t="shared" ref="BE70:BE133" si="36">$AQ$1/1000*AI70</f>
        <v>0.16653151434466312</v>
      </c>
      <c r="BF70" s="91">
        <f t="shared" ref="BF70:BF133" si="37">$AQ$1/1000*AJ70</f>
        <v>0.16653151434466312</v>
      </c>
      <c r="BG70" s="91">
        <f t="shared" ref="BG70:BG133" si="38">$AQ$1/1000*AK70</f>
        <v>5.4948426973995747E-2</v>
      </c>
      <c r="BH70" s="91">
        <f t="shared" ref="BH70:BH133" si="39">$AQ$1/1000*AL70</f>
        <v>3.66322846493305E-2</v>
      </c>
      <c r="BI70" s="91">
        <f t="shared" ref="BI70:BI133" si="40">$AQ$1/1000*AM70</f>
        <v>3.66322846493305E-2</v>
      </c>
      <c r="BJ70" s="91">
        <f t="shared" ref="BJ70:BJ133" si="41">$AQ$1/1000*AN70</f>
        <v>0.42737665424218907</v>
      </c>
      <c r="BK70" s="91">
        <f t="shared" ref="BK70:BK133" si="42">$AQ$1/1000*AO70</f>
        <v>9.734919797863284E-2</v>
      </c>
      <c r="BL70" s="91">
        <f t="shared" ref="BL70:BL133" si="43">$AQ$1/1000*AP70</f>
        <v>9.734919797863284E-2</v>
      </c>
      <c r="BM70" s="91">
        <f t="shared" ref="BM70:BM133" si="44">$AQ$1/1000*AQ70</f>
        <v>9.734919797863284E-2</v>
      </c>
    </row>
    <row r="71" spans="1:65" x14ac:dyDescent="0.2">
      <c r="A71" t="s">
        <v>464</v>
      </c>
      <c r="B71" t="s">
        <v>464</v>
      </c>
      <c r="C71" s="90" t="s">
        <v>202</v>
      </c>
      <c r="D71" s="81" t="s">
        <v>285</v>
      </c>
      <c r="E71" s="81">
        <v>1510</v>
      </c>
      <c r="F71" s="81">
        <v>4</v>
      </c>
      <c r="G71" s="81">
        <v>44942</v>
      </c>
      <c r="H71" s="92">
        <v>0.7</v>
      </c>
      <c r="I71" s="92">
        <v>6.0000000000000012E-2</v>
      </c>
      <c r="J71" s="92">
        <v>9.0000000000000011E-2</v>
      </c>
      <c r="K71" s="92">
        <v>6.0000000000000012E-2</v>
      </c>
      <c r="L71" s="92">
        <v>0.25</v>
      </c>
      <c r="M71" s="92">
        <v>0.25</v>
      </c>
      <c r="N71" s="92">
        <v>0.25</v>
      </c>
      <c r="O71" s="92">
        <v>0.19920917528276372</v>
      </c>
      <c r="P71" s="92">
        <v>0.16015816494344726</v>
      </c>
      <c r="Q71" s="92">
        <v>0.24023724741517088</v>
      </c>
      <c r="R71" s="92">
        <v>0.16015816494344726</v>
      </c>
      <c r="S71" s="92">
        <v>0.25</v>
      </c>
      <c r="T71" s="92">
        <v>0.25</v>
      </c>
      <c r="U71" s="92">
        <v>0.25</v>
      </c>
      <c r="V71" s="91">
        <v>96.471131113111326</v>
      </c>
      <c r="W71" s="91">
        <v>15070.428868886889</v>
      </c>
      <c r="X71" s="91">
        <v>9.5288688868886808</v>
      </c>
      <c r="Y71" s="91">
        <v>1488.5711311131099</v>
      </c>
      <c r="Z71" s="91">
        <v>28.181094616330206</v>
      </c>
      <c r="AA71" s="91">
        <v>32.90208217208648</v>
      </c>
      <c r="AB71" s="91">
        <v>34.410602657137431</v>
      </c>
      <c r="AC71" s="91">
        <v>20.073518610053522</v>
      </c>
      <c r="AD71" s="93">
        <v>6.7701485997736599</v>
      </c>
      <c r="AE71" s="93">
        <v>4.5134323998491066</v>
      </c>
      <c r="AF71" s="93">
        <v>4.5134323998491066</v>
      </c>
      <c r="AG71" s="93">
        <v>5.6139326170846733</v>
      </c>
      <c r="AH71" s="93">
        <v>8.2255205430216201</v>
      </c>
      <c r="AI71" s="93">
        <v>8.2255205430216201</v>
      </c>
      <c r="AJ71" s="93">
        <v>8.2255205430216201</v>
      </c>
      <c r="AK71" s="93">
        <v>3.0969542391423692</v>
      </c>
      <c r="AL71" s="93">
        <v>2.0646361594282463</v>
      </c>
      <c r="AM71" s="93">
        <v>2.0646361594282463</v>
      </c>
      <c r="AN71" s="93">
        <v>24.087421859996201</v>
      </c>
      <c r="AO71" s="93">
        <v>5.0183796525133806</v>
      </c>
      <c r="AP71" s="93">
        <v>5.0183796525133806</v>
      </c>
      <c r="AQ71" s="93">
        <v>5.0183796525133806</v>
      </c>
      <c r="AR71" s="91">
        <f t="shared" si="23"/>
        <v>16.400092289228926</v>
      </c>
      <c r="AS71" s="91">
        <f t="shared" si="24"/>
        <v>2561.9729077107713</v>
      </c>
      <c r="AT71" s="91">
        <f t="shared" si="25"/>
        <v>1.6199077107710758</v>
      </c>
      <c r="AU71" s="91">
        <f t="shared" si="26"/>
        <v>253.05709228922871</v>
      </c>
      <c r="AV71" s="91">
        <f t="shared" si="27"/>
        <v>4.7907860847761352</v>
      </c>
      <c r="AW71" s="91">
        <f t="shared" si="28"/>
        <v>5.5933539692547019</v>
      </c>
      <c r="AX71" s="91">
        <f t="shared" si="29"/>
        <v>5.849802451713364</v>
      </c>
      <c r="AY71" s="91">
        <f t="shared" si="30"/>
        <v>3.412498163709099</v>
      </c>
      <c r="AZ71" s="91">
        <f t="shared" si="31"/>
        <v>1.1509252619615222</v>
      </c>
      <c r="BA71" s="91">
        <f t="shared" si="32"/>
        <v>0.76728350797434819</v>
      </c>
      <c r="BB71" s="91">
        <f t="shared" si="33"/>
        <v>0.76728350797434819</v>
      </c>
      <c r="BC71" s="91">
        <f t="shared" si="34"/>
        <v>0.95436854490439449</v>
      </c>
      <c r="BD71" s="91">
        <f t="shared" si="35"/>
        <v>1.3983384923136755</v>
      </c>
      <c r="BE71" s="91">
        <f t="shared" si="36"/>
        <v>1.3983384923136755</v>
      </c>
      <c r="BF71" s="91">
        <f t="shared" si="37"/>
        <v>1.3983384923136755</v>
      </c>
      <c r="BG71" s="91">
        <f t="shared" si="38"/>
        <v>0.5264822206542028</v>
      </c>
      <c r="BH71" s="91">
        <f t="shared" si="39"/>
        <v>0.35098814710280191</v>
      </c>
      <c r="BI71" s="91">
        <f t="shared" si="40"/>
        <v>0.35098814710280191</v>
      </c>
      <c r="BJ71" s="91">
        <f t="shared" si="41"/>
        <v>4.0948617161993548</v>
      </c>
      <c r="BK71" s="91">
        <f t="shared" si="42"/>
        <v>0.85312454092727474</v>
      </c>
      <c r="BL71" s="91">
        <f t="shared" si="43"/>
        <v>0.85312454092727474</v>
      </c>
      <c r="BM71" s="91">
        <f t="shared" si="44"/>
        <v>0.85312454092727474</v>
      </c>
    </row>
    <row r="72" spans="1:65" x14ac:dyDescent="0.2">
      <c r="A72" t="s">
        <v>465</v>
      </c>
      <c r="B72" t="s">
        <v>465</v>
      </c>
      <c r="C72" s="90" t="s">
        <v>202</v>
      </c>
      <c r="D72" s="81" t="s">
        <v>285</v>
      </c>
      <c r="E72" s="81">
        <v>1430</v>
      </c>
      <c r="F72" s="81">
        <v>3</v>
      </c>
      <c r="G72" s="81">
        <v>26119</v>
      </c>
      <c r="H72" s="92">
        <v>0.7</v>
      </c>
      <c r="I72" s="92">
        <v>6.0000000000000012E-2</v>
      </c>
      <c r="J72" s="92">
        <v>9.0000000000000011E-2</v>
      </c>
      <c r="K72" s="92">
        <v>6.0000000000000012E-2</v>
      </c>
      <c r="L72" s="92">
        <v>0.25</v>
      </c>
      <c r="M72" s="92">
        <v>0.25</v>
      </c>
      <c r="N72" s="92">
        <v>0.25</v>
      </c>
      <c r="O72" s="92">
        <v>0.19920917528276372</v>
      </c>
      <c r="P72" s="92">
        <v>0.16015816494344726</v>
      </c>
      <c r="Q72" s="92">
        <v>0.24023724741517088</v>
      </c>
      <c r="R72" s="92">
        <v>0.16015816494344726</v>
      </c>
      <c r="S72" s="92">
        <v>0.25</v>
      </c>
      <c r="T72" s="92">
        <v>0.25</v>
      </c>
      <c r="U72" s="92">
        <v>0.25</v>
      </c>
      <c r="V72" s="91">
        <v>0</v>
      </c>
      <c r="W72" s="91">
        <v>13021</v>
      </c>
      <c r="X72" s="91">
        <v>0</v>
      </c>
      <c r="Y72" s="91">
        <v>0</v>
      </c>
      <c r="Z72" s="91">
        <v>6.399455345092437</v>
      </c>
      <c r="AA72" s="91">
        <v>7.1339702491451673</v>
      </c>
      <c r="AB72" s="91">
        <v>6.7584771079619674</v>
      </c>
      <c r="AC72" s="91">
        <v>4.2314026401539069</v>
      </c>
      <c r="AD72" s="93">
        <v>1.5373875370613095</v>
      </c>
      <c r="AE72" s="93">
        <v>1.0249250247075397</v>
      </c>
      <c r="AF72" s="93">
        <v>1.0249250247075397</v>
      </c>
      <c r="AG72" s="93">
        <v>1.2748302215547385</v>
      </c>
      <c r="AH72" s="93">
        <v>1.7834925622862918</v>
      </c>
      <c r="AI72" s="93">
        <v>1.7834925622862918</v>
      </c>
      <c r="AJ72" s="93">
        <v>1.7834925622862918</v>
      </c>
      <c r="AK72" s="93">
        <v>0.60826293971657719</v>
      </c>
      <c r="AL72" s="93">
        <v>0.40550862647771813</v>
      </c>
      <c r="AM72" s="93">
        <v>0.40550862647771813</v>
      </c>
      <c r="AN72" s="93">
        <v>4.730933975573377</v>
      </c>
      <c r="AO72" s="93">
        <v>1.0578506600384767</v>
      </c>
      <c r="AP72" s="93">
        <v>1.0578506600384767</v>
      </c>
      <c r="AQ72" s="93">
        <v>1.0578506600384767</v>
      </c>
      <c r="AR72" s="91">
        <f t="shared" si="23"/>
        <v>0</v>
      </c>
      <c r="AS72" s="91">
        <f t="shared" si="24"/>
        <v>2213.5700000000002</v>
      </c>
      <c r="AT72" s="91">
        <f t="shared" si="25"/>
        <v>0</v>
      </c>
      <c r="AU72" s="91">
        <f t="shared" si="26"/>
        <v>0</v>
      </c>
      <c r="AV72" s="91">
        <f t="shared" si="27"/>
        <v>1.0879074086657143</v>
      </c>
      <c r="AW72" s="91">
        <f t="shared" si="28"/>
        <v>1.2127749423546785</v>
      </c>
      <c r="AX72" s="91">
        <f t="shared" si="29"/>
        <v>1.1489411083535346</v>
      </c>
      <c r="AY72" s="91">
        <f t="shared" si="30"/>
        <v>0.71933844882616427</v>
      </c>
      <c r="AZ72" s="91">
        <f t="shared" si="31"/>
        <v>0.26135588130042264</v>
      </c>
      <c r="BA72" s="91">
        <f t="shared" si="32"/>
        <v>0.17423725420028174</v>
      </c>
      <c r="BB72" s="91">
        <f t="shared" si="33"/>
        <v>0.17423725420028174</v>
      </c>
      <c r="BC72" s="91">
        <f t="shared" si="34"/>
        <v>0.21672113766430556</v>
      </c>
      <c r="BD72" s="91">
        <f t="shared" si="35"/>
        <v>0.30319373558866963</v>
      </c>
      <c r="BE72" s="91">
        <f t="shared" si="36"/>
        <v>0.30319373558866963</v>
      </c>
      <c r="BF72" s="91">
        <f t="shared" si="37"/>
        <v>0.30319373558866963</v>
      </c>
      <c r="BG72" s="91">
        <f t="shared" si="38"/>
        <v>0.10340469975181812</v>
      </c>
      <c r="BH72" s="91">
        <f t="shared" si="39"/>
        <v>6.8936466501212088E-2</v>
      </c>
      <c r="BI72" s="91">
        <f t="shared" si="40"/>
        <v>6.8936466501212088E-2</v>
      </c>
      <c r="BJ72" s="91">
        <f t="shared" si="41"/>
        <v>0.80425877584747418</v>
      </c>
      <c r="BK72" s="91">
        <f t="shared" si="42"/>
        <v>0.17983461220654107</v>
      </c>
      <c r="BL72" s="91">
        <f t="shared" si="43"/>
        <v>0.17983461220654107</v>
      </c>
      <c r="BM72" s="91">
        <f t="shared" si="44"/>
        <v>0.17983461220654107</v>
      </c>
    </row>
    <row r="73" spans="1:65" x14ac:dyDescent="0.2">
      <c r="A73" t="s">
        <v>466</v>
      </c>
      <c r="B73" t="s">
        <v>466</v>
      </c>
      <c r="C73" s="90" t="s">
        <v>202</v>
      </c>
      <c r="D73" s="81" t="s">
        <v>285</v>
      </c>
      <c r="E73" s="81">
        <v>1670</v>
      </c>
      <c r="F73" s="81">
        <v>4</v>
      </c>
      <c r="G73" s="81">
        <v>27755</v>
      </c>
      <c r="H73" s="92">
        <v>0.7</v>
      </c>
      <c r="I73" s="92">
        <v>6.0000000000000012E-2</v>
      </c>
      <c r="J73" s="92">
        <v>9.0000000000000011E-2</v>
      </c>
      <c r="K73" s="92">
        <v>6.0000000000000012E-2</v>
      </c>
      <c r="L73" s="92">
        <v>0.25</v>
      </c>
      <c r="M73" s="92">
        <v>0.25</v>
      </c>
      <c r="N73" s="92">
        <v>0.25</v>
      </c>
      <c r="O73" s="92">
        <v>0.19920917528276372</v>
      </c>
      <c r="P73" s="92">
        <v>0.16015816494344726</v>
      </c>
      <c r="Q73" s="92">
        <v>0.24023724741517088</v>
      </c>
      <c r="R73" s="92">
        <v>0.16015816494344726</v>
      </c>
      <c r="S73" s="92">
        <v>0.25</v>
      </c>
      <c r="T73" s="92">
        <v>0.25</v>
      </c>
      <c r="U73" s="92">
        <v>0.25</v>
      </c>
      <c r="V73" s="91">
        <v>697.69965446395213</v>
      </c>
      <c r="W73" s="91">
        <v>8868.2003455360482</v>
      </c>
      <c r="X73" s="91">
        <v>83.300345536047843</v>
      </c>
      <c r="Y73" s="91">
        <v>1058.7996544639525</v>
      </c>
      <c r="Z73" s="91">
        <v>12.006667067260725</v>
      </c>
      <c r="AA73" s="91">
        <v>14.050243360454438</v>
      </c>
      <c r="AB73" s="91">
        <v>14.76768467766755</v>
      </c>
      <c r="AC73" s="91">
        <v>8.5834346290335954</v>
      </c>
      <c r="AD73" s="93">
        <v>2.8844486468690991</v>
      </c>
      <c r="AE73" s="93">
        <v>1.9229657645793994</v>
      </c>
      <c r="AF73" s="93">
        <v>1.9229657645793994</v>
      </c>
      <c r="AG73" s="93">
        <v>2.3918382443637283</v>
      </c>
      <c r="AH73" s="93">
        <v>3.5125608401136095</v>
      </c>
      <c r="AI73" s="93">
        <v>3.5125608401136095</v>
      </c>
      <c r="AJ73" s="93">
        <v>3.5125608401136095</v>
      </c>
      <c r="AK73" s="93">
        <v>1.3290916209900796</v>
      </c>
      <c r="AL73" s="93">
        <v>0.88606108066005318</v>
      </c>
      <c r="AM73" s="93">
        <v>0.88606108066005318</v>
      </c>
      <c r="AN73" s="93">
        <v>10.337379274367285</v>
      </c>
      <c r="AO73" s="93">
        <v>2.1458586572583989</v>
      </c>
      <c r="AP73" s="93">
        <v>2.1458586572583989</v>
      </c>
      <c r="AQ73" s="93">
        <v>2.1458586572583989</v>
      </c>
      <c r="AR73" s="91">
        <f t="shared" si="23"/>
        <v>118.60894125887187</v>
      </c>
      <c r="AS73" s="91">
        <f t="shared" si="24"/>
        <v>1507.5940587411283</v>
      </c>
      <c r="AT73" s="91">
        <f t="shared" si="25"/>
        <v>14.161058741128134</v>
      </c>
      <c r="AU73" s="91">
        <f t="shared" si="26"/>
        <v>179.99594125887194</v>
      </c>
      <c r="AV73" s="91">
        <f t="shared" si="27"/>
        <v>2.0411334014343234</v>
      </c>
      <c r="AW73" s="91">
        <f t="shared" si="28"/>
        <v>2.3885413712772547</v>
      </c>
      <c r="AX73" s="91">
        <f t="shared" si="29"/>
        <v>2.5105063952034836</v>
      </c>
      <c r="AY73" s="91">
        <f t="shared" si="30"/>
        <v>1.4591838869357114</v>
      </c>
      <c r="AZ73" s="91">
        <f t="shared" si="31"/>
        <v>0.49035626996774689</v>
      </c>
      <c r="BA73" s="91">
        <f t="shared" si="32"/>
        <v>0.32690417997849791</v>
      </c>
      <c r="BB73" s="91">
        <f t="shared" si="33"/>
        <v>0.32690417997849791</v>
      </c>
      <c r="BC73" s="91">
        <f t="shared" si="34"/>
        <v>0.40661250154183382</v>
      </c>
      <c r="BD73" s="91">
        <f t="shared" si="35"/>
        <v>0.59713534281931369</v>
      </c>
      <c r="BE73" s="91">
        <f t="shared" si="36"/>
        <v>0.59713534281931369</v>
      </c>
      <c r="BF73" s="91">
        <f t="shared" si="37"/>
        <v>0.59713534281931369</v>
      </c>
      <c r="BG73" s="91">
        <f t="shared" si="38"/>
        <v>0.22594557556831354</v>
      </c>
      <c r="BH73" s="91">
        <f t="shared" si="39"/>
        <v>0.15063038371220905</v>
      </c>
      <c r="BI73" s="91">
        <f t="shared" si="40"/>
        <v>0.15063038371220905</v>
      </c>
      <c r="BJ73" s="91">
        <f t="shared" si="41"/>
        <v>1.7573544766424385</v>
      </c>
      <c r="BK73" s="91">
        <f t="shared" si="42"/>
        <v>0.36479597173392786</v>
      </c>
      <c r="BL73" s="91">
        <f t="shared" si="43"/>
        <v>0.36479597173392786</v>
      </c>
      <c r="BM73" s="91">
        <f t="shared" si="44"/>
        <v>0.36479597173392786</v>
      </c>
    </row>
    <row r="74" spans="1:65" x14ac:dyDescent="0.2">
      <c r="A74" t="s">
        <v>467</v>
      </c>
      <c r="B74" t="s">
        <v>467</v>
      </c>
      <c r="C74" s="90" t="s">
        <v>202</v>
      </c>
      <c r="D74" s="81" t="s">
        <v>285</v>
      </c>
      <c r="E74" s="81">
        <v>1820</v>
      </c>
      <c r="F74" s="81">
        <v>4</v>
      </c>
      <c r="G74" s="81">
        <v>31863</v>
      </c>
      <c r="H74" s="92">
        <v>0.7</v>
      </c>
      <c r="I74" s="92">
        <v>6.0000000000000012E-2</v>
      </c>
      <c r="J74" s="92">
        <v>9.0000000000000011E-2</v>
      </c>
      <c r="K74" s="92">
        <v>6.0000000000000012E-2</v>
      </c>
      <c r="L74" s="92">
        <v>0.25</v>
      </c>
      <c r="M74" s="92">
        <v>0.25</v>
      </c>
      <c r="N74" s="92">
        <v>0.25</v>
      </c>
      <c r="O74" s="92">
        <v>0.19920917528276372</v>
      </c>
      <c r="P74" s="92">
        <v>0.16015816494344726</v>
      </c>
      <c r="Q74" s="92">
        <v>0.24023724741517088</v>
      </c>
      <c r="R74" s="92">
        <v>0.16015816494344726</v>
      </c>
      <c r="S74" s="92">
        <v>0.25</v>
      </c>
      <c r="T74" s="92">
        <v>0.25</v>
      </c>
      <c r="U74" s="92">
        <v>0.25</v>
      </c>
      <c r="V74" s="91">
        <v>2044</v>
      </c>
      <c r="W74" s="91">
        <v>4785</v>
      </c>
      <c r="X74" s="91">
        <v>0</v>
      </c>
      <c r="Y74" s="91">
        <v>0</v>
      </c>
      <c r="Z74" s="91">
        <v>20.865164763412764</v>
      </c>
      <c r="AA74" s="91">
        <v>24.976479204895533</v>
      </c>
      <c r="AB74" s="91">
        <v>27.315989563766873</v>
      </c>
      <c r="AC74" s="91">
        <v>15.454087518329301</v>
      </c>
      <c r="AD74" s="93">
        <v>5.0125897496262981</v>
      </c>
      <c r="AE74" s="93">
        <v>3.3417264997508651</v>
      </c>
      <c r="AF74" s="93">
        <v>3.3417264997508651</v>
      </c>
      <c r="AG74" s="93">
        <v>4.1565322646584386</v>
      </c>
      <c r="AH74" s="93">
        <v>6.2441198012238832</v>
      </c>
      <c r="AI74" s="93">
        <v>6.2441198012238832</v>
      </c>
      <c r="AJ74" s="93">
        <v>6.2441198012238832</v>
      </c>
      <c r="AK74" s="93">
        <v>2.458439060739019</v>
      </c>
      <c r="AL74" s="93">
        <v>1.6389593738260126</v>
      </c>
      <c r="AM74" s="93">
        <v>1.6389593738260126</v>
      </c>
      <c r="AN74" s="93">
        <v>19.121192694636811</v>
      </c>
      <c r="AO74" s="93">
        <v>3.8635218795823252</v>
      </c>
      <c r="AP74" s="93">
        <v>3.8635218795823252</v>
      </c>
      <c r="AQ74" s="93">
        <v>3.8635218795823252</v>
      </c>
      <c r="AR74" s="91">
        <f t="shared" si="23"/>
        <v>347.48</v>
      </c>
      <c r="AS74" s="91">
        <f t="shared" si="24"/>
        <v>813.45</v>
      </c>
      <c r="AT74" s="91">
        <f t="shared" si="25"/>
        <v>0</v>
      </c>
      <c r="AU74" s="91">
        <f t="shared" si="26"/>
        <v>0</v>
      </c>
      <c r="AV74" s="91">
        <f t="shared" si="27"/>
        <v>3.54707800978017</v>
      </c>
      <c r="AW74" s="91">
        <f t="shared" si="28"/>
        <v>4.2460014648322408</v>
      </c>
      <c r="AX74" s="91">
        <f t="shared" si="29"/>
        <v>4.6437182258403684</v>
      </c>
      <c r="AY74" s="91">
        <f t="shared" si="30"/>
        <v>2.6271948781159815</v>
      </c>
      <c r="AZ74" s="91">
        <f t="shared" si="31"/>
        <v>0.8521402574364707</v>
      </c>
      <c r="BA74" s="91">
        <f t="shared" si="32"/>
        <v>0.5680935049576471</v>
      </c>
      <c r="BB74" s="91">
        <f t="shared" si="33"/>
        <v>0.5680935049576471</v>
      </c>
      <c r="BC74" s="91">
        <f t="shared" si="34"/>
        <v>0.70661048499193457</v>
      </c>
      <c r="BD74" s="91">
        <f t="shared" si="35"/>
        <v>1.0615003662080602</v>
      </c>
      <c r="BE74" s="91">
        <f t="shared" si="36"/>
        <v>1.0615003662080602</v>
      </c>
      <c r="BF74" s="91">
        <f t="shared" si="37"/>
        <v>1.0615003662080602</v>
      </c>
      <c r="BG74" s="91">
        <f t="shared" si="38"/>
        <v>0.41793464032563327</v>
      </c>
      <c r="BH74" s="91">
        <f t="shared" si="39"/>
        <v>0.2786230935504222</v>
      </c>
      <c r="BI74" s="91">
        <f t="shared" si="40"/>
        <v>0.2786230935504222</v>
      </c>
      <c r="BJ74" s="91">
        <f t="shared" si="41"/>
        <v>3.2506027580882582</v>
      </c>
      <c r="BK74" s="91">
        <f t="shared" si="42"/>
        <v>0.65679871952899538</v>
      </c>
      <c r="BL74" s="91">
        <f t="shared" si="43"/>
        <v>0.65679871952899538</v>
      </c>
      <c r="BM74" s="91">
        <f t="shared" si="44"/>
        <v>0.65679871952899538</v>
      </c>
    </row>
    <row r="75" spans="1:65" x14ac:dyDescent="0.2">
      <c r="A75" t="s">
        <v>468</v>
      </c>
      <c r="B75" t="s">
        <v>468</v>
      </c>
      <c r="C75" s="90" t="s">
        <v>202</v>
      </c>
      <c r="D75" s="81" t="s">
        <v>285</v>
      </c>
      <c r="E75" s="81">
        <v>1730</v>
      </c>
      <c r="F75" s="81">
        <v>4</v>
      </c>
      <c r="G75" s="81">
        <v>8700</v>
      </c>
      <c r="H75" s="92">
        <v>0.7</v>
      </c>
      <c r="I75" s="92">
        <v>6.0000000000000012E-2</v>
      </c>
      <c r="J75" s="92">
        <v>9.0000000000000011E-2</v>
      </c>
      <c r="K75" s="92">
        <v>6.0000000000000012E-2</v>
      </c>
      <c r="L75" s="92">
        <v>0.25</v>
      </c>
      <c r="M75" s="92">
        <v>0.25</v>
      </c>
      <c r="N75" s="92">
        <v>0.25</v>
      </c>
      <c r="O75" s="92">
        <v>0.19920917528276372</v>
      </c>
      <c r="P75" s="92">
        <v>0.16015816494344726</v>
      </c>
      <c r="Q75" s="92">
        <v>0.24023724741517088</v>
      </c>
      <c r="R75" s="92">
        <v>0.16015816494344726</v>
      </c>
      <c r="S75" s="92">
        <v>0.25</v>
      </c>
      <c r="T75" s="92">
        <v>0.25</v>
      </c>
      <c r="U75" s="92">
        <v>0.25</v>
      </c>
      <c r="V75" s="91">
        <v>27</v>
      </c>
      <c r="W75" s="91">
        <v>1027</v>
      </c>
      <c r="X75" s="91">
        <v>0</v>
      </c>
      <c r="Y75" s="91">
        <v>0</v>
      </c>
      <c r="Z75" s="91">
        <v>1.4889230037331107</v>
      </c>
      <c r="AA75" s="91">
        <v>1.6816413984866778</v>
      </c>
      <c r="AB75" s="91">
        <v>1.6341659633127965</v>
      </c>
      <c r="AC75" s="91">
        <v>1.0056865752828128</v>
      </c>
      <c r="AD75" s="93">
        <v>0.35769476402997075</v>
      </c>
      <c r="AE75" s="93">
        <v>0.23846317601998049</v>
      </c>
      <c r="AF75" s="93">
        <v>0.23846317601998049</v>
      </c>
      <c r="AG75" s="93">
        <v>0.29660712363320829</v>
      </c>
      <c r="AH75" s="93">
        <v>0.42041034962166945</v>
      </c>
      <c r="AI75" s="93">
        <v>0.42041034962166945</v>
      </c>
      <c r="AJ75" s="93">
        <v>0.42041034962166945</v>
      </c>
      <c r="AK75" s="93">
        <v>0.14707493669815169</v>
      </c>
      <c r="AL75" s="93">
        <v>9.8049957798767809E-2</v>
      </c>
      <c r="AM75" s="93">
        <v>9.8049957798767809E-2</v>
      </c>
      <c r="AN75" s="93">
        <v>1.1439161743189574</v>
      </c>
      <c r="AO75" s="93">
        <v>0.2514216438207032</v>
      </c>
      <c r="AP75" s="93">
        <v>0.2514216438207032</v>
      </c>
      <c r="AQ75" s="93">
        <v>0.2514216438207032</v>
      </c>
      <c r="AR75" s="91">
        <f t="shared" si="23"/>
        <v>4.5900000000000007</v>
      </c>
      <c r="AS75" s="91">
        <f t="shared" si="24"/>
        <v>174.59</v>
      </c>
      <c r="AT75" s="91">
        <f t="shared" si="25"/>
        <v>0</v>
      </c>
      <c r="AU75" s="91">
        <f t="shared" si="26"/>
        <v>0</v>
      </c>
      <c r="AV75" s="91">
        <f t="shared" si="27"/>
        <v>0.25311691063462882</v>
      </c>
      <c r="AW75" s="91">
        <f t="shared" si="28"/>
        <v>0.28587903774273526</v>
      </c>
      <c r="AX75" s="91">
        <f t="shared" si="29"/>
        <v>0.27780821376317544</v>
      </c>
      <c r="AY75" s="91">
        <f t="shared" si="30"/>
        <v>0.17096671779807818</v>
      </c>
      <c r="AZ75" s="91">
        <f t="shared" si="31"/>
        <v>6.0808109885095031E-2</v>
      </c>
      <c r="BA75" s="91">
        <f t="shared" si="32"/>
        <v>4.0538739923396683E-2</v>
      </c>
      <c r="BB75" s="91">
        <f t="shared" si="33"/>
        <v>4.0538739923396683E-2</v>
      </c>
      <c r="BC75" s="91">
        <f t="shared" si="34"/>
        <v>5.0423211017645415E-2</v>
      </c>
      <c r="BD75" s="91">
        <f t="shared" si="35"/>
        <v>7.1469759435683816E-2</v>
      </c>
      <c r="BE75" s="91">
        <f t="shared" si="36"/>
        <v>7.1469759435683816E-2</v>
      </c>
      <c r="BF75" s="91">
        <f t="shared" si="37"/>
        <v>7.1469759435683816E-2</v>
      </c>
      <c r="BG75" s="91">
        <f t="shared" si="38"/>
        <v>2.5002739238685789E-2</v>
      </c>
      <c r="BH75" s="91">
        <f t="shared" si="39"/>
        <v>1.666849282579053E-2</v>
      </c>
      <c r="BI75" s="91">
        <f t="shared" si="40"/>
        <v>1.666849282579053E-2</v>
      </c>
      <c r="BJ75" s="91">
        <f t="shared" si="41"/>
        <v>0.19446574963422278</v>
      </c>
      <c r="BK75" s="91">
        <f t="shared" si="42"/>
        <v>4.2741679449519544E-2</v>
      </c>
      <c r="BL75" s="91">
        <f t="shared" si="43"/>
        <v>4.2741679449519544E-2</v>
      </c>
      <c r="BM75" s="91">
        <f t="shared" si="44"/>
        <v>4.2741679449519544E-2</v>
      </c>
    </row>
    <row r="76" spans="1:65" x14ac:dyDescent="0.2">
      <c r="A76" t="s">
        <v>369</v>
      </c>
      <c r="B76" t="s">
        <v>369</v>
      </c>
      <c r="C76" s="90" t="s">
        <v>196</v>
      </c>
      <c r="D76" s="81" t="s">
        <v>287</v>
      </c>
      <c r="E76" s="81">
        <v>1280</v>
      </c>
      <c r="F76" s="81">
        <v>4</v>
      </c>
      <c r="G76" s="81">
        <v>10568</v>
      </c>
      <c r="H76" s="92">
        <v>0.7</v>
      </c>
      <c r="I76" s="92">
        <v>6.0000000000000012E-2</v>
      </c>
      <c r="J76" s="92">
        <v>9.0000000000000011E-2</v>
      </c>
      <c r="K76" s="92">
        <v>6.0000000000000012E-2</v>
      </c>
      <c r="L76" s="92">
        <v>0.25</v>
      </c>
      <c r="M76" s="92">
        <v>0.25</v>
      </c>
      <c r="N76" s="92">
        <v>0.25</v>
      </c>
      <c r="O76" s="92">
        <v>0.22844387620125617</v>
      </c>
      <c r="P76" s="92">
        <v>0.15431122475974879</v>
      </c>
      <c r="Q76" s="92">
        <v>0.23146683713962313</v>
      </c>
      <c r="R76" s="92">
        <v>0.15431122475974879</v>
      </c>
      <c r="S76" s="92">
        <v>0.25</v>
      </c>
      <c r="T76" s="92">
        <v>0.25</v>
      </c>
      <c r="U76" s="92">
        <v>0.25</v>
      </c>
      <c r="V76" s="91">
        <v>0</v>
      </c>
      <c r="W76" s="91">
        <v>4645.1000000000004</v>
      </c>
      <c r="X76" s="91">
        <v>0</v>
      </c>
      <c r="Y76" s="91">
        <v>619.89999999999964</v>
      </c>
      <c r="Z76" s="91">
        <v>15.957728557161541</v>
      </c>
      <c r="AA76" s="91">
        <v>19.693119968314424</v>
      </c>
      <c r="AB76" s="91">
        <v>17.016511243858016</v>
      </c>
      <c r="AC76" s="91">
        <v>12.366363410100393</v>
      </c>
      <c r="AD76" s="93">
        <v>3.6936849570588235</v>
      </c>
      <c r="AE76" s="93">
        <v>2.4624566380392165</v>
      </c>
      <c r="AF76" s="93">
        <v>2.4624566380392165</v>
      </c>
      <c r="AG76" s="93">
        <v>3.6454453669654612</v>
      </c>
      <c r="AH76" s="93">
        <v>4.9232799920786059</v>
      </c>
      <c r="AI76" s="93">
        <v>4.9232799920786059</v>
      </c>
      <c r="AJ76" s="93">
        <v>4.9232799920786059</v>
      </c>
      <c r="AK76" s="93">
        <v>1.5314860119472216</v>
      </c>
      <c r="AL76" s="93">
        <v>1.0209906746314812</v>
      </c>
      <c r="AM76" s="93">
        <v>1.0209906746314812</v>
      </c>
      <c r="AN76" s="93">
        <v>11.91155787070061</v>
      </c>
      <c r="AO76" s="93">
        <v>3.0915908525250981</v>
      </c>
      <c r="AP76" s="93">
        <v>3.0915908525250981</v>
      </c>
      <c r="AQ76" s="93">
        <v>3.0915908525250981</v>
      </c>
      <c r="AR76" s="91">
        <f t="shared" si="23"/>
        <v>0</v>
      </c>
      <c r="AS76" s="91">
        <f t="shared" si="24"/>
        <v>789.66700000000014</v>
      </c>
      <c r="AT76" s="91">
        <f t="shared" si="25"/>
        <v>0</v>
      </c>
      <c r="AU76" s="91">
        <f t="shared" si="26"/>
        <v>105.38299999999994</v>
      </c>
      <c r="AV76" s="91">
        <f t="shared" si="27"/>
        <v>2.7128138547174623</v>
      </c>
      <c r="AW76" s="91">
        <f t="shared" si="28"/>
        <v>3.3478303946134522</v>
      </c>
      <c r="AX76" s="91">
        <f t="shared" si="29"/>
        <v>2.892806911455863</v>
      </c>
      <c r="AY76" s="91">
        <f t="shared" si="30"/>
        <v>2.102281779717067</v>
      </c>
      <c r="AZ76" s="91">
        <f t="shared" si="31"/>
        <v>0.62792644270000009</v>
      </c>
      <c r="BA76" s="91">
        <f t="shared" si="32"/>
        <v>0.41861762846666684</v>
      </c>
      <c r="BB76" s="91">
        <f t="shared" si="33"/>
        <v>0.41861762846666684</v>
      </c>
      <c r="BC76" s="91">
        <f t="shared" si="34"/>
        <v>0.61972571238412844</v>
      </c>
      <c r="BD76" s="91">
        <f t="shared" si="35"/>
        <v>0.83695759865336306</v>
      </c>
      <c r="BE76" s="91">
        <f t="shared" si="36"/>
        <v>0.83695759865336306</v>
      </c>
      <c r="BF76" s="91">
        <f t="shared" si="37"/>
        <v>0.83695759865336306</v>
      </c>
      <c r="BG76" s="91">
        <f t="shared" si="38"/>
        <v>0.26035262203102766</v>
      </c>
      <c r="BH76" s="91">
        <f t="shared" si="39"/>
        <v>0.17356841468735182</v>
      </c>
      <c r="BI76" s="91">
        <f t="shared" si="40"/>
        <v>0.17356841468735182</v>
      </c>
      <c r="BJ76" s="91">
        <f t="shared" si="41"/>
        <v>2.0249648380191041</v>
      </c>
      <c r="BK76" s="91">
        <f t="shared" si="42"/>
        <v>0.52557044492926674</v>
      </c>
      <c r="BL76" s="91">
        <f t="shared" si="43"/>
        <v>0.52557044492926674</v>
      </c>
      <c r="BM76" s="91">
        <f t="shared" si="44"/>
        <v>0.52557044492926674</v>
      </c>
    </row>
    <row r="77" spans="1:65" x14ac:dyDescent="0.2">
      <c r="A77" t="s">
        <v>370</v>
      </c>
      <c r="B77" t="s">
        <v>370</v>
      </c>
      <c r="C77" s="90" t="s">
        <v>196</v>
      </c>
      <c r="D77" s="81" t="s">
        <v>287</v>
      </c>
      <c r="E77" s="81">
        <v>1290</v>
      </c>
      <c r="F77" s="81">
        <v>4</v>
      </c>
      <c r="G77" s="81">
        <v>6910</v>
      </c>
      <c r="H77" s="92">
        <v>0.7</v>
      </c>
      <c r="I77" s="92">
        <v>6.0000000000000012E-2</v>
      </c>
      <c r="J77" s="92">
        <v>9.0000000000000011E-2</v>
      </c>
      <c r="K77" s="92">
        <v>6.0000000000000012E-2</v>
      </c>
      <c r="L77" s="92">
        <v>0.25</v>
      </c>
      <c r="M77" s="92">
        <v>0.25</v>
      </c>
      <c r="N77" s="92">
        <v>0.25</v>
      </c>
      <c r="O77" s="92">
        <v>0.22844387620125617</v>
      </c>
      <c r="P77" s="92">
        <v>0.15431122475974879</v>
      </c>
      <c r="Q77" s="92">
        <v>0.23146683713962313</v>
      </c>
      <c r="R77" s="92">
        <v>0.15431122475974879</v>
      </c>
      <c r="S77" s="92">
        <v>0.25</v>
      </c>
      <c r="T77" s="92">
        <v>0.25</v>
      </c>
      <c r="U77" s="92">
        <v>0.25</v>
      </c>
      <c r="V77" s="91">
        <v>0</v>
      </c>
      <c r="W77" s="91">
        <v>2013.7</v>
      </c>
      <c r="X77" s="91">
        <v>0</v>
      </c>
      <c r="Y77" s="91">
        <v>134.29999999999995</v>
      </c>
      <c r="Z77" s="91">
        <v>10.872929790700903</v>
      </c>
      <c r="AA77" s="91">
        <v>13.400548165839686</v>
      </c>
      <c r="AB77" s="91">
        <v>12.859206474050998</v>
      </c>
      <c r="AC77" s="91">
        <v>8.413086216799611</v>
      </c>
      <c r="AD77" s="93">
        <v>2.5167226690947224</v>
      </c>
      <c r="AE77" s="93">
        <v>1.6778151127298153</v>
      </c>
      <c r="AF77" s="93">
        <v>1.6778151127298153</v>
      </c>
      <c r="AG77" s="93">
        <v>2.4838542270518271</v>
      </c>
      <c r="AH77" s="93">
        <v>3.3501370414599214</v>
      </c>
      <c r="AI77" s="93">
        <v>3.3501370414599214</v>
      </c>
      <c r="AJ77" s="93">
        <v>3.3501370414599214</v>
      </c>
      <c r="AK77" s="93">
        <v>1.15732858266459</v>
      </c>
      <c r="AL77" s="93">
        <v>0.77155238844306007</v>
      </c>
      <c r="AM77" s="93">
        <v>0.77155238844306007</v>
      </c>
      <c r="AN77" s="93">
        <v>9.0014445318356984</v>
      </c>
      <c r="AO77" s="93">
        <v>2.1032715541999027</v>
      </c>
      <c r="AP77" s="93">
        <v>2.1032715541999027</v>
      </c>
      <c r="AQ77" s="93">
        <v>2.1032715541999027</v>
      </c>
      <c r="AR77" s="91">
        <f t="shared" si="23"/>
        <v>0</v>
      </c>
      <c r="AS77" s="91">
        <f t="shared" si="24"/>
        <v>342.32900000000001</v>
      </c>
      <c r="AT77" s="91">
        <f t="shared" si="25"/>
        <v>0</v>
      </c>
      <c r="AU77" s="91">
        <f t="shared" si="26"/>
        <v>22.830999999999992</v>
      </c>
      <c r="AV77" s="91">
        <f t="shared" si="27"/>
        <v>1.8483980644191536</v>
      </c>
      <c r="AW77" s="91">
        <f t="shared" si="28"/>
        <v>2.2780931881927469</v>
      </c>
      <c r="AX77" s="91">
        <f t="shared" si="29"/>
        <v>2.18606510058867</v>
      </c>
      <c r="AY77" s="91">
        <f t="shared" si="30"/>
        <v>1.430224656855934</v>
      </c>
      <c r="AZ77" s="91">
        <f t="shared" si="31"/>
        <v>0.42784285374610287</v>
      </c>
      <c r="BA77" s="91">
        <f t="shared" si="32"/>
        <v>0.28522856916406863</v>
      </c>
      <c r="BB77" s="91">
        <f t="shared" si="33"/>
        <v>0.28522856916406863</v>
      </c>
      <c r="BC77" s="91">
        <f t="shared" si="34"/>
        <v>0.42225521859881066</v>
      </c>
      <c r="BD77" s="91">
        <f t="shared" si="35"/>
        <v>0.56952329704818672</v>
      </c>
      <c r="BE77" s="91">
        <f t="shared" si="36"/>
        <v>0.56952329704818672</v>
      </c>
      <c r="BF77" s="91">
        <f t="shared" si="37"/>
        <v>0.56952329704818672</v>
      </c>
      <c r="BG77" s="91">
        <f t="shared" si="38"/>
        <v>0.19674585905298031</v>
      </c>
      <c r="BH77" s="91">
        <f t="shared" si="39"/>
        <v>0.13116390603532022</v>
      </c>
      <c r="BI77" s="91">
        <f t="shared" si="40"/>
        <v>0.13116390603532022</v>
      </c>
      <c r="BJ77" s="91">
        <f t="shared" si="41"/>
        <v>1.5302455704120688</v>
      </c>
      <c r="BK77" s="91">
        <f t="shared" si="42"/>
        <v>0.35755616421398351</v>
      </c>
      <c r="BL77" s="91">
        <f t="shared" si="43"/>
        <v>0.35755616421398351</v>
      </c>
      <c r="BM77" s="91">
        <f t="shared" si="44"/>
        <v>0.35755616421398351</v>
      </c>
    </row>
    <row r="78" spans="1:65" x14ac:dyDescent="0.2">
      <c r="A78" t="s">
        <v>371</v>
      </c>
      <c r="B78" t="s">
        <v>371</v>
      </c>
      <c r="C78" s="90" t="s">
        <v>196</v>
      </c>
      <c r="D78" s="81" t="s">
        <v>287</v>
      </c>
      <c r="E78" s="81">
        <v>1330</v>
      </c>
      <c r="F78" s="81">
        <v>4</v>
      </c>
      <c r="G78" s="81">
        <v>9493</v>
      </c>
      <c r="H78" s="92">
        <v>0.7</v>
      </c>
      <c r="I78" s="92">
        <v>6.0000000000000012E-2</v>
      </c>
      <c r="J78" s="92">
        <v>9.0000000000000011E-2</v>
      </c>
      <c r="K78" s="92">
        <v>6.0000000000000012E-2</v>
      </c>
      <c r="L78" s="92">
        <v>0.25</v>
      </c>
      <c r="M78" s="92">
        <v>0.25</v>
      </c>
      <c r="N78" s="92">
        <v>0.25</v>
      </c>
      <c r="O78" s="92">
        <v>0.22844387620125617</v>
      </c>
      <c r="P78" s="92">
        <v>0.15431122475974879</v>
      </c>
      <c r="Q78" s="92">
        <v>0.23146683713962313</v>
      </c>
      <c r="R78" s="92">
        <v>0.15431122475974879</v>
      </c>
      <c r="S78" s="92">
        <v>0.25</v>
      </c>
      <c r="T78" s="92">
        <v>0.25</v>
      </c>
      <c r="U78" s="92">
        <v>0.25</v>
      </c>
      <c r="V78" s="91">
        <v>0</v>
      </c>
      <c r="W78" s="91">
        <v>3182.7</v>
      </c>
      <c r="X78" s="91">
        <v>0</v>
      </c>
      <c r="Y78" s="91">
        <v>510.30000000000018</v>
      </c>
      <c r="Z78" s="91">
        <v>8.9028856493286419</v>
      </c>
      <c r="AA78" s="91">
        <v>10.841017774627497</v>
      </c>
      <c r="AB78" s="91">
        <v>11.798897265632428</v>
      </c>
      <c r="AC78" s="91">
        <v>6.7685534087890646</v>
      </c>
      <c r="AD78" s="93">
        <v>2.0607227826658407</v>
      </c>
      <c r="AE78" s="93">
        <v>1.3738151884438941</v>
      </c>
      <c r="AF78" s="93">
        <v>1.3738151884438941</v>
      </c>
      <c r="AG78" s="93">
        <v>2.0338097071091723</v>
      </c>
      <c r="AH78" s="93">
        <v>2.7102544436568743</v>
      </c>
      <c r="AI78" s="93">
        <v>2.7102544436568743</v>
      </c>
      <c r="AJ78" s="93">
        <v>2.7102544436568743</v>
      </c>
      <c r="AK78" s="93">
        <v>1.0619007539069187</v>
      </c>
      <c r="AL78" s="93">
        <v>0.70793383593794579</v>
      </c>
      <c r="AM78" s="93">
        <v>0.70793383593794579</v>
      </c>
      <c r="AN78" s="93">
        <v>8.2592280859426985</v>
      </c>
      <c r="AO78" s="93">
        <v>1.6921383521972662</v>
      </c>
      <c r="AP78" s="93">
        <v>1.6921383521972662</v>
      </c>
      <c r="AQ78" s="93">
        <v>1.6921383521972662</v>
      </c>
      <c r="AR78" s="91">
        <f t="shared" si="23"/>
        <v>0</v>
      </c>
      <c r="AS78" s="91">
        <f t="shared" si="24"/>
        <v>541.05899999999997</v>
      </c>
      <c r="AT78" s="91">
        <f t="shared" si="25"/>
        <v>0</v>
      </c>
      <c r="AU78" s="91">
        <f t="shared" si="26"/>
        <v>86.751000000000033</v>
      </c>
      <c r="AV78" s="91">
        <f t="shared" si="27"/>
        <v>1.5134905603858693</v>
      </c>
      <c r="AW78" s="91">
        <f t="shared" si="28"/>
        <v>1.8429730216866747</v>
      </c>
      <c r="AX78" s="91">
        <f t="shared" si="29"/>
        <v>2.0058125351575131</v>
      </c>
      <c r="AY78" s="91">
        <f t="shared" si="30"/>
        <v>1.1506540794941411</v>
      </c>
      <c r="AZ78" s="91">
        <f t="shared" si="31"/>
        <v>0.35032287305319293</v>
      </c>
      <c r="BA78" s="91">
        <f t="shared" si="32"/>
        <v>0.233548582035462</v>
      </c>
      <c r="BB78" s="91">
        <f t="shared" si="33"/>
        <v>0.233548582035462</v>
      </c>
      <c r="BC78" s="91">
        <f t="shared" si="34"/>
        <v>0.3457476502085593</v>
      </c>
      <c r="BD78" s="91">
        <f t="shared" si="35"/>
        <v>0.46074325542166866</v>
      </c>
      <c r="BE78" s="91">
        <f t="shared" si="36"/>
        <v>0.46074325542166866</v>
      </c>
      <c r="BF78" s="91">
        <f t="shared" si="37"/>
        <v>0.46074325542166866</v>
      </c>
      <c r="BG78" s="91">
        <f t="shared" si="38"/>
        <v>0.18052312816417621</v>
      </c>
      <c r="BH78" s="91">
        <f t="shared" si="39"/>
        <v>0.1203487521094508</v>
      </c>
      <c r="BI78" s="91">
        <f t="shared" si="40"/>
        <v>0.1203487521094508</v>
      </c>
      <c r="BJ78" s="91">
        <f t="shared" si="41"/>
        <v>1.4040687746102589</v>
      </c>
      <c r="BK78" s="91">
        <f t="shared" si="42"/>
        <v>0.28766351987353528</v>
      </c>
      <c r="BL78" s="91">
        <f t="shared" si="43"/>
        <v>0.28766351987353528</v>
      </c>
      <c r="BM78" s="91">
        <f t="shared" si="44"/>
        <v>0.28766351987353528</v>
      </c>
    </row>
    <row r="79" spans="1:65" x14ac:dyDescent="0.2">
      <c r="A79" t="s">
        <v>372</v>
      </c>
      <c r="B79" t="s">
        <v>372</v>
      </c>
      <c r="C79" s="90" t="s">
        <v>196</v>
      </c>
      <c r="D79" s="81" t="s">
        <v>287</v>
      </c>
      <c r="E79" s="81">
        <v>1290</v>
      </c>
      <c r="F79" s="81">
        <v>4</v>
      </c>
      <c r="G79" s="81">
        <v>9094</v>
      </c>
      <c r="H79" s="92">
        <v>0.7</v>
      </c>
      <c r="I79" s="92">
        <v>6.0000000000000012E-2</v>
      </c>
      <c r="J79" s="92">
        <v>9.0000000000000011E-2</v>
      </c>
      <c r="K79" s="92">
        <v>6.0000000000000012E-2</v>
      </c>
      <c r="L79" s="92">
        <v>0.25</v>
      </c>
      <c r="M79" s="92">
        <v>0.25</v>
      </c>
      <c r="N79" s="92">
        <v>0.25</v>
      </c>
      <c r="O79" s="92">
        <v>0.22844387620125617</v>
      </c>
      <c r="P79" s="92">
        <v>0.15431122475974879</v>
      </c>
      <c r="Q79" s="92">
        <v>0.23146683713962313</v>
      </c>
      <c r="R79" s="92">
        <v>0.15431122475974879</v>
      </c>
      <c r="S79" s="92">
        <v>0.25</v>
      </c>
      <c r="T79" s="92">
        <v>0.25</v>
      </c>
      <c r="U79" s="92">
        <v>0.25</v>
      </c>
      <c r="V79" s="91">
        <v>0</v>
      </c>
      <c r="W79" s="91">
        <v>4258.3999999999996</v>
      </c>
      <c r="X79" s="91">
        <v>0</v>
      </c>
      <c r="Y79" s="91">
        <v>281.60000000000036</v>
      </c>
      <c r="Z79" s="91">
        <v>7.4576510520200783</v>
      </c>
      <c r="AA79" s="91">
        <v>8.9483738800533157</v>
      </c>
      <c r="AB79" s="91">
        <v>9.8089881521697997</v>
      </c>
      <c r="AC79" s="91">
        <v>5.5439137022664084</v>
      </c>
      <c r="AD79" s="93">
        <v>1.7261989015020704</v>
      </c>
      <c r="AE79" s="93">
        <v>1.1507992676680474</v>
      </c>
      <c r="AF79" s="93">
        <v>1.1507992676680474</v>
      </c>
      <c r="AG79" s="93">
        <v>1.7036547136798426</v>
      </c>
      <c r="AH79" s="93">
        <v>2.2370934700133289</v>
      </c>
      <c r="AI79" s="93">
        <v>2.2370934700133289</v>
      </c>
      <c r="AJ79" s="93">
        <v>2.2370934700133289</v>
      </c>
      <c r="AK79" s="93">
        <v>0.88280893369528213</v>
      </c>
      <c r="AL79" s="93">
        <v>0.58853928913018805</v>
      </c>
      <c r="AM79" s="93">
        <v>0.58853928913018805</v>
      </c>
      <c r="AN79" s="93">
        <v>6.8662917065188598</v>
      </c>
      <c r="AO79" s="93">
        <v>1.3859784255666021</v>
      </c>
      <c r="AP79" s="93">
        <v>1.3859784255666021</v>
      </c>
      <c r="AQ79" s="93">
        <v>1.3859784255666021</v>
      </c>
      <c r="AR79" s="91">
        <f t="shared" si="23"/>
        <v>0</v>
      </c>
      <c r="AS79" s="91">
        <f t="shared" si="24"/>
        <v>723.928</v>
      </c>
      <c r="AT79" s="91">
        <f t="shared" si="25"/>
        <v>0</v>
      </c>
      <c r="AU79" s="91">
        <f t="shared" si="26"/>
        <v>47.872000000000064</v>
      </c>
      <c r="AV79" s="91">
        <f t="shared" si="27"/>
        <v>1.2678006788434133</v>
      </c>
      <c r="AW79" s="91">
        <f t="shared" si="28"/>
        <v>1.5212235596090637</v>
      </c>
      <c r="AX79" s="91">
        <f t="shared" si="29"/>
        <v>1.6675279858688661</v>
      </c>
      <c r="AY79" s="91">
        <f t="shared" si="30"/>
        <v>0.94246532938528949</v>
      </c>
      <c r="AZ79" s="91">
        <f t="shared" si="31"/>
        <v>0.29345381325535197</v>
      </c>
      <c r="BA79" s="91">
        <f t="shared" si="32"/>
        <v>0.19563587550356806</v>
      </c>
      <c r="BB79" s="91">
        <f t="shared" si="33"/>
        <v>0.19563587550356806</v>
      </c>
      <c r="BC79" s="91">
        <f t="shared" si="34"/>
        <v>0.28962130132557323</v>
      </c>
      <c r="BD79" s="91">
        <f t="shared" si="35"/>
        <v>0.38030588990226594</v>
      </c>
      <c r="BE79" s="91">
        <f t="shared" si="36"/>
        <v>0.38030588990226594</v>
      </c>
      <c r="BF79" s="91">
        <f t="shared" si="37"/>
        <v>0.38030588990226594</v>
      </c>
      <c r="BG79" s="91">
        <f t="shared" si="38"/>
        <v>0.15007751872819797</v>
      </c>
      <c r="BH79" s="91">
        <f t="shared" si="39"/>
        <v>0.10005167915213198</v>
      </c>
      <c r="BI79" s="91">
        <f t="shared" si="40"/>
        <v>0.10005167915213198</v>
      </c>
      <c r="BJ79" s="91">
        <f t="shared" si="41"/>
        <v>1.1672695901082062</v>
      </c>
      <c r="BK79" s="91">
        <f t="shared" si="42"/>
        <v>0.23561633234632237</v>
      </c>
      <c r="BL79" s="91">
        <f t="shared" si="43"/>
        <v>0.23561633234632237</v>
      </c>
      <c r="BM79" s="91">
        <f t="shared" si="44"/>
        <v>0.23561633234632237</v>
      </c>
    </row>
    <row r="80" spans="1:65" x14ac:dyDescent="0.2">
      <c r="A80" t="s">
        <v>373</v>
      </c>
      <c r="B80" t="s">
        <v>373</v>
      </c>
      <c r="C80" s="90" t="s">
        <v>196</v>
      </c>
      <c r="D80" s="81" t="s">
        <v>287</v>
      </c>
      <c r="E80" s="81">
        <v>1310</v>
      </c>
      <c r="F80" s="81">
        <v>4</v>
      </c>
      <c r="G80" s="81">
        <v>17538</v>
      </c>
      <c r="H80" s="92">
        <v>0.7</v>
      </c>
      <c r="I80" s="92">
        <v>6.0000000000000012E-2</v>
      </c>
      <c r="J80" s="92">
        <v>9.0000000000000011E-2</v>
      </c>
      <c r="K80" s="92">
        <v>6.0000000000000012E-2</v>
      </c>
      <c r="L80" s="92">
        <v>0.25</v>
      </c>
      <c r="M80" s="92">
        <v>0.25</v>
      </c>
      <c r="N80" s="92">
        <v>0.25</v>
      </c>
      <c r="O80" s="92">
        <v>0.22844387620125617</v>
      </c>
      <c r="P80" s="92">
        <v>0.15431122475974879</v>
      </c>
      <c r="Q80" s="92">
        <v>0.23146683713962313</v>
      </c>
      <c r="R80" s="92">
        <v>0.15431122475974879</v>
      </c>
      <c r="S80" s="92">
        <v>0.25</v>
      </c>
      <c r="T80" s="92">
        <v>0.25</v>
      </c>
      <c r="U80" s="92">
        <v>0.25</v>
      </c>
      <c r="V80" s="91">
        <v>0</v>
      </c>
      <c r="W80" s="91">
        <v>7407</v>
      </c>
      <c r="X80" s="91">
        <v>0</v>
      </c>
      <c r="Y80" s="91">
        <v>0</v>
      </c>
      <c r="Z80" s="91">
        <v>18.175433039773175</v>
      </c>
      <c r="AA80" s="91">
        <v>22.232333113686742</v>
      </c>
      <c r="AB80" s="91">
        <v>23.766232734497585</v>
      </c>
      <c r="AC80" s="91">
        <v>13.911694655849223</v>
      </c>
      <c r="AD80" s="93">
        <v>4.2070099993593031</v>
      </c>
      <c r="AE80" s="93">
        <v>2.8046733329062024</v>
      </c>
      <c r="AF80" s="93">
        <v>2.8046733329062024</v>
      </c>
      <c r="AG80" s="93">
        <v>4.152066375242164</v>
      </c>
      <c r="AH80" s="93">
        <v>5.5580832784216856</v>
      </c>
      <c r="AI80" s="93">
        <v>5.5580832784216856</v>
      </c>
      <c r="AJ80" s="93">
        <v>5.5580832784216856</v>
      </c>
      <c r="AK80" s="93">
        <v>2.1389609461047829</v>
      </c>
      <c r="AL80" s="93">
        <v>1.4259739640698554</v>
      </c>
      <c r="AM80" s="93">
        <v>1.4259739640698554</v>
      </c>
      <c r="AN80" s="93">
        <v>16.636362914148307</v>
      </c>
      <c r="AO80" s="93">
        <v>3.4779236639623057</v>
      </c>
      <c r="AP80" s="93">
        <v>3.4779236639623057</v>
      </c>
      <c r="AQ80" s="93">
        <v>3.4779236639623057</v>
      </c>
      <c r="AR80" s="91">
        <f t="shared" si="23"/>
        <v>0</v>
      </c>
      <c r="AS80" s="91">
        <f t="shared" si="24"/>
        <v>1259.19</v>
      </c>
      <c r="AT80" s="91">
        <f t="shared" si="25"/>
        <v>0</v>
      </c>
      <c r="AU80" s="91">
        <f t="shared" si="26"/>
        <v>0</v>
      </c>
      <c r="AV80" s="91">
        <f t="shared" si="27"/>
        <v>3.0898236167614401</v>
      </c>
      <c r="AW80" s="91">
        <f t="shared" si="28"/>
        <v>3.7794966293267467</v>
      </c>
      <c r="AX80" s="91">
        <f t="shared" si="29"/>
        <v>4.0402595648645896</v>
      </c>
      <c r="AY80" s="91">
        <f t="shared" si="30"/>
        <v>2.3649880914943679</v>
      </c>
      <c r="AZ80" s="91">
        <f t="shared" si="31"/>
        <v>0.71519169989108156</v>
      </c>
      <c r="BA80" s="91">
        <f t="shared" si="32"/>
        <v>0.47679446659405444</v>
      </c>
      <c r="BB80" s="91">
        <f t="shared" si="33"/>
        <v>0.47679446659405444</v>
      </c>
      <c r="BC80" s="91">
        <f t="shared" si="34"/>
        <v>0.7058512837911679</v>
      </c>
      <c r="BD80" s="91">
        <f t="shared" si="35"/>
        <v>0.94487415733168667</v>
      </c>
      <c r="BE80" s="91">
        <f t="shared" si="36"/>
        <v>0.94487415733168667</v>
      </c>
      <c r="BF80" s="91">
        <f t="shared" si="37"/>
        <v>0.94487415733168667</v>
      </c>
      <c r="BG80" s="91">
        <f t="shared" si="38"/>
        <v>0.3636233608378131</v>
      </c>
      <c r="BH80" s="91">
        <f t="shared" si="39"/>
        <v>0.24241557389187543</v>
      </c>
      <c r="BI80" s="91">
        <f t="shared" si="40"/>
        <v>0.24241557389187543</v>
      </c>
      <c r="BJ80" s="91">
        <f t="shared" si="41"/>
        <v>2.8281816954052124</v>
      </c>
      <c r="BK80" s="91">
        <f t="shared" si="42"/>
        <v>0.59124702287359199</v>
      </c>
      <c r="BL80" s="91">
        <f t="shared" si="43"/>
        <v>0.59124702287359199</v>
      </c>
      <c r="BM80" s="91">
        <f t="shared" si="44"/>
        <v>0.59124702287359199</v>
      </c>
    </row>
    <row r="81" spans="1:65" x14ac:dyDescent="0.2">
      <c r="A81" t="s">
        <v>374</v>
      </c>
      <c r="B81" t="s">
        <v>374</v>
      </c>
      <c r="C81" s="90" t="s">
        <v>196</v>
      </c>
      <c r="D81" s="81" t="s">
        <v>287</v>
      </c>
      <c r="E81" s="81">
        <v>1280</v>
      </c>
      <c r="F81" s="81">
        <v>4</v>
      </c>
      <c r="G81" s="81">
        <v>10332</v>
      </c>
      <c r="H81" s="92">
        <v>0.7</v>
      </c>
      <c r="I81" s="92">
        <v>6.0000000000000012E-2</v>
      </c>
      <c r="J81" s="92">
        <v>9.0000000000000011E-2</v>
      </c>
      <c r="K81" s="92">
        <v>6.0000000000000012E-2</v>
      </c>
      <c r="L81" s="92">
        <v>0.25</v>
      </c>
      <c r="M81" s="92">
        <v>0.25</v>
      </c>
      <c r="N81" s="92">
        <v>0.25</v>
      </c>
      <c r="O81" s="92">
        <v>0.22844387620125617</v>
      </c>
      <c r="P81" s="92">
        <v>0.15431122475974879</v>
      </c>
      <c r="Q81" s="92">
        <v>0.23146683713962313</v>
      </c>
      <c r="R81" s="92">
        <v>0.15431122475974879</v>
      </c>
      <c r="S81" s="92">
        <v>0.25</v>
      </c>
      <c r="T81" s="92">
        <v>0.25</v>
      </c>
      <c r="U81" s="92">
        <v>0.25</v>
      </c>
      <c r="V81" s="91">
        <v>0</v>
      </c>
      <c r="W81" s="91">
        <v>4915</v>
      </c>
      <c r="X81" s="91">
        <v>0</v>
      </c>
      <c r="Y81" s="91">
        <v>0</v>
      </c>
      <c r="Z81" s="91">
        <v>5.3128133890760187</v>
      </c>
      <c r="AA81" s="91">
        <v>6.1170520094625802</v>
      </c>
      <c r="AB81" s="91">
        <v>6.200639517176632</v>
      </c>
      <c r="AC81" s="91">
        <v>3.7014695754066418</v>
      </c>
      <c r="AD81" s="93">
        <v>1.229740111482468</v>
      </c>
      <c r="AE81" s="93">
        <v>0.81982674098831221</v>
      </c>
      <c r="AF81" s="93">
        <v>0.81982674098831221</v>
      </c>
      <c r="AG81" s="93">
        <v>1.2136796841344581</v>
      </c>
      <c r="AH81" s="93">
        <v>1.5292630023656451</v>
      </c>
      <c r="AI81" s="93">
        <v>1.5292630023656451</v>
      </c>
      <c r="AJ81" s="93">
        <v>1.5292630023656451</v>
      </c>
      <c r="AK81" s="93">
        <v>0.55805755654589695</v>
      </c>
      <c r="AL81" s="93">
        <v>0.372038371030598</v>
      </c>
      <c r="AM81" s="93">
        <v>0.372038371030598</v>
      </c>
      <c r="AN81" s="93">
        <v>4.3404476620236423</v>
      </c>
      <c r="AO81" s="93">
        <v>0.92536739385166045</v>
      </c>
      <c r="AP81" s="93">
        <v>0.92536739385166045</v>
      </c>
      <c r="AQ81" s="93">
        <v>0.92536739385166045</v>
      </c>
      <c r="AR81" s="91">
        <f t="shared" si="23"/>
        <v>0</v>
      </c>
      <c r="AS81" s="91">
        <f t="shared" si="24"/>
        <v>835.55000000000007</v>
      </c>
      <c r="AT81" s="91">
        <f t="shared" si="25"/>
        <v>0</v>
      </c>
      <c r="AU81" s="91">
        <f t="shared" si="26"/>
        <v>0</v>
      </c>
      <c r="AV81" s="91">
        <f t="shared" si="27"/>
        <v>0.90317827614292323</v>
      </c>
      <c r="AW81" s="91">
        <f t="shared" si="28"/>
        <v>1.0398988416086388</v>
      </c>
      <c r="AX81" s="91">
        <f t="shared" si="29"/>
        <v>1.0541087179200275</v>
      </c>
      <c r="AY81" s="91">
        <f t="shared" si="30"/>
        <v>0.62924982781912919</v>
      </c>
      <c r="AZ81" s="91">
        <f t="shared" si="31"/>
        <v>0.20905581895201958</v>
      </c>
      <c r="BA81" s="91">
        <f t="shared" si="32"/>
        <v>0.1393705459680131</v>
      </c>
      <c r="BB81" s="91">
        <f t="shared" si="33"/>
        <v>0.1393705459680131</v>
      </c>
      <c r="BC81" s="91">
        <f t="shared" si="34"/>
        <v>0.2063255463028579</v>
      </c>
      <c r="BD81" s="91">
        <f t="shared" si="35"/>
        <v>0.25997471040215969</v>
      </c>
      <c r="BE81" s="91">
        <f t="shared" si="36"/>
        <v>0.25997471040215969</v>
      </c>
      <c r="BF81" s="91">
        <f t="shared" si="37"/>
        <v>0.25997471040215969</v>
      </c>
      <c r="BG81" s="91">
        <f t="shared" si="38"/>
        <v>9.4869784612802488E-2</v>
      </c>
      <c r="BH81" s="91">
        <f t="shared" si="39"/>
        <v>6.3246523075201663E-2</v>
      </c>
      <c r="BI81" s="91">
        <f t="shared" si="40"/>
        <v>6.3246523075201663E-2</v>
      </c>
      <c r="BJ81" s="91">
        <f t="shared" si="41"/>
        <v>0.73787610254401925</v>
      </c>
      <c r="BK81" s="91">
        <f t="shared" si="42"/>
        <v>0.1573124569547823</v>
      </c>
      <c r="BL81" s="91">
        <f t="shared" si="43"/>
        <v>0.1573124569547823</v>
      </c>
      <c r="BM81" s="91">
        <f t="shared" si="44"/>
        <v>0.1573124569547823</v>
      </c>
    </row>
    <row r="82" spans="1:65" x14ac:dyDescent="0.2">
      <c r="A82" t="s">
        <v>375</v>
      </c>
      <c r="B82" t="s">
        <v>375</v>
      </c>
      <c r="C82" s="90" t="s">
        <v>196</v>
      </c>
      <c r="D82" s="81" t="s">
        <v>287</v>
      </c>
      <c r="E82" s="81">
        <v>1240</v>
      </c>
      <c r="F82" s="81">
        <v>4</v>
      </c>
      <c r="G82" s="81">
        <v>9663</v>
      </c>
      <c r="H82" s="92">
        <v>0.7</v>
      </c>
      <c r="I82" s="92">
        <v>6.0000000000000012E-2</v>
      </c>
      <c r="J82" s="92">
        <v>9.0000000000000011E-2</v>
      </c>
      <c r="K82" s="92">
        <v>6.0000000000000012E-2</v>
      </c>
      <c r="L82" s="92">
        <v>0.25</v>
      </c>
      <c r="M82" s="92">
        <v>0.25</v>
      </c>
      <c r="N82" s="92">
        <v>0.25</v>
      </c>
      <c r="O82" s="92">
        <v>0.22844387620125617</v>
      </c>
      <c r="P82" s="92">
        <v>0.15431122475974879</v>
      </c>
      <c r="Q82" s="92">
        <v>0.23146683713962313</v>
      </c>
      <c r="R82" s="92">
        <v>0.15431122475974879</v>
      </c>
      <c r="S82" s="92">
        <v>0.25</v>
      </c>
      <c r="T82" s="92">
        <v>0.25</v>
      </c>
      <c r="U82" s="92">
        <v>0.25</v>
      </c>
      <c r="V82" s="91">
        <v>0</v>
      </c>
      <c r="W82" s="91">
        <v>3044</v>
      </c>
      <c r="X82" s="91">
        <v>0</v>
      </c>
      <c r="Y82" s="91">
        <v>0</v>
      </c>
      <c r="Z82" s="91">
        <v>4.7463190687909007</v>
      </c>
      <c r="AA82" s="91">
        <v>5.5151534582994453</v>
      </c>
      <c r="AB82" s="91">
        <v>5.7075787163860534</v>
      </c>
      <c r="AC82" s="91">
        <v>3.3554562693464849</v>
      </c>
      <c r="AD82" s="93">
        <v>1.0986154629085112</v>
      </c>
      <c r="AE82" s="93">
        <v>0.73241030860567424</v>
      </c>
      <c r="AF82" s="93">
        <v>0.73241030860567424</v>
      </c>
      <c r="AG82" s="93">
        <v>1.08426752576253</v>
      </c>
      <c r="AH82" s="93">
        <v>1.3787883645748613</v>
      </c>
      <c r="AI82" s="93">
        <v>1.3787883645748613</v>
      </c>
      <c r="AJ82" s="93">
        <v>1.3787883645748613</v>
      </c>
      <c r="AK82" s="93">
        <v>0.51368208447474484</v>
      </c>
      <c r="AL82" s="93">
        <v>0.34245472298316326</v>
      </c>
      <c r="AM82" s="93">
        <v>0.34245472298316326</v>
      </c>
      <c r="AN82" s="93">
        <v>3.9953051014702372</v>
      </c>
      <c r="AO82" s="93">
        <v>0.83886406733662122</v>
      </c>
      <c r="AP82" s="93">
        <v>0.83886406733662122</v>
      </c>
      <c r="AQ82" s="93">
        <v>0.83886406733662122</v>
      </c>
      <c r="AR82" s="91">
        <f t="shared" si="23"/>
        <v>0</v>
      </c>
      <c r="AS82" s="91">
        <f t="shared" si="24"/>
        <v>517.48</v>
      </c>
      <c r="AT82" s="91">
        <f t="shared" si="25"/>
        <v>0</v>
      </c>
      <c r="AU82" s="91">
        <f t="shared" si="26"/>
        <v>0</v>
      </c>
      <c r="AV82" s="91">
        <f t="shared" si="27"/>
        <v>0.80687424169445321</v>
      </c>
      <c r="AW82" s="91">
        <f t="shared" si="28"/>
        <v>0.93757608791090574</v>
      </c>
      <c r="AX82" s="91">
        <f t="shared" si="29"/>
        <v>0.97028838178562915</v>
      </c>
      <c r="AY82" s="91">
        <f t="shared" si="30"/>
        <v>0.57042756578890252</v>
      </c>
      <c r="AZ82" s="91">
        <f t="shared" si="31"/>
        <v>0.1867646286944469</v>
      </c>
      <c r="BA82" s="91">
        <f t="shared" si="32"/>
        <v>0.12450975246296463</v>
      </c>
      <c r="BB82" s="91">
        <f t="shared" si="33"/>
        <v>0.12450975246296463</v>
      </c>
      <c r="BC82" s="91">
        <f t="shared" si="34"/>
        <v>0.18432547937963012</v>
      </c>
      <c r="BD82" s="91">
        <f t="shared" si="35"/>
        <v>0.23439402197772644</v>
      </c>
      <c r="BE82" s="91">
        <f t="shared" si="36"/>
        <v>0.23439402197772644</v>
      </c>
      <c r="BF82" s="91">
        <f t="shared" si="37"/>
        <v>0.23439402197772644</v>
      </c>
      <c r="BG82" s="91">
        <f t="shared" si="38"/>
        <v>8.7325954360706629E-2</v>
      </c>
      <c r="BH82" s="91">
        <f t="shared" si="39"/>
        <v>5.8217302907137759E-2</v>
      </c>
      <c r="BI82" s="91">
        <f t="shared" si="40"/>
        <v>5.8217302907137759E-2</v>
      </c>
      <c r="BJ82" s="91">
        <f t="shared" si="41"/>
        <v>0.67920186724994036</v>
      </c>
      <c r="BK82" s="91">
        <f t="shared" si="42"/>
        <v>0.14260689144722563</v>
      </c>
      <c r="BL82" s="91">
        <f t="shared" si="43"/>
        <v>0.14260689144722563</v>
      </c>
      <c r="BM82" s="91">
        <f t="shared" si="44"/>
        <v>0.14260689144722563</v>
      </c>
    </row>
    <row r="83" spans="1:65" x14ac:dyDescent="0.2">
      <c r="A83" t="s">
        <v>376</v>
      </c>
      <c r="B83" t="s">
        <v>376</v>
      </c>
      <c r="C83" s="90" t="s">
        <v>196</v>
      </c>
      <c r="D83" s="81" t="s">
        <v>287</v>
      </c>
      <c r="E83" s="81">
        <v>1190</v>
      </c>
      <c r="F83" s="81">
        <v>3</v>
      </c>
      <c r="G83" s="81">
        <v>7224</v>
      </c>
      <c r="H83" s="92">
        <v>0.7</v>
      </c>
      <c r="I83" s="92">
        <v>6.0000000000000012E-2</v>
      </c>
      <c r="J83" s="92">
        <v>9.0000000000000011E-2</v>
      </c>
      <c r="K83" s="92">
        <v>6.0000000000000012E-2</v>
      </c>
      <c r="L83" s="92">
        <v>0.25</v>
      </c>
      <c r="M83" s="92">
        <v>0.25</v>
      </c>
      <c r="N83" s="92">
        <v>0.25</v>
      </c>
      <c r="O83" s="92">
        <v>0.22844387620125617</v>
      </c>
      <c r="P83" s="92">
        <v>0.15431122475974879</v>
      </c>
      <c r="Q83" s="92">
        <v>0.23146683713962313</v>
      </c>
      <c r="R83" s="92">
        <v>0.15431122475974879</v>
      </c>
      <c r="S83" s="92">
        <v>0.25</v>
      </c>
      <c r="T83" s="92">
        <v>0.25</v>
      </c>
      <c r="U83" s="92">
        <v>0.25</v>
      </c>
      <c r="V83" s="91">
        <v>0</v>
      </c>
      <c r="W83" s="91">
        <v>1766</v>
      </c>
      <c r="X83" s="91">
        <v>0</v>
      </c>
      <c r="Y83" s="91">
        <v>0</v>
      </c>
      <c r="Z83" s="91">
        <v>4.5231823369401205</v>
      </c>
      <c r="AA83" s="91">
        <v>5.3497345352061867</v>
      </c>
      <c r="AB83" s="91">
        <v>5.7451188480693673</v>
      </c>
      <c r="AC83" s="91">
        <v>3.2881411458613292</v>
      </c>
      <c r="AD83" s="93">
        <v>1.0469667093373387</v>
      </c>
      <c r="AE83" s="93">
        <v>0.69797780622489269</v>
      </c>
      <c r="AF83" s="93">
        <v>0.69797780622489269</v>
      </c>
      <c r="AG83" s="93">
        <v>1.0332933058156575</v>
      </c>
      <c r="AH83" s="93">
        <v>1.3374336338015467</v>
      </c>
      <c r="AI83" s="93">
        <v>1.3374336338015467</v>
      </c>
      <c r="AJ83" s="93">
        <v>1.3374336338015467</v>
      </c>
      <c r="AK83" s="93">
        <v>0.51706069632624307</v>
      </c>
      <c r="AL83" s="93">
        <v>0.34470713088416211</v>
      </c>
      <c r="AM83" s="93">
        <v>0.34470713088416211</v>
      </c>
      <c r="AN83" s="93">
        <v>4.0215831936485573</v>
      </c>
      <c r="AO83" s="93">
        <v>0.8220352864653323</v>
      </c>
      <c r="AP83" s="93">
        <v>0.8220352864653323</v>
      </c>
      <c r="AQ83" s="93">
        <v>0.8220352864653323</v>
      </c>
      <c r="AR83" s="91">
        <f t="shared" si="23"/>
        <v>0</v>
      </c>
      <c r="AS83" s="91">
        <f t="shared" si="24"/>
        <v>300.22000000000003</v>
      </c>
      <c r="AT83" s="91">
        <f t="shared" si="25"/>
        <v>0</v>
      </c>
      <c r="AU83" s="91">
        <f t="shared" si="26"/>
        <v>0</v>
      </c>
      <c r="AV83" s="91">
        <f t="shared" si="27"/>
        <v>0.76894099727982057</v>
      </c>
      <c r="AW83" s="91">
        <f t="shared" si="28"/>
        <v>0.90945487098505184</v>
      </c>
      <c r="AX83" s="91">
        <f t="shared" si="29"/>
        <v>0.97667020417179251</v>
      </c>
      <c r="AY83" s="91">
        <f t="shared" si="30"/>
        <v>0.55898399479642602</v>
      </c>
      <c r="AZ83" s="91">
        <f t="shared" si="31"/>
        <v>0.17798434058734761</v>
      </c>
      <c r="BA83" s="91">
        <f t="shared" si="32"/>
        <v>0.11865622705823177</v>
      </c>
      <c r="BB83" s="91">
        <f t="shared" si="33"/>
        <v>0.11865622705823177</v>
      </c>
      <c r="BC83" s="91">
        <f t="shared" si="34"/>
        <v>0.17565986198866179</v>
      </c>
      <c r="BD83" s="91">
        <f t="shared" si="35"/>
        <v>0.22736371774626296</v>
      </c>
      <c r="BE83" s="91">
        <f t="shared" si="36"/>
        <v>0.22736371774626296</v>
      </c>
      <c r="BF83" s="91">
        <f t="shared" si="37"/>
        <v>0.22736371774626296</v>
      </c>
      <c r="BG83" s="91">
        <f t="shared" si="38"/>
        <v>8.7900318375461334E-2</v>
      </c>
      <c r="BH83" s="91">
        <f t="shared" si="39"/>
        <v>5.8600212250307565E-2</v>
      </c>
      <c r="BI83" s="91">
        <f t="shared" si="40"/>
        <v>5.8600212250307565E-2</v>
      </c>
      <c r="BJ83" s="91">
        <f t="shared" si="41"/>
        <v>0.68366914292025482</v>
      </c>
      <c r="BK83" s="91">
        <f t="shared" si="42"/>
        <v>0.13974599869910651</v>
      </c>
      <c r="BL83" s="91">
        <f t="shared" si="43"/>
        <v>0.13974599869910651</v>
      </c>
      <c r="BM83" s="91">
        <f t="shared" si="44"/>
        <v>0.13974599869910651</v>
      </c>
    </row>
    <row r="84" spans="1:65" x14ac:dyDescent="0.2">
      <c r="A84" t="s">
        <v>377</v>
      </c>
      <c r="B84" t="s">
        <v>377</v>
      </c>
      <c r="C84" s="90" t="s">
        <v>196</v>
      </c>
      <c r="D84" s="81" t="s">
        <v>287</v>
      </c>
      <c r="E84" s="81">
        <v>1260</v>
      </c>
      <c r="F84" s="81">
        <v>4</v>
      </c>
      <c r="G84" s="81">
        <v>7287</v>
      </c>
      <c r="H84" s="92">
        <v>0.7</v>
      </c>
      <c r="I84" s="92">
        <v>6.0000000000000012E-2</v>
      </c>
      <c r="J84" s="92">
        <v>9.0000000000000011E-2</v>
      </c>
      <c r="K84" s="92">
        <v>6.0000000000000012E-2</v>
      </c>
      <c r="L84" s="92">
        <v>0.25</v>
      </c>
      <c r="M84" s="92">
        <v>0.25</v>
      </c>
      <c r="N84" s="92">
        <v>0.25</v>
      </c>
      <c r="O84" s="92">
        <v>0.22844387620125617</v>
      </c>
      <c r="P84" s="92">
        <v>0.15431122475974879</v>
      </c>
      <c r="Q84" s="92">
        <v>0.23146683713962313</v>
      </c>
      <c r="R84" s="92">
        <v>0.15431122475974879</v>
      </c>
      <c r="S84" s="92">
        <v>0.25</v>
      </c>
      <c r="T84" s="92">
        <v>0.25</v>
      </c>
      <c r="U84" s="92">
        <v>0.25</v>
      </c>
      <c r="V84" s="91">
        <v>0</v>
      </c>
      <c r="W84" s="91">
        <v>2486</v>
      </c>
      <c r="X84" s="91">
        <v>0</v>
      </c>
      <c r="Y84" s="91">
        <v>0</v>
      </c>
      <c r="Z84" s="91">
        <v>6.968809028734495</v>
      </c>
      <c r="AA84" s="91">
        <v>8.5033992286015216</v>
      </c>
      <c r="AB84" s="91">
        <v>9.1946875210848713</v>
      </c>
      <c r="AC84" s="91">
        <v>5.3145392710437518</v>
      </c>
      <c r="AD84" s="93">
        <v>1.6130481845112226</v>
      </c>
      <c r="AE84" s="93">
        <v>1.0753654563408153</v>
      </c>
      <c r="AF84" s="93">
        <v>1.0753654563408153</v>
      </c>
      <c r="AG84" s="93">
        <v>1.5919817470304192</v>
      </c>
      <c r="AH84" s="93">
        <v>2.1258498071503804</v>
      </c>
      <c r="AI84" s="93">
        <v>2.1258498071503804</v>
      </c>
      <c r="AJ84" s="93">
        <v>2.1258498071503804</v>
      </c>
      <c r="AK84" s="93">
        <v>0.82752187689763856</v>
      </c>
      <c r="AL84" s="93">
        <v>0.55168125126509238</v>
      </c>
      <c r="AM84" s="93">
        <v>0.55168125126509238</v>
      </c>
      <c r="AN84" s="93">
        <v>6.4362812647594092</v>
      </c>
      <c r="AO84" s="93">
        <v>1.3286348177609379</v>
      </c>
      <c r="AP84" s="93">
        <v>1.3286348177609379</v>
      </c>
      <c r="AQ84" s="93">
        <v>1.3286348177609379</v>
      </c>
      <c r="AR84" s="91">
        <f t="shared" si="23"/>
        <v>0</v>
      </c>
      <c r="AS84" s="91">
        <f t="shared" si="24"/>
        <v>422.62</v>
      </c>
      <c r="AT84" s="91">
        <f t="shared" si="25"/>
        <v>0</v>
      </c>
      <c r="AU84" s="91">
        <f t="shared" si="26"/>
        <v>0</v>
      </c>
      <c r="AV84" s="91">
        <f t="shared" si="27"/>
        <v>1.1846975348848643</v>
      </c>
      <c r="AW84" s="91">
        <f t="shared" si="28"/>
        <v>1.4455778688622587</v>
      </c>
      <c r="AX84" s="91">
        <f t="shared" si="29"/>
        <v>1.5630968785844281</v>
      </c>
      <c r="AY84" s="91">
        <f t="shared" si="30"/>
        <v>0.90347167607743784</v>
      </c>
      <c r="AZ84" s="91">
        <f t="shared" si="31"/>
        <v>0.27421819136690784</v>
      </c>
      <c r="BA84" s="91">
        <f t="shared" si="32"/>
        <v>0.1828121275779386</v>
      </c>
      <c r="BB84" s="91">
        <f t="shared" si="33"/>
        <v>0.1828121275779386</v>
      </c>
      <c r="BC84" s="91">
        <f t="shared" si="34"/>
        <v>0.27063689699517129</v>
      </c>
      <c r="BD84" s="91">
        <f t="shared" si="35"/>
        <v>0.36139446721556467</v>
      </c>
      <c r="BE84" s="91">
        <f t="shared" si="36"/>
        <v>0.36139446721556467</v>
      </c>
      <c r="BF84" s="91">
        <f t="shared" si="37"/>
        <v>0.36139446721556467</v>
      </c>
      <c r="BG84" s="91">
        <f t="shared" si="38"/>
        <v>0.14067871907259857</v>
      </c>
      <c r="BH84" s="91">
        <f t="shared" si="39"/>
        <v>9.3785812715065711E-2</v>
      </c>
      <c r="BI84" s="91">
        <f t="shared" si="40"/>
        <v>9.3785812715065711E-2</v>
      </c>
      <c r="BJ84" s="91">
        <f t="shared" si="41"/>
        <v>1.0941678150090997</v>
      </c>
      <c r="BK84" s="91">
        <f t="shared" si="42"/>
        <v>0.22586791901935946</v>
      </c>
      <c r="BL84" s="91">
        <f t="shared" si="43"/>
        <v>0.22586791901935946</v>
      </c>
      <c r="BM84" s="91">
        <f t="shared" si="44"/>
        <v>0.22586791901935946</v>
      </c>
    </row>
    <row r="85" spans="1:65" x14ac:dyDescent="0.2">
      <c r="A85" t="s">
        <v>378</v>
      </c>
      <c r="B85" t="s">
        <v>378</v>
      </c>
      <c r="C85" s="90" t="s">
        <v>196</v>
      </c>
      <c r="D85" s="81" t="s">
        <v>287</v>
      </c>
      <c r="E85" s="81">
        <v>1220</v>
      </c>
      <c r="F85" s="81">
        <v>4</v>
      </c>
      <c r="G85" s="81">
        <v>8543</v>
      </c>
      <c r="H85" s="92">
        <v>0.7</v>
      </c>
      <c r="I85" s="92">
        <v>6.0000000000000012E-2</v>
      </c>
      <c r="J85" s="92">
        <v>9.0000000000000011E-2</v>
      </c>
      <c r="K85" s="92">
        <v>6.0000000000000012E-2</v>
      </c>
      <c r="L85" s="92">
        <v>0.25</v>
      </c>
      <c r="M85" s="92">
        <v>0.25</v>
      </c>
      <c r="N85" s="92">
        <v>0.25</v>
      </c>
      <c r="O85" s="92">
        <v>0.22844387620125617</v>
      </c>
      <c r="P85" s="92">
        <v>0.15431122475974879</v>
      </c>
      <c r="Q85" s="92">
        <v>0.23146683713962313</v>
      </c>
      <c r="R85" s="92">
        <v>0.15431122475974879</v>
      </c>
      <c r="S85" s="92">
        <v>0.25</v>
      </c>
      <c r="T85" s="92">
        <v>0.25</v>
      </c>
      <c r="U85" s="92">
        <v>0.25</v>
      </c>
      <c r="V85" s="91">
        <v>0</v>
      </c>
      <c r="W85" s="91">
        <v>2759</v>
      </c>
      <c r="X85" s="91">
        <v>0</v>
      </c>
      <c r="Y85" s="91">
        <v>0</v>
      </c>
      <c r="Z85" s="91">
        <v>5.5960249321277358</v>
      </c>
      <c r="AA85" s="91">
        <v>6.5897205398067058</v>
      </c>
      <c r="AB85" s="91">
        <v>7.0172889668011429</v>
      </c>
      <c r="AC85" s="91">
        <v>4.0402520929781263</v>
      </c>
      <c r="AD85" s="93">
        <v>1.2952941915940812</v>
      </c>
      <c r="AE85" s="93">
        <v>0.86352946106272099</v>
      </c>
      <c r="AF85" s="93">
        <v>0.86352946106272099</v>
      </c>
      <c r="AG85" s="93">
        <v>1.2783776268141314</v>
      </c>
      <c r="AH85" s="93">
        <v>1.6474301349516765</v>
      </c>
      <c r="AI85" s="93">
        <v>1.6474301349516765</v>
      </c>
      <c r="AJ85" s="93">
        <v>1.6474301349516765</v>
      </c>
      <c r="AK85" s="93">
        <v>0.6315560070121029</v>
      </c>
      <c r="AL85" s="93">
        <v>0.42103733800806864</v>
      </c>
      <c r="AM85" s="93">
        <v>0.42103733800806864</v>
      </c>
      <c r="AN85" s="93">
        <v>4.9121022767608</v>
      </c>
      <c r="AO85" s="93">
        <v>1.0100630232445316</v>
      </c>
      <c r="AP85" s="93">
        <v>1.0100630232445316</v>
      </c>
      <c r="AQ85" s="93">
        <v>1.0100630232445316</v>
      </c>
      <c r="AR85" s="91">
        <f t="shared" si="23"/>
        <v>0</v>
      </c>
      <c r="AS85" s="91">
        <f t="shared" si="24"/>
        <v>469.03000000000003</v>
      </c>
      <c r="AT85" s="91">
        <f t="shared" si="25"/>
        <v>0</v>
      </c>
      <c r="AU85" s="91">
        <f t="shared" si="26"/>
        <v>0</v>
      </c>
      <c r="AV85" s="91">
        <f t="shared" si="27"/>
        <v>0.9513242384617151</v>
      </c>
      <c r="AW85" s="91">
        <f t="shared" si="28"/>
        <v>1.1202524917671401</v>
      </c>
      <c r="AX85" s="91">
        <f t="shared" si="29"/>
        <v>1.1929391243561944</v>
      </c>
      <c r="AY85" s="91">
        <f t="shared" si="30"/>
        <v>0.68684285580628146</v>
      </c>
      <c r="AZ85" s="91">
        <f t="shared" si="31"/>
        <v>0.22020001257099381</v>
      </c>
      <c r="BA85" s="91">
        <f t="shared" si="32"/>
        <v>0.14680000838066257</v>
      </c>
      <c r="BB85" s="91">
        <f t="shared" si="33"/>
        <v>0.14680000838066257</v>
      </c>
      <c r="BC85" s="91">
        <f t="shared" si="34"/>
        <v>0.21732419655840235</v>
      </c>
      <c r="BD85" s="91">
        <f t="shared" si="35"/>
        <v>0.28006312294178504</v>
      </c>
      <c r="BE85" s="91">
        <f t="shared" si="36"/>
        <v>0.28006312294178504</v>
      </c>
      <c r="BF85" s="91">
        <f t="shared" si="37"/>
        <v>0.28006312294178504</v>
      </c>
      <c r="BG85" s="91">
        <f t="shared" si="38"/>
        <v>0.1073645211920575</v>
      </c>
      <c r="BH85" s="91">
        <f t="shared" si="39"/>
        <v>7.1576347461371675E-2</v>
      </c>
      <c r="BI85" s="91">
        <f t="shared" si="40"/>
        <v>7.1576347461371675E-2</v>
      </c>
      <c r="BJ85" s="91">
        <f t="shared" si="41"/>
        <v>0.83505738704933608</v>
      </c>
      <c r="BK85" s="91">
        <f t="shared" si="42"/>
        <v>0.17171071395157037</v>
      </c>
      <c r="BL85" s="91">
        <f t="shared" si="43"/>
        <v>0.17171071395157037</v>
      </c>
      <c r="BM85" s="91">
        <f t="shared" si="44"/>
        <v>0.17171071395157037</v>
      </c>
    </row>
    <row r="86" spans="1:65" x14ac:dyDescent="0.2">
      <c r="A86" t="s">
        <v>379</v>
      </c>
      <c r="B86" t="s">
        <v>379</v>
      </c>
      <c r="C86" s="90" t="s">
        <v>196</v>
      </c>
      <c r="D86" s="81" t="s">
        <v>287</v>
      </c>
      <c r="E86" s="81">
        <v>1270</v>
      </c>
      <c r="F86" s="81">
        <v>4</v>
      </c>
      <c r="G86" s="81">
        <v>10030</v>
      </c>
      <c r="H86" s="92">
        <v>0.7</v>
      </c>
      <c r="I86" s="92">
        <v>6.0000000000000012E-2</v>
      </c>
      <c r="J86" s="92">
        <v>9.0000000000000011E-2</v>
      </c>
      <c r="K86" s="92">
        <v>6.0000000000000012E-2</v>
      </c>
      <c r="L86" s="92">
        <v>0.25</v>
      </c>
      <c r="M86" s="92">
        <v>0.25</v>
      </c>
      <c r="N86" s="92">
        <v>0.25</v>
      </c>
      <c r="O86" s="92">
        <v>0.22844387620125617</v>
      </c>
      <c r="P86" s="92">
        <v>0.15431122475974879</v>
      </c>
      <c r="Q86" s="92">
        <v>0.23146683713962313</v>
      </c>
      <c r="R86" s="92">
        <v>0.15431122475974879</v>
      </c>
      <c r="S86" s="92">
        <v>0.25</v>
      </c>
      <c r="T86" s="92">
        <v>0.25</v>
      </c>
      <c r="U86" s="92">
        <v>0.25</v>
      </c>
      <c r="V86" s="91">
        <v>0</v>
      </c>
      <c r="W86" s="91">
        <v>4991</v>
      </c>
      <c r="X86" s="91">
        <v>0</v>
      </c>
      <c r="Y86" s="91">
        <v>0</v>
      </c>
      <c r="Z86" s="91">
        <v>7.6595012476319742</v>
      </c>
      <c r="AA86" s="91">
        <v>9.1149229507894329</v>
      </c>
      <c r="AB86" s="91">
        <v>9.8913091252991947</v>
      </c>
      <c r="AC86" s="91">
        <v>5.6216034353222666</v>
      </c>
      <c r="AD86" s="93">
        <v>1.7729205278563702</v>
      </c>
      <c r="AE86" s="93">
        <v>1.1819470185709138</v>
      </c>
      <c r="AF86" s="93">
        <v>1.1819470185709138</v>
      </c>
      <c r="AG86" s="93">
        <v>1.7497661547774059</v>
      </c>
      <c r="AH86" s="93">
        <v>2.2787307376973582</v>
      </c>
      <c r="AI86" s="93">
        <v>2.2787307376973582</v>
      </c>
      <c r="AJ86" s="93">
        <v>2.2787307376973582</v>
      </c>
      <c r="AK86" s="93">
        <v>0.89021782127692761</v>
      </c>
      <c r="AL86" s="93">
        <v>0.59347854751795182</v>
      </c>
      <c r="AM86" s="93">
        <v>0.59347854751795182</v>
      </c>
      <c r="AN86" s="93">
        <v>6.9239163877094363</v>
      </c>
      <c r="AO86" s="93">
        <v>1.4054008588305666</v>
      </c>
      <c r="AP86" s="93">
        <v>1.4054008588305666</v>
      </c>
      <c r="AQ86" s="93">
        <v>1.4054008588305666</v>
      </c>
      <c r="AR86" s="91">
        <f t="shared" si="23"/>
        <v>0</v>
      </c>
      <c r="AS86" s="91">
        <f t="shared" si="24"/>
        <v>848.47</v>
      </c>
      <c r="AT86" s="91">
        <f t="shared" si="25"/>
        <v>0</v>
      </c>
      <c r="AU86" s="91">
        <f t="shared" si="26"/>
        <v>0</v>
      </c>
      <c r="AV86" s="91">
        <f t="shared" si="27"/>
        <v>1.3021152120974357</v>
      </c>
      <c r="AW86" s="91">
        <f t="shared" si="28"/>
        <v>1.5495369016342038</v>
      </c>
      <c r="AX86" s="91">
        <f t="shared" si="29"/>
        <v>1.6815225513008631</v>
      </c>
      <c r="AY86" s="91">
        <f t="shared" si="30"/>
        <v>0.95567258400478539</v>
      </c>
      <c r="AZ86" s="91">
        <f t="shared" si="31"/>
        <v>0.30139648973558297</v>
      </c>
      <c r="BA86" s="91">
        <f t="shared" si="32"/>
        <v>0.20093099315705534</v>
      </c>
      <c r="BB86" s="91">
        <f t="shared" si="33"/>
        <v>0.20093099315705534</v>
      </c>
      <c r="BC86" s="91">
        <f t="shared" si="34"/>
        <v>0.297460246312159</v>
      </c>
      <c r="BD86" s="91">
        <f t="shared" si="35"/>
        <v>0.38738422540855094</v>
      </c>
      <c r="BE86" s="91">
        <f t="shared" si="36"/>
        <v>0.38738422540855094</v>
      </c>
      <c r="BF86" s="91">
        <f t="shared" si="37"/>
        <v>0.38738422540855094</v>
      </c>
      <c r="BG86" s="91">
        <f t="shared" si="38"/>
        <v>0.15133702961707771</v>
      </c>
      <c r="BH86" s="91">
        <f t="shared" si="39"/>
        <v>0.10089135307805182</v>
      </c>
      <c r="BI86" s="91">
        <f t="shared" si="40"/>
        <v>0.10089135307805182</v>
      </c>
      <c r="BJ86" s="91">
        <f t="shared" si="41"/>
        <v>1.1770657859106042</v>
      </c>
      <c r="BK86" s="91">
        <f t="shared" si="42"/>
        <v>0.23891814600119635</v>
      </c>
      <c r="BL86" s="91">
        <f t="shared" si="43"/>
        <v>0.23891814600119635</v>
      </c>
      <c r="BM86" s="91">
        <f t="shared" si="44"/>
        <v>0.23891814600119635</v>
      </c>
    </row>
    <row r="87" spans="1:65" x14ac:dyDescent="0.2">
      <c r="A87" t="s">
        <v>381</v>
      </c>
      <c r="B87" t="s">
        <v>381</v>
      </c>
      <c r="C87" s="90" t="s">
        <v>196</v>
      </c>
      <c r="D87" s="81" t="s">
        <v>287</v>
      </c>
      <c r="E87" s="81">
        <v>1210</v>
      </c>
      <c r="F87" s="81">
        <v>4</v>
      </c>
      <c r="G87" s="81">
        <v>29675</v>
      </c>
      <c r="H87" s="92">
        <v>0.7</v>
      </c>
      <c r="I87" s="92">
        <v>6.0000000000000012E-2</v>
      </c>
      <c r="J87" s="92">
        <v>9.0000000000000011E-2</v>
      </c>
      <c r="K87" s="92">
        <v>6.0000000000000012E-2</v>
      </c>
      <c r="L87" s="92">
        <v>0.25</v>
      </c>
      <c r="M87" s="92">
        <v>0.25</v>
      </c>
      <c r="N87" s="92">
        <v>0.25</v>
      </c>
      <c r="O87" s="92">
        <v>0.22844387620125617</v>
      </c>
      <c r="P87" s="92">
        <v>0.15431122475974879</v>
      </c>
      <c r="Q87" s="92">
        <v>0.23146683713962313</v>
      </c>
      <c r="R87" s="92">
        <v>0.15431122475974879</v>
      </c>
      <c r="S87" s="92">
        <v>0.25</v>
      </c>
      <c r="T87" s="92">
        <v>0.25</v>
      </c>
      <c r="U87" s="92">
        <v>0.25</v>
      </c>
      <c r="V87" s="91">
        <v>0</v>
      </c>
      <c r="W87" s="91">
        <v>11272</v>
      </c>
      <c r="X87" s="91">
        <v>0</v>
      </c>
      <c r="Y87" s="91">
        <v>0</v>
      </c>
      <c r="Z87" s="91">
        <v>12.906226586416704</v>
      </c>
      <c r="AA87" s="91">
        <v>13.453673467206222</v>
      </c>
      <c r="AB87" s="91">
        <v>12.221143053522137</v>
      </c>
      <c r="AC87" s="91">
        <v>7.5871415477733262</v>
      </c>
      <c r="AD87" s="93">
        <v>2.9873634473651891</v>
      </c>
      <c r="AE87" s="93">
        <v>1.9915756315767934</v>
      </c>
      <c r="AF87" s="93">
        <v>1.9915756315767934</v>
      </c>
      <c r="AG87" s="93">
        <v>2.9483484285327384</v>
      </c>
      <c r="AH87" s="93">
        <v>3.3634183668015556</v>
      </c>
      <c r="AI87" s="93">
        <v>3.3634183668015556</v>
      </c>
      <c r="AJ87" s="93">
        <v>3.3634183668015556</v>
      </c>
      <c r="AK87" s="93">
        <v>1.0999028748169926</v>
      </c>
      <c r="AL87" s="93">
        <v>0.73326858321132837</v>
      </c>
      <c r="AM87" s="93">
        <v>0.73326858321132837</v>
      </c>
      <c r="AN87" s="93">
        <v>8.5548001374654952</v>
      </c>
      <c r="AO87" s="93">
        <v>1.8967853869433315</v>
      </c>
      <c r="AP87" s="93">
        <v>1.8967853869433315</v>
      </c>
      <c r="AQ87" s="93">
        <v>1.8967853869433315</v>
      </c>
      <c r="AR87" s="91">
        <f t="shared" si="23"/>
        <v>0</v>
      </c>
      <c r="AS87" s="91">
        <f t="shared" si="24"/>
        <v>1916.2400000000002</v>
      </c>
      <c r="AT87" s="91">
        <f t="shared" si="25"/>
        <v>0</v>
      </c>
      <c r="AU87" s="91">
        <f t="shared" si="26"/>
        <v>0</v>
      </c>
      <c r="AV87" s="91">
        <f t="shared" si="27"/>
        <v>2.1940585196908398</v>
      </c>
      <c r="AW87" s="91">
        <f t="shared" si="28"/>
        <v>2.2871244894250577</v>
      </c>
      <c r="AX87" s="91">
        <f t="shared" si="29"/>
        <v>2.0775943190987634</v>
      </c>
      <c r="AY87" s="91">
        <f t="shared" si="30"/>
        <v>1.2898140631214656</v>
      </c>
      <c r="AZ87" s="91">
        <f t="shared" si="31"/>
        <v>0.50785178605208214</v>
      </c>
      <c r="BA87" s="91">
        <f t="shared" si="32"/>
        <v>0.33856785736805489</v>
      </c>
      <c r="BB87" s="91">
        <f t="shared" si="33"/>
        <v>0.33856785736805489</v>
      </c>
      <c r="BC87" s="91">
        <f t="shared" si="34"/>
        <v>0.50121923285056558</v>
      </c>
      <c r="BD87" s="91">
        <f t="shared" si="35"/>
        <v>0.57178112235626444</v>
      </c>
      <c r="BE87" s="91">
        <f t="shared" si="36"/>
        <v>0.57178112235626444</v>
      </c>
      <c r="BF87" s="91">
        <f t="shared" si="37"/>
        <v>0.57178112235626444</v>
      </c>
      <c r="BG87" s="91">
        <f t="shared" si="38"/>
        <v>0.18698348871888876</v>
      </c>
      <c r="BH87" s="91">
        <f t="shared" si="39"/>
        <v>0.12465565914592583</v>
      </c>
      <c r="BI87" s="91">
        <f t="shared" si="40"/>
        <v>0.12465565914592583</v>
      </c>
      <c r="BJ87" s="91">
        <f t="shared" si="41"/>
        <v>1.4543160233691343</v>
      </c>
      <c r="BK87" s="91">
        <f t="shared" si="42"/>
        <v>0.32245351578036641</v>
      </c>
      <c r="BL87" s="91">
        <f t="shared" si="43"/>
        <v>0.32245351578036641</v>
      </c>
      <c r="BM87" s="91">
        <f t="shared" si="44"/>
        <v>0.32245351578036641</v>
      </c>
    </row>
    <row r="88" spans="1:65" x14ac:dyDescent="0.2">
      <c r="A88" t="s">
        <v>384</v>
      </c>
      <c r="B88" t="s">
        <v>384</v>
      </c>
      <c r="C88" s="90" t="s">
        <v>196</v>
      </c>
      <c r="D88" s="81" t="s">
        <v>287</v>
      </c>
      <c r="E88" s="81">
        <v>1240</v>
      </c>
      <c r="F88" s="81">
        <v>4</v>
      </c>
      <c r="G88" s="81">
        <v>7447</v>
      </c>
      <c r="H88" s="92">
        <v>0.7</v>
      </c>
      <c r="I88" s="92">
        <v>6.0000000000000012E-2</v>
      </c>
      <c r="J88" s="92">
        <v>9.0000000000000011E-2</v>
      </c>
      <c r="K88" s="92">
        <v>6.0000000000000012E-2</v>
      </c>
      <c r="L88" s="92">
        <v>0.25</v>
      </c>
      <c r="M88" s="92">
        <v>0.25</v>
      </c>
      <c r="N88" s="92">
        <v>0.25</v>
      </c>
      <c r="O88" s="92">
        <v>0.22844387620125617</v>
      </c>
      <c r="P88" s="92">
        <v>0.15431122475974879</v>
      </c>
      <c r="Q88" s="92">
        <v>0.23146683713962313</v>
      </c>
      <c r="R88" s="92">
        <v>0.15431122475974879</v>
      </c>
      <c r="S88" s="92">
        <v>0.25</v>
      </c>
      <c r="T88" s="92">
        <v>0.25</v>
      </c>
      <c r="U88" s="92">
        <v>0.25</v>
      </c>
      <c r="V88" s="91">
        <v>0</v>
      </c>
      <c r="W88" s="91">
        <v>1762</v>
      </c>
      <c r="X88" s="91">
        <v>0</v>
      </c>
      <c r="Y88" s="91">
        <v>0</v>
      </c>
      <c r="Z88" s="91">
        <v>15.357160094948249</v>
      </c>
      <c r="AA88" s="91">
        <v>18.952024804794501</v>
      </c>
      <c r="AB88" s="91">
        <v>15.38250790881701</v>
      </c>
      <c r="AC88" s="91">
        <v>11.898207985962113</v>
      </c>
      <c r="AD88" s="93">
        <v>3.5546732746245056</v>
      </c>
      <c r="AE88" s="93">
        <v>2.3697821830830041</v>
      </c>
      <c r="AF88" s="93">
        <v>2.3697821830830041</v>
      </c>
      <c r="AG88" s="93">
        <v>3.5082491795332293</v>
      </c>
      <c r="AH88" s="93">
        <v>4.7380062011986253</v>
      </c>
      <c r="AI88" s="93">
        <v>4.7380062011986253</v>
      </c>
      <c r="AJ88" s="93">
        <v>4.7380062011986253</v>
      </c>
      <c r="AK88" s="93">
        <v>1.384425711793531</v>
      </c>
      <c r="AL88" s="93">
        <v>0.92295047452902079</v>
      </c>
      <c r="AM88" s="93">
        <v>0.92295047452902079</v>
      </c>
      <c r="AN88" s="93">
        <v>10.767755536171906</v>
      </c>
      <c r="AO88" s="93">
        <v>2.9745519964905283</v>
      </c>
      <c r="AP88" s="93">
        <v>2.9745519964905283</v>
      </c>
      <c r="AQ88" s="93">
        <v>2.9745519964905283</v>
      </c>
      <c r="AR88" s="91">
        <f t="shared" si="23"/>
        <v>0</v>
      </c>
      <c r="AS88" s="91">
        <f t="shared" si="24"/>
        <v>299.54000000000002</v>
      </c>
      <c r="AT88" s="91">
        <f t="shared" si="25"/>
        <v>0</v>
      </c>
      <c r="AU88" s="91">
        <f t="shared" si="26"/>
        <v>0</v>
      </c>
      <c r="AV88" s="91">
        <f t="shared" si="27"/>
        <v>2.6107172161412024</v>
      </c>
      <c r="AW88" s="91">
        <f t="shared" si="28"/>
        <v>3.2218442168150654</v>
      </c>
      <c r="AX88" s="91">
        <f t="shared" si="29"/>
        <v>2.6150263444988919</v>
      </c>
      <c r="AY88" s="91">
        <f t="shared" si="30"/>
        <v>2.0226953576135593</v>
      </c>
      <c r="AZ88" s="91">
        <f t="shared" si="31"/>
        <v>0.60429445668616599</v>
      </c>
      <c r="BA88" s="91">
        <f t="shared" si="32"/>
        <v>0.40286297112411074</v>
      </c>
      <c r="BB88" s="91">
        <f t="shared" si="33"/>
        <v>0.40286297112411074</v>
      </c>
      <c r="BC88" s="91">
        <f t="shared" si="34"/>
        <v>0.59640236052064899</v>
      </c>
      <c r="BD88" s="91">
        <f t="shared" si="35"/>
        <v>0.80546105420376635</v>
      </c>
      <c r="BE88" s="91">
        <f t="shared" si="36"/>
        <v>0.80546105420376635</v>
      </c>
      <c r="BF88" s="91">
        <f t="shared" si="37"/>
        <v>0.80546105420376635</v>
      </c>
      <c r="BG88" s="91">
        <f t="shared" si="38"/>
        <v>0.23535237100490028</v>
      </c>
      <c r="BH88" s="91">
        <f t="shared" si="39"/>
        <v>0.15690158066993354</v>
      </c>
      <c r="BI88" s="91">
        <f t="shared" si="40"/>
        <v>0.15690158066993354</v>
      </c>
      <c r="BJ88" s="91">
        <f t="shared" si="41"/>
        <v>1.8305184411492241</v>
      </c>
      <c r="BK88" s="91">
        <f t="shared" si="42"/>
        <v>0.50567383940338984</v>
      </c>
      <c r="BL88" s="91">
        <f t="shared" si="43"/>
        <v>0.50567383940338984</v>
      </c>
      <c r="BM88" s="91">
        <f t="shared" si="44"/>
        <v>0.50567383940338984</v>
      </c>
    </row>
    <row r="89" spans="1:65" x14ac:dyDescent="0.2">
      <c r="A89" t="s">
        <v>385</v>
      </c>
      <c r="B89" t="s">
        <v>385</v>
      </c>
      <c r="C89" s="90" t="s">
        <v>196</v>
      </c>
      <c r="D89" s="81" t="s">
        <v>287</v>
      </c>
      <c r="E89" s="81">
        <v>1190</v>
      </c>
      <c r="F89" s="81">
        <v>3</v>
      </c>
      <c r="G89" s="81">
        <v>5384</v>
      </c>
      <c r="H89" s="92">
        <v>0.7</v>
      </c>
      <c r="I89" s="92">
        <v>6.0000000000000012E-2</v>
      </c>
      <c r="J89" s="92">
        <v>9.0000000000000011E-2</v>
      </c>
      <c r="K89" s="92">
        <v>6.0000000000000012E-2</v>
      </c>
      <c r="L89" s="92">
        <v>0.25</v>
      </c>
      <c r="M89" s="92">
        <v>0.25</v>
      </c>
      <c r="N89" s="92">
        <v>0.25</v>
      </c>
      <c r="O89" s="92">
        <v>0.22844387620125617</v>
      </c>
      <c r="P89" s="92">
        <v>0.15431122475974879</v>
      </c>
      <c r="Q89" s="92">
        <v>0.23146683713962313</v>
      </c>
      <c r="R89" s="92">
        <v>0.15431122475974879</v>
      </c>
      <c r="S89" s="92">
        <v>0.25</v>
      </c>
      <c r="T89" s="92">
        <v>0.25</v>
      </c>
      <c r="U89" s="92">
        <v>0.25</v>
      </c>
      <c r="V89" s="91">
        <v>0</v>
      </c>
      <c r="W89" s="91">
        <v>2036.8000000000002</v>
      </c>
      <c r="X89" s="91">
        <v>0</v>
      </c>
      <c r="Y89" s="91">
        <v>80.199999999999818</v>
      </c>
      <c r="Z89" s="91">
        <v>4.3751771710418401</v>
      </c>
      <c r="AA89" s="91">
        <v>5.1790597711546233</v>
      </c>
      <c r="AB89" s="91">
        <v>5.5704372613753153</v>
      </c>
      <c r="AC89" s="91">
        <v>3.1847530099804695</v>
      </c>
      <c r="AD89" s="93">
        <v>1.0127084217065387</v>
      </c>
      <c r="AE89" s="93">
        <v>0.67513894780435924</v>
      </c>
      <c r="AF89" s="93">
        <v>0.67513894780435924</v>
      </c>
      <c r="AG89" s="93">
        <v>0.99948243202004428</v>
      </c>
      <c r="AH89" s="93">
        <v>1.2947649427886558</v>
      </c>
      <c r="AI89" s="93">
        <v>1.2947649427886558</v>
      </c>
      <c r="AJ89" s="93">
        <v>1.2947649427886558</v>
      </c>
      <c r="AK89" s="93">
        <v>0.50133935352377845</v>
      </c>
      <c r="AL89" s="93">
        <v>0.33422623568251897</v>
      </c>
      <c r="AM89" s="93">
        <v>0.33422623568251897</v>
      </c>
      <c r="AN89" s="93">
        <v>3.8993060829627204</v>
      </c>
      <c r="AO89" s="93">
        <v>0.79618825249511738</v>
      </c>
      <c r="AP89" s="93">
        <v>0.79618825249511738</v>
      </c>
      <c r="AQ89" s="93">
        <v>0.79618825249511738</v>
      </c>
      <c r="AR89" s="91">
        <f t="shared" si="23"/>
        <v>0</v>
      </c>
      <c r="AS89" s="91">
        <f t="shared" si="24"/>
        <v>346.25600000000003</v>
      </c>
      <c r="AT89" s="91">
        <f t="shared" si="25"/>
        <v>0</v>
      </c>
      <c r="AU89" s="91">
        <f t="shared" si="26"/>
        <v>13.63399999999997</v>
      </c>
      <c r="AV89" s="91">
        <f t="shared" si="27"/>
        <v>0.74378011907711283</v>
      </c>
      <c r="AW89" s="91">
        <f t="shared" si="28"/>
        <v>0.88044016109628598</v>
      </c>
      <c r="AX89" s="91">
        <f t="shared" si="29"/>
        <v>0.94697433443380363</v>
      </c>
      <c r="AY89" s="91">
        <f t="shared" si="30"/>
        <v>0.54140801169667985</v>
      </c>
      <c r="AZ89" s="91">
        <f t="shared" si="31"/>
        <v>0.17216043169011161</v>
      </c>
      <c r="BA89" s="91">
        <f t="shared" si="32"/>
        <v>0.11477362112674108</v>
      </c>
      <c r="BB89" s="91">
        <f t="shared" si="33"/>
        <v>0.11477362112674108</v>
      </c>
      <c r="BC89" s="91">
        <f t="shared" si="34"/>
        <v>0.16991201344340753</v>
      </c>
      <c r="BD89" s="91">
        <f t="shared" si="35"/>
        <v>0.22011004027407149</v>
      </c>
      <c r="BE89" s="91">
        <f t="shared" si="36"/>
        <v>0.22011004027407149</v>
      </c>
      <c r="BF89" s="91">
        <f t="shared" si="37"/>
        <v>0.22011004027407149</v>
      </c>
      <c r="BG89" s="91">
        <f t="shared" si="38"/>
        <v>8.5227690099042339E-2</v>
      </c>
      <c r="BH89" s="91">
        <f t="shared" si="39"/>
        <v>5.6818460066028226E-2</v>
      </c>
      <c r="BI89" s="91">
        <f t="shared" si="40"/>
        <v>5.6818460066028226E-2</v>
      </c>
      <c r="BJ89" s="91">
        <f t="shared" si="41"/>
        <v>0.66288203410366253</v>
      </c>
      <c r="BK89" s="91">
        <f t="shared" si="42"/>
        <v>0.13535200292416996</v>
      </c>
      <c r="BL89" s="91">
        <f t="shared" si="43"/>
        <v>0.13535200292416996</v>
      </c>
      <c r="BM89" s="91">
        <f t="shared" si="44"/>
        <v>0.13535200292416996</v>
      </c>
    </row>
    <row r="90" spans="1:65" x14ac:dyDescent="0.2">
      <c r="A90" t="s">
        <v>386</v>
      </c>
      <c r="B90" t="s">
        <v>386</v>
      </c>
      <c r="C90" s="90" t="s">
        <v>196</v>
      </c>
      <c r="D90" s="81" t="s">
        <v>287</v>
      </c>
      <c r="E90" s="81">
        <v>1160</v>
      </c>
      <c r="F90" s="81">
        <v>3</v>
      </c>
      <c r="G90" s="81">
        <v>8294</v>
      </c>
      <c r="H90" s="92">
        <v>0.7</v>
      </c>
      <c r="I90" s="92">
        <v>6.0000000000000012E-2</v>
      </c>
      <c r="J90" s="92">
        <v>9.0000000000000011E-2</v>
      </c>
      <c r="K90" s="92">
        <v>6.0000000000000012E-2</v>
      </c>
      <c r="L90" s="92">
        <v>0.25</v>
      </c>
      <c r="M90" s="92">
        <v>0.25</v>
      </c>
      <c r="N90" s="92">
        <v>0.25</v>
      </c>
      <c r="O90" s="92">
        <v>0.22844387620125617</v>
      </c>
      <c r="P90" s="92">
        <v>0.15431122475974879</v>
      </c>
      <c r="Q90" s="92">
        <v>0.23146683713962313</v>
      </c>
      <c r="R90" s="92">
        <v>0.15431122475974879</v>
      </c>
      <c r="S90" s="92">
        <v>0.25</v>
      </c>
      <c r="T90" s="92">
        <v>0.25</v>
      </c>
      <c r="U90" s="92">
        <v>0.25</v>
      </c>
      <c r="V90" s="91">
        <v>0</v>
      </c>
      <c r="W90" s="91">
        <v>3124</v>
      </c>
      <c r="X90" s="91">
        <v>0</v>
      </c>
      <c r="Y90" s="91">
        <v>0</v>
      </c>
      <c r="Z90" s="91">
        <v>5.2673950640181895</v>
      </c>
      <c r="AA90" s="91">
        <v>6.1317831240335288</v>
      </c>
      <c r="AB90" s="91">
        <v>6.3715389226921193</v>
      </c>
      <c r="AC90" s="91">
        <v>3.7345979791453137</v>
      </c>
      <c r="AD90" s="93">
        <v>1.219227275433153</v>
      </c>
      <c r="AE90" s="93">
        <v>0.81281818362210223</v>
      </c>
      <c r="AF90" s="93">
        <v>0.81281818362210223</v>
      </c>
      <c r="AG90" s="93">
        <v>1.203304145907679</v>
      </c>
      <c r="AH90" s="93">
        <v>1.5329457810083822</v>
      </c>
      <c r="AI90" s="93">
        <v>1.5329457810083822</v>
      </c>
      <c r="AJ90" s="93">
        <v>1.5329457810083822</v>
      </c>
      <c r="AK90" s="93">
        <v>0.57343850304229083</v>
      </c>
      <c r="AL90" s="93">
        <v>0.38229233536152724</v>
      </c>
      <c r="AM90" s="93">
        <v>0.38229233536152724</v>
      </c>
      <c r="AN90" s="93">
        <v>4.4600772458844835</v>
      </c>
      <c r="AO90" s="93">
        <v>0.93364949478632842</v>
      </c>
      <c r="AP90" s="93">
        <v>0.93364949478632842</v>
      </c>
      <c r="AQ90" s="93">
        <v>0.93364949478632842</v>
      </c>
      <c r="AR90" s="91">
        <f t="shared" si="23"/>
        <v>0</v>
      </c>
      <c r="AS90" s="91">
        <f t="shared" si="24"/>
        <v>531.08000000000004</v>
      </c>
      <c r="AT90" s="91">
        <f t="shared" si="25"/>
        <v>0</v>
      </c>
      <c r="AU90" s="91">
        <f t="shared" si="26"/>
        <v>0</v>
      </c>
      <c r="AV90" s="91">
        <f t="shared" si="27"/>
        <v>0.89545716088309224</v>
      </c>
      <c r="AW90" s="91">
        <f t="shared" si="28"/>
        <v>1.0424031310857</v>
      </c>
      <c r="AX90" s="91">
        <f t="shared" si="29"/>
        <v>1.0831616168576603</v>
      </c>
      <c r="AY90" s="91">
        <f t="shared" si="30"/>
        <v>0.6348816564547034</v>
      </c>
      <c r="AZ90" s="91">
        <f t="shared" si="31"/>
        <v>0.20726863682363603</v>
      </c>
      <c r="BA90" s="91">
        <f t="shared" si="32"/>
        <v>0.13817909121575739</v>
      </c>
      <c r="BB90" s="91">
        <f t="shared" si="33"/>
        <v>0.13817909121575739</v>
      </c>
      <c r="BC90" s="91">
        <f t="shared" si="34"/>
        <v>0.20456170480430544</v>
      </c>
      <c r="BD90" s="91">
        <f t="shared" si="35"/>
        <v>0.26060078277142501</v>
      </c>
      <c r="BE90" s="91">
        <f t="shared" si="36"/>
        <v>0.26060078277142501</v>
      </c>
      <c r="BF90" s="91">
        <f t="shared" si="37"/>
        <v>0.26060078277142501</v>
      </c>
      <c r="BG90" s="91">
        <f t="shared" si="38"/>
        <v>9.748454551718945E-2</v>
      </c>
      <c r="BH90" s="91">
        <f t="shared" si="39"/>
        <v>6.4989697011459638E-2</v>
      </c>
      <c r="BI90" s="91">
        <f t="shared" si="40"/>
        <v>6.4989697011459638E-2</v>
      </c>
      <c r="BJ90" s="91">
        <f t="shared" si="41"/>
        <v>0.75821313180036221</v>
      </c>
      <c r="BK90" s="91">
        <f t="shared" si="42"/>
        <v>0.15872041411367585</v>
      </c>
      <c r="BL90" s="91">
        <f t="shared" si="43"/>
        <v>0.15872041411367585</v>
      </c>
      <c r="BM90" s="91">
        <f t="shared" si="44"/>
        <v>0.15872041411367585</v>
      </c>
    </row>
    <row r="91" spans="1:65" x14ac:dyDescent="0.2">
      <c r="A91" t="s">
        <v>387</v>
      </c>
      <c r="B91" t="s">
        <v>387</v>
      </c>
      <c r="C91" s="90" t="s">
        <v>196</v>
      </c>
      <c r="D91" s="81" t="s">
        <v>287</v>
      </c>
      <c r="E91" s="81">
        <v>1180</v>
      </c>
      <c r="F91" s="81">
        <v>3</v>
      </c>
      <c r="G91" s="81">
        <v>23051</v>
      </c>
      <c r="H91" s="92">
        <v>0.7</v>
      </c>
      <c r="I91" s="92">
        <v>6.0000000000000012E-2</v>
      </c>
      <c r="J91" s="92">
        <v>9.0000000000000011E-2</v>
      </c>
      <c r="K91" s="92">
        <v>6.0000000000000012E-2</v>
      </c>
      <c r="L91" s="92">
        <v>0.25</v>
      </c>
      <c r="M91" s="92">
        <v>0.25</v>
      </c>
      <c r="N91" s="92">
        <v>0.25</v>
      </c>
      <c r="O91" s="92">
        <v>0.22844387620125617</v>
      </c>
      <c r="P91" s="92">
        <v>0.15431122475974879</v>
      </c>
      <c r="Q91" s="92">
        <v>0.23146683713962313</v>
      </c>
      <c r="R91" s="92">
        <v>0.15431122475974879</v>
      </c>
      <c r="S91" s="92">
        <v>0.25</v>
      </c>
      <c r="T91" s="92">
        <v>0.25</v>
      </c>
      <c r="U91" s="92">
        <v>0.25</v>
      </c>
      <c r="V91" s="91">
        <v>0</v>
      </c>
      <c r="W91" s="91">
        <v>11986</v>
      </c>
      <c r="X91" s="91">
        <v>0</v>
      </c>
      <c r="Y91" s="91">
        <v>0</v>
      </c>
      <c r="Z91" s="91">
        <v>7.896292730854368</v>
      </c>
      <c r="AA91" s="91">
        <v>8.5439782448558308</v>
      </c>
      <c r="AB91" s="91">
        <v>7.7732846960488846</v>
      </c>
      <c r="AC91" s="91">
        <v>4.9694317589785166</v>
      </c>
      <c r="AD91" s="93">
        <v>1.8277299035394579</v>
      </c>
      <c r="AE91" s="93">
        <v>1.218486602359639</v>
      </c>
      <c r="AF91" s="93">
        <v>1.218486602359639</v>
      </c>
      <c r="AG91" s="93">
        <v>1.8038597190561743</v>
      </c>
      <c r="AH91" s="93">
        <v>2.1359945612139577</v>
      </c>
      <c r="AI91" s="93">
        <v>2.1359945612139577</v>
      </c>
      <c r="AJ91" s="93">
        <v>2.1359945612139577</v>
      </c>
      <c r="AK91" s="93">
        <v>0.69959562264439967</v>
      </c>
      <c r="AL91" s="93">
        <v>0.46639708176293315</v>
      </c>
      <c r="AM91" s="93">
        <v>0.46639708176293315</v>
      </c>
      <c r="AN91" s="93">
        <v>5.4412992872342185</v>
      </c>
      <c r="AO91" s="93">
        <v>1.2423579397446292</v>
      </c>
      <c r="AP91" s="93">
        <v>1.2423579397446292</v>
      </c>
      <c r="AQ91" s="93">
        <v>1.2423579397446292</v>
      </c>
      <c r="AR91" s="91">
        <f t="shared" si="23"/>
        <v>0</v>
      </c>
      <c r="AS91" s="91">
        <f t="shared" si="24"/>
        <v>2037.6200000000001</v>
      </c>
      <c r="AT91" s="91">
        <f t="shared" si="25"/>
        <v>0</v>
      </c>
      <c r="AU91" s="91">
        <f t="shared" si="26"/>
        <v>0</v>
      </c>
      <c r="AV91" s="91">
        <f t="shared" si="27"/>
        <v>1.3423697642452426</v>
      </c>
      <c r="AW91" s="91">
        <f t="shared" si="28"/>
        <v>1.4524763016254914</v>
      </c>
      <c r="AX91" s="91">
        <f t="shared" si="29"/>
        <v>1.3214583983283106</v>
      </c>
      <c r="AY91" s="91">
        <f t="shared" si="30"/>
        <v>0.84480339902634793</v>
      </c>
      <c r="AZ91" s="91">
        <f t="shared" si="31"/>
        <v>0.31071408360170788</v>
      </c>
      <c r="BA91" s="91">
        <f t="shared" si="32"/>
        <v>0.20714272240113865</v>
      </c>
      <c r="BB91" s="91">
        <f t="shared" si="33"/>
        <v>0.20714272240113865</v>
      </c>
      <c r="BC91" s="91">
        <f t="shared" si="34"/>
        <v>0.30665615223954967</v>
      </c>
      <c r="BD91" s="91">
        <f t="shared" si="35"/>
        <v>0.36311907540637284</v>
      </c>
      <c r="BE91" s="91">
        <f t="shared" si="36"/>
        <v>0.36311907540637284</v>
      </c>
      <c r="BF91" s="91">
        <f t="shared" si="37"/>
        <v>0.36311907540637284</v>
      </c>
      <c r="BG91" s="91">
        <f t="shared" si="38"/>
        <v>0.11893125584954796</v>
      </c>
      <c r="BH91" s="91">
        <f t="shared" si="39"/>
        <v>7.9287503899698644E-2</v>
      </c>
      <c r="BI91" s="91">
        <f t="shared" si="40"/>
        <v>7.9287503899698644E-2</v>
      </c>
      <c r="BJ91" s="91">
        <f t="shared" si="41"/>
        <v>0.92502087882981721</v>
      </c>
      <c r="BK91" s="91">
        <f t="shared" si="42"/>
        <v>0.21120084975658698</v>
      </c>
      <c r="BL91" s="91">
        <f t="shared" si="43"/>
        <v>0.21120084975658698</v>
      </c>
      <c r="BM91" s="91">
        <f t="shared" si="44"/>
        <v>0.21120084975658698</v>
      </c>
    </row>
    <row r="92" spans="1:65" x14ac:dyDescent="0.2">
      <c r="A92" t="s">
        <v>388</v>
      </c>
      <c r="B92" t="s">
        <v>388</v>
      </c>
      <c r="C92" s="90" t="s">
        <v>196</v>
      </c>
      <c r="D92" s="81" t="s">
        <v>287</v>
      </c>
      <c r="E92" s="81">
        <v>1170</v>
      </c>
      <c r="F92" s="81">
        <v>3</v>
      </c>
      <c r="G92" s="81">
        <v>8123</v>
      </c>
      <c r="H92" s="92">
        <v>0.7</v>
      </c>
      <c r="I92" s="92">
        <v>6.0000000000000012E-2</v>
      </c>
      <c r="J92" s="92">
        <v>9.0000000000000011E-2</v>
      </c>
      <c r="K92" s="92">
        <v>6.0000000000000012E-2</v>
      </c>
      <c r="L92" s="92">
        <v>0.25</v>
      </c>
      <c r="M92" s="92">
        <v>0.25</v>
      </c>
      <c r="N92" s="92">
        <v>0.25</v>
      </c>
      <c r="O92" s="92">
        <v>0.22844387620125617</v>
      </c>
      <c r="P92" s="92">
        <v>0.15431122475974879</v>
      </c>
      <c r="Q92" s="92">
        <v>0.23146683713962313</v>
      </c>
      <c r="R92" s="92">
        <v>0.15431122475974879</v>
      </c>
      <c r="S92" s="92">
        <v>0.25</v>
      </c>
      <c r="T92" s="92">
        <v>0.25</v>
      </c>
      <c r="U92" s="92">
        <v>0.25</v>
      </c>
      <c r="V92" s="91">
        <v>0</v>
      </c>
      <c r="W92" s="91">
        <v>3730</v>
      </c>
      <c r="X92" s="91">
        <v>0</v>
      </c>
      <c r="Y92" s="91">
        <v>0</v>
      </c>
      <c r="Z92" s="91">
        <v>6.869019570351858</v>
      </c>
      <c r="AA92" s="91">
        <v>8.029549557305014</v>
      </c>
      <c r="AB92" s="91">
        <v>8.4200765027685325</v>
      </c>
      <c r="AC92" s="91">
        <v>4.9022940590593747</v>
      </c>
      <c r="AD92" s="93">
        <v>1.5899502341995175</v>
      </c>
      <c r="AE92" s="93">
        <v>1.0599668227996786</v>
      </c>
      <c r="AF92" s="93">
        <v>1.0599668227996786</v>
      </c>
      <c r="AG92" s="93">
        <v>1.5691854563534657</v>
      </c>
      <c r="AH92" s="93">
        <v>2.0073873893262535</v>
      </c>
      <c r="AI92" s="93">
        <v>2.0073873893262535</v>
      </c>
      <c r="AJ92" s="93">
        <v>2.0073873893262535</v>
      </c>
      <c r="AK92" s="93">
        <v>0.75780688524916806</v>
      </c>
      <c r="AL92" s="93">
        <v>0.50520459016611208</v>
      </c>
      <c r="AM92" s="93">
        <v>0.50520459016611208</v>
      </c>
      <c r="AN92" s="93">
        <v>5.8940535519379722</v>
      </c>
      <c r="AO92" s="93">
        <v>1.2255735147648437</v>
      </c>
      <c r="AP92" s="93">
        <v>1.2255735147648437</v>
      </c>
      <c r="AQ92" s="93">
        <v>1.2255735147648437</v>
      </c>
      <c r="AR92" s="91">
        <f t="shared" si="23"/>
        <v>0</v>
      </c>
      <c r="AS92" s="91">
        <f t="shared" si="24"/>
        <v>634.1</v>
      </c>
      <c r="AT92" s="91">
        <f t="shared" si="25"/>
        <v>0</v>
      </c>
      <c r="AU92" s="91">
        <f t="shared" si="26"/>
        <v>0</v>
      </c>
      <c r="AV92" s="91">
        <f t="shared" si="27"/>
        <v>1.167733326959816</v>
      </c>
      <c r="AW92" s="91">
        <f t="shared" si="28"/>
        <v>1.3650234247418525</v>
      </c>
      <c r="AX92" s="91">
        <f t="shared" si="29"/>
        <v>1.4314130054706506</v>
      </c>
      <c r="AY92" s="91">
        <f t="shared" si="30"/>
        <v>0.83338999004009373</v>
      </c>
      <c r="AZ92" s="91">
        <f t="shared" si="31"/>
        <v>0.27029153981391801</v>
      </c>
      <c r="BA92" s="91">
        <f t="shared" si="32"/>
        <v>0.18019435987594537</v>
      </c>
      <c r="BB92" s="91">
        <f t="shared" si="33"/>
        <v>0.18019435987594537</v>
      </c>
      <c r="BC92" s="91">
        <f t="shared" si="34"/>
        <v>0.2667615275800892</v>
      </c>
      <c r="BD92" s="91">
        <f t="shared" si="35"/>
        <v>0.34125585618546311</v>
      </c>
      <c r="BE92" s="91">
        <f t="shared" si="36"/>
        <v>0.34125585618546311</v>
      </c>
      <c r="BF92" s="91">
        <f t="shared" si="37"/>
        <v>0.34125585618546311</v>
      </c>
      <c r="BG92" s="91">
        <f t="shared" si="38"/>
        <v>0.12882717049235859</v>
      </c>
      <c r="BH92" s="91">
        <f t="shared" si="39"/>
        <v>8.5884780328239055E-2</v>
      </c>
      <c r="BI92" s="91">
        <f t="shared" si="40"/>
        <v>8.5884780328239055E-2</v>
      </c>
      <c r="BJ92" s="91">
        <f t="shared" si="41"/>
        <v>1.0019891038294553</v>
      </c>
      <c r="BK92" s="91">
        <f t="shared" si="42"/>
        <v>0.20834749751002343</v>
      </c>
      <c r="BL92" s="91">
        <f t="shared" si="43"/>
        <v>0.20834749751002343</v>
      </c>
      <c r="BM92" s="91">
        <f t="shared" si="44"/>
        <v>0.20834749751002343</v>
      </c>
    </row>
    <row r="93" spans="1:65" x14ac:dyDescent="0.2">
      <c r="A93" t="s">
        <v>389</v>
      </c>
      <c r="B93" t="s">
        <v>389</v>
      </c>
      <c r="C93" s="90" t="s">
        <v>196</v>
      </c>
      <c r="D93" s="81" t="s">
        <v>287</v>
      </c>
      <c r="E93" s="81">
        <v>1170</v>
      </c>
      <c r="F93" s="81">
        <v>3</v>
      </c>
      <c r="G93" s="81">
        <v>9080</v>
      </c>
      <c r="H93" s="92">
        <v>0.7</v>
      </c>
      <c r="I93" s="92">
        <v>6.0000000000000012E-2</v>
      </c>
      <c r="J93" s="92">
        <v>9.0000000000000011E-2</v>
      </c>
      <c r="K93" s="92">
        <v>6.0000000000000012E-2</v>
      </c>
      <c r="L93" s="92">
        <v>0.25</v>
      </c>
      <c r="M93" s="92">
        <v>0.25</v>
      </c>
      <c r="N93" s="92">
        <v>0.25</v>
      </c>
      <c r="O93" s="92">
        <v>0.22844387620125617</v>
      </c>
      <c r="P93" s="92">
        <v>0.15431122475974879</v>
      </c>
      <c r="Q93" s="92">
        <v>0.23146683713962313</v>
      </c>
      <c r="R93" s="92">
        <v>0.15431122475974879</v>
      </c>
      <c r="S93" s="92">
        <v>0.25</v>
      </c>
      <c r="T93" s="92">
        <v>0.25</v>
      </c>
      <c r="U93" s="92">
        <v>0.25</v>
      </c>
      <c r="V93" s="91">
        <v>0</v>
      </c>
      <c r="W93" s="91">
        <v>4718</v>
      </c>
      <c r="X93" s="91">
        <v>0</v>
      </c>
      <c r="Y93" s="91">
        <v>0</v>
      </c>
      <c r="Z93" s="91">
        <v>9.1437827618037595</v>
      </c>
      <c r="AA93" s="91">
        <v>10.696975330322012</v>
      </c>
      <c r="AB93" s="91">
        <v>11.236156856201292</v>
      </c>
      <c r="AC93" s="91">
        <v>6.5337909040089865</v>
      </c>
      <c r="AD93" s="93">
        <v>2.1164824753665243</v>
      </c>
      <c r="AE93" s="93">
        <v>1.4109883169110164</v>
      </c>
      <c r="AF93" s="93">
        <v>1.4109883169110164</v>
      </c>
      <c r="AG93" s="93">
        <v>2.0888411772486783</v>
      </c>
      <c r="AH93" s="93">
        <v>2.6742438325805029</v>
      </c>
      <c r="AI93" s="93">
        <v>2.6742438325805029</v>
      </c>
      <c r="AJ93" s="93">
        <v>2.6742438325805029</v>
      </c>
      <c r="AK93" s="93">
        <v>1.0112541170581164</v>
      </c>
      <c r="AL93" s="93">
        <v>0.67416941137207764</v>
      </c>
      <c r="AM93" s="93">
        <v>0.67416941137207764</v>
      </c>
      <c r="AN93" s="93">
        <v>7.8653097993409045</v>
      </c>
      <c r="AO93" s="93">
        <v>1.6334477260022466</v>
      </c>
      <c r="AP93" s="93">
        <v>1.6334477260022466</v>
      </c>
      <c r="AQ93" s="93">
        <v>1.6334477260022466</v>
      </c>
      <c r="AR93" s="91">
        <f t="shared" si="23"/>
        <v>0</v>
      </c>
      <c r="AS93" s="91">
        <f t="shared" si="24"/>
        <v>802.06000000000006</v>
      </c>
      <c r="AT93" s="91">
        <f t="shared" si="25"/>
        <v>0</v>
      </c>
      <c r="AU93" s="91">
        <f t="shared" si="26"/>
        <v>0</v>
      </c>
      <c r="AV93" s="91">
        <f t="shared" si="27"/>
        <v>1.5544430695066391</v>
      </c>
      <c r="AW93" s="91">
        <f t="shared" si="28"/>
        <v>1.8184858061547422</v>
      </c>
      <c r="AX93" s="91">
        <f t="shared" si="29"/>
        <v>1.9101466655542199</v>
      </c>
      <c r="AY93" s="91">
        <f t="shared" si="30"/>
        <v>1.1107444536815279</v>
      </c>
      <c r="AZ93" s="91">
        <f t="shared" si="31"/>
        <v>0.35980202081230916</v>
      </c>
      <c r="BA93" s="91">
        <f t="shared" si="32"/>
        <v>0.2398680138748728</v>
      </c>
      <c r="BB93" s="91">
        <f t="shared" si="33"/>
        <v>0.2398680138748728</v>
      </c>
      <c r="BC93" s="91">
        <f t="shared" si="34"/>
        <v>0.35510300013227536</v>
      </c>
      <c r="BD93" s="91">
        <f t="shared" si="35"/>
        <v>0.45462145153868555</v>
      </c>
      <c r="BE93" s="91">
        <f t="shared" si="36"/>
        <v>0.45462145153868555</v>
      </c>
      <c r="BF93" s="91">
        <f t="shared" si="37"/>
        <v>0.45462145153868555</v>
      </c>
      <c r="BG93" s="91">
        <f t="shared" si="38"/>
        <v>0.1719131998998798</v>
      </c>
      <c r="BH93" s="91">
        <f t="shared" si="39"/>
        <v>0.11460879993325321</v>
      </c>
      <c r="BI93" s="91">
        <f t="shared" si="40"/>
        <v>0.11460879993325321</v>
      </c>
      <c r="BJ93" s="91">
        <f t="shared" si="41"/>
        <v>1.3371026658879539</v>
      </c>
      <c r="BK93" s="91">
        <f t="shared" si="42"/>
        <v>0.27768611342038196</v>
      </c>
      <c r="BL93" s="91">
        <f t="shared" si="43"/>
        <v>0.27768611342038196</v>
      </c>
      <c r="BM93" s="91">
        <f t="shared" si="44"/>
        <v>0.27768611342038196</v>
      </c>
    </row>
    <row r="94" spans="1:65" x14ac:dyDescent="0.2">
      <c r="A94" t="s">
        <v>390</v>
      </c>
      <c r="B94" t="s">
        <v>390</v>
      </c>
      <c r="C94" s="90" t="s">
        <v>196</v>
      </c>
      <c r="D94" s="81" t="s">
        <v>287</v>
      </c>
      <c r="E94" s="81">
        <v>1150</v>
      </c>
      <c r="F94" s="81">
        <v>3</v>
      </c>
      <c r="G94" s="81">
        <v>15568</v>
      </c>
      <c r="H94" s="92">
        <v>0.7</v>
      </c>
      <c r="I94" s="92">
        <v>6.0000000000000012E-2</v>
      </c>
      <c r="J94" s="92">
        <v>9.0000000000000011E-2</v>
      </c>
      <c r="K94" s="92">
        <v>6.0000000000000012E-2</v>
      </c>
      <c r="L94" s="92">
        <v>0.25</v>
      </c>
      <c r="M94" s="92">
        <v>0.25</v>
      </c>
      <c r="N94" s="92">
        <v>0.25</v>
      </c>
      <c r="O94" s="92">
        <v>0.22844387620125617</v>
      </c>
      <c r="P94" s="92">
        <v>0.15431122475974879</v>
      </c>
      <c r="Q94" s="92">
        <v>0.23146683713962313</v>
      </c>
      <c r="R94" s="92">
        <v>0.15431122475974879</v>
      </c>
      <c r="S94" s="92">
        <v>0.25</v>
      </c>
      <c r="T94" s="92">
        <v>0.25</v>
      </c>
      <c r="U94" s="92">
        <v>0.25</v>
      </c>
      <c r="V94" s="91">
        <v>0</v>
      </c>
      <c r="W94" s="91">
        <v>7951.3</v>
      </c>
      <c r="X94" s="91">
        <v>0</v>
      </c>
      <c r="Y94" s="91">
        <v>366.69999999999982</v>
      </c>
      <c r="Z94" s="91">
        <v>7.8921302210944866</v>
      </c>
      <c r="AA94" s="91">
        <v>8.7778455845887091</v>
      </c>
      <c r="AB94" s="91">
        <v>8.2821289352445024</v>
      </c>
      <c r="AC94" s="91">
        <v>5.1988186409777359</v>
      </c>
      <c r="AD94" s="93">
        <v>1.8267664205707754</v>
      </c>
      <c r="AE94" s="93">
        <v>1.2178442803805172</v>
      </c>
      <c r="AF94" s="93">
        <v>1.2178442803805172</v>
      </c>
      <c r="AG94" s="93">
        <v>1.8029088191919014</v>
      </c>
      <c r="AH94" s="93">
        <v>2.1944613961471773</v>
      </c>
      <c r="AI94" s="93">
        <v>2.1944613961471773</v>
      </c>
      <c r="AJ94" s="93">
        <v>2.1944613961471773</v>
      </c>
      <c r="AK94" s="93">
        <v>0.74539160417200534</v>
      </c>
      <c r="AL94" s="93">
        <v>0.49692773611467023</v>
      </c>
      <c r="AM94" s="93">
        <v>0.49692773611467023</v>
      </c>
      <c r="AN94" s="93">
        <v>5.7974902546711515</v>
      </c>
      <c r="AO94" s="93">
        <v>1.299704660244434</v>
      </c>
      <c r="AP94" s="93">
        <v>1.299704660244434</v>
      </c>
      <c r="AQ94" s="93">
        <v>1.299704660244434</v>
      </c>
      <c r="AR94" s="91">
        <f t="shared" si="23"/>
        <v>0</v>
      </c>
      <c r="AS94" s="91">
        <f t="shared" si="24"/>
        <v>1351.7210000000002</v>
      </c>
      <c r="AT94" s="91">
        <f t="shared" si="25"/>
        <v>0</v>
      </c>
      <c r="AU94" s="91">
        <f t="shared" si="26"/>
        <v>62.33899999999997</v>
      </c>
      <c r="AV94" s="91">
        <f t="shared" si="27"/>
        <v>1.3416621375860629</v>
      </c>
      <c r="AW94" s="91">
        <f t="shared" si="28"/>
        <v>1.4922337493800806</v>
      </c>
      <c r="AX94" s="91">
        <f t="shared" si="29"/>
        <v>1.4079619189915655</v>
      </c>
      <c r="AY94" s="91">
        <f t="shared" si="30"/>
        <v>0.88379916896621513</v>
      </c>
      <c r="AZ94" s="91">
        <f t="shared" si="31"/>
        <v>0.31055029149703184</v>
      </c>
      <c r="BA94" s="91">
        <f t="shared" si="32"/>
        <v>0.20703352766468794</v>
      </c>
      <c r="BB94" s="91">
        <f t="shared" si="33"/>
        <v>0.20703352766468794</v>
      </c>
      <c r="BC94" s="91">
        <f t="shared" si="34"/>
        <v>0.30649449926262323</v>
      </c>
      <c r="BD94" s="91">
        <f t="shared" si="35"/>
        <v>0.37305843734502014</v>
      </c>
      <c r="BE94" s="91">
        <f t="shared" si="36"/>
        <v>0.37305843734502014</v>
      </c>
      <c r="BF94" s="91">
        <f t="shared" si="37"/>
        <v>0.37305843734502014</v>
      </c>
      <c r="BG94" s="91">
        <f t="shared" si="38"/>
        <v>0.12671657270924092</v>
      </c>
      <c r="BH94" s="91">
        <f t="shared" si="39"/>
        <v>8.4477715139493939E-2</v>
      </c>
      <c r="BI94" s="91">
        <f t="shared" si="40"/>
        <v>8.4477715139493939E-2</v>
      </c>
      <c r="BJ94" s="91">
        <f t="shared" si="41"/>
        <v>0.98557334329409585</v>
      </c>
      <c r="BK94" s="91">
        <f t="shared" si="42"/>
        <v>0.22094979224155378</v>
      </c>
      <c r="BL94" s="91">
        <f t="shared" si="43"/>
        <v>0.22094979224155378</v>
      </c>
      <c r="BM94" s="91">
        <f t="shared" si="44"/>
        <v>0.22094979224155378</v>
      </c>
    </row>
    <row r="95" spans="1:65" x14ac:dyDescent="0.2">
      <c r="A95" t="s">
        <v>391</v>
      </c>
      <c r="B95" t="s">
        <v>391</v>
      </c>
      <c r="C95" s="90" t="s">
        <v>196</v>
      </c>
      <c r="D95" s="81" t="s">
        <v>287</v>
      </c>
      <c r="E95" s="81">
        <v>1150</v>
      </c>
      <c r="F95" s="81">
        <v>3</v>
      </c>
      <c r="G95" s="81">
        <v>15009</v>
      </c>
      <c r="H95" s="92">
        <v>0.7</v>
      </c>
      <c r="I95" s="92">
        <v>6.0000000000000012E-2</v>
      </c>
      <c r="J95" s="92">
        <v>9.0000000000000011E-2</v>
      </c>
      <c r="K95" s="92">
        <v>6.0000000000000012E-2</v>
      </c>
      <c r="L95" s="92">
        <v>0.25</v>
      </c>
      <c r="M95" s="92">
        <v>0.25</v>
      </c>
      <c r="N95" s="92">
        <v>0.25</v>
      </c>
      <c r="O95" s="92">
        <v>0.22844387620125617</v>
      </c>
      <c r="P95" s="92">
        <v>0.15431122475974879</v>
      </c>
      <c r="Q95" s="92">
        <v>0.23146683713962313</v>
      </c>
      <c r="R95" s="92">
        <v>0.15431122475974879</v>
      </c>
      <c r="S95" s="92">
        <v>0.25</v>
      </c>
      <c r="T95" s="92">
        <v>0.25</v>
      </c>
      <c r="U95" s="92">
        <v>0.25</v>
      </c>
      <c r="V95" s="91">
        <v>0</v>
      </c>
      <c r="W95" s="91">
        <v>8213</v>
      </c>
      <c r="X95" s="91">
        <v>0</v>
      </c>
      <c r="Y95" s="91">
        <v>0</v>
      </c>
      <c r="Z95" s="91">
        <v>10.893332799269457</v>
      </c>
      <c r="AA95" s="91">
        <v>12.568462797518288</v>
      </c>
      <c r="AB95" s="91">
        <v>12.800429368699939</v>
      </c>
      <c r="AC95" s="91">
        <v>7.6147237474472682</v>
      </c>
      <c r="AD95" s="93">
        <v>2.5214452889562184</v>
      </c>
      <c r="AE95" s="93">
        <v>1.6809635259708127</v>
      </c>
      <c r="AF95" s="93">
        <v>1.6809635259708127</v>
      </c>
      <c r="AG95" s="93">
        <v>2.4885151694153951</v>
      </c>
      <c r="AH95" s="93">
        <v>3.142115699379572</v>
      </c>
      <c r="AI95" s="93">
        <v>3.142115699379572</v>
      </c>
      <c r="AJ95" s="93">
        <v>3.142115699379572</v>
      </c>
      <c r="AK95" s="93">
        <v>1.1520386431829948</v>
      </c>
      <c r="AL95" s="93">
        <v>0.76802576212199647</v>
      </c>
      <c r="AM95" s="93">
        <v>0.76802576212199647</v>
      </c>
      <c r="AN95" s="93">
        <v>8.9603005580899566</v>
      </c>
      <c r="AO95" s="93">
        <v>1.9036809368618171</v>
      </c>
      <c r="AP95" s="93">
        <v>1.9036809368618171</v>
      </c>
      <c r="AQ95" s="93">
        <v>1.9036809368618171</v>
      </c>
      <c r="AR95" s="91">
        <f t="shared" si="23"/>
        <v>0</v>
      </c>
      <c r="AS95" s="91">
        <f t="shared" si="24"/>
        <v>1396.21</v>
      </c>
      <c r="AT95" s="91">
        <f t="shared" si="25"/>
        <v>0</v>
      </c>
      <c r="AU95" s="91">
        <f t="shared" si="26"/>
        <v>0</v>
      </c>
      <c r="AV95" s="91">
        <f t="shared" si="27"/>
        <v>1.8518665758758077</v>
      </c>
      <c r="AW95" s="91">
        <f t="shared" si="28"/>
        <v>2.136638675578109</v>
      </c>
      <c r="AX95" s="91">
        <f t="shared" si="29"/>
        <v>2.1760729926789897</v>
      </c>
      <c r="AY95" s="91">
        <f t="shared" si="30"/>
        <v>1.2945030370660358</v>
      </c>
      <c r="AZ95" s="91">
        <f t="shared" si="31"/>
        <v>0.42864569912255718</v>
      </c>
      <c r="BA95" s="91">
        <f t="shared" si="32"/>
        <v>0.28576379941503816</v>
      </c>
      <c r="BB95" s="91">
        <f t="shared" si="33"/>
        <v>0.28576379941503816</v>
      </c>
      <c r="BC95" s="91">
        <f t="shared" si="34"/>
        <v>0.42304757880061722</v>
      </c>
      <c r="BD95" s="91">
        <f t="shared" si="35"/>
        <v>0.53415966889452726</v>
      </c>
      <c r="BE95" s="91">
        <f t="shared" si="36"/>
        <v>0.53415966889452726</v>
      </c>
      <c r="BF95" s="91">
        <f t="shared" si="37"/>
        <v>0.53415966889452726</v>
      </c>
      <c r="BG95" s="91">
        <f t="shared" si="38"/>
        <v>0.19584656934110911</v>
      </c>
      <c r="BH95" s="91">
        <f t="shared" si="39"/>
        <v>0.13056437956073941</v>
      </c>
      <c r="BI95" s="91">
        <f t="shared" si="40"/>
        <v>0.13056437956073941</v>
      </c>
      <c r="BJ95" s="91">
        <f t="shared" si="41"/>
        <v>1.5232510948752926</v>
      </c>
      <c r="BK95" s="91">
        <f t="shared" si="42"/>
        <v>0.32362575926650894</v>
      </c>
      <c r="BL95" s="91">
        <f t="shared" si="43"/>
        <v>0.32362575926650894</v>
      </c>
      <c r="BM95" s="91">
        <f t="shared" si="44"/>
        <v>0.32362575926650894</v>
      </c>
    </row>
    <row r="96" spans="1:65" x14ac:dyDescent="0.2">
      <c r="A96" t="s">
        <v>392</v>
      </c>
      <c r="B96" t="s">
        <v>392</v>
      </c>
      <c r="C96" s="90" t="s">
        <v>196</v>
      </c>
      <c r="D96" s="81" t="s">
        <v>287</v>
      </c>
      <c r="E96" s="81">
        <v>1190</v>
      </c>
      <c r="F96" s="81">
        <v>3</v>
      </c>
      <c r="G96" s="81">
        <v>5298</v>
      </c>
      <c r="H96" s="92">
        <v>0.7</v>
      </c>
      <c r="I96" s="92">
        <v>6.0000000000000012E-2</v>
      </c>
      <c r="J96" s="92">
        <v>9.0000000000000011E-2</v>
      </c>
      <c r="K96" s="92">
        <v>6.0000000000000012E-2</v>
      </c>
      <c r="L96" s="92">
        <v>0.25</v>
      </c>
      <c r="M96" s="92">
        <v>0.25</v>
      </c>
      <c r="N96" s="92">
        <v>0.25</v>
      </c>
      <c r="O96" s="92">
        <v>0.22844387620125617</v>
      </c>
      <c r="P96" s="92">
        <v>0.15431122475974879</v>
      </c>
      <c r="Q96" s="92">
        <v>0.23146683713962313</v>
      </c>
      <c r="R96" s="92">
        <v>0.15431122475974879</v>
      </c>
      <c r="S96" s="92">
        <v>0.25</v>
      </c>
      <c r="T96" s="92">
        <v>0.25</v>
      </c>
      <c r="U96" s="92">
        <v>0.25</v>
      </c>
      <c r="V96" s="91">
        <v>0</v>
      </c>
      <c r="W96" s="91">
        <v>2119</v>
      </c>
      <c r="X96" s="91">
        <v>0</v>
      </c>
      <c r="Y96" s="91">
        <v>0</v>
      </c>
      <c r="Z96" s="91">
        <v>20.444511982628999</v>
      </c>
      <c r="AA96" s="91">
        <v>25.230244122034001</v>
      </c>
      <c r="AB96" s="91">
        <v>20.478256742804014</v>
      </c>
      <c r="AC96" s="91">
        <v>15.839716082717191</v>
      </c>
      <c r="AD96" s="93">
        <v>4.7322265254822602</v>
      </c>
      <c r="AE96" s="93">
        <v>3.1548176836548407</v>
      </c>
      <c r="AF96" s="93">
        <v>3.1548176836548407</v>
      </c>
      <c r="AG96" s="93">
        <v>4.6704235643547971</v>
      </c>
      <c r="AH96" s="93">
        <v>6.3075610305085004</v>
      </c>
      <c r="AI96" s="93">
        <v>6.3075610305085004</v>
      </c>
      <c r="AJ96" s="93">
        <v>6.3075610305085004</v>
      </c>
      <c r="AK96" s="93">
        <v>1.8430431068523614</v>
      </c>
      <c r="AL96" s="93">
        <v>1.228695404568241</v>
      </c>
      <c r="AM96" s="93">
        <v>1.228695404568241</v>
      </c>
      <c r="AN96" s="93">
        <v>14.334779719962809</v>
      </c>
      <c r="AO96" s="93">
        <v>3.9599290206792976</v>
      </c>
      <c r="AP96" s="93">
        <v>3.9599290206792976</v>
      </c>
      <c r="AQ96" s="93">
        <v>3.9599290206792976</v>
      </c>
      <c r="AR96" s="91">
        <f t="shared" si="23"/>
        <v>0</v>
      </c>
      <c r="AS96" s="91">
        <f t="shared" si="24"/>
        <v>360.23</v>
      </c>
      <c r="AT96" s="91">
        <f t="shared" si="25"/>
        <v>0</v>
      </c>
      <c r="AU96" s="91">
        <f t="shared" si="26"/>
        <v>0</v>
      </c>
      <c r="AV96" s="91">
        <f t="shared" si="27"/>
        <v>3.4755670370469303</v>
      </c>
      <c r="AW96" s="91">
        <f t="shared" si="28"/>
        <v>4.2891415007457807</v>
      </c>
      <c r="AX96" s="91">
        <f t="shared" si="29"/>
        <v>3.4813036462766824</v>
      </c>
      <c r="AY96" s="91">
        <f t="shared" si="30"/>
        <v>2.6927517340619227</v>
      </c>
      <c r="AZ96" s="91">
        <f t="shared" si="31"/>
        <v>0.80447850933198428</v>
      </c>
      <c r="BA96" s="91">
        <f t="shared" si="32"/>
        <v>0.536319006221323</v>
      </c>
      <c r="BB96" s="91">
        <f t="shared" si="33"/>
        <v>0.536319006221323</v>
      </c>
      <c r="BC96" s="91">
        <f t="shared" si="34"/>
        <v>0.79397200594031558</v>
      </c>
      <c r="BD96" s="91">
        <f t="shared" si="35"/>
        <v>1.0722853751864452</v>
      </c>
      <c r="BE96" s="91">
        <f t="shared" si="36"/>
        <v>1.0722853751864452</v>
      </c>
      <c r="BF96" s="91">
        <f t="shared" si="37"/>
        <v>1.0722853751864452</v>
      </c>
      <c r="BG96" s="91">
        <f t="shared" si="38"/>
        <v>0.31331732816490143</v>
      </c>
      <c r="BH96" s="91">
        <f t="shared" si="39"/>
        <v>0.20887821877660098</v>
      </c>
      <c r="BI96" s="91">
        <f t="shared" si="40"/>
        <v>0.20887821877660098</v>
      </c>
      <c r="BJ96" s="91">
        <f t="shared" si="41"/>
        <v>2.4369125523936774</v>
      </c>
      <c r="BK96" s="91">
        <f t="shared" si="42"/>
        <v>0.67318793351548067</v>
      </c>
      <c r="BL96" s="91">
        <f t="shared" si="43"/>
        <v>0.67318793351548067</v>
      </c>
      <c r="BM96" s="91">
        <f t="shared" si="44"/>
        <v>0.67318793351548067</v>
      </c>
    </row>
    <row r="97" spans="1:65" x14ac:dyDescent="0.2">
      <c r="A97" t="s">
        <v>393</v>
      </c>
      <c r="B97" t="s">
        <v>393</v>
      </c>
      <c r="C97" s="90" t="s">
        <v>196</v>
      </c>
      <c r="D97" s="81" t="s">
        <v>287</v>
      </c>
      <c r="E97" s="81">
        <v>1180</v>
      </c>
      <c r="F97" s="81">
        <v>3</v>
      </c>
      <c r="G97" s="81">
        <v>7386</v>
      </c>
      <c r="H97" s="92">
        <v>0.7</v>
      </c>
      <c r="I97" s="92">
        <v>6.0000000000000012E-2</v>
      </c>
      <c r="J97" s="92">
        <v>9.0000000000000011E-2</v>
      </c>
      <c r="K97" s="92">
        <v>6.0000000000000012E-2</v>
      </c>
      <c r="L97" s="92">
        <v>0.25</v>
      </c>
      <c r="M97" s="92">
        <v>0.25</v>
      </c>
      <c r="N97" s="92">
        <v>0.25</v>
      </c>
      <c r="O97" s="92">
        <v>0.22844387620125617</v>
      </c>
      <c r="P97" s="92">
        <v>0.15431122475974879</v>
      </c>
      <c r="Q97" s="92">
        <v>0.23146683713962313</v>
      </c>
      <c r="R97" s="92">
        <v>0.15431122475974879</v>
      </c>
      <c r="S97" s="92">
        <v>0.25</v>
      </c>
      <c r="T97" s="92">
        <v>0.25</v>
      </c>
      <c r="U97" s="92">
        <v>0.25</v>
      </c>
      <c r="V97" s="91">
        <v>0</v>
      </c>
      <c r="W97" s="91">
        <v>2039</v>
      </c>
      <c r="X97" s="91">
        <v>0</v>
      </c>
      <c r="Y97" s="91">
        <v>0</v>
      </c>
      <c r="Z97" s="91">
        <v>17.425676930365068</v>
      </c>
      <c r="AA97" s="91">
        <v>21.481408118534681</v>
      </c>
      <c r="AB97" s="91">
        <v>20.42511418974313</v>
      </c>
      <c r="AC97" s="91">
        <v>13.487350401740239</v>
      </c>
      <c r="AD97" s="93">
        <v>4.0334663240884989</v>
      </c>
      <c r="AE97" s="93">
        <v>2.6889775493923334</v>
      </c>
      <c r="AF97" s="93">
        <v>2.6889775493923334</v>
      </c>
      <c r="AG97" s="93">
        <v>3.9807891834034033</v>
      </c>
      <c r="AH97" s="93">
        <v>5.3703520296336702</v>
      </c>
      <c r="AI97" s="93">
        <v>5.3703520296336702</v>
      </c>
      <c r="AJ97" s="93">
        <v>5.3703520296336702</v>
      </c>
      <c r="AK97" s="93">
        <v>1.8382602770768819</v>
      </c>
      <c r="AL97" s="93">
        <v>1.2255068513845881</v>
      </c>
      <c r="AM97" s="93">
        <v>1.2255068513845881</v>
      </c>
      <c r="AN97" s="93">
        <v>14.29757993282019</v>
      </c>
      <c r="AO97" s="93">
        <v>3.3718376004350596</v>
      </c>
      <c r="AP97" s="93">
        <v>3.3718376004350596</v>
      </c>
      <c r="AQ97" s="93">
        <v>3.3718376004350596</v>
      </c>
      <c r="AR97" s="91">
        <f t="shared" si="23"/>
        <v>0</v>
      </c>
      <c r="AS97" s="91">
        <f t="shared" si="24"/>
        <v>346.63000000000005</v>
      </c>
      <c r="AT97" s="91">
        <f t="shared" si="25"/>
        <v>0</v>
      </c>
      <c r="AU97" s="91">
        <f t="shared" si="26"/>
        <v>0</v>
      </c>
      <c r="AV97" s="91">
        <f t="shared" si="27"/>
        <v>2.9623650781620618</v>
      </c>
      <c r="AW97" s="91">
        <f t="shared" si="28"/>
        <v>3.6518393801508959</v>
      </c>
      <c r="AX97" s="91">
        <f t="shared" si="29"/>
        <v>3.4722694122563325</v>
      </c>
      <c r="AY97" s="91">
        <f t="shared" si="30"/>
        <v>2.2928495682958405</v>
      </c>
      <c r="AZ97" s="91">
        <f t="shared" si="31"/>
        <v>0.68568927509504485</v>
      </c>
      <c r="BA97" s="91">
        <f t="shared" si="32"/>
        <v>0.45712618339669669</v>
      </c>
      <c r="BB97" s="91">
        <f t="shared" si="33"/>
        <v>0.45712618339669669</v>
      </c>
      <c r="BC97" s="91">
        <f t="shared" si="34"/>
        <v>0.67673416117857865</v>
      </c>
      <c r="BD97" s="91">
        <f t="shared" si="35"/>
        <v>0.91295984503772398</v>
      </c>
      <c r="BE97" s="91">
        <f t="shared" si="36"/>
        <v>0.91295984503772398</v>
      </c>
      <c r="BF97" s="91">
        <f t="shared" si="37"/>
        <v>0.91295984503772398</v>
      </c>
      <c r="BG97" s="91">
        <f t="shared" si="38"/>
        <v>0.31250424710306995</v>
      </c>
      <c r="BH97" s="91">
        <f t="shared" si="39"/>
        <v>0.20833616473538</v>
      </c>
      <c r="BI97" s="91">
        <f t="shared" si="40"/>
        <v>0.20833616473538</v>
      </c>
      <c r="BJ97" s="91">
        <f t="shared" si="41"/>
        <v>2.4305885885794325</v>
      </c>
      <c r="BK97" s="91">
        <f t="shared" si="42"/>
        <v>0.57321239207396013</v>
      </c>
      <c r="BL97" s="91">
        <f t="shared" si="43"/>
        <v>0.57321239207396013</v>
      </c>
      <c r="BM97" s="91">
        <f t="shared" si="44"/>
        <v>0.57321239207396013</v>
      </c>
    </row>
    <row r="98" spans="1:65" x14ac:dyDescent="0.2">
      <c r="A98" t="s">
        <v>394</v>
      </c>
      <c r="B98" t="s">
        <v>394</v>
      </c>
      <c r="C98" s="90" t="s">
        <v>196</v>
      </c>
      <c r="D98" s="81" t="s">
        <v>287</v>
      </c>
      <c r="E98" s="81">
        <v>1180</v>
      </c>
      <c r="F98" s="81">
        <v>3</v>
      </c>
      <c r="G98" s="81">
        <v>6929</v>
      </c>
      <c r="H98" s="92">
        <v>0.7</v>
      </c>
      <c r="I98" s="92">
        <v>6.0000000000000012E-2</v>
      </c>
      <c r="J98" s="92">
        <v>9.0000000000000011E-2</v>
      </c>
      <c r="K98" s="92">
        <v>6.0000000000000012E-2</v>
      </c>
      <c r="L98" s="92">
        <v>0.25</v>
      </c>
      <c r="M98" s="92">
        <v>0.25</v>
      </c>
      <c r="N98" s="92">
        <v>0.25</v>
      </c>
      <c r="O98" s="92">
        <v>0.22844387620125617</v>
      </c>
      <c r="P98" s="92">
        <v>0.15431122475974879</v>
      </c>
      <c r="Q98" s="92">
        <v>0.23146683713962313</v>
      </c>
      <c r="R98" s="92">
        <v>0.15431122475974879</v>
      </c>
      <c r="S98" s="92">
        <v>0.25</v>
      </c>
      <c r="T98" s="92">
        <v>0.25</v>
      </c>
      <c r="U98" s="92">
        <v>0.25</v>
      </c>
      <c r="V98" s="91">
        <v>0</v>
      </c>
      <c r="W98" s="91">
        <v>3856.9</v>
      </c>
      <c r="X98" s="91">
        <v>0</v>
      </c>
      <c r="Y98" s="91">
        <v>291.09999999999991</v>
      </c>
      <c r="Z98" s="91">
        <v>10.467278943641865</v>
      </c>
      <c r="AA98" s="91">
        <v>12.804471376724958</v>
      </c>
      <c r="AB98" s="91">
        <v>13.682919377947636</v>
      </c>
      <c r="AC98" s="91">
        <v>8.0125353967015656</v>
      </c>
      <c r="AD98" s="93">
        <v>2.422827950542958</v>
      </c>
      <c r="AE98" s="93">
        <v>1.6152186336953058</v>
      </c>
      <c r="AF98" s="93">
        <v>1.6152186336953058</v>
      </c>
      <c r="AG98" s="93">
        <v>2.3911857751653378</v>
      </c>
      <c r="AH98" s="93">
        <v>3.2011178441812396</v>
      </c>
      <c r="AI98" s="93">
        <v>3.2011178441812396</v>
      </c>
      <c r="AJ98" s="93">
        <v>3.2011178441812396</v>
      </c>
      <c r="AK98" s="93">
        <v>1.2314627440152874</v>
      </c>
      <c r="AL98" s="93">
        <v>0.82097516267685833</v>
      </c>
      <c r="AM98" s="93">
        <v>0.82097516267685833</v>
      </c>
      <c r="AN98" s="93">
        <v>9.5780435645633446</v>
      </c>
      <c r="AO98" s="93">
        <v>2.0031338491753914</v>
      </c>
      <c r="AP98" s="93">
        <v>2.0031338491753914</v>
      </c>
      <c r="AQ98" s="93">
        <v>2.0031338491753914</v>
      </c>
      <c r="AR98" s="91">
        <f t="shared" si="23"/>
        <v>0</v>
      </c>
      <c r="AS98" s="91">
        <f t="shared" si="24"/>
        <v>655.67300000000012</v>
      </c>
      <c r="AT98" s="91">
        <f t="shared" si="25"/>
        <v>0</v>
      </c>
      <c r="AU98" s="91">
        <f t="shared" si="26"/>
        <v>49.486999999999988</v>
      </c>
      <c r="AV98" s="91">
        <f t="shared" si="27"/>
        <v>1.7794374204191172</v>
      </c>
      <c r="AW98" s="91">
        <f t="shared" si="28"/>
        <v>2.176760134043243</v>
      </c>
      <c r="AX98" s="91">
        <f t="shared" si="29"/>
        <v>2.3260962942510983</v>
      </c>
      <c r="AY98" s="91">
        <f t="shared" si="30"/>
        <v>1.3621310174392662</v>
      </c>
      <c r="AZ98" s="91">
        <f t="shared" si="31"/>
        <v>0.41188075159230286</v>
      </c>
      <c r="BA98" s="91">
        <f t="shared" si="32"/>
        <v>0.27458716772820202</v>
      </c>
      <c r="BB98" s="91">
        <f t="shared" si="33"/>
        <v>0.27458716772820202</v>
      </c>
      <c r="BC98" s="91">
        <f t="shared" si="34"/>
        <v>0.40650158177810747</v>
      </c>
      <c r="BD98" s="91">
        <f t="shared" si="35"/>
        <v>0.54419003351081074</v>
      </c>
      <c r="BE98" s="91">
        <f t="shared" si="36"/>
        <v>0.54419003351081074</v>
      </c>
      <c r="BF98" s="91">
        <f t="shared" si="37"/>
        <v>0.54419003351081074</v>
      </c>
      <c r="BG98" s="91">
        <f t="shared" si="38"/>
        <v>0.20934866648259887</v>
      </c>
      <c r="BH98" s="91">
        <f t="shared" si="39"/>
        <v>0.13956577765506592</v>
      </c>
      <c r="BI98" s="91">
        <f t="shared" si="40"/>
        <v>0.13956577765506592</v>
      </c>
      <c r="BJ98" s="91">
        <f t="shared" si="41"/>
        <v>1.6282674059757687</v>
      </c>
      <c r="BK98" s="91">
        <f t="shared" si="42"/>
        <v>0.34053275435981656</v>
      </c>
      <c r="BL98" s="91">
        <f t="shared" si="43"/>
        <v>0.34053275435981656</v>
      </c>
      <c r="BM98" s="91">
        <f t="shared" si="44"/>
        <v>0.34053275435981656</v>
      </c>
    </row>
    <row r="99" spans="1:65" x14ac:dyDescent="0.2">
      <c r="A99" t="s">
        <v>395</v>
      </c>
      <c r="B99" t="s">
        <v>395</v>
      </c>
      <c r="C99" s="90" t="s">
        <v>196</v>
      </c>
      <c r="D99" s="81" t="s">
        <v>287</v>
      </c>
      <c r="E99" s="81">
        <v>1160</v>
      </c>
      <c r="F99" s="81">
        <v>3</v>
      </c>
      <c r="G99" s="81">
        <v>6503</v>
      </c>
      <c r="H99" s="92">
        <v>0.7</v>
      </c>
      <c r="I99" s="92">
        <v>6.0000000000000012E-2</v>
      </c>
      <c r="J99" s="92">
        <v>9.0000000000000011E-2</v>
      </c>
      <c r="K99" s="92">
        <v>6.0000000000000012E-2</v>
      </c>
      <c r="L99" s="92">
        <v>0.25</v>
      </c>
      <c r="M99" s="92">
        <v>0.25</v>
      </c>
      <c r="N99" s="92">
        <v>0.25</v>
      </c>
      <c r="O99" s="92">
        <v>0.22844387620125617</v>
      </c>
      <c r="P99" s="92">
        <v>0.15431122475974879</v>
      </c>
      <c r="Q99" s="92">
        <v>0.23146683713962313</v>
      </c>
      <c r="R99" s="92">
        <v>0.15431122475974879</v>
      </c>
      <c r="S99" s="92">
        <v>0.25</v>
      </c>
      <c r="T99" s="92">
        <v>0.25</v>
      </c>
      <c r="U99" s="92">
        <v>0.25</v>
      </c>
      <c r="V99" s="91">
        <v>0</v>
      </c>
      <c r="W99" s="91">
        <v>2975</v>
      </c>
      <c r="X99" s="91">
        <v>0</v>
      </c>
      <c r="Y99" s="91">
        <v>0</v>
      </c>
      <c r="Z99" s="91">
        <v>8.6063028644888568</v>
      </c>
      <c r="AA99" s="91">
        <v>10.225795532331203</v>
      </c>
      <c r="AB99" s="91">
        <v>11.069682479473625</v>
      </c>
      <c r="AC99" s="91">
        <v>6.3013131167281271</v>
      </c>
      <c r="AD99" s="93">
        <v>1.9920737035089142</v>
      </c>
      <c r="AE99" s="93">
        <v>1.3280491356726098</v>
      </c>
      <c r="AF99" s="93">
        <v>1.3280491356726098</v>
      </c>
      <c r="AG99" s="93">
        <v>1.9660571861258087</v>
      </c>
      <c r="AH99" s="93">
        <v>2.5564488830828007</v>
      </c>
      <c r="AI99" s="93">
        <v>2.5564488830828007</v>
      </c>
      <c r="AJ99" s="93">
        <v>2.5564488830828007</v>
      </c>
      <c r="AK99" s="93">
        <v>0.9962714231526264</v>
      </c>
      <c r="AL99" s="93">
        <v>0.66418094876841771</v>
      </c>
      <c r="AM99" s="93">
        <v>0.66418094876841771</v>
      </c>
      <c r="AN99" s="93">
        <v>7.7487777356315375</v>
      </c>
      <c r="AO99" s="93">
        <v>1.5753282791820318</v>
      </c>
      <c r="AP99" s="93">
        <v>1.5753282791820318</v>
      </c>
      <c r="AQ99" s="93">
        <v>1.5753282791820318</v>
      </c>
      <c r="AR99" s="91">
        <f t="shared" si="23"/>
        <v>0</v>
      </c>
      <c r="AS99" s="91">
        <f t="shared" si="24"/>
        <v>505.75000000000006</v>
      </c>
      <c r="AT99" s="91">
        <f t="shared" si="25"/>
        <v>0</v>
      </c>
      <c r="AU99" s="91">
        <f t="shared" si="26"/>
        <v>0</v>
      </c>
      <c r="AV99" s="91">
        <f t="shared" si="27"/>
        <v>1.4630714869631058</v>
      </c>
      <c r="AW99" s="91">
        <f t="shared" si="28"/>
        <v>1.7383852404963047</v>
      </c>
      <c r="AX99" s="91">
        <f t="shared" si="29"/>
        <v>1.8818460215105164</v>
      </c>
      <c r="AY99" s="91">
        <f t="shared" si="30"/>
        <v>1.0712232298437816</v>
      </c>
      <c r="AZ99" s="91">
        <f t="shared" si="31"/>
        <v>0.33865252959651543</v>
      </c>
      <c r="BA99" s="91">
        <f t="shared" si="32"/>
        <v>0.2257683530643437</v>
      </c>
      <c r="BB99" s="91">
        <f t="shared" si="33"/>
        <v>0.2257683530643437</v>
      </c>
      <c r="BC99" s="91">
        <f t="shared" si="34"/>
        <v>0.33422972164138748</v>
      </c>
      <c r="BD99" s="91">
        <f t="shared" si="35"/>
        <v>0.43459631012407618</v>
      </c>
      <c r="BE99" s="91">
        <f t="shared" si="36"/>
        <v>0.43459631012407618</v>
      </c>
      <c r="BF99" s="91">
        <f t="shared" si="37"/>
        <v>0.43459631012407618</v>
      </c>
      <c r="BG99" s="91">
        <f t="shared" si="38"/>
        <v>0.16936614193594651</v>
      </c>
      <c r="BH99" s="91">
        <f t="shared" si="39"/>
        <v>0.11291076129063102</v>
      </c>
      <c r="BI99" s="91">
        <f t="shared" si="40"/>
        <v>0.11291076129063102</v>
      </c>
      <c r="BJ99" s="91">
        <f t="shared" si="41"/>
        <v>1.3172922150573614</v>
      </c>
      <c r="BK99" s="91">
        <f t="shared" si="42"/>
        <v>0.2678058074609454</v>
      </c>
      <c r="BL99" s="91">
        <f t="shared" si="43"/>
        <v>0.2678058074609454</v>
      </c>
      <c r="BM99" s="91">
        <f t="shared" si="44"/>
        <v>0.2678058074609454</v>
      </c>
    </row>
    <row r="100" spans="1:65" x14ac:dyDescent="0.2">
      <c r="A100" t="s">
        <v>396</v>
      </c>
      <c r="B100" t="s">
        <v>396</v>
      </c>
      <c r="C100" s="90" t="s">
        <v>196</v>
      </c>
      <c r="D100" s="81" t="s">
        <v>287</v>
      </c>
      <c r="E100" s="81">
        <v>1120</v>
      </c>
      <c r="F100" s="81">
        <v>3</v>
      </c>
      <c r="G100" s="81">
        <v>8013</v>
      </c>
      <c r="H100" s="92">
        <v>0.7</v>
      </c>
      <c r="I100" s="92">
        <v>6.0000000000000012E-2</v>
      </c>
      <c r="J100" s="92">
        <v>9.0000000000000011E-2</v>
      </c>
      <c r="K100" s="92">
        <v>6.0000000000000012E-2</v>
      </c>
      <c r="L100" s="92">
        <v>0.25</v>
      </c>
      <c r="M100" s="92">
        <v>0.25</v>
      </c>
      <c r="N100" s="92">
        <v>0.25</v>
      </c>
      <c r="O100" s="92">
        <v>0.22844387620125617</v>
      </c>
      <c r="P100" s="92">
        <v>0.15431122475974879</v>
      </c>
      <c r="Q100" s="92">
        <v>0.23146683713962313</v>
      </c>
      <c r="R100" s="92">
        <v>0.15431122475974879</v>
      </c>
      <c r="S100" s="92">
        <v>0.25</v>
      </c>
      <c r="T100" s="92">
        <v>0.25</v>
      </c>
      <c r="U100" s="92">
        <v>0.25</v>
      </c>
      <c r="V100" s="91">
        <v>0</v>
      </c>
      <c r="W100" s="91">
        <v>2162</v>
      </c>
      <c r="X100" s="91">
        <v>0</v>
      </c>
      <c r="Y100" s="91">
        <v>0</v>
      </c>
      <c r="Z100" s="91">
        <v>14.453271592562437</v>
      </c>
      <c r="AA100" s="91">
        <v>17.670946326627355</v>
      </c>
      <c r="AB100" s="91">
        <v>18.939426274332209</v>
      </c>
      <c r="AC100" s="91">
        <v>11.054898213219143</v>
      </c>
      <c r="AD100" s="93">
        <v>3.345453061850391</v>
      </c>
      <c r="AE100" s="93">
        <v>2.2303020412335948</v>
      </c>
      <c r="AF100" s="93">
        <v>2.2303020412335948</v>
      </c>
      <c r="AG100" s="93">
        <v>3.3017613863944661</v>
      </c>
      <c r="AH100" s="93">
        <v>4.4177365816568388</v>
      </c>
      <c r="AI100" s="93">
        <v>4.4177365816568388</v>
      </c>
      <c r="AJ100" s="93">
        <v>4.4177365816568388</v>
      </c>
      <c r="AK100" s="93">
        <v>1.7045483646898991</v>
      </c>
      <c r="AL100" s="93">
        <v>1.1363655764599327</v>
      </c>
      <c r="AM100" s="93">
        <v>1.1363655764599327</v>
      </c>
      <c r="AN100" s="93">
        <v>13.257598392032547</v>
      </c>
      <c r="AO100" s="93">
        <v>2.7637245533047858</v>
      </c>
      <c r="AP100" s="93">
        <v>2.7637245533047858</v>
      </c>
      <c r="AQ100" s="93">
        <v>2.7637245533047858</v>
      </c>
      <c r="AR100" s="91">
        <f t="shared" si="23"/>
        <v>0</v>
      </c>
      <c r="AS100" s="91">
        <f t="shared" si="24"/>
        <v>367.54</v>
      </c>
      <c r="AT100" s="91">
        <f t="shared" si="25"/>
        <v>0</v>
      </c>
      <c r="AU100" s="91">
        <f t="shared" si="26"/>
        <v>0</v>
      </c>
      <c r="AV100" s="91">
        <f t="shared" si="27"/>
        <v>2.4570561707356147</v>
      </c>
      <c r="AW100" s="91">
        <f t="shared" si="28"/>
        <v>3.0040608755266507</v>
      </c>
      <c r="AX100" s="91">
        <f t="shared" si="29"/>
        <v>3.219702466636476</v>
      </c>
      <c r="AY100" s="91">
        <f t="shared" si="30"/>
        <v>1.8793326962472545</v>
      </c>
      <c r="AZ100" s="91">
        <f t="shared" si="31"/>
        <v>0.56872702051456647</v>
      </c>
      <c r="BA100" s="91">
        <f t="shared" si="32"/>
        <v>0.37915134700971115</v>
      </c>
      <c r="BB100" s="91">
        <f t="shared" si="33"/>
        <v>0.37915134700971115</v>
      </c>
      <c r="BC100" s="91">
        <f t="shared" si="34"/>
        <v>0.56129943568705931</v>
      </c>
      <c r="BD100" s="91">
        <f t="shared" si="35"/>
        <v>0.75101521888166267</v>
      </c>
      <c r="BE100" s="91">
        <f t="shared" si="36"/>
        <v>0.75101521888166267</v>
      </c>
      <c r="BF100" s="91">
        <f t="shared" si="37"/>
        <v>0.75101521888166267</v>
      </c>
      <c r="BG100" s="91">
        <f t="shared" si="38"/>
        <v>0.28977322199728289</v>
      </c>
      <c r="BH100" s="91">
        <f t="shared" si="39"/>
        <v>0.19318214799818859</v>
      </c>
      <c r="BI100" s="91">
        <f t="shared" si="40"/>
        <v>0.19318214799818859</v>
      </c>
      <c r="BJ100" s="91">
        <f t="shared" si="41"/>
        <v>2.2537917266455332</v>
      </c>
      <c r="BK100" s="91">
        <f t="shared" si="42"/>
        <v>0.46983317406181363</v>
      </c>
      <c r="BL100" s="91">
        <f t="shared" si="43"/>
        <v>0.46983317406181363</v>
      </c>
      <c r="BM100" s="91">
        <f t="shared" si="44"/>
        <v>0.46983317406181363</v>
      </c>
    </row>
    <row r="101" spans="1:65" x14ac:dyDescent="0.2">
      <c r="A101" t="s">
        <v>397</v>
      </c>
      <c r="B101" t="s">
        <v>397</v>
      </c>
      <c r="C101" s="90" t="s">
        <v>196</v>
      </c>
      <c r="D101" s="81" t="s">
        <v>287</v>
      </c>
      <c r="E101" s="81">
        <v>1200</v>
      </c>
      <c r="F101" s="81">
        <v>4</v>
      </c>
      <c r="G101" s="81">
        <v>8092</v>
      </c>
      <c r="H101" s="92">
        <v>0.7</v>
      </c>
      <c r="I101" s="92">
        <v>6.0000000000000012E-2</v>
      </c>
      <c r="J101" s="92">
        <v>9.0000000000000011E-2</v>
      </c>
      <c r="K101" s="92">
        <v>6.0000000000000012E-2</v>
      </c>
      <c r="L101" s="92">
        <v>0.25</v>
      </c>
      <c r="M101" s="92">
        <v>0.25</v>
      </c>
      <c r="N101" s="92">
        <v>0.25</v>
      </c>
      <c r="O101" s="92">
        <v>0.22844387620125617</v>
      </c>
      <c r="P101" s="92">
        <v>0.15431122475974879</v>
      </c>
      <c r="Q101" s="92">
        <v>0.23146683713962313</v>
      </c>
      <c r="R101" s="92">
        <v>0.15431122475974879</v>
      </c>
      <c r="S101" s="92">
        <v>0.25</v>
      </c>
      <c r="T101" s="92">
        <v>0.25</v>
      </c>
      <c r="U101" s="92">
        <v>0.25</v>
      </c>
      <c r="V101" s="91">
        <v>0</v>
      </c>
      <c r="W101" s="91">
        <v>2584.3000000000002</v>
      </c>
      <c r="X101" s="91">
        <v>0</v>
      </c>
      <c r="Y101" s="91">
        <v>407.69999999999982</v>
      </c>
      <c r="Z101" s="91">
        <v>6.3366487687181268</v>
      </c>
      <c r="AA101" s="91">
        <v>7.4767391705651045</v>
      </c>
      <c r="AB101" s="91">
        <v>7.9931640003709532</v>
      </c>
      <c r="AC101" s="91">
        <v>4.5892877616664078</v>
      </c>
      <c r="AD101" s="93">
        <v>1.466724048559872</v>
      </c>
      <c r="AE101" s="93">
        <v>0.97781603237324832</v>
      </c>
      <c r="AF101" s="93">
        <v>0.97781603237324832</v>
      </c>
      <c r="AG101" s="93">
        <v>1.447568606851886</v>
      </c>
      <c r="AH101" s="93">
        <v>1.8691847926412761</v>
      </c>
      <c r="AI101" s="93">
        <v>1.8691847926412761</v>
      </c>
      <c r="AJ101" s="93">
        <v>1.8691847926412761</v>
      </c>
      <c r="AK101" s="93">
        <v>0.71938476003338592</v>
      </c>
      <c r="AL101" s="93">
        <v>0.4795898400222573</v>
      </c>
      <c r="AM101" s="93">
        <v>0.4795898400222573</v>
      </c>
      <c r="AN101" s="93">
        <v>5.5952148002596669</v>
      </c>
      <c r="AO101" s="93">
        <v>1.147321940416602</v>
      </c>
      <c r="AP101" s="93">
        <v>1.147321940416602</v>
      </c>
      <c r="AQ101" s="93">
        <v>1.147321940416602</v>
      </c>
      <c r="AR101" s="91">
        <f t="shared" si="23"/>
        <v>0</v>
      </c>
      <c r="AS101" s="91">
        <f t="shared" si="24"/>
        <v>439.33100000000007</v>
      </c>
      <c r="AT101" s="91">
        <f t="shared" si="25"/>
        <v>0</v>
      </c>
      <c r="AU101" s="91">
        <f t="shared" si="26"/>
        <v>69.308999999999969</v>
      </c>
      <c r="AV101" s="91">
        <f t="shared" si="27"/>
        <v>1.0772302906820816</v>
      </c>
      <c r="AW101" s="91">
        <f t="shared" si="28"/>
        <v>1.2710456589960679</v>
      </c>
      <c r="AX101" s="91">
        <f t="shared" si="29"/>
        <v>1.3588378800630621</v>
      </c>
      <c r="AY101" s="91">
        <f t="shared" si="30"/>
        <v>0.78017891948328943</v>
      </c>
      <c r="AZ101" s="91">
        <f t="shared" si="31"/>
        <v>0.24934308825517826</v>
      </c>
      <c r="BA101" s="91">
        <f t="shared" si="32"/>
        <v>0.16622872550345222</v>
      </c>
      <c r="BB101" s="91">
        <f t="shared" si="33"/>
        <v>0.16622872550345222</v>
      </c>
      <c r="BC101" s="91">
        <f t="shared" si="34"/>
        <v>0.24608666316482064</v>
      </c>
      <c r="BD101" s="91">
        <f t="shared" si="35"/>
        <v>0.31776141474901698</v>
      </c>
      <c r="BE101" s="91">
        <f t="shared" si="36"/>
        <v>0.31776141474901698</v>
      </c>
      <c r="BF101" s="91">
        <f t="shared" si="37"/>
        <v>0.31776141474901698</v>
      </c>
      <c r="BG101" s="91">
        <f t="shared" si="38"/>
        <v>0.12229540920567561</v>
      </c>
      <c r="BH101" s="91">
        <f t="shared" si="39"/>
        <v>8.1530272803783749E-2</v>
      </c>
      <c r="BI101" s="91">
        <f t="shared" si="40"/>
        <v>8.1530272803783749E-2</v>
      </c>
      <c r="BJ101" s="91">
        <f t="shared" si="41"/>
        <v>0.95118651604414339</v>
      </c>
      <c r="BK101" s="91">
        <f t="shared" si="42"/>
        <v>0.19504472987082236</v>
      </c>
      <c r="BL101" s="91">
        <f t="shared" si="43"/>
        <v>0.19504472987082236</v>
      </c>
      <c r="BM101" s="91">
        <f t="shared" si="44"/>
        <v>0.19504472987082236</v>
      </c>
    </row>
    <row r="102" spans="1:65" x14ac:dyDescent="0.2">
      <c r="A102" t="s">
        <v>398</v>
      </c>
      <c r="B102" t="s">
        <v>398</v>
      </c>
      <c r="C102" s="90" t="s">
        <v>196</v>
      </c>
      <c r="D102" s="81" t="s">
        <v>287</v>
      </c>
      <c r="E102" s="81">
        <v>1180</v>
      </c>
      <c r="F102" s="81">
        <v>3</v>
      </c>
      <c r="G102" s="81">
        <v>4922</v>
      </c>
      <c r="H102" s="92">
        <v>0.7</v>
      </c>
      <c r="I102" s="92">
        <v>6.0000000000000012E-2</v>
      </c>
      <c r="J102" s="92">
        <v>9.0000000000000011E-2</v>
      </c>
      <c r="K102" s="92">
        <v>6.0000000000000012E-2</v>
      </c>
      <c r="L102" s="92">
        <v>0.25</v>
      </c>
      <c r="M102" s="92">
        <v>0.25</v>
      </c>
      <c r="N102" s="92">
        <v>0.25</v>
      </c>
      <c r="O102" s="92">
        <v>0.22844387620125617</v>
      </c>
      <c r="P102" s="92">
        <v>0.15431122475974879</v>
      </c>
      <c r="Q102" s="92">
        <v>0.23146683713962313</v>
      </c>
      <c r="R102" s="92">
        <v>0.15431122475974879</v>
      </c>
      <c r="S102" s="92">
        <v>0.25</v>
      </c>
      <c r="T102" s="92">
        <v>0.25</v>
      </c>
      <c r="U102" s="92">
        <v>0.25</v>
      </c>
      <c r="V102" s="91">
        <v>0</v>
      </c>
      <c r="W102" s="91">
        <v>1575</v>
      </c>
      <c r="X102" s="91">
        <v>0</v>
      </c>
      <c r="Y102" s="91">
        <v>0</v>
      </c>
      <c r="Z102" s="91">
        <v>2.3184415871389983</v>
      </c>
      <c r="AA102" s="91">
        <v>2.6700613905238111</v>
      </c>
      <c r="AB102" s="91">
        <v>2.7080644375414105</v>
      </c>
      <c r="AC102" s="91">
        <v>1.6159115853875006</v>
      </c>
      <c r="AD102" s="93">
        <v>0.5366423412680319</v>
      </c>
      <c r="AE102" s="93">
        <v>0.35776156084535465</v>
      </c>
      <c r="AF102" s="93">
        <v>0.35776156084535465</v>
      </c>
      <c r="AG102" s="93">
        <v>0.52963378291222518</v>
      </c>
      <c r="AH102" s="93">
        <v>0.66751534763095277</v>
      </c>
      <c r="AI102" s="93">
        <v>0.66751534763095277</v>
      </c>
      <c r="AJ102" s="93">
        <v>0.66751534763095277</v>
      </c>
      <c r="AK102" s="93">
        <v>0.24372579937872696</v>
      </c>
      <c r="AL102" s="93">
        <v>0.16248386625248465</v>
      </c>
      <c r="AM102" s="93">
        <v>0.16248386625248465</v>
      </c>
      <c r="AN102" s="93">
        <v>1.8956451062789872</v>
      </c>
      <c r="AO102" s="93">
        <v>0.40397789634687514</v>
      </c>
      <c r="AP102" s="93">
        <v>0.40397789634687514</v>
      </c>
      <c r="AQ102" s="93">
        <v>0.40397789634687514</v>
      </c>
      <c r="AR102" s="91">
        <f t="shared" si="23"/>
        <v>0</v>
      </c>
      <c r="AS102" s="91">
        <f t="shared" si="24"/>
        <v>267.75</v>
      </c>
      <c r="AT102" s="91">
        <f t="shared" si="25"/>
        <v>0</v>
      </c>
      <c r="AU102" s="91">
        <f t="shared" si="26"/>
        <v>0</v>
      </c>
      <c r="AV102" s="91">
        <f t="shared" si="27"/>
        <v>0.39413506981362972</v>
      </c>
      <c r="AW102" s="91">
        <f t="shared" si="28"/>
        <v>0.45391043638904793</v>
      </c>
      <c r="AX102" s="91">
        <f t="shared" si="29"/>
        <v>0.46037095438203979</v>
      </c>
      <c r="AY102" s="91">
        <f t="shared" si="30"/>
        <v>0.27470496951587514</v>
      </c>
      <c r="AZ102" s="91">
        <f t="shared" si="31"/>
        <v>9.1229198015565435E-2</v>
      </c>
      <c r="BA102" s="91">
        <f t="shared" si="32"/>
        <v>6.0819465343710293E-2</v>
      </c>
      <c r="BB102" s="91">
        <f t="shared" si="33"/>
        <v>6.0819465343710293E-2</v>
      </c>
      <c r="BC102" s="91">
        <f t="shared" si="34"/>
        <v>9.0037743095078282E-2</v>
      </c>
      <c r="BD102" s="91">
        <f t="shared" si="35"/>
        <v>0.11347760909726198</v>
      </c>
      <c r="BE102" s="91">
        <f t="shared" si="36"/>
        <v>0.11347760909726198</v>
      </c>
      <c r="BF102" s="91">
        <f t="shared" si="37"/>
        <v>0.11347760909726198</v>
      </c>
      <c r="BG102" s="91">
        <f t="shared" si="38"/>
        <v>4.1433385894383584E-2</v>
      </c>
      <c r="BH102" s="91">
        <f t="shared" si="39"/>
        <v>2.7622257262922393E-2</v>
      </c>
      <c r="BI102" s="91">
        <f t="shared" si="40"/>
        <v>2.7622257262922393E-2</v>
      </c>
      <c r="BJ102" s="91">
        <f t="shared" si="41"/>
        <v>0.32225966806742784</v>
      </c>
      <c r="BK102" s="91">
        <f t="shared" si="42"/>
        <v>6.8676242378968785E-2</v>
      </c>
      <c r="BL102" s="91">
        <f t="shared" si="43"/>
        <v>6.8676242378968785E-2</v>
      </c>
      <c r="BM102" s="91">
        <f t="shared" si="44"/>
        <v>6.8676242378968785E-2</v>
      </c>
    </row>
    <row r="103" spans="1:65" x14ac:dyDescent="0.2">
      <c r="A103" t="s">
        <v>399</v>
      </c>
      <c r="B103" t="s">
        <v>399</v>
      </c>
      <c r="C103" s="90" t="s">
        <v>196</v>
      </c>
      <c r="D103" s="81" t="s">
        <v>287</v>
      </c>
      <c r="E103" s="81">
        <v>1290</v>
      </c>
      <c r="F103" s="81">
        <v>4</v>
      </c>
      <c r="G103" s="81">
        <v>6816</v>
      </c>
      <c r="H103" s="92">
        <v>0.7</v>
      </c>
      <c r="I103" s="92">
        <v>6.0000000000000012E-2</v>
      </c>
      <c r="J103" s="92">
        <v>9.0000000000000011E-2</v>
      </c>
      <c r="K103" s="92">
        <v>6.0000000000000012E-2</v>
      </c>
      <c r="L103" s="92">
        <v>0.25</v>
      </c>
      <c r="M103" s="92">
        <v>0.25</v>
      </c>
      <c r="N103" s="92">
        <v>0.25</v>
      </c>
      <c r="O103" s="92">
        <v>0.22844387620125617</v>
      </c>
      <c r="P103" s="92">
        <v>0.15431122475974879</v>
      </c>
      <c r="Q103" s="92">
        <v>0.23146683713962313</v>
      </c>
      <c r="R103" s="92">
        <v>0.15431122475974879</v>
      </c>
      <c r="S103" s="92">
        <v>0.25</v>
      </c>
      <c r="T103" s="92">
        <v>0.25</v>
      </c>
      <c r="U103" s="92">
        <v>0.25</v>
      </c>
      <c r="V103" s="91">
        <v>0</v>
      </c>
      <c r="W103" s="91">
        <v>2546</v>
      </c>
      <c r="X103" s="91">
        <v>0</v>
      </c>
      <c r="Y103" s="91">
        <v>0</v>
      </c>
      <c r="Z103" s="91">
        <v>8.1427487642843932</v>
      </c>
      <c r="AA103" s="91">
        <v>9.955410122382979</v>
      </c>
      <c r="AB103" s="91">
        <v>10.670755563861364</v>
      </c>
      <c r="AC103" s="91">
        <v>6.2280402966578139</v>
      </c>
      <c r="AD103" s="93">
        <v>1.8847763020914832</v>
      </c>
      <c r="AE103" s="93">
        <v>1.2565175347276558</v>
      </c>
      <c r="AF103" s="93">
        <v>1.2565175347276558</v>
      </c>
      <c r="AG103" s="93">
        <v>1.8601610906461157</v>
      </c>
      <c r="AH103" s="93">
        <v>2.4888525305957447</v>
      </c>
      <c r="AI103" s="93">
        <v>2.4888525305957447</v>
      </c>
      <c r="AJ103" s="93">
        <v>2.4888525305957447</v>
      </c>
      <c r="AK103" s="93">
        <v>0.96036800074752293</v>
      </c>
      <c r="AL103" s="93">
        <v>0.64024533383168203</v>
      </c>
      <c r="AM103" s="93">
        <v>0.64024533383168203</v>
      </c>
      <c r="AN103" s="93">
        <v>7.4695288947029548</v>
      </c>
      <c r="AO103" s="93">
        <v>1.5570100741644535</v>
      </c>
      <c r="AP103" s="93">
        <v>1.5570100741644535</v>
      </c>
      <c r="AQ103" s="93">
        <v>1.5570100741644535</v>
      </c>
      <c r="AR103" s="91">
        <f t="shared" si="23"/>
        <v>0</v>
      </c>
      <c r="AS103" s="91">
        <f t="shared" si="24"/>
        <v>432.82000000000005</v>
      </c>
      <c r="AT103" s="91">
        <f t="shared" si="25"/>
        <v>0</v>
      </c>
      <c r="AU103" s="91">
        <f t="shared" si="26"/>
        <v>0</v>
      </c>
      <c r="AV103" s="91">
        <f t="shared" si="27"/>
        <v>1.384267289928347</v>
      </c>
      <c r="AW103" s="91">
        <f t="shared" si="28"/>
        <v>1.6924197208051066</v>
      </c>
      <c r="AX103" s="91">
        <f t="shared" si="29"/>
        <v>1.8140284458564322</v>
      </c>
      <c r="AY103" s="91">
        <f t="shared" si="30"/>
        <v>1.0587668504318284</v>
      </c>
      <c r="AZ103" s="91">
        <f t="shared" si="31"/>
        <v>0.32041197135555216</v>
      </c>
      <c r="BA103" s="91">
        <f t="shared" si="32"/>
        <v>0.21360798090370151</v>
      </c>
      <c r="BB103" s="91">
        <f t="shared" si="33"/>
        <v>0.21360798090370151</v>
      </c>
      <c r="BC103" s="91">
        <f t="shared" si="34"/>
        <v>0.31622738540983969</v>
      </c>
      <c r="BD103" s="91">
        <f t="shared" si="35"/>
        <v>0.42310493020127665</v>
      </c>
      <c r="BE103" s="91">
        <f t="shared" si="36"/>
        <v>0.42310493020127665</v>
      </c>
      <c r="BF103" s="91">
        <f t="shared" si="37"/>
        <v>0.42310493020127665</v>
      </c>
      <c r="BG103" s="91">
        <f t="shared" si="38"/>
        <v>0.1632625601270789</v>
      </c>
      <c r="BH103" s="91">
        <f t="shared" si="39"/>
        <v>0.10884170675138595</v>
      </c>
      <c r="BI103" s="91">
        <f t="shared" si="40"/>
        <v>0.10884170675138595</v>
      </c>
      <c r="BJ103" s="91">
        <f t="shared" si="41"/>
        <v>1.2698199120995024</v>
      </c>
      <c r="BK103" s="91">
        <f t="shared" si="42"/>
        <v>0.2646917126079571</v>
      </c>
      <c r="BL103" s="91">
        <f t="shared" si="43"/>
        <v>0.2646917126079571</v>
      </c>
      <c r="BM103" s="91">
        <f t="shared" si="44"/>
        <v>0.2646917126079571</v>
      </c>
    </row>
    <row r="104" spans="1:65" x14ac:dyDescent="0.2">
      <c r="A104" t="s">
        <v>400</v>
      </c>
      <c r="B104" t="s">
        <v>400</v>
      </c>
      <c r="C104" s="90" t="s">
        <v>196</v>
      </c>
      <c r="D104" s="81" t="s">
        <v>287</v>
      </c>
      <c r="E104" s="81">
        <v>1230</v>
      </c>
      <c r="F104" s="81">
        <v>4</v>
      </c>
      <c r="G104" s="81">
        <v>2567</v>
      </c>
      <c r="H104" s="92">
        <v>0.7</v>
      </c>
      <c r="I104" s="92">
        <v>6.0000000000000012E-2</v>
      </c>
      <c r="J104" s="92">
        <v>9.0000000000000011E-2</v>
      </c>
      <c r="K104" s="92">
        <v>6.0000000000000012E-2</v>
      </c>
      <c r="L104" s="92">
        <v>0.25</v>
      </c>
      <c r="M104" s="92">
        <v>0.25</v>
      </c>
      <c r="N104" s="92">
        <v>0.25</v>
      </c>
      <c r="O104" s="92">
        <v>0.22844387620125617</v>
      </c>
      <c r="P104" s="92">
        <v>0.15431122475974879</v>
      </c>
      <c r="Q104" s="92">
        <v>0.23146683713962313</v>
      </c>
      <c r="R104" s="92">
        <v>0.15431122475974879</v>
      </c>
      <c r="S104" s="92">
        <v>0.25</v>
      </c>
      <c r="T104" s="92">
        <v>0.25</v>
      </c>
      <c r="U104" s="92">
        <v>0.25</v>
      </c>
      <c r="V104" s="91">
        <v>0</v>
      </c>
      <c r="W104" s="91">
        <v>417</v>
      </c>
      <c r="X104" s="91">
        <v>0</v>
      </c>
      <c r="Y104" s="91">
        <v>0</v>
      </c>
      <c r="Z104" s="91">
        <v>4.2437730160997589</v>
      </c>
      <c r="AA104" s="91">
        <v>5.017995609261976</v>
      </c>
      <c r="AB104" s="91">
        <v>5.3863346313469558</v>
      </c>
      <c r="AC104" s="91">
        <v>3.0838021136117195</v>
      </c>
      <c r="AD104" s="93">
        <v>0.98229271757509007</v>
      </c>
      <c r="AE104" s="93">
        <v>0.65486181171672686</v>
      </c>
      <c r="AF104" s="93">
        <v>0.65486181171672686</v>
      </c>
      <c r="AG104" s="93">
        <v>0.9694639575161248</v>
      </c>
      <c r="AH104" s="93">
        <v>1.254498902315494</v>
      </c>
      <c r="AI104" s="93">
        <v>1.254498902315494</v>
      </c>
      <c r="AJ104" s="93">
        <v>1.254498902315494</v>
      </c>
      <c r="AK104" s="93">
        <v>0.48477011682122606</v>
      </c>
      <c r="AL104" s="93">
        <v>0.32318007788081743</v>
      </c>
      <c r="AM104" s="93">
        <v>0.32318007788081743</v>
      </c>
      <c r="AN104" s="93">
        <v>3.7704342419428687</v>
      </c>
      <c r="AO104" s="93">
        <v>0.77095052840292988</v>
      </c>
      <c r="AP104" s="93">
        <v>0.77095052840292988</v>
      </c>
      <c r="AQ104" s="93">
        <v>0.77095052840292988</v>
      </c>
      <c r="AR104" s="91">
        <f t="shared" si="23"/>
        <v>0</v>
      </c>
      <c r="AS104" s="91">
        <f t="shared" si="24"/>
        <v>70.89</v>
      </c>
      <c r="AT104" s="91">
        <f t="shared" si="25"/>
        <v>0</v>
      </c>
      <c r="AU104" s="91">
        <f t="shared" si="26"/>
        <v>0</v>
      </c>
      <c r="AV104" s="91">
        <f t="shared" si="27"/>
        <v>0.72144141273695905</v>
      </c>
      <c r="AW104" s="91">
        <f t="shared" si="28"/>
        <v>0.85305925357453594</v>
      </c>
      <c r="AX104" s="91">
        <f t="shared" si="29"/>
        <v>0.91567688732898256</v>
      </c>
      <c r="AY104" s="91">
        <f t="shared" si="30"/>
        <v>0.52424635931399233</v>
      </c>
      <c r="AZ104" s="91">
        <f t="shared" si="31"/>
        <v>0.16698976198776533</v>
      </c>
      <c r="BA104" s="91">
        <f t="shared" si="32"/>
        <v>0.11132650799184357</v>
      </c>
      <c r="BB104" s="91">
        <f t="shared" si="33"/>
        <v>0.11132650799184357</v>
      </c>
      <c r="BC104" s="91">
        <f t="shared" si="34"/>
        <v>0.16480887277774123</v>
      </c>
      <c r="BD104" s="91">
        <f t="shared" si="35"/>
        <v>0.21326481339363398</v>
      </c>
      <c r="BE104" s="91">
        <f t="shared" si="36"/>
        <v>0.21326481339363398</v>
      </c>
      <c r="BF104" s="91">
        <f t="shared" si="37"/>
        <v>0.21326481339363398</v>
      </c>
      <c r="BG104" s="91">
        <f t="shared" si="38"/>
        <v>8.2410919859608439E-2</v>
      </c>
      <c r="BH104" s="91">
        <f t="shared" si="39"/>
        <v>5.4940613239738964E-2</v>
      </c>
      <c r="BI104" s="91">
        <f t="shared" si="40"/>
        <v>5.4940613239738964E-2</v>
      </c>
      <c r="BJ104" s="91">
        <f t="shared" si="41"/>
        <v>0.64097382113028767</v>
      </c>
      <c r="BK104" s="91">
        <f t="shared" si="42"/>
        <v>0.13106158982849808</v>
      </c>
      <c r="BL104" s="91">
        <f t="shared" si="43"/>
        <v>0.13106158982849808</v>
      </c>
      <c r="BM104" s="91">
        <f t="shared" si="44"/>
        <v>0.13106158982849808</v>
      </c>
    </row>
    <row r="105" spans="1:65" x14ac:dyDescent="0.2">
      <c r="A105" t="s">
        <v>401</v>
      </c>
      <c r="B105" t="s">
        <v>401</v>
      </c>
      <c r="C105" s="90" t="s">
        <v>196</v>
      </c>
      <c r="D105" s="81" t="s">
        <v>287</v>
      </c>
      <c r="E105" s="81">
        <v>1220</v>
      </c>
      <c r="F105" s="81">
        <v>4</v>
      </c>
      <c r="G105" s="81">
        <v>7930</v>
      </c>
      <c r="H105" s="92">
        <v>0.7</v>
      </c>
      <c r="I105" s="92">
        <v>6.0000000000000012E-2</v>
      </c>
      <c r="J105" s="92">
        <v>9.0000000000000011E-2</v>
      </c>
      <c r="K105" s="92">
        <v>6.0000000000000012E-2</v>
      </c>
      <c r="L105" s="92">
        <v>0.25</v>
      </c>
      <c r="M105" s="92">
        <v>0.25</v>
      </c>
      <c r="N105" s="92">
        <v>0.25</v>
      </c>
      <c r="O105" s="92">
        <v>0.22844387620125617</v>
      </c>
      <c r="P105" s="92">
        <v>0.15431122475974879</v>
      </c>
      <c r="Q105" s="92">
        <v>0.23146683713962313</v>
      </c>
      <c r="R105" s="92">
        <v>0.15431122475974879</v>
      </c>
      <c r="S105" s="92">
        <v>0.25</v>
      </c>
      <c r="T105" s="92">
        <v>0.25</v>
      </c>
      <c r="U105" s="92">
        <v>0.25</v>
      </c>
      <c r="V105" s="91">
        <v>0</v>
      </c>
      <c r="W105" s="91">
        <v>3500</v>
      </c>
      <c r="X105" s="91">
        <v>0</v>
      </c>
      <c r="Y105" s="91">
        <v>0</v>
      </c>
      <c r="Z105" s="91">
        <v>7.224226979055981</v>
      </c>
      <c r="AA105" s="91">
        <v>8.2340571113659458</v>
      </c>
      <c r="AB105" s="91">
        <v>8.159511290788048</v>
      </c>
      <c r="AC105" s="91">
        <v>4.9520691510621102</v>
      </c>
      <c r="AD105" s="93">
        <v>1.6721689696208224</v>
      </c>
      <c r="AE105" s="93">
        <v>1.1147793130805486</v>
      </c>
      <c r="AF105" s="93">
        <v>1.1147793130805486</v>
      </c>
      <c r="AG105" s="93">
        <v>1.6503304136532393</v>
      </c>
      <c r="AH105" s="93">
        <v>2.0585142778414864</v>
      </c>
      <c r="AI105" s="93">
        <v>2.0585142778414864</v>
      </c>
      <c r="AJ105" s="93">
        <v>2.0585142778414864</v>
      </c>
      <c r="AK105" s="93">
        <v>0.73435601617092439</v>
      </c>
      <c r="AL105" s="93">
        <v>0.489570677447283</v>
      </c>
      <c r="AM105" s="93">
        <v>0.489570677447283</v>
      </c>
      <c r="AN105" s="93">
        <v>5.7116579035516333</v>
      </c>
      <c r="AO105" s="93">
        <v>1.2380172877655276</v>
      </c>
      <c r="AP105" s="93">
        <v>1.2380172877655276</v>
      </c>
      <c r="AQ105" s="93">
        <v>1.2380172877655276</v>
      </c>
      <c r="AR105" s="91">
        <f t="shared" si="23"/>
        <v>0</v>
      </c>
      <c r="AS105" s="91">
        <f t="shared" si="24"/>
        <v>595</v>
      </c>
      <c r="AT105" s="91">
        <f t="shared" si="25"/>
        <v>0</v>
      </c>
      <c r="AU105" s="91">
        <f t="shared" si="26"/>
        <v>0</v>
      </c>
      <c r="AV105" s="91">
        <f t="shared" si="27"/>
        <v>1.2281185864395168</v>
      </c>
      <c r="AW105" s="91">
        <f t="shared" si="28"/>
        <v>1.3997897089322109</v>
      </c>
      <c r="AX105" s="91">
        <f t="shared" si="29"/>
        <v>1.3871169194339683</v>
      </c>
      <c r="AY105" s="91">
        <f t="shared" si="30"/>
        <v>0.84185175568055881</v>
      </c>
      <c r="AZ105" s="91">
        <f t="shared" si="31"/>
        <v>0.28426872483553983</v>
      </c>
      <c r="BA105" s="91">
        <f t="shared" si="32"/>
        <v>0.18951248322369327</v>
      </c>
      <c r="BB105" s="91">
        <f t="shared" si="33"/>
        <v>0.18951248322369327</v>
      </c>
      <c r="BC105" s="91">
        <f t="shared" si="34"/>
        <v>0.28055617032105068</v>
      </c>
      <c r="BD105" s="91">
        <f t="shared" si="35"/>
        <v>0.34994742723305272</v>
      </c>
      <c r="BE105" s="91">
        <f t="shared" si="36"/>
        <v>0.34994742723305272</v>
      </c>
      <c r="BF105" s="91">
        <f t="shared" si="37"/>
        <v>0.34994742723305272</v>
      </c>
      <c r="BG105" s="91">
        <f t="shared" si="38"/>
        <v>0.12484052274905716</v>
      </c>
      <c r="BH105" s="91">
        <f t="shared" si="39"/>
        <v>8.3227015166038115E-2</v>
      </c>
      <c r="BI105" s="91">
        <f t="shared" si="40"/>
        <v>8.3227015166038115E-2</v>
      </c>
      <c r="BJ105" s="91">
        <f t="shared" si="41"/>
        <v>0.97098184360377771</v>
      </c>
      <c r="BK105" s="91">
        <f t="shared" si="42"/>
        <v>0.2104629389201397</v>
      </c>
      <c r="BL105" s="91">
        <f t="shared" si="43"/>
        <v>0.2104629389201397</v>
      </c>
      <c r="BM105" s="91">
        <f t="shared" si="44"/>
        <v>0.2104629389201397</v>
      </c>
    </row>
    <row r="106" spans="1:65" x14ac:dyDescent="0.2">
      <c r="A106" t="s">
        <v>402</v>
      </c>
      <c r="B106" t="s">
        <v>402</v>
      </c>
      <c r="C106" s="90" t="s">
        <v>196</v>
      </c>
      <c r="D106" s="81" t="s">
        <v>287</v>
      </c>
      <c r="E106" s="81">
        <v>1190</v>
      </c>
      <c r="F106" s="81">
        <v>3</v>
      </c>
      <c r="G106" s="81">
        <v>6527</v>
      </c>
      <c r="H106" s="92">
        <v>0.7</v>
      </c>
      <c r="I106" s="92">
        <v>6.0000000000000012E-2</v>
      </c>
      <c r="J106" s="92">
        <v>9.0000000000000011E-2</v>
      </c>
      <c r="K106" s="92">
        <v>6.0000000000000012E-2</v>
      </c>
      <c r="L106" s="92">
        <v>0.25</v>
      </c>
      <c r="M106" s="92">
        <v>0.25</v>
      </c>
      <c r="N106" s="92">
        <v>0.25</v>
      </c>
      <c r="O106" s="92">
        <v>0.22844387620125617</v>
      </c>
      <c r="P106" s="92">
        <v>0.15431122475974879</v>
      </c>
      <c r="Q106" s="92">
        <v>0.23146683713962313</v>
      </c>
      <c r="R106" s="92">
        <v>0.15431122475974879</v>
      </c>
      <c r="S106" s="92">
        <v>0.25</v>
      </c>
      <c r="T106" s="92">
        <v>0.25</v>
      </c>
      <c r="U106" s="92">
        <v>0.25</v>
      </c>
      <c r="V106" s="91">
        <v>0</v>
      </c>
      <c r="W106" s="91">
        <v>3167</v>
      </c>
      <c r="X106" s="91">
        <v>0</v>
      </c>
      <c r="Y106" s="91">
        <v>320</v>
      </c>
      <c r="Z106" s="91">
        <v>6.5794572900474648</v>
      </c>
      <c r="AA106" s="91">
        <v>7.5635062128220341</v>
      </c>
      <c r="AB106" s="91">
        <v>7.639563009164239</v>
      </c>
      <c r="AC106" s="91">
        <v>4.572404508647657</v>
      </c>
      <c r="AD106" s="93">
        <v>1.5229261690225226</v>
      </c>
      <c r="AE106" s="93">
        <v>1.0152841126816821</v>
      </c>
      <c r="AF106" s="93">
        <v>1.0152841126816821</v>
      </c>
      <c r="AG106" s="93">
        <v>1.5030367266390554</v>
      </c>
      <c r="AH106" s="93">
        <v>1.8908765532055085</v>
      </c>
      <c r="AI106" s="93">
        <v>1.8908765532055085</v>
      </c>
      <c r="AJ106" s="93">
        <v>1.8908765532055085</v>
      </c>
      <c r="AK106" s="93">
        <v>0.68756067082478156</v>
      </c>
      <c r="AL106" s="93">
        <v>0.45837378054985445</v>
      </c>
      <c r="AM106" s="93">
        <v>0.45837378054985445</v>
      </c>
      <c r="AN106" s="93">
        <v>5.3476941064149672</v>
      </c>
      <c r="AO106" s="93">
        <v>1.1431011271619143</v>
      </c>
      <c r="AP106" s="93">
        <v>1.1431011271619143</v>
      </c>
      <c r="AQ106" s="93">
        <v>1.1431011271619143</v>
      </c>
      <c r="AR106" s="91">
        <f t="shared" si="23"/>
        <v>0</v>
      </c>
      <c r="AS106" s="91">
        <f t="shared" si="24"/>
        <v>538.39</v>
      </c>
      <c r="AT106" s="91">
        <f t="shared" si="25"/>
        <v>0</v>
      </c>
      <c r="AU106" s="91">
        <f t="shared" si="26"/>
        <v>54.400000000000006</v>
      </c>
      <c r="AV106" s="91">
        <f t="shared" si="27"/>
        <v>1.1185077393080691</v>
      </c>
      <c r="AW106" s="91">
        <f t="shared" si="28"/>
        <v>1.2857960561797459</v>
      </c>
      <c r="AX106" s="91">
        <f t="shared" si="29"/>
        <v>1.2987257115579207</v>
      </c>
      <c r="AY106" s="91">
        <f t="shared" si="30"/>
        <v>0.77730876647010172</v>
      </c>
      <c r="AZ106" s="91">
        <f t="shared" si="31"/>
        <v>0.25889744873382886</v>
      </c>
      <c r="BA106" s="91">
        <f t="shared" si="32"/>
        <v>0.17259829915588595</v>
      </c>
      <c r="BB106" s="91">
        <f t="shared" si="33"/>
        <v>0.17259829915588595</v>
      </c>
      <c r="BC106" s="91">
        <f t="shared" si="34"/>
        <v>0.25551624352863944</v>
      </c>
      <c r="BD106" s="91">
        <f t="shared" si="35"/>
        <v>0.32144901404493648</v>
      </c>
      <c r="BE106" s="91">
        <f t="shared" si="36"/>
        <v>0.32144901404493648</v>
      </c>
      <c r="BF106" s="91">
        <f t="shared" si="37"/>
        <v>0.32144901404493648</v>
      </c>
      <c r="BG106" s="91">
        <f t="shared" si="38"/>
        <v>0.11688531404021288</v>
      </c>
      <c r="BH106" s="91">
        <f t="shared" si="39"/>
        <v>7.7923542693475262E-2</v>
      </c>
      <c r="BI106" s="91">
        <f t="shared" si="40"/>
        <v>7.7923542693475262E-2</v>
      </c>
      <c r="BJ106" s="91">
        <f t="shared" si="41"/>
        <v>0.90910799809054454</v>
      </c>
      <c r="BK106" s="91">
        <f t="shared" si="42"/>
        <v>0.19432719161752543</v>
      </c>
      <c r="BL106" s="91">
        <f t="shared" si="43"/>
        <v>0.19432719161752543</v>
      </c>
      <c r="BM106" s="91">
        <f t="shared" si="44"/>
        <v>0.19432719161752543</v>
      </c>
    </row>
    <row r="107" spans="1:65" x14ac:dyDescent="0.2">
      <c r="A107" t="s">
        <v>403</v>
      </c>
      <c r="B107" t="s">
        <v>403</v>
      </c>
      <c r="C107" s="90" t="s">
        <v>196</v>
      </c>
      <c r="D107" s="81" t="s">
        <v>287</v>
      </c>
      <c r="E107" s="81">
        <v>1240</v>
      </c>
      <c r="F107" s="81">
        <v>4</v>
      </c>
      <c r="G107" s="81">
        <v>3996</v>
      </c>
      <c r="H107" s="92">
        <v>0.7</v>
      </c>
      <c r="I107" s="92">
        <v>6.0000000000000012E-2</v>
      </c>
      <c r="J107" s="92">
        <v>9.0000000000000011E-2</v>
      </c>
      <c r="K107" s="92">
        <v>6.0000000000000012E-2</v>
      </c>
      <c r="L107" s="92">
        <v>0.25</v>
      </c>
      <c r="M107" s="92">
        <v>0.25</v>
      </c>
      <c r="N107" s="92">
        <v>0.25</v>
      </c>
      <c r="O107" s="92">
        <v>0.22844387620125617</v>
      </c>
      <c r="P107" s="92">
        <v>0.15431122475974879</v>
      </c>
      <c r="Q107" s="92">
        <v>0.23146683713962313</v>
      </c>
      <c r="R107" s="92">
        <v>0.15431122475974879</v>
      </c>
      <c r="S107" s="92">
        <v>0.25</v>
      </c>
      <c r="T107" s="92">
        <v>0.25</v>
      </c>
      <c r="U107" s="92">
        <v>0.25</v>
      </c>
      <c r="V107" s="91">
        <v>0</v>
      </c>
      <c r="W107" s="91">
        <v>2334</v>
      </c>
      <c r="X107" s="91">
        <v>0</v>
      </c>
      <c r="Y107" s="91">
        <v>74</v>
      </c>
      <c r="Z107" s="91">
        <v>4.3921665686041527</v>
      </c>
      <c r="AA107" s="91">
        <v>5.0680365461618262</v>
      </c>
      <c r="AB107" s="91">
        <v>5.1626388697833452</v>
      </c>
      <c r="AC107" s="91">
        <v>3.0706852205031256</v>
      </c>
      <c r="AD107" s="93">
        <v>1.0166409038251947</v>
      </c>
      <c r="AE107" s="93">
        <v>0.67776060255013004</v>
      </c>
      <c r="AF107" s="93">
        <v>0.67776060255013004</v>
      </c>
      <c r="AG107" s="93">
        <v>1.0033635558535032</v>
      </c>
      <c r="AH107" s="93">
        <v>1.2670091365404565</v>
      </c>
      <c r="AI107" s="93">
        <v>1.2670091365404565</v>
      </c>
      <c r="AJ107" s="93">
        <v>1.2670091365404565</v>
      </c>
      <c r="AK107" s="93">
        <v>0.4646374982805011</v>
      </c>
      <c r="AL107" s="93">
        <v>0.30975833218700077</v>
      </c>
      <c r="AM107" s="93">
        <v>0.30975833218700077</v>
      </c>
      <c r="AN107" s="93">
        <v>3.6138472088483415</v>
      </c>
      <c r="AO107" s="93">
        <v>0.76767130512578141</v>
      </c>
      <c r="AP107" s="93">
        <v>0.76767130512578141</v>
      </c>
      <c r="AQ107" s="93">
        <v>0.76767130512578141</v>
      </c>
      <c r="AR107" s="91">
        <f t="shared" si="23"/>
        <v>0</v>
      </c>
      <c r="AS107" s="91">
        <f t="shared" si="24"/>
        <v>396.78000000000003</v>
      </c>
      <c r="AT107" s="91">
        <f t="shared" si="25"/>
        <v>0</v>
      </c>
      <c r="AU107" s="91">
        <f t="shared" si="26"/>
        <v>12.58</v>
      </c>
      <c r="AV107" s="91">
        <f t="shared" si="27"/>
        <v>0.74666831666270606</v>
      </c>
      <c r="AW107" s="91">
        <f t="shared" si="28"/>
        <v>0.86156621284751056</v>
      </c>
      <c r="AX107" s="91">
        <f t="shared" si="29"/>
        <v>0.87764860786316878</v>
      </c>
      <c r="AY107" s="91">
        <f t="shared" si="30"/>
        <v>0.52201648748553142</v>
      </c>
      <c r="AZ107" s="91">
        <f t="shared" si="31"/>
        <v>0.17282895365028311</v>
      </c>
      <c r="BA107" s="91">
        <f t="shared" si="32"/>
        <v>0.11521930243352212</v>
      </c>
      <c r="BB107" s="91">
        <f t="shared" si="33"/>
        <v>0.11521930243352212</v>
      </c>
      <c r="BC107" s="91">
        <f t="shared" si="34"/>
        <v>0.17057180449509557</v>
      </c>
      <c r="BD107" s="91">
        <f t="shared" si="35"/>
        <v>0.21539155321187764</v>
      </c>
      <c r="BE107" s="91">
        <f t="shared" si="36"/>
        <v>0.21539155321187764</v>
      </c>
      <c r="BF107" s="91">
        <f t="shared" si="37"/>
        <v>0.21539155321187764</v>
      </c>
      <c r="BG107" s="91">
        <f t="shared" si="38"/>
        <v>7.8988374707685188E-2</v>
      </c>
      <c r="BH107" s="91">
        <f t="shared" si="39"/>
        <v>5.2658916471790135E-2</v>
      </c>
      <c r="BI107" s="91">
        <f t="shared" si="40"/>
        <v>5.2658916471790135E-2</v>
      </c>
      <c r="BJ107" s="91">
        <f t="shared" si="41"/>
        <v>0.61435402550421814</v>
      </c>
      <c r="BK107" s="91">
        <f t="shared" si="42"/>
        <v>0.13050412187138286</v>
      </c>
      <c r="BL107" s="91">
        <f t="shared" si="43"/>
        <v>0.13050412187138286</v>
      </c>
      <c r="BM107" s="91">
        <f t="shared" si="44"/>
        <v>0.13050412187138286</v>
      </c>
    </row>
    <row r="108" spans="1:65" x14ac:dyDescent="0.2">
      <c r="A108" t="s">
        <v>405</v>
      </c>
      <c r="B108" t="s">
        <v>405</v>
      </c>
      <c r="C108" s="90" t="s">
        <v>196</v>
      </c>
      <c r="D108" s="81" t="s">
        <v>287</v>
      </c>
      <c r="E108" s="81">
        <v>1160</v>
      </c>
      <c r="F108" s="81">
        <v>3</v>
      </c>
      <c r="G108" s="81">
        <v>15739</v>
      </c>
      <c r="H108" s="92">
        <v>0.7</v>
      </c>
      <c r="I108" s="92">
        <v>6.0000000000000012E-2</v>
      </c>
      <c r="J108" s="92">
        <v>9.0000000000000011E-2</v>
      </c>
      <c r="K108" s="92">
        <v>6.0000000000000012E-2</v>
      </c>
      <c r="L108" s="92">
        <v>0.25</v>
      </c>
      <c r="M108" s="92">
        <v>0.25</v>
      </c>
      <c r="N108" s="92">
        <v>0.25</v>
      </c>
      <c r="O108" s="92">
        <v>0.22844387620125617</v>
      </c>
      <c r="P108" s="92">
        <v>0.15431122475974879</v>
      </c>
      <c r="Q108" s="92">
        <v>0.23146683713962313</v>
      </c>
      <c r="R108" s="92">
        <v>0.15431122475974879</v>
      </c>
      <c r="S108" s="92">
        <v>0.25</v>
      </c>
      <c r="T108" s="92">
        <v>0.25</v>
      </c>
      <c r="U108" s="92">
        <v>0.25</v>
      </c>
      <c r="V108" s="91">
        <v>0</v>
      </c>
      <c r="W108" s="91">
        <v>9275</v>
      </c>
      <c r="X108" s="91">
        <v>0</v>
      </c>
      <c r="Y108" s="91">
        <v>0</v>
      </c>
      <c r="Z108" s="91">
        <v>12.337598946641224</v>
      </c>
      <c r="AA108" s="91">
        <v>14.38067682789964</v>
      </c>
      <c r="AB108" s="91">
        <v>14.985552670505239</v>
      </c>
      <c r="AC108" s="91">
        <v>8.7652066287636732</v>
      </c>
      <c r="AD108" s="93">
        <v>2.85574500607619</v>
      </c>
      <c r="AE108" s="93">
        <v>1.9038300040507938</v>
      </c>
      <c r="AF108" s="93">
        <v>1.9038300040507938</v>
      </c>
      <c r="AG108" s="93">
        <v>2.8184489263872563</v>
      </c>
      <c r="AH108" s="93">
        <v>3.5951692069749099</v>
      </c>
      <c r="AI108" s="93">
        <v>3.5951692069749099</v>
      </c>
      <c r="AJ108" s="93">
        <v>3.5951692069749099</v>
      </c>
      <c r="AK108" s="93">
        <v>1.3486997403454717</v>
      </c>
      <c r="AL108" s="93">
        <v>0.89913316023031453</v>
      </c>
      <c r="AM108" s="93">
        <v>0.89913316023031453</v>
      </c>
      <c r="AN108" s="93">
        <v>10.489886869353667</v>
      </c>
      <c r="AO108" s="93">
        <v>2.1913016571909183</v>
      </c>
      <c r="AP108" s="93">
        <v>2.1913016571909183</v>
      </c>
      <c r="AQ108" s="93">
        <v>2.1913016571909183</v>
      </c>
      <c r="AR108" s="91">
        <f t="shared" si="23"/>
        <v>0</v>
      </c>
      <c r="AS108" s="91">
        <f t="shared" si="24"/>
        <v>1576.75</v>
      </c>
      <c r="AT108" s="91">
        <f t="shared" si="25"/>
        <v>0</v>
      </c>
      <c r="AU108" s="91">
        <f t="shared" si="26"/>
        <v>0</v>
      </c>
      <c r="AV108" s="91">
        <f t="shared" si="27"/>
        <v>2.0973918209290083</v>
      </c>
      <c r="AW108" s="91">
        <f t="shared" si="28"/>
        <v>2.4447150607429391</v>
      </c>
      <c r="AX108" s="91">
        <f t="shared" si="29"/>
        <v>2.5475439539858908</v>
      </c>
      <c r="AY108" s="91">
        <f t="shared" si="30"/>
        <v>1.4900851268898245</v>
      </c>
      <c r="AZ108" s="91">
        <f t="shared" si="31"/>
        <v>0.48547665103295234</v>
      </c>
      <c r="BA108" s="91">
        <f t="shared" si="32"/>
        <v>0.32365110068863495</v>
      </c>
      <c r="BB108" s="91">
        <f t="shared" si="33"/>
        <v>0.32365110068863495</v>
      </c>
      <c r="BC108" s="91">
        <f t="shared" si="34"/>
        <v>0.47913631748583363</v>
      </c>
      <c r="BD108" s="91">
        <f t="shared" si="35"/>
        <v>0.61117876518573477</v>
      </c>
      <c r="BE108" s="91">
        <f t="shared" si="36"/>
        <v>0.61117876518573477</v>
      </c>
      <c r="BF108" s="91">
        <f t="shared" si="37"/>
        <v>0.61117876518573477</v>
      </c>
      <c r="BG108" s="91">
        <f t="shared" si="38"/>
        <v>0.2292789558587302</v>
      </c>
      <c r="BH108" s="91">
        <f t="shared" si="39"/>
        <v>0.15285263723915349</v>
      </c>
      <c r="BI108" s="91">
        <f t="shared" si="40"/>
        <v>0.15285263723915349</v>
      </c>
      <c r="BJ108" s="91">
        <f t="shared" si="41"/>
        <v>1.7832807677901235</v>
      </c>
      <c r="BK108" s="91">
        <f t="shared" si="42"/>
        <v>0.37252128172245613</v>
      </c>
      <c r="BL108" s="91">
        <f t="shared" si="43"/>
        <v>0.37252128172245613</v>
      </c>
      <c r="BM108" s="91">
        <f t="shared" si="44"/>
        <v>0.37252128172245613</v>
      </c>
    </row>
    <row r="109" spans="1:65" x14ac:dyDescent="0.2">
      <c r="A109" t="s">
        <v>406</v>
      </c>
      <c r="B109" t="s">
        <v>406</v>
      </c>
      <c r="C109" s="90" t="s">
        <v>196</v>
      </c>
      <c r="D109" s="81" t="s">
        <v>287</v>
      </c>
      <c r="E109" s="81">
        <v>1190</v>
      </c>
      <c r="F109" s="81">
        <v>3</v>
      </c>
      <c r="G109" s="81">
        <v>16214</v>
      </c>
      <c r="H109" s="92">
        <v>0.7</v>
      </c>
      <c r="I109" s="92">
        <v>6.0000000000000012E-2</v>
      </c>
      <c r="J109" s="92">
        <v>9.0000000000000011E-2</v>
      </c>
      <c r="K109" s="92">
        <v>6.0000000000000012E-2</v>
      </c>
      <c r="L109" s="92">
        <v>0.25</v>
      </c>
      <c r="M109" s="92">
        <v>0.25</v>
      </c>
      <c r="N109" s="92">
        <v>0.25</v>
      </c>
      <c r="O109" s="92">
        <v>0.22844387620125617</v>
      </c>
      <c r="P109" s="92">
        <v>0.15431122475974879</v>
      </c>
      <c r="Q109" s="92">
        <v>0.23146683713962313</v>
      </c>
      <c r="R109" s="92">
        <v>0.15431122475974879</v>
      </c>
      <c r="S109" s="92">
        <v>0.25</v>
      </c>
      <c r="T109" s="92">
        <v>0.25</v>
      </c>
      <c r="U109" s="92">
        <v>0.25</v>
      </c>
      <c r="V109" s="91">
        <v>0</v>
      </c>
      <c r="W109" s="91">
        <v>7867.6</v>
      </c>
      <c r="X109" s="91">
        <v>0</v>
      </c>
      <c r="Y109" s="91">
        <v>239.39999999999964</v>
      </c>
      <c r="Z109" s="91">
        <v>9.8139798426989451</v>
      </c>
      <c r="AA109" s="91">
        <v>11.184514168411518</v>
      </c>
      <c r="AB109" s="91">
        <v>11.0804204778927</v>
      </c>
      <c r="AC109" s="91">
        <v>6.7260340068281268</v>
      </c>
      <c r="AD109" s="93">
        <v>2.2716108739415408</v>
      </c>
      <c r="AE109" s="93">
        <v>1.514407249294361</v>
      </c>
      <c r="AF109" s="93">
        <v>1.514407249294361</v>
      </c>
      <c r="AG109" s="93">
        <v>2.2419435962271415</v>
      </c>
      <c r="AH109" s="93">
        <v>2.7961285421028794</v>
      </c>
      <c r="AI109" s="93">
        <v>2.7961285421028794</v>
      </c>
      <c r="AJ109" s="93">
        <v>2.7961285421028794</v>
      </c>
      <c r="AK109" s="93">
        <v>0.99723784301034313</v>
      </c>
      <c r="AL109" s="93">
        <v>0.66482522867356209</v>
      </c>
      <c r="AM109" s="93">
        <v>0.66482522867356209</v>
      </c>
      <c r="AN109" s="93">
        <v>7.7562943345248891</v>
      </c>
      <c r="AO109" s="93">
        <v>1.6815085017070317</v>
      </c>
      <c r="AP109" s="93">
        <v>1.6815085017070317</v>
      </c>
      <c r="AQ109" s="93">
        <v>1.6815085017070317</v>
      </c>
      <c r="AR109" s="91">
        <f t="shared" si="23"/>
        <v>0</v>
      </c>
      <c r="AS109" s="91">
        <f t="shared" si="24"/>
        <v>1337.4920000000002</v>
      </c>
      <c r="AT109" s="91">
        <f t="shared" si="25"/>
        <v>0</v>
      </c>
      <c r="AU109" s="91">
        <f t="shared" si="26"/>
        <v>40.697999999999944</v>
      </c>
      <c r="AV109" s="91">
        <f t="shared" si="27"/>
        <v>1.6683765732588207</v>
      </c>
      <c r="AW109" s="91">
        <f t="shared" si="28"/>
        <v>1.9013674086299581</v>
      </c>
      <c r="AX109" s="91">
        <f t="shared" si="29"/>
        <v>1.8836714812417592</v>
      </c>
      <c r="AY109" s="91">
        <f t="shared" si="30"/>
        <v>1.1434257811607815</v>
      </c>
      <c r="AZ109" s="91">
        <f t="shared" si="31"/>
        <v>0.38617384857006198</v>
      </c>
      <c r="BA109" s="91">
        <f t="shared" si="32"/>
        <v>0.25744923238004136</v>
      </c>
      <c r="BB109" s="91">
        <f t="shared" si="33"/>
        <v>0.25744923238004136</v>
      </c>
      <c r="BC109" s="91">
        <f t="shared" si="34"/>
        <v>0.38113041135861409</v>
      </c>
      <c r="BD109" s="91">
        <f t="shared" si="35"/>
        <v>0.47534185215748953</v>
      </c>
      <c r="BE109" s="91">
        <f t="shared" si="36"/>
        <v>0.47534185215748953</v>
      </c>
      <c r="BF109" s="91">
        <f t="shared" si="37"/>
        <v>0.47534185215748953</v>
      </c>
      <c r="BG109" s="91">
        <f t="shared" si="38"/>
        <v>0.16953043331175835</v>
      </c>
      <c r="BH109" s="91">
        <f t="shared" si="39"/>
        <v>0.11302028887450556</v>
      </c>
      <c r="BI109" s="91">
        <f t="shared" si="40"/>
        <v>0.11302028887450556</v>
      </c>
      <c r="BJ109" s="91">
        <f t="shared" si="41"/>
        <v>1.3185700368692312</v>
      </c>
      <c r="BK109" s="91">
        <f t="shared" si="42"/>
        <v>0.28585644529019538</v>
      </c>
      <c r="BL109" s="91">
        <f t="shared" si="43"/>
        <v>0.28585644529019538</v>
      </c>
      <c r="BM109" s="91">
        <f t="shared" si="44"/>
        <v>0.28585644529019538</v>
      </c>
    </row>
    <row r="110" spans="1:65" x14ac:dyDescent="0.2">
      <c r="A110" t="s">
        <v>380</v>
      </c>
      <c r="B110" t="s">
        <v>380</v>
      </c>
      <c r="C110" s="94" t="s">
        <v>196</v>
      </c>
      <c r="D110" s="81" t="s">
        <v>287</v>
      </c>
      <c r="E110" s="81">
        <v>1200</v>
      </c>
      <c r="F110" s="81">
        <v>4</v>
      </c>
      <c r="G110" s="81">
        <v>883</v>
      </c>
      <c r="H110" s="92">
        <v>0.7</v>
      </c>
      <c r="I110" s="92">
        <v>6.0000000000000012E-2</v>
      </c>
      <c r="J110" s="92">
        <v>9.0000000000000011E-2</v>
      </c>
      <c r="K110" s="92">
        <v>6.0000000000000012E-2</v>
      </c>
      <c r="L110" s="92">
        <v>0.25</v>
      </c>
      <c r="M110" s="92">
        <v>0.25</v>
      </c>
      <c r="N110" s="92">
        <v>0.25</v>
      </c>
      <c r="O110" s="92">
        <v>0.22844387620125617</v>
      </c>
      <c r="P110" s="92">
        <v>0.15431122475974879</v>
      </c>
      <c r="Q110" s="92">
        <v>0.23146683713962313</v>
      </c>
      <c r="R110" s="92">
        <v>0.15431122475974879</v>
      </c>
      <c r="S110" s="92">
        <v>0.25</v>
      </c>
      <c r="T110" s="92">
        <v>0.25</v>
      </c>
      <c r="U110" s="92">
        <v>0.25</v>
      </c>
      <c r="V110" s="91">
        <v>0</v>
      </c>
      <c r="W110" s="91">
        <v>0</v>
      </c>
      <c r="X110" s="91">
        <v>0</v>
      </c>
      <c r="Y110" s="91">
        <v>55</v>
      </c>
      <c r="Z110" s="91">
        <v>13.747511960310746</v>
      </c>
      <c r="AA110" s="91">
        <v>16.965583875219501</v>
      </c>
      <c r="AB110" s="91">
        <v>13.770202963867009</v>
      </c>
      <c r="AC110" s="91">
        <v>10.651107078520706</v>
      </c>
      <c r="AD110" s="93">
        <v>3.1820931119922684</v>
      </c>
      <c r="AE110" s="93">
        <v>2.121395407994846</v>
      </c>
      <c r="AF110" s="93">
        <v>2.121395407994846</v>
      </c>
      <c r="AG110" s="93">
        <v>3.1405349203365165</v>
      </c>
      <c r="AH110" s="93">
        <v>4.2413959688048752</v>
      </c>
      <c r="AI110" s="93">
        <v>4.2413959688048752</v>
      </c>
      <c r="AJ110" s="93">
        <v>4.2413959688048752</v>
      </c>
      <c r="AK110" s="93">
        <v>1.2393182667480309</v>
      </c>
      <c r="AL110" s="93">
        <v>0.82621217783202072</v>
      </c>
      <c r="AM110" s="93">
        <v>0.82621217783202072</v>
      </c>
      <c r="AN110" s="93">
        <v>9.6391420747069052</v>
      </c>
      <c r="AO110" s="93">
        <v>2.6627767696301765</v>
      </c>
      <c r="AP110" s="93">
        <v>2.6627767696301765</v>
      </c>
      <c r="AQ110" s="93">
        <v>2.6627767696301765</v>
      </c>
      <c r="AR110" s="91">
        <f t="shared" si="23"/>
        <v>0</v>
      </c>
      <c r="AS110" s="91">
        <f t="shared" si="24"/>
        <v>0</v>
      </c>
      <c r="AT110" s="91">
        <f t="shared" si="25"/>
        <v>0</v>
      </c>
      <c r="AU110" s="91">
        <f t="shared" si="26"/>
        <v>9.3500000000000014</v>
      </c>
      <c r="AV110" s="91">
        <f t="shared" si="27"/>
        <v>2.337077033252827</v>
      </c>
      <c r="AW110" s="91">
        <f t="shared" si="28"/>
        <v>2.8841492587873154</v>
      </c>
      <c r="AX110" s="91">
        <f t="shared" si="29"/>
        <v>2.3409345038573917</v>
      </c>
      <c r="AY110" s="91">
        <f t="shared" si="30"/>
        <v>1.8106882033485201</v>
      </c>
      <c r="AZ110" s="91">
        <f t="shared" si="31"/>
        <v>0.54095582903868566</v>
      </c>
      <c r="BA110" s="91">
        <f t="shared" si="32"/>
        <v>0.36063721935912385</v>
      </c>
      <c r="BB110" s="91">
        <f t="shared" si="33"/>
        <v>0.36063721935912385</v>
      </c>
      <c r="BC110" s="91">
        <f t="shared" si="34"/>
        <v>0.53389093645720787</v>
      </c>
      <c r="BD110" s="91">
        <f t="shared" si="35"/>
        <v>0.72103731469682886</v>
      </c>
      <c r="BE110" s="91">
        <f t="shared" si="36"/>
        <v>0.72103731469682886</v>
      </c>
      <c r="BF110" s="91">
        <f t="shared" si="37"/>
        <v>0.72103731469682886</v>
      </c>
      <c r="BG110" s="91">
        <f t="shared" si="38"/>
        <v>0.21068410534716528</v>
      </c>
      <c r="BH110" s="91">
        <f t="shared" si="39"/>
        <v>0.14045607023144352</v>
      </c>
      <c r="BI110" s="91">
        <f t="shared" si="40"/>
        <v>0.14045607023144352</v>
      </c>
      <c r="BJ110" s="91">
        <f t="shared" si="41"/>
        <v>1.6386541527001739</v>
      </c>
      <c r="BK110" s="91">
        <f t="shared" si="42"/>
        <v>0.45267205083713002</v>
      </c>
      <c r="BL110" s="91">
        <f t="shared" si="43"/>
        <v>0.45267205083713002</v>
      </c>
      <c r="BM110" s="91">
        <f t="shared" si="44"/>
        <v>0.45267205083713002</v>
      </c>
    </row>
    <row r="111" spans="1:65" x14ac:dyDescent="0.2">
      <c r="A111" t="s">
        <v>382</v>
      </c>
      <c r="B111" t="s">
        <v>382</v>
      </c>
      <c r="C111" s="94" t="s">
        <v>196</v>
      </c>
      <c r="D111" s="81" t="s">
        <v>287</v>
      </c>
      <c r="E111" s="81">
        <v>1150</v>
      </c>
      <c r="F111" s="81">
        <v>3</v>
      </c>
      <c r="G111" s="81">
        <v>383</v>
      </c>
      <c r="H111" s="92">
        <v>0.7</v>
      </c>
      <c r="I111" s="92">
        <v>6.0000000000000012E-2</v>
      </c>
      <c r="J111" s="92">
        <v>9.0000000000000011E-2</v>
      </c>
      <c r="K111" s="92">
        <v>6.0000000000000012E-2</v>
      </c>
      <c r="L111" s="92">
        <v>0.25</v>
      </c>
      <c r="M111" s="92">
        <v>0.25</v>
      </c>
      <c r="N111" s="92">
        <v>0.25</v>
      </c>
      <c r="O111" s="92">
        <v>0.22844387620125617</v>
      </c>
      <c r="P111" s="92">
        <v>0.15431122475974879</v>
      </c>
      <c r="Q111" s="92">
        <v>0.23146683713962313</v>
      </c>
      <c r="R111" s="92">
        <v>0.15431122475974879</v>
      </c>
      <c r="S111" s="92">
        <v>0.25</v>
      </c>
      <c r="T111" s="92">
        <v>0.25</v>
      </c>
      <c r="U111" s="92">
        <v>0.25</v>
      </c>
      <c r="V111" s="91">
        <v>0</v>
      </c>
      <c r="W111" s="91">
        <v>0</v>
      </c>
      <c r="X111" s="91">
        <v>0</v>
      </c>
      <c r="Y111" s="91">
        <v>73</v>
      </c>
      <c r="Z111" s="91">
        <v>2.6411286581242495</v>
      </c>
      <c r="AA111" s="91">
        <v>3.2593744892905003</v>
      </c>
      <c r="AB111" s="91">
        <v>2.6454879821930022</v>
      </c>
      <c r="AC111" s="91">
        <v>2.04625711379961</v>
      </c>
      <c r="AD111" s="93">
        <v>0.61133369697483697</v>
      </c>
      <c r="AE111" s="93">
        <v>0.40755579798322478</v>
      </c>
      <c r="AF111" s="93">
        <v>0.40755579798322478</v>
      </c>
      <c r="AG111" s="93">
        <v>0.60334966820812586</v>
      </c>
      <c r="AH111" s="93">
        <v>0.81484362232262508</v>
      </c>
      <c r="AI111" s="93">
        <v>0.81484362232262508</v>
      </c>
      <c r="AJ111" s="93">
        <v>0.81484362232262508</v>
      </c>
      <c r="AK111" s="93">
        <v>0.23809391839737024</v>
      </c>
      <c r="AL111" s="93">
        <v>0.15872927893158018</v>
      </c>
      <c r="AM111" s="93">
        <v>0.15872927893158018</v>
      </c>
      <c r="AN111" s="93">
        <v>1.8518415875351013</v>
      </c>
      <c r="AO111" s="93">
        <v>0.51156427844990249</v>
      </c>
      <c r="AP111" s="93">
        <v>0.51156427844990249</v>
      </c>
      <c r="AQ111" s="93">
        <v>0.51156427844990249</v>
      </c>
      <c r="AR111" s="91">
        <f t="shared" si="23"/>
        <v>0</v>
      </c>
      <c r="AS111" s="91">
        <f t="shared" si="24"/>
        <v>0</v>
      </c>
      <c r="AT111" s="91">
        <f t="shared" si="25"/>
        <v>0</v>
      </c>
      <c r="AU111" s="91">
        <f t="shared" si="26"/>
        <v>12.41</v>
      </c>
      <c r="AV111" s="91">
        <f t="shared" si="27"/>
        <v>0.44899187188112244</v>
      </c>
      <c r="AW111" s="91">
        <f t="shared" si="28"/>
        <v>0.55409366317938513</v>
      </c>
      <c r="AX111" s="91">
        <f t="shared" si="29"/>
        <v>0.4497329569728104</v>
      </c>
      <c r="AY111" s="91">
        <f t="shared" si="30"/>
        <v>0.34786370934593369</v>
      </c>
      <c r="AZ111" s="91">
        <f t="shared" si="31"/>
        <v>0.10392672848572229</v>
      </c>
      <c r="BA111" s="91">
        <f t="shared" si="32"/>
        <v>6.9284485657148218E-2</v>
      </c>
      <c r="BB111" s="91">
        <f t="shared" si="33"/>
        <v>6.9284485657148218E-2</v>
      </c>
      <c r="BC111" s="91">
        <f t="shared" si="34"/>
        <v>0.10256944359538141</v>
      </c>
      <c r="BD111" s="91">
        <f t="shared" si="35"/>
        <v>0.13852341579484628</v>
      </c>
      <c r="BE111" s="91">
        <f t="shared" si="36"/>
        <v>0.13852341579484628</v>
      </c>
      <c r="BF111" s="91">
        <f t="shared" si="37"/>
        <v>0.13852341579484628</v>
      </c>
      <c r="BG111" s="91">
        <f t="shared" si="38"/>
        <v>4.0475966127552943E-2</v>
      </c>
      <c r="BH111" s="91">
        <f t="shared" si="39"/>
        <v>2.6983977418368631E-2</v>
      </c>
      <c r="BI111" s="91">
        <f t="shared" si="40"/>
        <v>2.6983977418368631E-2</v>
      </c>
      <c r="BJ111" s="91">
        <f t="shared" si="41"/>
        <v>0.31481306988096724</v>
      </c>
      <c r="BK111" s="91">
        <f t="shared" si="42"/>
        <v>8.6965927336483423E-2</v>
      </c>
      <c r="BL111" s="91">
        <f t="shared" si="43"/>
        <v>8.6965927336483423E-2</v>
      </c>
      <c r="BM111" s="91">
        <f t="shared" si="44"/>
        <v>8.6965927336483423E-2</v>
      </c>
    </row>
    <row r="112" spans="1:65" x14ac:dyDescent="0.2">
      <c r="A112" t="s">
        <v>383</v>
      </c>
      <c r="B112" t="s">
        <v>383</v>
      </c>
      <c r="C112" s="94" t="s">
        <v>196</v>
      </c>
      <c r="D112" s="81" t="s">
        <v>287</v>
      </c>
      <c r="E112" s="81">
        <v>1130</v>
      </c>
      <c r="F112" s="81">
        <v>3</v>
      </c>
      <c r="G112" s="81">
        <v>768</v>
      </c>
      <c r="H112" s="92">
        <v>0.7</v>
      </c>
      <c r="I112" s="92">
        <v>6.0000000000000012E-2</v>
      </c>
      <c r="J112" s="92">
        <v>9.0000000000000011E-2</v>
      </c>
      <c r="K112" s="92">
        <v>6.0000000000000012E-2</v>
      </c>
      <c r="L112" s="92">
        <v>0.25</v>
      </c>
      <c r="M112" s="92">
        <v>0.25</v>
      </c>
      <c r="N112" s="92">
        <v>0.25</v>
      </c>
      <c r="O112" s="92">
        <v>0.22844387620125617</v>
      </c>
      <c r="P112" s="92">
        <v>0.15431122475974879</v>
      </c>
      <c r="Q112" s="92">
        <v>0.23146683713962313</v>
      </c>
      <c r="R112" s="92">
        <v>0.15431122475974879</v>
      </c>
      <c r="S112" s="92">
        <v>0.25</v>
      </c>
      <c r="T112" s="92">
        <v>0.25</v>
      </c>
      <c r="U112" s="92">
        <v>0.25</v>
      </c>
      <c r="V112" s="91">
        <v>0</v>
      </c>
      <c r="W112" s="91">
        <v>0</v>
      </c>
      <c r="X112" s="91">
        <v>0</v>
      </c>
      <c r="Y112" s="91">
        <v>185</v>
      </c>
      <c r="Z112" s="91">
        <v>7.0160892118784979</v>
      </c>
      <c r="AA112" s="91">
        <v>8.6584430945610009</v>
      </c>
      <c r="AB112" s="91">
        <v>7.0276696422660052</v>
      </c>
      <c r="AC112" s="91">
        <v>5.4358285109273456</v>
      </c>
      <c r="AD112" s="93">
        <v>1.6239919789629471</v>
      </c>
      <c r="AE112" s="93">
        <v>1.0826613193086316</v>
      </c>
      <c r="AF112" s="93">
        <v>1.0826613193086316</v>
      </c>
      <c r="AG112" s="93">
        <v>1.6027826153353406</v>
      </c>
      <c r="AH112" s="93">
        <v>2.1646107736402502</v>
      </c>
      <c r="AI112" s="93">
        <v>2.1646107736402502</v>
      </c>
      <c r="AJ112" s="93">
        <v>2.1646107736402502</v>
      </c>
      <c r="AK112" s="93">
        <v>0.63249026780394058</v>
      </c>
      <c r="AL112" s="93">
        <v>0.42166017853596038</v>
      </c>
      <c r="AM112" s="93">
        <v>0.42166017853596038</v>
      </c>
      <c r="AN112" s="93">
        <v>4.9193687495862033</v>
      </c>
      <c r="AO112" s="93">
        <v>1.3589571277318364</v>
      </c>
      <c r="AP112" s="93">
        <v>1.3589571277318364</v>
      </c>
      <c r="AQ112" s="93">
        <v>1.3589571277318364</v>
      </c>
      <c r="AR112" s="91">
        <f t="shared" si="23"/>
        <v>0</v>
      </c>
      <c r="AS112" s="91">
        <f t="shared" si="24"/>
        <v>0</v>
      </c>
      <c r="AT112" s="91">
        <f t="shared" si="25"/>
        <v>0</v>
      </c>
      <c r="AU112" s="91">
        <f t="shared" si="26"/>
        <v>31.450000000000003</v>
      </c>
      <c r="AV112" s="91">
        <f t="shared" si="27"/>
        <v>1.1927351660193448</v>
      </c>
      <c r="AW112" s="91">
        <f t="shared" si="28"/>
        <v>1.4719353260753703</v>
      </c>
      <c r="AX112" s="91">
        <f t="shared" si="29"/>
        <v>1.1947038391852209</v>
      </c>
      <c r="AY112" s="91">
        <f t="shared" si="30"/>
        <v>0.92409084685764886</v>
      </c>
      <c r="AZ112" s="91">
        <f t="shared" si="31"/>
        <v>0.27607863642370101</v>
      </c>
      <c r="BA112" s="91">
        <f t="shared" si="32"/>
        <v>0.1840524242824674</v>
      </c>
      <c r="BB112" s="91">
        <f t="shared" si="33"/>
        <v>0.1840524242824674</v>
      </c>
      <c r="BC112" s="91">
        <f t="shared" si="34"/>
        <v>0.27247304460700794</v>
      </c>
      <c r="BD112" s="91">
        <f t="shared" si="35"/>
        <v>0.36798383151884256</v>
      </c>
      <c r="BE112" s="91">
        <f t="shared" si="36"/>
        <v>0.36798383151884256</v>
      </c>
      <c r="BF112" s="91">
        <f t="shared" si="37"/>
        <v>0.36798383151884256</v>
      </c>
      <c r="BG112" s="91">
        <f t="shared" si="38"/>
        <v>0.10752334552666991</v>
      </c>
      <c r="BH112" s="91">
        <f t="shared" si="39"/>
        <v>7.1682230351113277E-2</v>
      </c>
      <c r="BI112" s="91">
        <f t="shared" si="40"/>
        <v>7.1682230351113277E-2</v>
      </c>
      <c r="BJ112" s="91">
        <f t="shared" si="41"/>
        <v>0.83629268742965457</v>
      </c>
      <c r="BK112" s="91">
        <f t="shared" si="42"/>
        <v>0.23102271171441222</v>
      </c>
      <c r="BL112" s="91">
        <f t="shared" si="43"/>
        <v>0.23102271171441222</v>
      </c>
      <c r="BM112" s="91">
        <f t="shared" si="44"/>
        <v>0.23102271171441222</v>
      </c>
    </row>
    <row r="113" spans="1:65" x14ac:dyDescent="0.2">
      <c r="A113" t="s">
        <v>404</v>
      </c>
      <c r="B113" t="s">
        <v>404</v>
      </c>
      <c r="C113" s="94" t="s">
        <v>196</v>
      </c>
      <c r="D113" s="81" t="s">
        <v>287</v>
      </c>
      <c r="E113" s="81">
        <v>1210</v>
      </c>
      <c r="F113" s="81">
        <v>4</v>
      </c>
      <c r="G113" s="81">
        <v>20502</v>
      </c>
      <c r="H113" s="92">
        <v>0.7</v>
      </c>
      <c r="I113" s="92">
        <v>6.0000000000000012E-2</v>
      </c>
      <c r="J113" s="92">
        <v>9.0000000000000011E-2</v>
      </c>
      <c r="K113" s="92">
        <v>6.0000000000000012E-2</v>
      </c>
      <c r="L113" s="92">
        <v>0.25</v>
      </c>
      <c r="M113" s="92">
        <v>0.25</v>
      </c>
      <c r="N113" s="92">
        <v>0.25</v>
      </c>
      <c r="O113" s="92">
        <v>0.22844387620125617</v>
      </c>
      <c r="P113" s="92">
        <v>0.15431122475974879</v>
      </c>
      <c r="Q113" s="92">
        <v>0.23146683713962313</v>
      </c>
      <c r="R113" s="92">
        <v>0.15431122475974879</v>
      </c>
      <c r="S113" s="92">
        <v>0.25</v>
      </c>
      <c r="T113" s="92">
        <v>0.25</v>
      </c>
      <c r="U113" s="92">
        <v>0.25</v>
      </c>
      <c r="V113" s="91">
        <v>0</v>
      </c>
      <c r="W113" s="91">
        <v>0</v>
      </c>
      <c r="X113" s="91">
        <v>0</v>
      </c>
      <c r="Y113" s="91">
        <v>9940</v>
      </c>
      <c r="Z113" s="91">
        <v>10.97310047876238</v>
      </c>
      <c r="AA113" s="91">
        <v>11.95620114440932</v>
      </c>
      <c r="AB113" s="91">
        <v>10.951797709356949</v>
      </c>
      <c r="AC113" s="91">
        <v>6.9866816760816421</v>
      </c>
      <c r="AD113" s="93">
        <v>2.5399088614344123</v>
      </c>
      <c r="AE113" s="93">
        <v>1.6932725742896086</v>
      </c>
      <c r="AF113" s="93">
        <v>1.6932725742896086</v>
      </c>
      <c r="AG113" s="93">
        <v>2.5067376073143377</v>
      </c>
      <c r="AH113" s="93">
        <v>2.98905028610233</v>
      </c>
      <c r="AI113" s="93">
        <v>2.98905028610233</v>
      </c>
      <c r="AJ113" s="93">
        <v>2.98905028610233</v>
      </c>
      <c r="AK113" s="93">
        <v>0.98566179384212549</v>
      </c>
      <c r="AL113" s="93">
        <v>0.65710786256141707</v>
      </c>
      <c r="AM113" s="93">
        <v>0.65710786256141707</v>
      </c>
      <c r="AN113" s="93">
        <v>7.6662583965498641</v>
      </c>
      <c r="AO113" s="93">
        <v>1.7466704190204105</v>
      </c>
      <c r="AP113" s="93">
        <v>1.7466704190204105</v>
      </c>
      <c r="AQ113" s="93">
        <v>1.7466704190204105</v>
      </c>
      <c r="AR113" s="91">
        <f t="shared" si="23"/>
        <v>0</v>
      </c>
      <c r="AS113" s="91">
        <f t="shared" si="24"/>
        <v>0</v>
      </c>
      <c r="AT113" s="91">
        <f t="shared" si="25"/>
        <v>0</v>
      </c>
      <c r="AU113" s="91">
        <f t="shared" si="26"/>
        <v>1689.8000000000002</v>
      </c>
      <c r="AV113" s="91">
        <f t="shared" si="27"/>
        <v>1.8654270813896046</v>
      </c>
      <c r="AW113" s="91">
        <f t="shared" si="28"/>
        <v>2.0325541945495846</v>
      </c>
      <c r="AX113" s="91">
        <f t="shared" si="29"/>
        <v>1.8618056105906815</v>
      </c>
      <c r="AY113" s="91">
        <f t="shared" si="30"/>
        <v>1.1877358849338793</v>
      </c>
      <c r="AZ113" s="91">
        <f t="shared" si="31"/>
        <v>0.43178450644385014</v>
      </c>
      <c r="BA113" s="91">
        <f t="shared" si="32"/>
        <v>0.28785633762923352</v>
      </c>
      <c r="BB113" s="91">
        <f t="shared" si="33"/>
        <v>0.28785633762923352</v>
      </c>
      <c r="BC113" s="91">
        <f t="shared" si="34"/>
        <v>0.42614539324343742</v>
      </c>
      <c r="BD113" s="91">
        <f t="shared" si="35"/>
        <v>0.50813854863739616</v>
      </c>
      <c r="BE113" s="91">
        <f t="shared" si="36"/>
        <v>0.50813854863739616</v>
      </c>
      <c r="BF113" s="91">
        <f t="shared" si="37"/>
        <v>0.50813854863739616</v>
      </c>
      <c r="BG113" s="91">
        <f t="shared" si="38"/>
        <v>0.16756250495316136</v>
      </c>
      <c r="BH113" s="91">
        <f t="shared" si="39"/>
        <v>0.11170833663544091</v>
      </c>
      <c r="BI113" s="91">
        <f t="shared" si="40"/>
        <v>0.11170833663544091</v>
      </c>
      <c r="BJ113" s="91">
        <f t="shared" si="41"/>
        <v>1.303263927413477</v>
      </c>
      <c r="BK113" s="91">
        <f t="shared" si="42"/>
        <v>0.29693397123346982</v>
      </c>
      <c r="BL113" s="91">
        <f t="shared" si="43"/>
        <v>0.29693397123346982</v>
      </c>
      <c r="BM113" s="91">
        <f t="shared" si="44"/>
        <v>0.29693397123346982</v>
      </c>
    </row>
    <row r="114" spans="1:65" x14ac:dyDescent="0.2">
      <c r="A114" t="s">
        <v>413</v>
      </c>
      <c r="B114" t="s">
        <v>667</v>
      </c>
      <c r="C114" s="90" t="s">
        <v>288</v>
      </c>
      <c r="D114" s="81" t="s">
        <v>289</v>
      </c>
      <c r="E114" s="81">
        <v>1720</v>
      </c>
      <c r="F114" s="81">
        <v>4</v>
      </c>
      <c r="G114" s="81">
        <v>14121</v>
      </c>
      <c r="H114" s="92">
        <v>0.7</v>
      </c>
      <c r="I114" s="92">
        <v>6.0000000000000012E-2</v>
      </c>
      <c r="J114" s="92">
        <v>9.0000000000000011E-2</v>
      </c>
      <c r="K114" s="92">
        <v>6.0000000000000012E-2</v>
      </c>
      <c r="L114" s="92">
        <v>0.25</v>
      </c>
      <c r="M114" s="92">
        <v>0.25</v>
      </c>
      <c r="N114" s="92">
        <v>0.25</v>
      </c>
      <c r="O114" s="92">
        <v>0.34857548078576028</v>
      </c>
      <c r="P114" s="92">
        <v>0.13028490384284794</v>
      </c>
      <c r="Q114" s="92">
        <v>0.19542735576427192</v>
      </c>
      <c r="R114" s="92">
        <v>0.13028490384284794</v>
      </c>
      <c r="S114" s="92">
        <v>0.25</v>
      </c>
      <c r="T114" s="92">
        <v>0.25</v>
      </c>
      <c r="U114" s="92">
        <v>0.25</v>
      </c>
      <c r="V114" s="91">
        <v>2.9877580504768919</v>
      </c>
      <c r="W114" s="91">
        <v>4042.4366422952344</v>
      </c>
      <c r="X114" s="91">
        <v>1.0122419495231083</v>
      </c>
      <c r="Y114" s="91">
        <v>1369.5633577047652</v>
      </c>
      <c r="Z114" s="91">
        <v>2.4604638564246684</v>
      </c>
      <c r="AA114" s="91">
        <v>3.01368330233564</v>
      </c>
      <c r="AB114" s="91">
        <v>3.1940686729381054</v>
      </c>
      <c r="AC114" s="91">
        <v>1.8869930054003912</v>
      </c>
      <c r="AD114" s="93">
        <v>0.48084194541463615</v>
      </c>
      <c r="AE114" s="93">
        <v>0.32056129694309071</v>
      </c>
      <c r="AF114" s="93">
        <v>0.32056129694309071</v>
      </c>
      <c r="AG114" s="93">
        <v>0.85765737170921463</v>
      </c>
      <c r="AH114" s="93">
        <v>0.75342082558390999</v>
      </c>
      <c r="AI114" s="93">
        <v>0.75342082558390999</v>
      </c>
      <c r="AJ114" s="93">
        <v>0.75342082558390999</v>
      </c>
      <c r="AK114" s="93">
        <v>0.28746618056442952</v>
      </c>
      <c r="AL114" s="93">
        <v>0.19164412037628636</v>
      </c>
      <c r="AM114" s="93">
        <v>0.19164412037628636</v>
      </c>
      <c r="AN114" s="93">
        <v>2.2358480710566737</v>
      </c>
      <c r="AO114" s="93">
        <v>0.47174825135009779</v>
      </c>
      <c r="AP114" s="93">
        <v>0.47174825135009779</v>
      </c>
      <c r="AQ114" s="93">
        <v>0.47174825135009779</v>
      </c>
      <c r="AR114" s="91">
        <f t="shared" si="23"/>
        <v>0.50791886858107171</v>
      </c>
      <c r="AS114" s="91">
        <f t="shared" si="24"/>
        <v>687.21422919018994</v>
      </c>
      <c r="AT114" s="91">
        <f t="shared" si="25"/>
        <v>0.17208113141892842</v>
      </c>
      <c r="AU114" s="91">
        <f t="shared" si="26"/>
        <v>232.82577080981011</v>
      </c>
      <c r="AV114" s="91">
        <f t="shared" si="27"/>
        <v>0.41827885559219363</v>
      </c>
      <c r="AW114" s="91">
        <f t="shared" si="28"/>
        <v>0.51232616139705878</v>
      </c>
      <c r="AX114" s="91">
        <f t="shared" si="29"/>
        <v>0.54299167439947793</v>
      </c>
      <c r="AY114" s="91">
        <f t="shared" si="30"/>
        <v>0.32078881091806655</v>
      </c>
      <c r="AZ114" s="91">
        <f t="shared" si="31"/>
        <v>8.1743130720488152E-2</v>
      </c>
      <c r="BA114" s="91">
        <f t="shared" si="32"/>
        <v>5.4495420480325428E-2</v>
      </c>
      <c r="BB114" s="91">
        <f t="shared" si="33"/>
        <v>5.4495420480325428E-2</v>
      </c>
      <c r="BC114" s="91">
        <f t="shared" si="34"/>
        <v>0.14580175319056649</v>
      </c>
      <c r="BD114" s="91">
        <f t="shared" si="35"/>
        <v>0.12808154034926469</v>
      </c>
      <c r="BE114" s="91">
        <f t="shared" si="36"/>
        <v>0.12808154034926469</v>
      </c>
      <c r="BF114" s="91">
        <f t="shared" si="37"/>
        <v>0.12808154034926469</v>
      </c>
      <c r="BG114" s="91">
        <f t="shared" si="38"/>
        <v>4.886925069595302E-2</v>
      </c>
      <c r="BH114" s="91">
        <f t="shared" si="39"/>
        <v>3.2579500463968687E-2</v>
      </c>
      <c r="BI114" s="91">
        <f t="shared" si="40"/>
        <v>3.2579500463968687E-2</v>
      </c>
      <c r="BJ114" s="91">
        <f t="shared" si="41"/>
        <v>0.38009417207963458</v>
      </c>
      <c r="BK114" s="91">
        <f t="shared" si="42"/>
        <v>8.0197202729516637E-2</v>
      </c>
      <c r="BL114" s="91">
        <f t="shared" si="43"/>
        <v>8.0197202729516637E-2</v>
      </c>
      <c r="BM114" s="91">
        <f t="shared" si="44"/>
        <v>8.0197202729516637E-2</v>
      </c>
    </row>
    <row r="115" spans="1:65" x14ac:dyDescent="0.2">
      <c r="A115" t="s">
        <v>414</v>
      </c>
      <c r="B115" t="s">
        <v>668</v>
      </c>
      <c r="C115" s="90" t="s">
        <v>288</v>
      </c>
      <c r="D115" s="81" t="s">
        <v>289</v>
      </c>
      <c r="E115" s="81">
        <v>1790</v>
      </c>
      <c r="F115" s="81">
        <v>4</v>
      </c>
      <c r="G115" s="81">
        <v>18911</v>
      </c>
      <c r="H115" s="92">
        <v>0.7</v>
      </c>
      <c r="I115" s="92">
        <v>6.0000000000000012E-2</v>
      </c>
      <c r="J115" s="92">
        <v>9.0000000000000011E-2</v>
      </c>
      <c r="K115" s="92">
        <v>6.0000000000000012E-2</v>
      </c>
      <c r="L115" s="92">
        <v>0.25</v>
      </c>
      <c r="M115" s="92">
        <v>0.25</v>
      </c>
      <c r="N115" s="92">
        <v>0.25</v>
      </c>
      <c r="O115" s="92">
        <v>0.34857548078576028</v>
      </c>
      <c r="P115" s="92">
        <v>0.13028490384284794</v>
      </c>
      <c r="Q115" s="92">
        <v>0.19542735576427192</v>
      </c>
      <c r="R115" s="92">
        <v>0.13028490384284794</v>
      </c>
      <c r="S115" s="92">
        <v>0.25</v>
      </c>
      <c r="T115" s="92">
        <v>0.25</v>
      </c>
      <c r="U115" s="92">
        <v>0.25</v>
      </c>
      <c r="V115" s="91">
        <v>0</v>
      </c>
      <c r="W115" s="91">
        <v>7398.4259160028105</v>
      </c>
      <c r="X115" s="91">
        <v>0</v>
      </c>
      <c r="Y115" s="91">
        <v>2696.5740839971895</v>
      </c>
      <c r="Z115" s="91">
        <v>7.6309695764407479</v>
      </c>
      <c r="AA115" s="91">
        <v>9.4172570841995018</v>
      </c>
      <c r="AB115" s="91">
        <v>7.6435648997470054</v>
      </c>
      <c r="AC115" s="91">
        <v>5.9122170110675798</v>
      </c>
      <c r="AD115" s="93">
        <v>1.4913002062414213</v>
      </c>
      <c r="AE115" s="93">
        <v>0.99420013749428093</v>
      </c>
      <c r="AF115" s="93">
        <v>0.99420013749428093</v>
      </c>
      <c r="AG115" s="93">
        <v>2.6599688889693431</v>
      </c>
      <c r="AH115" s="93">
        <v>2.3543142710498755</v>
      </c>
      <c r="AI115" s="93">
        <v>2.3543142710498755</v>
      </c>
      <c r="AJ115" s="93">
        <v>2.3543142710498755</v>
      </c>
      <c r="AK115" s="93">
        <v>0.68792084097723061</v>
      </c>
      <c r="AL115" s="93">
        <v>0.45861389398482039</v>
      </c>
      <c r="AM115" s="93">
        <v>0.45861389398482039</v>
      </c>
      <c r="AN115" s="93">
        <v>5.350495429822903</v>
      </c>
      <c r="AO115" s="93">
        <v>1.4780542527668949</v>
      </c>
      <c r="AP115" s="93">
        <v>1.4780542527668949</v>
      </c>
      <c r="AQ115" s="93">
        <v>1.4780542527668949</v>
      </c>
      <c r="AR115" s="91">
        <f t="shared" si="23"/>
        <v>0</v>
      </c>
      <c r="AS115" s="91">
        <f t="shared" si="24"/>
        <v>1257.7324057204778</v>
      </c>
      <c r="AT115" s="91">
        <f t="shared" si="25"/>
        <v>0</v>
      </c>
      <c r="AU115" s="91">
        <f t="shared" si="26"/>
        <v>458.41759427952223</v>
      </c>
      <c r="AV115" s="91">
        <f t="shared" si="27"/>
        <v>1.2972648279949273</v>
      </c>
      <c r="AW115" s="91">
        <f t="shared" si="28"/>
        <v>1.6009337043139154</v>
      </c>
      <c r="AX115" s="91">
        <f t="shared" si="29"/>
        <v>1.299406032956991</v>
      </c>
      <c r="AY115" s="91">
        <f t="shared" si="30"/>
        <v>1.0050768918814887</v>
      </c>
      <c r="AZ115" s="91">
        <f t="shared" si="31"/>
        <v>0.25352103506104162</v>
      </c>
      <c r="BA115" s="91">
        <f t="shared" si="32"/>
        <v>0.16901402337402777</v>
      </c>
      <c r="BB115" s="91">
        <f t="shared" si="33"/>
        <v>0.16901402337402777</v>
      </c>
      <c r="BC115" s="91">
        <f t="shared" si="34"/>
        <v>0.45219471112478837</v>
      </c>
      <c r="BD115" s="91">
        <f t="shared" si="35"/>
        <v>0.40023342607847884</v>
      </c>
      <c r="BE115" s="91">
        <f t="shared" si="36"/>
        <v>0.40023342607847884</v>
      </c>
      <c r="BF115" s="91">
        <f t="shared" si="37"/>
        <v>0.40023342607847884</v>
      </c>
      <c r="BG115" s="91">
        <f t="shared" si="38"/>
        <v>0.1169465429661292</v>
      </c>
      <c r="BH115" s="91">
        <f t="shared" si="39"/>
        <v>7.7964361977419475E-2</v>
      </c>
      <c r="BI115" s="91">
        <f t="shared" si="40"/>
        <v>7.7964361977419475E-2</v>
      </c>
      <c r="BJ115" s="91">
        <f t="shared" si="41"/>
        <v>0.90958422306989362</v>
      </c>
      <c r="BK115" s="91">
        <f t="shared" si="42"/>
        <v>0.25126922297037219</v>
      </c>
      <c r="BL115" s="91">
        <f t="shared" si="43"/>
        <v>0.25126922297037219</v>
      </c>
      <c r="BM115" s="91">
        <f t="shared" si="44"/>
        <v>0.25126922297037219</v>
      </c>
    </row>
    <row r="116" spans="1:65" x14ac:dyDescent="0.2">
      <c r="A116" t="s">
        <v>415</v>
      </c>
      <c r="B116" t="s">
        <v>669</v>
      </c>
      <c r="C116" s="90" t="s">
        <v>288</v>
      </c>
      <c r="D116" s="81" t="s">
        <v>289</v>
      </c>
      <c r="E116" s="81">
        <v>1630</v>
      </c>
      <c r="F116" s="81">
        <v>4</v>
      </c>
      <c r="G116" s="81">
        <v>9521</v>
      </c>
      <c r="H116" s="92">
        <v>0.7</v>
      </c>
      <c r="I116" s="92">
        <v>6.0000000000000012E-2</v>
      </c>
      <c r="J116" s="92">
        <v>9.0000000000000011E-2</v>
      </c>
      <c r="K116" s="92">
        <v>6.0000000000000012E-2</v>
      </c>
      <c r="L116" s="92">
        <v>0.25</v>
      </c>
      <c r="M116" s="92">
        <v>0.25</v>
      </c>
      <c r="N116" s="92">
        <v>0.25</v>
      </c>
      <c r="O116" s="92">
        <v>0.34857548078576028</v>
      </c>
      <c r="P116" s="92">
        <v>0.13028490384284794</v>
      </c>
      <c r="Q116" s="92">
        <v>0.19542735576427192</v>
      </c>
      <c r="R116" s="92">
        <v>0.13028490384284794</v>
      </c>
      <c r="S116" s="92">
        <v>0.25</v>
      </c>
      <c r="T116" s="92">
        <v>0.25</v>
      </c>
      <c r="U116" s="92">
        <v>0.25</v>
      </c>
      <c r="V116" s="91">
        <v>0</v>
      </c>
      <c r="W116" s="91">
        <v>2572.5050829046641</v>
      </c>
      <c r="X116" s="91">
        <v>0</v>
      </c>
      <c r="Y116" s="91">
        <v>1996.4949170953359</v>
      </c>
      <c r="Z116" s="91">
        <v>1.1305767318876145</v>
      </c>
      <c r="AA116" s="91">
        <v>1.3836187096972812</v>
      </c>
      <c r="AB116" s="91">
        <v>1.4747023784992725</v>
      </c>
      <c r="AC116" s="91">
        <v>0.8659950876398439</v>
      </c>
      <c r="AD116" s="93">
        <v>0.2209456212014087</v>
      </c>
      <c r="AE116" s="93">
        <v>0.14729708080093915</v>
      </c>
      <c r="AF116" s="93">
        <v>0.14729708080093915</v>
      </c>
      <c r="AG116" s="93">
        <v>0.39409132788291884</v>
      </c>
      <c r="AH116" s="93">
        <v>0.34590467742432029</v>
      </c>
      <c r="AI116" s="93">
        <v>0.34590467742432029</v>
      </c>
      <c r="AJ116" s="93">
        <v>0.34590467742432029</v>
      </c>
      <c r="AK116" s="93">
        <v>0.13272321406493454</v>
      </c>
      <c r="AL116" s="93">
        <v>8.8482142709956371E-2</v>
      </c>
      <c r="AM116" s="93">
        <v>8.8482142709956371E-2</v>
      </c>
      <c r="AN116" s="93">
        <v>1.0322916649494907</v>
      </c>
      <c r="AO116" s="93">
        <v>0.21649877190996097</v>
      </c>
      <c r="AP116" s="93">
        <v>0.21649877190996097</v>
      </c>
      <c r="AQ116" s="93">
        <v>0.21649877190996097</v>
      </c>
      <c r="AR116" s="91">
        <f t="shared" si="23"/>
        <v>0</v>
      </c>
      <c r="AS116" s="91">
        <f t="shared" si="24"/>
        <v>437.32586409379292</v>
      </c>
      <c r="AT116" s="91">
        <f t="shared" si="25"/>
        <v>0</v>
      </c>
      <c r="AU116" s="91">
        <f t="shared" si="26"/>
        <v>339.40413590620716</v>
      </c>
      <c r="AV116" s="91">
        <f t="shared" si="27"/>
        <v>0.1921980444208945</v>
      </c>
      <c r="AW116" s="91">
        <f t="shared" si="28"/>
        <v>0.23521518064853783</v>
      </c>
      <c r="AX116" s="91">
        <f t="shared" si="29"/>
        <v>0.25069940434487636</v>
      </c>
      <c r="AY116" s="91">
        <f t="shared" si="30"/>
        <v>0.14721916489877349</v>
      </c>
      <c r="AZ116" s="91">
        <f t="shared" si="31"/>
        <v>3.7560755604239479E-2</v>
      </c>
      <c r="BA116" s="91">
        <f t="shared" si="32"/>
        <v>2.5040503736159656E-2</v>
      </c>
      <c r="BB116" s="91">
        <f t="shared" si="33"/>
        <v>2.5040503736159656E-2</v>
      </c>
      <c r="BC116" s="91">
        <f t="shared" si="34"/>
        <v>6.6995525740096207E-2</v>
      </c>
      <c r="BD116" s="91">
        <f t="shared" si="35"/>
        <v>5.8803795162134458E-2</v>
      </c>
      <c r="BE116" s="91">
        <f t="shared" si="36"/>
        <v>5.8803795162134458E-2</v>
      </c>
      <c r="BF116" s="91">
        <f t="shared" si="37"/>
        <v>5.8803795162134458E-2</v>
      </c>
      <c r="BG116" s="91">
        <f t="shared" si="38"/>
        <v>2.2562946391038872E-2</v>
      </c>
      <c r="BH116" s="91">
        <f t="shared" si="39"/>
        <v>1.5041964260692584E-2</v>
      </c>
      <c r="BI116" s="91">
        <f t="shared" si="40"/>
        <v>1.5041964260692584E-2</v>
      </c>
      <c r="BJ116" s="91">
        <f t="shared" si="41"/>
        <v>0.17548958304141343</v>
      </c>
      <c r="BK116" s="91">
        <f t="shared" si="42"/>
        <v>3.6804791224693371E-2</v>
      </c>
      <c r="BL116" s="91">
        <f t="shared" si="43"/>
        <v>3.6804791224693371E-2</v>
      </c>
      <c r="BM116" s="91">
        <f t="shared" si="44"/>
        <v>3.6804791224693371E-2</v>
      </c>
    </row>
    <row r="117" spans="1:65" x14ac:dyDescent="0.2">
      <c r="A117" t="s">
        <v>416</v>
      </c>
      <c r="B117" t="s">
        <v>670</v>
      </c>
      <c r="C117" s="90" t="s">
        <v>288</v>
      </c>
      <c r="D117" s="81" t="s">
        <v>289</v>
      </c>
      <c r="E117" s="81">
        <v>1780</v>
      </c>
      <c r="F117" s="81">
        <v>4</v>
      </c>
      <c r="G117" s="81">
        <v>14045</v>
      </c>
      <c r="H117" s="92">
        <v>0.7</v>
      </c>
      <c r="I117" s="92">
        <v>6.0000000000000012E-2</v>
      </c>
      <c r="J117" s="92">
        <v>9.0000000000000011E-2</v>
      </c>
      <c r="K117" s="92">
        <v>6.0000000000000012E-2</v>
      </c>
      <c r="L117" s="92">
        <v>0.25</v>
      </c>
      <c r="M117" s="92">
        <v>0.25</v>
      </c>
      <c r="N117" s="92">
        <v>0.25</v>
      </c>
      <c r="O117" s="92">
        <v>0.34857548078576028</v>
      </c>
      <c r="P117" s="92">
        <v>0.13028490384284794</v>
      </c>
      <c r="Q117" s="92">
        <v>0.19542735576427192</v>
      </c>
      <c r="R117" s="92">
        <v>0.13028490384284794</v>
      </c>
      <c r="S117" s="92">
        <v>0.25</v>
      </c>
      <c r="T117" s="92">
        <v>0.25</v>
      </c>
      <c r="U117" s="92">
        <v>0.25</v>
      </c>
      <c r="V117" s="91">
        <v>0</v>
      </c>
      <c r="W117" s="91">
        <v>4592.4533210036416</v>
      </c>
      <c r="X117" s="91">
        <v>0</v>
      </c>
      <c r="Y117" s="91">
        <v>2435.5466789963584</v>
      </c>
      <c r="Z117" s="91">
        <v>2.9902647157482858</v>
      </c>
      <c r="AA117" s="91">
        <v>3.6613197952746117</v>
      </c>
      <c r="AB117" s="91">
        <v>3.8900169443831754</v>
      </c>
      <c r="AC117" s="91">
        <v>2.2921225985792972</v>
      </c>
      <c r="AD117" s="93">
        <v>0.58437952643388968</v>
      </c>
      <c r="AE117" s="93">
        <v>0.38958635095592642</v>
      </c>
      <c r="AF117" s="93">
        <v>0.38958635095592642</v>
      </c>
      <c r="AG117" s="93">
        <v>1.0423329609686536</v>
      </c>
      <c r="AH117" s="93">
        <v>0.91532994881865293</v>
      </c>
      <c r="AI117" s="93">
        <v>0.91532994881865293</v>
      </c>
      <c r="AJ117" s="93">
        <v>0.91532994881865293</v>
      </c>
      <c r="AK117" s="93">
        <v>0.35010152499448582</v>
      </c>
      <c r="AL117" s="93">
        <v>0.23340101666299057</v>
      </c>
      <c r="AM117" s="93">
        <v>0.23340101666299057</v>
      </c>
      <c r="AN117" s="93">
        <v>2.7230118610682226</v>
      </c>
      <c r="AO117" s="93">
        <v>0.57303064964482431</v>
      </c>
      <c r="AP117" s="93">
        <v>0.57303064964482431</v>
      </c>
      <c r="AQ117" s="93">
        <v>0.57303064964482431</v>
      </c>
      <c r="AR117" s="91">
        <f t="shared" si="23"/>
        <v>0</v>
      </c>
      <c r="AS117" s="91">
        <f t="shared" si="24"/>
        <v>780.71706457061907</v>
      </c>
      <c r="AT117" s="91">
        <f t="shared" si="25"/>
        <v>0</v>
      </c>
      <c r="AU117" s="91">
        <f t="shared" si="26"/>
        <v>414.04293542938098</v>
      </c>
      <c r="AV117" s="91">
        <f t="shared" si="27"/>
        <v>0.50834500167720864</v>
      </c>
      <c r="AW117" s="91">
        <f t="shared" si="28"/>
        <v>0.62242436519668398</v>
      </c>
      <c r="AX117" s="91">
        <f t="shared" si="29"/>
        <v>0.66130288054513986</v>
      </c>
      <c r="AY117" s="91">
        <f t="shared" si="30"/>
        <v>0.38966084175848054</v>
      </c>
      <c r="AZ117" s="91">
        <f t="shared" si="31"/>
        <v>9.934451949376126E-2</v>
      </c>
      <c r="BA117" s="91">
        <f t="shared" si="32"/>
        <v>6.6229679662507493E-2</v>
      </c>
      <c r="BB117" s="91">
        <f t="shared" si="33"/>
        <v>6.6229679662507493E-2</v>
      </c>
      <c r="BC117" s="91">
        <f t="shared" si="34"/>
        <v>0.17719660336467111</v>
      </c>
      <c r="BD117" s="91">
        <f t="shared" si="35"/>
        <v>0.155606091299171</v>
      </c>
      <c r="BE117" s="91">
        <f t="shared" si="36"/>
        <v>0.155606091299171</v>
      </c>
      <c r="BF117" s="91">
        <f t="shared" si="37"/>
        <v>0.155606091299171</v>
      </c>
      <c r="BG117" s="91">
        <f t="shared" si="38"/>
        <v>5.9517259249062593E-2</v>
      </c>
      <c r="BH117" s="91">
        <f t="shared" si="39"/>
        <v>3.96781728327084E-2</v>
      </c>
      <c r="BI117" s="91">
        <f t="shared" si="40"/>
        <v>3.96781728327084E-2</v>
      </c>
      <c r="BJ117" s="91">
        <f t="shared" si="41"/>
        <v>0.46291201638159785</v>
      </c>
      <c r="BK117" s="91">
        <f t="shared" si="42"/>
        <v>9.7415210439620134E-2</v>
      </c>
      <c r="BL117" s="91">
        <f t="shared" si="43"/>
        <v>9.7415210439620134E-2</v>
      </c>
      <c r="BM117" s="91">
        <f t="shared" si="44"/>
        <v>9.7415210439620134E-2</v>
      </c>
    </row>
    <row r="118" spans="1:65" x14ac:dyDescent="0.2">
      <c r="A118" t="s">
        <v>417</v>
      </c>
      <c r="B118" t="s">
        <v>671</v>
      </c>
      <c r="C118" s="90" t="s">
        <v>288</v>
      </c>
      <c r="D118" s="81" t="s">
        <v>289</v>
      </c>
      <c r="E118" s="81">
        <v>1720</v>
      </c>
      <c r="F118" s="81">
        <v>4</v>
      </c>
      <c r="G118" s="81">
        <v>9171</v>
      </c>
      <c r="H118" s="92">
        <v>0.7</v>
      </c>
      <c r="I118" s="92">
        <v>6.0000000000000012E-2</v>
      </c>
      <c r="J118" s="92">
        <v>9.0000000000000011E-2</v>
      </c>
      <c r="K118" s="92">
        <v>6.0000000000000012E-2</v>
      </c>
      <c r="L118" s="92">
        <v>0.25</v>
      </c>
      <c r="M118" s="92">
        <v>0.25</v>
      </c>
      <c r="N118" s="92">
        <v>0.25</v>
      </c>
      <c r="O118" s="92">
        <v>0.34857548078576028</v>
      </c>
      <c r="P118" s="92">
        <v>0.13028490384284794</v>
      </c>
      <c r="Q118" s="92">
        <v>0.19542735576427192</v>
      </c>
      <c r="R118" s="92">
        <v>0.13028490384284794</v>
      </c>
      <c r="S118" s="92">
        <v>0.25</v>
      </c>
      <c r="T118" s="92">
        <v>0.25</v>
      </c>
      <c r="U118" s="92">
        <v>0.25</v>
      </c>
      <c r="V118" s="91">
        <v>53.904493420167427</v>
      </c>
      <c r="W118" s="91">
        <v>1170.9550352856172</v>
      </c>
      <c r="X118" s="91">
        <v>47.095506579832566</v>
      </c>
      <c r="Y118" s="91">
        <v>1023.0449647143828</v>
      </c>
      <c r="Z118" s="91">
        <v>1.3669454170199997</v>
      </c>
      <c r="AA118" s="91">
        <v>1.6869254009200001</v>
      </c>
      <c r="AB118" s="91">
        <v>1.3692016335200008</v>
      </c>
      <c r="AC118" s="91">
        <v>1.0590630544062503</v>
      </c>
      <c r="AD118" s="93">
        <v>0.2671385283223085</v>
      </c>
      <c r="AE118" s="93">
        <v>0.17809235221487235</v>
      </c>
      <c r="AF118" s="93">
        <v>0.17809235221487235</v>
      </c>
      <c r="AG118" s="93">
        <v>0.47648365594563796</v>
      </c>
      <c r="AH118" s="93">
        <v>0.42173135023000002</v>
      </c>
      <c r="AI118" s="93">
        <v>0.42173135023000002</v>
      </c>
      <c r="AJ118" s="93">
        <v>0.42173135023000002</v>
      </c>
      <c r="AK118" s="93">
        <v>0.12322814701680009</v>
      </c>
      <c r="AL118" s="93">
        <v>8.2152098011200062E-2</v>
      </c>
      <c r="AM118" s="93">
        <v>8.2152098011200062E-2</v>
      </c>
      <c r="AN118" s="93">
        <v>0.95844114346400044</v>
      </c>
      <c r="AO118" s="93">
        <v>0.26476576360156256</v>
      </c>
      <c r="AP118" s="93">
        <v>0.26476576360156256</v>
      </c>
      <c r="AQ118" s="93">
        <v>0.26476576360156256</v>
      </c>
      <c r="AR118" s="91">
        <f t="shared" si="23"/>
        <v>9.1637638814284639</v>
      </c>
      <c r="AS118" s="91">
        <f t="shared" si="24"/>
        <v>199.06235599855495</v>
      </c>
      <c r="AT118" s="91">
        <f t="shared" si="25"/>
        <v>8.0062361185715361</v>
      </c>
      <c r="AU118" s="91">
        <f t="shared" si="26"/>
        <v>173.9176440014451</v>
      </c>
      <c r="AV118" s="91">
        <f t="shared" si="27"/>
        <v>0.23238072089339998</v>
      </c>
      <c r="AW118" s="91">
        <f t="shared" si="28"/>
        <v>0.28677731815640006</v>
      </c>
      <c r="AX118" s="91">
        <f t="shared" si="29"/>
        <v>0.23276427769840016</v>
      </c>
      <c r="AY118" s="91">
        <f t="shared" si="30"/>
        <v>0.18004071924906256</v>
      </c>
      <c r="AZ118" s="91">
        <f t="shared" si="31"/>
        <v>4.5413549814792446E-2</v>
      </c>
      <c r="BA118" s="91">
        <f t="shared" si="32"/>
        <v>3.0275699876528301E-2</v>
      </c>
      <c r="BB118" s="91">
        <f t="shared" si="33"/>
        <v>3.0275699876528301E-2</v>
      </c>
      <c r="BC118" s="91">
        <f t="shared" si="34"/>
        <v>8.1002221510758463E-2</v>
      </c>
      <c r="BD118" s="91">
        <f t="shared" si="35"/>
        <v>7.1694329539100016E-2</v>
      </c>
      <c r="BE118" s="91">
        <f t="shared" si="36"/>
        <v>7.1694329539100016E-2</v>
      </c>
      <c r="BF118" s="91">
        <f t="shared" si="37"/>
        <v>7.1694329539100016E-2</v>
      </c>
      <c r="BG118" s="91">
        <f t="shared" si="38"/>
        <v>2.0948784992856018E-2</v>
      </c>
      <c r="BH118" s="91">
        <f t="shared" si="39"/>
        <v>1.3965856661904011E-2</v>
      </c>
      <c r="BI118" s="91">
        <f t="shared" si="40"/>
        <v>1.3965856661904011E-2</v>
      </c>
      <c r="BJ118" s="91">
        <f t="shared" si="41"/>
        <v>0.16293499438888009</v>
      </c>
      <c r="BK118" s="91">
        <f t="shared" si="42"/>
        <v>4.5010179812265641E-2</v>
      </c>
      <c r="BL118" s="91">
        <f t="shared" si="43"/>
        <v>4.5010179812265641E-2</v>
      </c>
      <c r="BM118" s="91">
        <f t="shared" si="44"/>
        <v>4.5010179812265641E-2</v>
      </c>
    </row>
    <row r="119" spans="1:65" x14ac:dyDescent="0.2">
      <c r="A119" t="s">
        <v>418</v>
      </c>
      <c r="B119" t="s">
        <v>672</v>
      </c>
      <c r="C119" s="90" t="s">
        <v>288</v>
      </c>
      <c r="D119" s="81" t="s">
        <v>289</v>
      </c>
      <c r="E119" s="81">
        <v>1920</v>
      </c>
      <c r="F119" s="81">
        <v>4</v>
      </c>
      <c r="G119" s="81">
        <v>2341</v>
      </c>
      <c r="H119" s="92">
        <v>0.7</v>
      </c>
      <c r="I119" s="92">
        <v>6.0000000000000012E-2</v>
      </c>
      <c r="J119" s="92">
        <v>9.0000000000000011E-2</v>
      </c>
      <c r="K119" s="92">
        <v>6.0000000000000012E-2</v>
      </c>
      <c r="L119" s="92">
        <v>0.25</v>
      </c>
      <c r="M119" s="92">
        <v>0.25</v>
      </c>
      <c r="N119" s="92">
        <v>0.25</v>
      </c>
      <c r="O119" s="92">
        <v>0.34857548078576028</v>
      </c>
      <c r="P119" s="92">
        <v>0.13028490384284794</v>
      </c>
      <c r="Q119" s="92">
        <v>0.19542735576427192</v>
      </c>
      <c r="R119" s="92">
        <v>0.13028490384284794</v>
      </c>
      <c r="S119" s="92">
        <v>0.25</v>
      </c>
      <c r="T119" s="92">
        <v>0.25</v>
      </c>
      <c r="U119" s="92">
        <v>0.25</v>
      </c>
      <c r="V119" s="91">
        <v>74</v>
      </c>
      <c r="W119" s="91">
        <v>743</v>
      </c>
      <c r="X119" s="91">
        <v>0</v>
      </c>
      <c r="Y119" s="91">
        <v>0</v>
      </c>
      <c r="Z119" s="91">
        <v>0.83217984954449986</v>
      </c>
      <c r="AA119" s="91">
        <v>1.0269797965970002</v>
      </c>
      <c r="AB119" s="91">
        <v>0.83355340688200064</v>
      </c>
      <c r="AC119" s="91">
        <v>0.64474478812421898</v>
      </c>
      <c r="AD119" s="93">
        <v>0.16263070751679126</v>
      </c>
      <c r="AE119" s="93">
        <v>0.10842047167786083</v>
      </c>
      <c r="AF119" s="93">
        <v>0.10842047167786083</v>
      </c>
      <c r="AG119" s="93">
        <v>0.29007749115519571</v>
      </c>
      <c r="AH119" s="93">
        <v>0.25674494914925006</v>
      </c>
      <c r="AI119" s="93">
        <v>0.25674494914925006</v>
      </c>
      <c r="AJ119" s="93">
        <v>0.25674494914925006</v>
      </c>
      <c r="AK119" s="93">
        <v>7.5019806619380069E-2</v>
      </c>
      <c r="AL119" s="93">
        <v>5.0013204412920051E-2</v>
      </c>
      <c r="AM119" s="93">
        <v>5.0013204412920051E-2</v>
      </c>
      <c r="AN119" s="93">
        <v>0.58348738481740037</v>
      </c>
      <c r="AO119" s="93">
        <v>0.16118619703105475</v>
      </c>
      <c r="AP119" s="93">
        <v>0.16118619703105475</v>
      </c>
      <c r="AQ119" s="93">
        <v>0.16118619703105475</v>
      </c>
      <c r="AR119" s="91">
        <f t="shared" si="23"/>
        <v>12.58</v>
      </c>
      <c r="AS119" s="91">
        <f t="shared" si="24"/>
        <v>126.31</v>
      </c>
      <c r="AT119" s="91">
        <f t="shared" si="25"/>
        <v>0</v>
      </c>
      <c r="AU119" s="91">
        <f t="shared" si="26"/>
        <v>0</v>
      </c>
      <c r="AV119" s="91">
        <f t="shared" si="27"/>
        <v>0.141470574422565</v>
      </c>
      <c r="AW119" s="91">
        <f t="shared" si="28"/>
        <v>0.17458656542149006</v>
      </c>
      <c r="AX119" s="91">
        <f t="shared" si="29"/>
        <v>0.14170407916994013</v>
      </c>
      <c r="AY119" s="91">
        <f t="shared" si="30"/>
        <v>0.10960661398111723</v>
      </c>
      <c r="AZ119" s="91">
        <f t="shared" si="31"/>
        <v>2.7647220277854517E-2</v>
      </c>
      <c r="BA119" s="91">
        <f t="shared" si="32"/>
        <v>1.8431480185236344E-2</v>
      </c>
      <c r="BB119" s="91">
        <f t="shared" si="33"/>
        <v>1.8431480185236344E-2</v>
      </c>
      <c r="BC119" s="91">
        <f t="shared" si="34"/>
        <v>4.9313173496383277E-2</v>
      </c>
      <c r="BD119" s="91">
        <f t="shared" si="35"/>
        <v>4.3646641355372516E-2</v>
      </c>
      <c r="BE119" s="91">
        <f t="shared" si="36"/>
        <v>4.3646641355372516E-2</v>
      </c>
      <c r="BF119" s="91">
        <f t="shared" si="37"/>
        <v>4.3646641355372516E-2</v>
      </c>
      <c r="BG119" s="91">
        <f t="shared" si="38"/>
        <v>1.2753367125294613E-2</v>
      </c>
      <c r="BH119" s="91">
        <f t="shared" si="39"/>
        <v>8.5022447501964093E-3</v>
      </c>
      <c r="BI119" s="91">
        <f t="shared" si="40"/>
        <v>8.5022447501964093E-3</v>
      </c>
      <c r="BJ119" s="91">
        <f t="shared" si="41"/>
        <v>9.9192855418958073E-2</v>
      </c>
      <c r="BK119" s="91">
        <f t="shared" si="42"/>
        <v>2.7401653495279309E-2</v>
      </c>
      <c r="BL119" s="91">
        <f t="shared" si="43"/>
        <v>2.7401653495279309E-2</v>
      </c>
      <c r="BM119" s="91">
        <f t="shared" si="44"/>
        <v>2.7401653495279309E-2</v>
      </c>
    </row>
    <row r="120" spans="1:65" x14ac:dyDescent="0.2">
      <c r="A120" t="s">
        <v>419</v>
      </c>
      <c r="B120" t="s">
        <v>673</v>
      </c>
      <c r="C120" s="90" t="s">
        <v>288</v>
      </c>
      <c r="D120" s="81" t="s">
        <v>289</v>
      </c>
      <c r="E120" s="81">
        <v>1860</v>
      </c>
      <c r="F120" s="81">
        <v>4</v>
      </c>
      <c r="G120" s="81">
        <v>11380</v>
      </c>
      <c r="H120" s="92">
        <v>0.7</v>
      </c>
      <c r="I120" s="92">
        <v>6.0000000000000012E-2</v>
      </c>
      <c r="J120" s="92">
        <v>9.0000000000000011E-2</v>
      </c>
      <c r="K120" s="92">
        <v>6.0000000000000012E-2</v>
      </c>
      <c r="L120" s="92">
        <v>0.25</v>
      </c>
      <c r="M120" s="92">
        <v>0.25</v>
      </c>
      <c r="N120" s="92">
        <v>0.25</v>
      </c>
      <c r="O120" s="92">
        <v>0.34857548078576028</v>
      </c>
      <c r="P120" s="92">
        <v>0.13028490384284794</v>
      </c>
      <c r="Q120" s="92">
        <v>0.19542735576427192</v>
      </c>
      <c r="R120" s="92">
        <v>0.13028490384284794</v>
      </c>
      <c r="S120" s="92">
        <v>0.25</v>
      </c>
      <c r="T120" s="92">
        <v>0.25</v>
      </c>
      <c r="U120" s="92">
        <v>0.25</v>
      </c>
      <c r="V120" s="91">
        <v>603.29668771711272</v>
      </c>
      <c r="W120" s="91">
        <v>2862.820668690239</v>
      </c>
      <c r="X120" s="91">
        <v>193.70331228288728</v>
      </c>
      <c r="Y120" s="91">
        <v>919.17933130976121</v>
      </c>
      <c r="Z120" s="91">
        <v>2.7185838094724994</v>
      </c>
      <c r="AA120" s="91">
        <v>3.3549606484850001</v>
      </c>
      <c r="AB120" s="91">
        <v>2.7230709774100017</v>
      </c>
      <c r="AC120" s="91">
        <v>2.1062667441367195</v>
      </c>
      <c r="AD120" s="93">
        <v>0.53128564530877176</v>
      </c>
      <c r="AE120" s="93">
        <v>0.35419043020584784</v>
      </c>
      <c r="AF120" s="93">
        <v>0.35419043020584784</v>
      </c>
      <c r="AG120" s="93">
        <v>0.94763165844326025</v>
      </c>
      <c r="AH120" s="93">
        <v>0.83874016212125002</v>
      </c>
      <c r="AI120" s="93">
        <v>0.83874016212125002</v>
      </c>
      <c r="AJ120" s="93">
        <v>0.83874016212125002</v>
      </c>
      <c r="AK120" s="93">
        <v>0.24507638796690018</v>
      </c>
      <c r="AL120" s="93">
        <v>0.16338425864460013</v>
      </c>
      <c r="AM120" s="93">
        <v>0.16338425864460013</v>
      </c>
      <c r="AN120" s="93">
        <v>1.9061496841870011</v>
      </c>
      <c r="AO120" s="93">
        <v>0.52656668603417989</v>
      </c>
      <c r="AP120" s="93">
        <v>0.52656668603417989</v>
      </c>
      <c r="AQ120" s="93">
        <v>0.52656668603417989</v>
      </c>
      <c r="AR120" s="91">
        <f t="shared" si="23"/>
        <v>102.56043691190916</v>
      </c>
      <c r="AS120" s="91">
        <f t="shared" si="24"/>
        <v>486.67951367734065</v>
      </c>
      <c r="AT120" s="91">
        <f t="shared" si="25"/>
        <v>32.929563088090838</v>
      </c>
      <c r="AU120" s="91">
        <f t="shared" si="26"/>
        <v>156.2604863226594</v>
      </c>
      <c r="AV120" s="91">
        <f t="shared" si="27"/>
        <v>0.46215924761032495</v>
      </c>
      <c r="AW120" s="91">
        <f t="shared" si="28"/>
        <v>0.57034331024245011</v>
      </c>
      <c r="AX120" s="91">
        <f t="shared" si="29"/>
        <v>0.46292206615970033</v>
      </c>
      <c r="AY120" s="91">
        <f t="shared" si="30"/>
        <v>0.35806534650324234</v>
      </c>
      <c r="AZ120" s="91">
        <f t="shared" si="31"/>
        <v>9.0318559702491211E-2</v>
      </c>
      <c r="BA120" s="91">
        <f t="shared" si="32"/>
        <v>6.021237313499414E-2</v>
      </c>
      <c r="BB120" s="91">
        <f t="shared" si="33"/>
        <v>6.021237313499414E-2</v>
      </c>
      <c r="BC120" s="91">
        <f t="shared" si="34"/>
        <v>0.16109738193535425</v>
      </c>
      <c r="BD120" s="91">
        <f t="shared" si="35"/>
        <v>0.14258582756061253</v>
      </c>
      <c r="BE120" s="91">
        <f t="shared" si="36"/>
        <v>0.14258582756061253</v>
      </c>
      <c r="BF120" s="91">
        <f t="shared" si="37"/>
        <v>0.14258582756061253</v>
      </c>
      <c r="BG120" s="91">
        <f t="shared" si="38"/>
        <v>4.1662985954373032E-2</v>
      </c>
      <c r="BH120" s="91">
        <f t="shared" si="39"/>
        <v>2.7775323969582023E-2</v>
      </c>
      <c r="BI120" s="91">
        <f t="shared" si="40"/>
        <v>2.7775323969582023E-2</v>
      </c>
      <c r="BJ120" s="91">
        <f t="shared" si="41"/>
        <v>0.32404544631179022</v>
      </c>
      <c r="BK120" s="91">
        <f t="shared" si="42"/>
        <v>8.9516336625810586E-2</v>
      </c>
      <c r="BL120" s="91">
        <f t="shared" si="43"/>
        <v>8.9516336625810586E-2</v>
      </c>
      <c r="BM120" s="91">
        <f t="shared" si="44"/>
        <v>8.9516336625810586E-2</v>
      </c>
    </row>
    <row r="121" spans="1:65" x14ac:dyDescent="0.2">
      <c r="A121" t="s">
        <v>420</v>
      </c>
      <c r="B121" t="s">
        <v>674</v>
      </c>
      <c r="C121" s="90" t="s">
        <v>288</v>
      </c>
      <c r="D121" s="81" t="s">
        <v>289</v>
      </c>
      <c r="E121" s="81">
        <v>1780</v>
      </c>
      <c r="F121" s="81">
        <v>4</v>
      </c>
      <c r="G121" s="81">
        <v>15570</v>
      </c>
      <c r="H121" s="92">
        <v>0.7</v>
      </c>
      <c r="I121" s="92">
        <v>6.0000000000000012E-2</v>
      </c>
      <c r="J121" s="92">
        <v>9.0000000000000011E-2</v>
      </c>
      <c r="K121" s="92">
        <v>6.0000000000000012E-2</v>
      </c>
      <c r="L121" s="92">
        <v>0.25</v>
      </c>
      <c r="M121" s="92">
        <v>0.25</v>
      </c>
      <c r="N121" s="92">
        <v>0.25</v>
      </c>
      <c r="O121" s="92">
        <v>0.34857548078576028</v>
      </c>
      <c r="P121" s="92">
        <v>0.13028490384284794</v>
      </c>
      <c r="Q121" s="92">
        <v>0.19542735576427192</v>
      </c>
      <c r="R121" s="92">
        <v>0.13028490384284794</v>
      </c>
      <c r="S121" s="92">
        <v>0.25</v>
      </c>
      <c r="T121" s="92">
        <v>0.25</v>
      </c>
      <c r="U121" s="92">
        <v>0.25</v>
      </c>
      <c r="V121" s="91">
        <v>22.696755042995946</v>
      </c>
      <c r="W121" s="91">
        <v>3877.139802638837</v>
      </c>
      <c r="X121" s="91">
        <v>11.303244957004054</v>
      </c>
      <c r="Y121" s="91">
        <v>1930.8601973611633</v>
      </c>
      <c r="Z121" s="91">
        <v>2.2427081018684993</v>
      </c>
      <c r="AA121" s="91">
        <v>2.7676900751010001</v>
      </c>
      <c r="AB121" s="91">
        <v>2.2464098115060018</v>
      </c>
      <c r="AC121" s="91">
        <v>1.7375743485679691</v>
      </c>
      <c r="AD121" s="93">
        <v>0.43828651409927022</v>
      </c>
      <c r="AE121" s="93">
        <v>0.29219100939951348</v>
      </c>
      <c r="AF121" s="93">
        <v>0.29219100939951348</v>
      </c>
      <c r="AG121" s="93">
        <v>0.78175305487093205</v>
      </c>
      <c r="AH121" s="93">
        <v>0.69192251877525002</v>
      </c>
      <c r="AI121" s="93">
        <v>0.69192251877525002</v>
      </c>
      <c r="AJ121" s="93">
        <v>0.69192251877525002</v>
      </c>
      <c r="AK121" s="93">
        <v>0.20217688303554018</v>
      </c>
      <c r="AL121" s="93">
        <v>0.13478458869036014</v>
      </c>
      <c r="AM121" s="93">
        <v>0.13478458869036014</v>
      </c>
      <c r="AN121" s="93">
        <v>1.5724868680542012</v>
      </c>
      <c r="AO121" s="93">
        <v>0.43439358714199228</v>
      </c>
      <c r="AP121" s="93">
        <v>0.43439358714199228</v>
      </c>
      <c r="AQ121" s="93">
        <v>0.43439358714199228</v>
      </c>
      <c r="AR121" s="91">
        <f t="shared" si="23"/>
        <v>3.8584483573093111</v>
      </c>
      <c r="AS121" s="91">
        <f t="shared" si="24"/>
        <v>659.11376644860229</v>
      </c>
      <c r="AT121" s="91">
        <f t="shared" si="25"/>
        <v>1.9215516426906893</v>
      </c>
      <c r="AU121" s="91">
        <f t="shared" si="26"/>
        <v>328.24623355139778</v>
      </c>
      <c r="AV121" s="91">
        <f t="shared" si="27"/>
        <v>0.38126037731764489</v>
      </c>
      <c r="AW121" s="91">
        <f t="shared" si="28"/>
        <v>0.47050731276717006</v>
      </c>
      <c r="AX121" s="91">
        <f t="shared" si="29"/>
        <v>0.38188966795602036</v>
      </c>
      <c r="AY121" s="91">
        <f t="shared" si="30"/>
        <v>0.29538763925655476</v>
      </c>
      <c r="AZ121" s="91">
        <f t="shared" si="31"/>
        <v>7.4508707396875942E-2</v>
      </c>
      <c r="BA121" s="91">
        <f t="shared" si="32"/>
        <v>4.9672471597917295E-2</v>
      </c>
      <c r="BB121" s="91">
        <f t="shared" si="33"/>
        <v>4.9672471597917295E-2</v>
      </c>
      <c r="BC121" s="91">
        <f t="shared" si="34"/>
        <v>0.13289801932805845</v>
      </c>
      <c r="BD121" s="91">
        <f t="shared" si="35"/>
        <v>0.11762682819179252</v>
      </c>
      <c r="BE121" s="91">
        <f t="shared" si="36"/>
        <v>0.11762682819179252</v>
      </c>
      <c r="BF121" s="91">
        <f t="shared" si="37"/>
        <v>0.11762682819179252</v>
      </c>
      <c r="BG121" s="91">
        <f t="shared" si="38"/>
        <v>3.4370070116041831E-2</v>
      </c>
      <c r="BH121" s="91">
        <f t="shared" si="39"/>
        <v>2.2913380077361226E-2</v>
      </c>
      <c r="BI121" s="91">
        <f t="shared" si="40"/>
        <v>2.2913380077361226E-2</v>
      </c>
      <c r="BJ121" s="91">
        <f t="shared" si="41"/>
        <v>0.26732276756921425</v>
      </c>
      <c r="BK121" s="91">
        <f t="shared" si="42"/>
        <v>7.3846909814138689E-2</v>
      </c>
      <c r="BL121" s="91">
        <f t="shared" si="43"/>
        <v>7.3846909814138689E-2</v>
      </c>
      <c r="BM121" s="91">
        <f t="shared" si="44"/>
        <v>7.3846909814138689E-2</v>
      </c>
    </row>
    <row r="122" spans="1:65" x14ac:dyDescent="0.2">
      <c r="A122" t="s">
        <v>421</v>
      </c>
      <c r="B122" t="s">
        <v>675</v>
      </c>
      <c r="C122" s="90" t="s">
        <v>288</v>
      </c>
      <c r="D122" s="81" t="s">
        <v>289</v>
      </c>
      <c r="E122" s="81">
        <v>1890</v>
      </c>
      <c r="F122" s="81">
        <v>4</v>
      </c>
      <c r="G122" s="81">
        <v>15542</v>
      </c>
      <c r="H122" s="92">
        <v>0.7</v>
      </c>
      <c r="I122" s="92">
        <v>6.0000000000000012E-2</v>
      </c>
      <c r="J122" s="92">
        <v>9.0000000000000011E-2</v>
      </c>
      <c r="K122" s="92">
        <v>6.0000000000000012E-2</v>
      </c>
      <c r="L122" s="92">
        <v>0.25</v>
      </c>
      <c r="M122" s="92">
        <v>0.25</v>
      </c>
      <c r="N122" s="92">
        <v>0.25</v>
      </c>
      <c r="O122" s="92">
        <v>0.34857548078576028</v>
      </c>
      <c r="P122" s="92">
        <v>0.13028490384284794</v>
      </c>
      <c r="Q122" s="92">
        <v>0.19542735576427192</v>
      </c>
      <c r="R122" s="92">
        <v>0.13028490384284794</v>
      </c>
      <c r="S122" s="92">
        <v>0.25</v>
      </c>
      <c r="T122" s="92">
        <v>0.25</v>
      </c>
      <c r="U122" s="92">
        <v>0.25</v>
      </c>
      <c r="V122" s="91">
        <v>194.43765778593601</v>
      </c>
      <c r="W122" s="91">
        <v>3786.7035775639893</v>
      </c>
      <c r="X122" s="91">
        <v>127.56234221406402</v>
      </c>
      <c r="Y122" s="91">
        <v>2484.2964224360107</v>
      </c>
      <c r="Z122" s="91">
        <v>2.3455423803014996</v>
      </c>
      <c r="AA122" s="91">
        <v>2.8945962077190006</v>
      </c>
      <c r="AB122" s="91">
        <v>2.3494138234140016</v>
      </c>
      <c r="AC122" s="91">
        <v>1.8172468677914069</v>
      </c>
      <c r="AD122" s="93">
        <v>0.45838314521535833</v>
      </c>
      <c r="AE122" s="93">
        <v>0.30558876347690556</v>
      </c>
      <c r="AF122" s="93">
        <v>0.30558876347690556</v>
      </c>
      <c r="AG122" s="93">
        <v>0.81759856291697186</v>
      </c>
      <c r="AH122" s="93">
        <v>0.72364905192975015</v>
      </c>
      <c r="AI122" s="93">
        <v>0.72364905192975015</v>
      </c>
      <c r="AJ122" s="93">
        <v>0.72364905192975015</v>
      </c>
      <c r="AK122" s="93">
        <v>0.21144724410726018</v>
      </c>
      <c r="AL122" s="93">
        <v>0.14096482940484012</v>
      </c>
      <c r="AM122" s="93">
        <v>0.14096482940484012</v>
      </c>
      <c r="AN122" s="93">
        <v>1.6445896763898011</v>
      </c>
      <c r="AO122" s="93">
        <v>0.45431171694785172</v>
      </c>
      <c r="AP122" s="93">
        <v>0.45431171694785172</v>
      </c>
      <c r="AQ122" s="93">
        <v>0.45431171694785172</v>
      </c>
      <c r="AR122" s="91">
        <f t="shared" si="23"/>
        <v>33.054401823609126</v>
      </c>
      <c r="AS122" s="91">
        <f t="shared" si="24"/>
        <v>643.73960818587818</v>
      </c>
      <c r="AT122" s="91">
        <f t="shared" si="25"/>
        <v>21.685598176390883</v>
      </c>
      <c r="AU122" s="91">
        <f t="shared" si="26"/>
        <v>422.33039181412187</v>
      </c>
      <c r="AV122" s="91">
        <f t="shared" si="27"/>
        <v>0.39874220465125498</v>
      </c>
      <c r="AW122" s="91">
        <f t="shared" si="28"/>
        <v>0.49208135531223013</v>
      </c>
      <c r="AX122" s="91">
        <f t="shared" si="29"/>
        <v>0.39940034998038032</v>
      </c>
      <c r="AY122" s="91">
        <f t="shared" si="30"/>
        <v>0.30893196752453916</v>
      </c>
      <c r="AZ122" s="91">
        <f t="shared" si="31"/>
        <v>7.7925134686610928E-2</v>
      </c>
      <c r="BA122" s="91">
        <f t="shared" si="32"/>
        <v>5.1950089791073947E-2</v>
      </c>
      <c r="BB122" s="91">
        <f t="shared" si="33"/>
        <v>5.1950089791073947E-2</v>
      </c>
      <c r="BC122" s="91">
        <f t="shared" si="34"/>
        <v>0.13899175569588523</v>
      </c>
      <c r="BD122" s="91">
        <f t="shared" si="35"/>
        <v>0.12302033882805753</v>
      </c>
      <c r="BE122" s="91">
        <f t="shared" si="36"/>
        <v>0.12302033882805753</v>
      </c>
      <c r="BF122" s="91">
        <f t="shared" si="37"/>
        <v>0.12302033882805753</v>
      </c>
      <c r="BG122" s="91">
        <f t="shared" si="38"/>
        <v>3.5946031498234235E-2</v>
      </c>
      <c r="BH122" s="91">
        <f t="shared" si="39"/>
        <v>2.3964020998822822E-2</v>
      </c>
      <c r="BI122" s="91">
        <f t="shared" si="40"/>
        <v>2.3964020998822822E-2</v>
      </c>
      <c r="BJ122" s="91">
        <f t="shared" si="41"/>
        <v>0.27958024498626621</v>
      </c>
      <c r="BK122" s="91">
        <f t="shared" si="42"/>
        <v>7.7232991881134791E-2</v>
      </c>
      <c r="BL122" s="91">
        <f t="shared" si="43"/>
        <v>7.7232991881134791E-2</v>
      </c>
      <c r="BM122" s="91">
        <f t="shared" si="44"/>
        <v>7.7232991881134791E-2</v>
      </c>
    </row>
    <row r="123" spans="1:65" x14ac:dyDescent="0.2">
      <c r="A123" t="s">
        <v>422</v>
      </c>
      <c r="B123" t="s">
        <v>422</v>
      </c>
      <c r="C123" s="90" t="s">
        <v>288</v>
      </c>
      <c r="D123" s="81" t="s">
        <v>289</v>
      </c>
      <c r="E123" s="81">
        <v>1920</v>
      </c>
      <c r="F123" s="81">
        <v>4</v>
      </c>
      <c r="G123" s="81">
        <v>3804</v>
      </c>
      <c r="H123" s="92">
        <v>0.7</v>
      </c>
      <c r="I123" s="92">
        <v>6.0000000000000012E-2</v>
      </c>
      <c r="J123" s="92">
        <v>9.0000000000000011E-2</v>
      </c>
      <c r="K123" s="92">
        <v>6.0000000000000012E-2</v>
      </c>
      <c r="L123" s="92">
        <v>0.25</v>
      </c>
      <c r="M123" s="92">
        <v>0.25</v>
      </c>
      <c r="N123" s="92">
        <v>0.25</v>
      </c>
      <c r="O123" s="92">
        <v>0.34857548078576028</v>
      </c>
      <c r="P123" s="92">
        <v>0.13028490384284794</v>
      </c>
      <c r="Q123" s="92">
        <v>0.19542735576427192</v>
      </c>
      <c r="R123" s="92">
        <v>0.13028490384284794</v>
      </c>
      <c r="S123" s="92">
        <v>0.25</v>
      </c>
      <c r="T123" s="92">
        <v>0.25</v>
      </c>
      <c r="U123" s="92">
        <v>0.25</v>
      </c>
      <c r="V123" s="91">
        <v>50.388370960832418</v>
      </c>
      <c r="W123" s="91">
        <v>564.15215330657475</v>
      </c>
      <c r="X123" s="91">
        <v>51.611629039167582</v>
      </c>
      <c r="Y123" s="91">
        <v>577.84784669342525</v>
      </c>
      <c r="Z123" s="91">
        <v>15.492070825913247</v>
      </c>
      <c r="AA123" s="91">
        <v>19.118515972684502</v>
      </c>
      <c r="AB123" s="91">
        <v>15.517641317157011</v>
      </c>
      <c r="AC123" s="91">
        <v>12.0027322552043</v>
      </c>
      <c r="AD123" s="93">
        <v>3.027574436821046</v>
      </c>
      <c r="AE123" s="93">
        <v>2.0183829578806973</v>
      </c>
      <c r="AF123" s="93">
        <v>2.0183829578806973</v>
      </c>
      <c r="AG123" s="93">
        <v>5.4001560365097605</v>
      </c>
      <c r="AH123" s="93">
        <v>4.7796289931711256</v>
      </c>
      <c r="AI123" s="93">
        <v>4.7796289931711256</v>
      </c>
      <c r="AJ123" s="93">
        <v>4.7796289931711256</v>
      </c>
      <c r="AK123" s="93">
        <v>1.3965877185441311</v>
      </c>
      <c r="AL123" s="93">
        <v>0.93105847902942085</v>
      </c>
      <c r="AM123" s="93">
        <v>0.93105847902942085</v>
      </c>
      <c r="AN123" s="93">
        <v>10.862348922009907</v>
      </c>
      <c r="AO123" s="93">
        <v>3.0006830638010751</v>
      </c>
      <c r="AP123" s="93">
        <v>3.0006830638010751</v>
      </c>
      <c r="AQ123" s="93">
        <v>3.0006830638010751</v>
      </c>
      <c r="AR123" s="91">
        <f t="shared" si="23"/>
        <v>8.5660230633415111</v>
      </c>
      <c r="AS123" s="91">
        <f t="shared" si="24"/>
        <v>95.90586606211771</v>
      </c>
      <c r="AT123" s="91">
        <f t="shared" si="25"/>
        <v>8.7739769366584888</v>
      </c>
      <c r="AU123" s="91">
        <f t="shared" si="26"/>
        <v>98.234133937882305</v>
      </c>
      <c r="AV123" s="91">
        <f t="shared" si="27"/>
        <v>2.6336520404052521</v>
      </c>
      <c r="AW123" s="91">
        <f t="shared" si="28"/>
        <v>3.2501477153563658</v>
      </c>
      <c r="AX123" s="91">
        <f t="shared" si="29"/>
        <v>2.6379990239166919</v>
      </c>
      <c r="AY123" s="91">
        <f t="shared" si="30"/>
        <v>2.0404644833847314</v>
      </c>
      <c r="AZ123" s="91">
        <f t="shared" si="31"/>
        <v>0.51468765425957785</v>
      </c>
      <c r="BA123" s="91">
        <f t="shared" si="32"/>
        <v>0.34312510283971859</v>
      </c>
      <c r="BB123" s="91">
        <f t="shared" si="33"/>
        <v>0.34312510283971859</v>
      </c>
      <c r="BC123" s="91">
        <f t="shared" si="34"/>
        <v>0.91802652620665937</v>
      </c>
      <c r="BD123" s="91">
        <f t="shared" si="35"/>
        <v>0.81253692883909145</v>
      </c>
      <c r="BE123" s="91">
        <f t="shared" si="36"/>
        <v>0.81253692883909145</v>
      </c>
      <c r="BF123" s="91">
        <f t="shared" si="37"/>
        <v>0.81253692883909145</v>
      </c>
      <c r="BG123" s="91">
        <f t="shared" si="38"/>
        <v>0.2374199121525023</v>
      </c>
      <c r="BH123" s="91">
        <f t="shared" si="39"/>
        <v>0.15827994143500154</v>
      </c>
      <c r="BI123" s="91">
        <f t="shared" si="40"/>
        <v>0.15827994143500154</v>
      </c>
      <c r="BJ123" s="91">
        <f t="shared" si="41"/>
        <v>1.8465993167416843</v>
      </c>
      <c r="BK123" s="91">
        <f t="shared" si="42"/>
        <v>0.51011612084618285</v>
      </c>
      <c r="BL123" s="91">
        <f t="shared" si="43"/>
        <v>0.51011612084618285</v>
      </c>
      <c r="BM123" s="91">
        <f t="shared" si="44"/>
        <v>0.51011612084618285</v>
      </c>
    </row>
    <row r="124" spans="1:65" x14ac:dyDescent="0.2">
      <c r="A124" t="s">
        <v>423</v>
      </c>
      <c r="B124" t="s">
        <v>423</v>
      </c>
      <c r="C124" s="90" t="s">
        <v>288</v>
      </c>
      <c r="D124" s="81" t="s">
        <v>289</v>
      </c>
      <c r="E124" s="81">
        <v>1910</v>
      </c>
      <c r="F124" s="81">
        <v>4</v>
      </c>
      <c r="G124" s="81">
        <v>3845</v>
      </c>
      <c r="H124" s="92">
        <v>0.7</v>
      </c>
      <c r="I124" s="92">
        <v>6.0000000000000012E-2</v>
      </c>
      <c r="J124" s="92">
        <v>9.0000000000000011E-2</v>
      </c>
      <c r="K124" s="92">
        <v>6.0000000000000012E-2</v>
      </c>
      <c r="L124" s="92">
        <v>0.25</v>
      </c>
      <c r="M124" s="92">
        <v>0.25</v>
      </c>
      <c r="N124" s="92">
        <v>0.25</v>
      </c>
      <c r="O124" s="92">
        <v>0.34857548078576028</v>
      </c>
      <c r="P124" s="92">
        <v>0.13028490384284794</v>
      </c>
      <c r="Q124" s="92">
        <v>0.19542735576427192</v>
      </c>
      <c r="R124" s="92">
        <v>0.13028490384284794</v>
      </c>
      <c r="S124" s="92">
        <v>0.25</v>
      </c>
      <c r="T124" s="92">
        <v>0.25</v>
      </c>
      <c r="U124" s="92">
        <v>0.25</v>
      </c>
      <c r="V124" s="91">
        <v>164</v>
      </c>
      <c r="W124" s="91">
        <v>1491</v>
      </c>
      <c r="X124" s="91">
        <v>0</v>
      </c>
      <c r="Y124" s="91">
        <v>0</v>
      </c>
      <c r="Z124" s="91">
        <v>0.7959210840007499</v>
      </c>
      <c r="AA124" s="91">
        <v>0.98223343595950019</v>
      </c>
      <c r="AB124" s="91">
        <v>0.79723479430700062</v>
      </c>
      <c r="AC124" s="91">
        <v>0.61665272350507827</v>
      </c>
      <c r="AD124" s="93">
        <v>0.15554475284329949</v>
      </c>
      <c r="AE124" s="93">
        <v>0.10369650189553299</v>
      </c>
      <c r="AF124" s="93">
        <v>0.10369650189553299</v>
      </c>
      <c r="AG124" s="93">
        <v>0.2774385745230849</v>
      </c>
      <c r="AH124" s="93">
        <v>0.24555835898987505</v>
      </c>
      <c r="AI124" s="93">
        <v>0.24555835898987505</v>
      </c>
      <c r="AJ124" s="93">
        <v>0.24555835898987505</v>
      </c>
      <c r="AK124" s="93">
        <v>7.1751131487630057E-2</v>
      </c>
      <c r="AL124" s="93">
        <v>4.7834087658420045E-2</v>
      </c>
      <c r="AM124" s="93">
        <v>4.7834087658420045E-2</v>
      </c>
      <c r="AN124" s="93">
        <v>0.55806435601490034</v>
      </c>
      <c r="AO124" s="93">
        <v>0.15416318087626957</v>
      </c>
      <c r="AP124" s="93">
        <v>0.15416318087626957</v>
      </c>
      <c r="AQ124" s="93">
        <v>0.15416318087626957</v>
      </c>
      <c r="AR124" s="91">
        <f t="shared" si="23"/>
        <v>27.880000000000003</v>
      </c>
      <c r="AS124" s="91">
        <f t="shared" si="24"/>
        <v>253.47000000000003</v>
      </c>
      <c r="AT124" s="91">
        <f t="shared" si="25"/>
        <v>0</v>
      </c>
      <c r="AU124" s="91">
        <f t="shared" si="26"/>
        <v>0</v>
      </c>
      <c r="AV124" s="91">
        <f t="shared" si="27"/>
        <v>0.13530658428012748</v>
      </c>
      <c r="AW124" s="91">
        <f t="shared" si="28"/>
        <v>0.16697968411311503</v>
      </c>
      <c r="AX124" s="91">
        <f t="shared" si="29"/>
        <v>0.13552991503219011</v>
      </c>
      <c r="AY124" s="91">
        <f t="shared" si="30"/>
        <v>0.10483096299586331</v>
      </c>
      <c r="AZ124" s="91">
        <f t="shared" si="31"/>
        <v>2.6442607983360917E-2</v>
      </c>
      <c r="BA124" s="91">
        <f t="shared" si="32"/>
        <v>1.7628405322240609E-2</v>
      </c>
      <c r="BB124" s="91">
        <f t="shared" si="33"/>
        <v>1.7628405322240609E-2</v>
      </c>
      <c r="BC124" s="91">
        <f t="shared" si="34"/>
        <v>4.7164557668924439E-2</v>
      </c>
      <c r="BD124" s="91">
        <f t="shared" si="35"/>
        <v>4.1744921028278759E-2</v>
      </c>
      <c r="BE124" s="91">
        <f t="shared" si="36"/>
        <v>4.1744921028278759E-2</v>
      </c>
      <c r="BF124" s="91">
        <f t="shared" si="37"/>
        <v>4.1744921028278759E-2</v>
      </c>
      <c r="BG124" s="91">
        <f t="shared" si="38"/>
        <v>1.219769235289711E-2</v>
      </c>
      <c r="BH124" s="91">
        <f t="shared" si="39"/>
        <v>8.1317949019314075E-3</v>
      </c>
      <c r="BI124" s="91">
        <f t="shared" si="40"/>
        <v>8.1317949019314075E-3</v>
      </c>
      <c r="BJ124" s="91">
        <f t="shared" si="41"/>
        <v>9.4870940522533059E-2</v>
      </c>
      <c r="BK124" s="91">
        <f t="shared" si="42"/>
        <v>2.6207740748965827E-2</v>
      </c>
      <c r="BL124" s="91">
        <f t="shared" si="43"/>
        <v>2.6207740748965827E-2</v>
      </c>
      <c r="BM124" s="91">
        <f t="shared" si="44"/>
        <v>2.6207740748965827E-2</v>
      </c>
    </row>
    <row r="125" spans="1:65" x14ac:dyDescent="0.2">
      <c r="A125" t="s">
        <v>424</v>
      </c>
      <c r="B125" t="s">
        <v>424</v>
      </c>
      <c r="C125" s="90" t="s">
        <v>288</v>
      </c>
      <c r="D125" s="81" t="s">
        <v>289</v>
      </c>
      <c r="E125" s="81">
        <v>2020</v>
      </c>
      <c r="F125" s="81">
        <v>4</v>
      </c>
      <c r="G125" s="81">
        <v>5372</v>
      </c>
      <c r="H125" s="92">
        <v>0.7</v>
      </c>
      <c r="I125" s="92">
        <v>6.0000000000000012E-2</v>
      </c>
      <c r="J125" s="92">
        <v>9.0000000000000011E-2</v>
      </c>
      <c r="K125" s="92">
        <v>6.0000000000000012E-2</v>
      </c>
      <c r="L125" s="92">
        <v>0.25</v>
      </c>
      <c r="M125" s="92">
        <v>0.25</v>
      </c>
      <c r="N125" s="92">
        <v>0.25</v>
      </c>
      <c r="O125" s="92">
        <v>0.34857548078576028</v>
      </c>
      <c r="P125" s="92">
        <v>0.13028490384284794</v>
      </c>
      <c r="Q125" s="92">
        <v>0.19542735576427192</v>
      </c>
      <c r="R125" s="92">
        <v>0.13028490384284794</v>
      </c>
      <c r="S125" s="92">
        <v>0.25</v>
      </c>
      <c r="T125" s="92">
        <v>0.25</v>
      </c>
      <c r="U125" s="92">
        <v>0.25</v>
      </c>
      <c r="V125" s="91">
        <v>71.375169537385659</v>
      </c>
      <c r="W125" s="91">
        <v>1150.6368056873703</v>
      </c>
      <c r="X125" s="91">
        <v>52.624830462614341</v>
      </c>
      <c r="Y125" s="91">
        <v>848.36319431262962</v>
      </c>
      <c r="Z125" s="91">
        <v>1.3412649705539998</v>
      </c>
      <c r="AA125" s="91">
        <v>1.6552335740840003</v>
      </c>
      <c r="AB125" s="91">
        <v>1.3434788001040008</v>
      </c>
      <c r="AC125" s="91">
        <v>1.0391667134593754</v>
      </c>
      <c r="AD125" s="93">
        <v>0.26211986657461223</v>
      </c>
      <c r="AE125" s="93">
        <v>0.17474657771640814</v>
      </c>
      <c r="AF125" s="93">
        <v>0.17474657771640814</v>
      </c>
      <c r="AG125" s="93">
        <v>0.46753208197195911</v>
      </c>
      <c r="AH125" s="93">
        <v>0.41380839352100007</v>
      </c>
      <c r="AI125" s="93">
        <v>0.41380839352100007</v>
      </c>
      <c r="AJ125" s="93">
        <v>0.41380839352100007</v>
      </c>
      <c r="AK125" s="93">
        <v>0.12091309200936008</v>
      </c>
      <c r="AL125" s="93">
        <v>8.0608728006240069E-2</v>
      </c>
      <c r="AM125" s="93">
        <v>8.0608728006240069E-2</v>
      </c>
      <c r="AN125" s="93">
        <v>0.94043516007280048</v>
      </c>
      <c r="AO125" s="93">
        <v>0.25979167836484385</v>
      </c>
      <c r="AP125" s="93">
        <v>0.25979167836484385</v>
      </c>
      <c r="AQ125" s="93">
        <v>0.25979167836484385</v>
      </c>
      <c r="AR125" s="91">
        <f t="shared" si="23"/>
        <v>12.133778821355563</v>
      </c>
      <c r="AS125" s="91">
        <f t="shared" si="24"/>
        <v>195.60825696685296</v>
      </c>
      <c r="AT125" s="91">
        <f t="shared" si="25"/>
        <v>8.9462211786444392</v>
      </c>
      <c r="AU125" s="91">
        <f t="shared" si="26"/>
        <v>144.22174303314705</v>
      </c>
      <c r="AV125" s="91">
        <f t="shared" si="27"/>
        <v>0.22801504499417999</v>
      </c>
      <c r="AW125" s="91">
        <f t="shared" si="28"/>
        <v>0.28138970759428006</v>
      </c>
      <c r="AX125" s="91">
        <f t="shared" si="29"/>
        <v>0.22839139601768016</v>
      </c>
      <c r="AY125" s="91">
        <f t="shared" si="30"/>
        <v>0.17665834128809382</v>
      </c>
      <c r="AZ125" s="91">
        <f t="shared" si="31"/>
        <v>4.4560377317684079E-2</v>
      </c>
      <c r="BA125" s="91">
        <f t="shared" si="32"/>
        <v>2.9706918211789387E-2</v>
      </c>
      <c r="BB125" s="91">
        <f t="shared" si="33"/>
        <v>2.9706918211789387E-2</v>
      </c>
      <c r="BC125" s="91">
        <f t="shared" si="34"/>
        <v>7.948045393523305E-2</v>
      </c>
      <c r="BD125" s="91">
        <f t="shared" si="35"/>
        <v>7.0347426898570015E-2</v>
      </c>
      <c r="BE125" s="91">
        <f t="shared" si="36"/>
        <v>7.0347426898570015E-2</v>
      </c>
      <c r="BF125" s="91">
        <f t="shared" si="37"/>
        <v>7.0347426898570015E-2</v>
      </c>
      <c r="BG125" s="91">
        <f t="shared" si="38"/>
        <v>2.0555225641591214E-2</v>
      </c>
      <c r="BH125" s="91">
        <f t="shared" si="39"/>
        <v>1.3703483761060812E-2</v>
      </c>
      <c r="BI125" s="91">
        <f t="shared" si="40"/>
        <v>1.3703483761060812E-2</v>
      </c>
      <c r="BJ125" s="91">
        <f t="shared" si="41"/>
        <v>0.15987397721237609</v>
      </c>
      <c r="BK125" s="91">
        <f t="shared" si="42"/>
        <v>4.4164585322023456E-2</v>
      </c>
      <c r="BL125" s="91">
        <f t="shared" si="43"/>
        <v>4.4164585322023456E-2</v>
      </c>
      <c r="BM125" s="91">
        <f t="shared" si="44"/>
        <v>4.4164585322023456E-2</v>
      </c>
    </row>
    <row r="126" spans="1:65" x14ac:dyDescent="0.2">
      <c r="A126" t="s">
        <v>425</v>
      </c>
      <c r="B126" t="s">
        <v>425</v>
      </c>
      <c r="C126" s="90" t="s">
        <v>288</v>
      </c>
      <c r="D126" s="81" t="s">
        <v>289</v>
      </c>
      <c r="E126" s="81">
        <v>1810</v>
      </c>
      <c r="F126" s="81">
        <v>4</v>
      </c>
      <c r="G126" s="81">
        <v>8325</v>
      </c>
      <c r="H126" s="92">
        <v>0.7</v>
      </c>
      <c r="I126" s="92">
        <v>6.0000000000000012E-2</v>
      </c>
      <c r="J126" s="92">
        <v>9.0000000000000011E-2</v>
      </c>
      <c r="K126" s="92">
        <v>6.0000000000000012E-2</v>
      </c>
      <c r="L126" s="92">
        <v>0.25</v>
      </c>
      <c r="M126" s="92">
        <v>0.25</v>
      </c>
      <c r="N126" s="92">
        <v>0.25</v>
      </c>
      <c r="O126" s="92">
        <v>0.34857548078576028</v>
      </c>
      <c r="P126" s="92">
        <v>0.13028490384284794</v>
      </c>
      <c r="Q126" s="92">
        <v>0.19542735576427192</v>
      </c>
      <c r="R126" s="92">
        <v>0.13028490384284794</v>
      </c>
      <c r="S126" s="92">
        <v>0.25</v>
      </c>
      <c r="T126" s="92">
        <v>0.25</v>
      </c>
      <c r="U126" s="92">
        <v>0.25</v>
      </c>
      <c r="V126" s="91">
        <v>160</v>
      </c>
      <c r="W126" s="91">
        <v>4348</v>
      </c>
      <c r="X126" s="91">
        <v>0</v>
      </c>
      <c r="Y126" s="91">
        <v>0</v>
      </c>
      <c r="Z126" s="91">
        <v>2.5286601946747496</v>
      </c>
      <c r="AA126" s="91">
        <v>3.1205789635635006</v>
      </c>
      <c r="AB126" s="91">
        <v>2.5328338835310018</v>
      </c>
      <c r="AC126" s="91">
        <v>1.9591203540269537</v>
      </c>
      <c r="AD126" s="93">
        <v>0.4941693754716554</v>
      </c>
      <c r="AE126" s="93">
        <v>0.32944625031443692</v>
      </c>
      <c r="AF126" s="93">
        <v>0.32944625031443692</v>
      </c>
      <c r="AG126" s="93">
        <v>0.88142894310256503</v>
      </c>
      <c r="AH126" s="93">
        <v>0.78014474089087515</v>
      </c>
      <c r="AI126" s="93">
        <v>0.78014474089087515</v>
      </c>
      <c r="AJ126" s="93">
        <v>0.78014474089087515</v>
      </c>
      <c r="AK126" s="93">
        <v>0.22795504951779019</v>
      </c>
      <c r="AL126" s="93">
        <v>0.15197003301186013</v>
      </c>
      <c r="AM126" s="93">
        <v>0.15197003301186013</v>
      </c>
      <c r="AN126" s="93">
        <v>1.7729837184717012</v>
      </c>
      <c r="AO126" s="93">
        <v>0.48978008850673843</v>
      </c>
      <c r="AP126" s="93">
        <v>0.48978008850673843</v>
      </c>
      <c r="AQ126" s="93">
        <v>0.48978008850673843</v>
      </c>
      <c r="AR126" s="91">
        <f t="shared" si="23"/>
        <v>27.200000000000003</v>
      </c>
      <c r="AS126" s="91">
        <f t="shared" si="24"/>
        <v>739.16000000000008</v>
      </c>
      <c r="AT126" s="91">
        <f t="shared" si="25"/>
        <v>0</v>
      </c>
      <c r="AU126" s="91">
        <f t="shared" si="26"/>
        <v>0</v>
      </c>
      <c r="AV126" s="91">
        <f t="shared" si="27"/>
        <v>0.42987223309470746</v>
      </c>
      <c r="AW126" s="91">
        <f t="shared" si="28"/>
        <v>0.53049842380579515</v>
      </c>
      <c r="AX126" s="91">
        <f t="shared" si="29"/>
        <v>0.43058176020027034</v>
      </c>
      <c r="AY126" s="91">
        <f t="shared" si="30"/>
        <v>0.33305046018458218</v>
      </c>
      <c r="AZ126" s="91">
        <f t="shared" si="31"/>
        <v>8.4008793830181422E-2</v>
      </c>
      <c r="BA126" s="91">
        <f t="shared" si="32"/>
        <v>5.6005862553454279E-2</v>
      </c>
      <c r="BB126" s="91">
        <f t="shared" si="33"/>
        <v>5.6005862553454279E-2</v>
      </c>
      <c r="BC126" s="91">
        <f t="shared" si="34"/>
        <v>0.14984292032743607</v>
      </c>
      <c r="BD126" s="91">
        <f t="shared" si="35"/>
        <v>0.13262460595144879</v>
      </c>
      <c r="BE126" s="91">
        <f t="shared" si="36"/>
        <v>0.13262460595144879</v>
      </c>
      <c r="BF126" s="91">
        <f t="shared" si="37"/>
        <v>0.13262460595144879</v>
      </c>
      <c r="BG126" s="91">
        <f t="shared" si="38"/>
        <v>3.8752358418024338E-2</v>
      </c>
      <c r="BH126" s="91">
        <f t="shared" si="39"/>
        <v>2.5834905612016224E-2</v>
      </c>
      <c r="BI126" s="91">
        <f t="shared" si="40"/>
        <v>2.5834905612016224E-2</v>
      </c>
      <c r="BJ126" s="91">
        <f t="shared" si="41"/>
        <v>0.30140723214018922</v>
      </c>
      <c r="BK126" s="91">
        <f t="shared" si="42"/>
        <v>8.3262615046145544E-2</v>
      </c>
      <c r="BL126" s="91">
        <f t="shared" si="43"/>
        <v>8.3262615046145544E-2</v>
      </c>
      <c r="BM126" s="91">
        <f t="shared" si="44"/>
        <v>8.3262615046145544E-2</v>
      </c>
    </row>
    <row r="127" spans="1:65" x14ac:dyDescent="0.2">
      <c r="A127" t="s">
        <v>471</v>
      </c>
      <c r="B127" t="s">
        <v>471</v>
      </c>
      <c r="C127" s="90" t="s">
        <v>204</v>
      </c>
      <c r="D127" s="81" t="s">
        <v>290</v>
      </c>
      <c r="E127" s="81">
        <v>1460</v>
      </c>
      <c r="F127" s="81">
        <v>3</v>
      </c>
      <c r="G127" s="81">
        <v>6896</v>
      </c>
      <c r="H127" s="92">
        <v>0.7</v>
      </c>
      <c r="I127" s="92">
        <v>6.0000000000000012E-2</v>
      </c>
      <c r="J127" s="92">
        <v>9.0000000000000011E-2</v>
      </c>
      <c r="K127" s="92">
        <v>6.0000000000000012E-2</v>
      </c>
      <c r="L127" s="92">
        <v>0.25</v>
      </c>
      <c r="M127" s="92">
        <v>0.25</v>
      </c>
      <c r="N127" s="92">
        <v>0.25</v>
      </c>
      <c r="O127" s="92">
        <v>0.16254087450289656</v>
      </c>
      <c r="P127" s="92">
        <v>0.1674918250994207</v>
      </c>
      <c r="Q127" s="92">
        <v>0.25123773764913104</v>
      </c>
      <c r="R127" s="92">
        <v>0.1674918250994207</v>
      </c>
      <c r="S127" s="92">
        <v>0.25</v>
      </c>
      <c r="T127" s="92">
        <v>0.25</v>
      </c>
      <c r="U127" s="92">
        <v>0.25</v>
      </c>
      <c r="V127" s="91">
        <v>0</v>
      </c>
      <c r="W127" s="91">
        <v>2746.2470535283537</v>
      </c>
      <c r="X127" s="91">
        <v>0</v>
      </c>
      <c r="Y127" s="91">
        <v>784.75294647164628</v>
      </c>
      <c r="Z127" s="91">
        <v>12.143143063047654</v>
      </c>
      <c r="AA127" s="91">
        <v>14.784982484039121</v>
      </c>
      <c r="AB127" s="91">
        <v>16.096101059672208</v>
      </c>
      <c r="AC127" s="91">
        <v>9.2304236696332058</v>
      </c>
      <c r="AD127" s="93">
        <v>3.0508157911098324</v>
      </c>
      <c r="AE127" s="93">
        <v>2.0338771940732214</v>
      </c>
      <c r="AF127" s="93">
        <v>2.0338771940732214</v>
      </c>
      <c r="AG127" s="93">
        <v>1.9737570926815478</v>
      </c>
      <c r="AH127" s="93">
        <v>3.6962456210097803</v>
      </c>
      <c r="AI127" s="93">
        <v>3.6962456210097803</v>
      </c>
      <c r="AJ127" s="93">
        <v>3.6962456210097803</v>
      </c>
      <c r="AK127" s="93">
        <v>1.4486490953704989</v>
      </c>
      <c r="AL127" s="93">
        <v>0.96576606358033268</v>
      </c>
      <c r="AM127" s="93">
        <v>0.96576606358033268</v>
      </c>
      <c r="AN127" s="93">
        <v>11.267270741770545</v>
      </c>
      <c r="AO127" s="93">
        <v>2.3076059174083015</v>
      </c>
      <c r="AP127" s="93">
        <v>2.3076059174083015</v>
      </c>
      <c r="AQ127" s="93">
        <v>2.3076059174083015</v>
      </c>
      <c r="AR127" s="91">
        <f t="shared" si="23"/>
        <v>0</v>
      </c>
      <c r="AS127" s="91">
        <f t="shared" si="24"/>
        <v>466.86199909982014</v>
      </c>
      <c r="AT127" s="91">
        <f t="shared" si="25"/>
        <v>0</v>
      </c>
      <c r="AU127" s="91">
        <f t="shared" si="26"/>
        <v>133.40800090017987</v>
      </c>
      <c r="AV127" s="91">
        <f t="shared" si="27"/>
        <v>2.0643343207181015</v>
      </c>
      <c r="AW127" s="91">
        <f t="shared" si="28"/>
        <v>2.513447022286651</v>
      </c>
      <c r="AX127" s="91">
        <f t="shared" si="29"/>
        <v>2.7363371801442753</v>
      </c>
      <c r="AY127" s="91">
        <f t="shared" si="30"/>
        <v>1.5691720238376452</v>
      </c>
      <c r="AZ127" s="91">
        <f t="shared" si="31"/>
        <v>0.51863868448867156</v>
      </c>
      <c r="BA127" s="91">
        <f t="shared" si="32"/>
        <v>0.34575912299244765</v>
      </c>
      <c r="BB127" s="91">
        <f t="shared" si="33"/>
        <v>0.34575912299244765</v>
      </c>
      <c r="BC127" s="91">
        <f t="shared" si="34"/>
        <v>0.33553870575586314</v>
      </c>
      <c r="BD127" s="91">
        <f t="shared" si="35"/>
        <v>0.62836175557166274</v>
      </c>
      <c r="BE127" s="91">
        <f t="shared" si="36"/>
        <v>0.62836175557166274</v>
      </c>
      <c r="BF127" s="91">
        <f t="shared" si="37"/>
        <v>0.62836175557166274</v>
      </c>
      <c r="BG127" s="91">
        <f t="shared" si="38"/>
        <v>0.24627034621298483</v>
      </c>
      <c r="BH127" s="91">
        <f t="shared" si="39"/>
        <v>0.16418023080865657</v>
      </c>
      <c r="BI127" s="91">
        <f t="shared" si="40"/>
        <v>0.16418023080865657</v>
      </c>
      <c r="BJ127" s="91">
        <f t="shared" si="41"/>
        <v>1.9154360261009928</v>
      </c>
      <c r="BK127" s="91">
        <f t="shared" si="42"/>
        <v>0.3922930059594113</v>
      </c>
      <c r="BL127" s="91">
        <f t="shared" si="43"/>
        <v>0.3922930059594113</v>
      </c>
      <c r="BM127" s="91">
        <f t="shared" si="44"/>
        <v>0.3922930059594113</v>
      </c>
    </row>
    <row r="128" spans="1:65" x14ac:dyDescent="0.2">
      <c r="A128" t="s">
        <v>472</v>
      </c>
      <c r="B128" t="s">
        <v>472</v>
      </c>
      <c r="C128" s="90" t="s">
        <v>204</v>
      </c>
      <c r="D128" s="81" t="s">
        <v>290</v>
      </c>
      <c r="E128" s="81">
        <v>1460</v>
      </c>
      <c r="F128" s="81">
        <v>3</v>
      </c>
      <c r="G128" s="81">
        <v>11117</v>
      </c>
      <c r="H128" s="92">
        <v>0.7</v>
      </c>
      <c r="I128" s="92">
        <v>6.0000000000000012E-2</v>
      </c>
      <c r="J128" s="92">
        <v>9.0000000000000011E-2</v>
      </c>
      <c r="K128" s="92">
        <v>6.0000000000000012E-2</v>
      </c>
      <c r="L128" s="92">
        <v>0.25</v>
      </c>
      <c r="M128" s="92">
        <v>0.25</v>
      </c>
      <c r="N128" s="92">
        <v>0.25</v>
      </c>
      <c r="O128" s="92">
        <v>0.16254087450289656</v>
      </c>
      <c r="P128" s="92">
        <v>0.1674918250994207</v>
      </c>
      <c r="Q128" s="92">
        <v>0.25123773764913104</v>
      </c>
      <c r="R128" s="92">
        <v>0.1674918250994207</v>
      </c>
      <c r="S128" s="92">
        <v>0.25</v>
      </c>
      <c r="T128" s="92">
        <v>0.25</v>
      </c>
      <c r="U128" s="92">
        <v>0.25</v>
      </c>
      <c r="V128" s="91">
        <v>0</v>
      </c>
      <c r="W128" s="91">
        <v>5942.7193065252604</v>
      </c>
      <c r="X128" s="91">
        <v>0</v>
      </c>
      <c r="Y128" s="91">
        <v>671.28069347473956</v>
      </c>
      <c r="Z128" s="91">
        <v>5.3558425520726178</v>
      </c>
      <c r="AA128" s="91">
        <v>5.751477345087074</v>
      </c>
      <c r="AB128" s="91">
        <v>5.2053853060482433</v>
      </c>
      <c r="AC128" s="91">
        <v>3.3280614482148447</v>
      </c>
      <c r="AD128" s="93">
        <v>1.3455897659876728</v>
      </c>
      <c r="AE128" s="93">
        <v>0.89705984399178196</v>
      </c>
      <c r="AF128" s="93">
        <v>0.89705984399178196</v>
      </c>
      <c r="AG128" s="93">
        <v>0.8705433321137086</v>
      </c>
      <c r="AH128" s="93">
        <v>1.4378693362717685</v>
      </c>
      <c r="AI128" s="93">
        <v>1.4378693362717685</v>
      </c>
      <c r="AJ128" s="93">
        <v>1.4378693362717685</v>
      </c>
      <c r="AK128" s="93">
        <v>0.46848467754434198</v>
      </c>
      <c r="AL128" s="93">
        <v>0.31232311836289467</v>
      </c>
      <c r="AM128" s="93">
        <v>0.31232311836289467</v>
      </c>
      <c r="AN128" s="93">
        <v>3.6437697142337702</v>
      </c>
      <c r="AO128" s="93">
        <v>0.83201536205371118</v>
      </c>
      <c r="AP128" s="93">
        <v>0.83201536205371118</v>
      </c>
      <c r="AQ128" s="93">
        <v>0.83201536205371118</v>
      </c>
      <c r="AR128" s="91">
        <f t="shared" si="23"/>
        <v>0</v>
      </c>
      <c r="AS128" s="91">
        <f t="shared" si="24"/>
        <v>1010.2622821092943</v>
      </c>
      <c r="AT128" s="91">
        <f t="shared" si="25"/>
        <v>0</v>
      </c>
      <c r="AU128" s="91">
        <f t="shared" si="26"/>
        <v>114.11771789070573</v>
      </c>
      <c r="AV128" s="91">
        <f t="shared" si="27"/>
        <v>0.91049323385234515</v>
      </c>
      <c r="AW128" s="91">
        <f t="shared" si="28"/>
        <v>0.97775114866480262</v>
      </c>
      <c r="AX128" s="91">
        <f t="shared" si="29"/>
        <v>0.88491550202820146</v>
      </c>
      <c r="AY128" s="91">
        <f t="shared" si="30"/>
        <v>0.56577044619652361</v>
      </c>
      <c r="AZ128" s="91">
        <f t="shared" si="31"/>
        <v>0.2287502602179044</v>
      </c>
      <c r="BA128" s="91">
        <f t="shared" si="32"/>
        <v>0.15250017347860295</v>
      </c>
      <c r="BB128" s="91">
        <f t="shared" si="33"/>
        <v>0.15250017347860295</v>
      </c>
      <c r="BC128" s="91">
        <f t="shared" si="34"/>
        <v>0.14799236645933048</v>
      </c>
      <c r="BD128" s="91">
        <f t="shared" si="35"/>
        <v>0.24443778716620065</v>
      </c>
      <c r="BE128" s="91">
        <f t="shared" si="36"/>
        <v>0.24443778716620065</v>
      </c>
      <c r="BF128" s="91">
        <f t="shared" si="37"/>
        <v>0.24443778716620065</v>
      </c>
      <c r="BG128" s="91">
        <f t="shared" si="38"/>
        <v>7.9642395182538142E-2</v>
      </c>
      <c r="BH128" s="91">
        <f t="shared" si="39"/>
        <v>5.3094930121692099E-2</v>
      </c>
      <c r="BI128" s="91">
        <f t="shared" si="40"/>
        <v>5.3094930121692099E-2</v>
      </c>
      <c r="BJ128" s="91">
        <f t="shared" si="41"/>
        <v>0.61944085141974092</v>
      </c>
      <c r="BK128" s="91">
        <f t="shared" si="42"/>
        <v>0.1414426115491309</v>
      </c>
      <c r="BL128" s="91">
        <f t="shared" si="43"/>
        <v>0.1414426115491309</v>
      </c>
      <c r="BM128" s="91">
        <f t="shared" si="44"/>
        <v>0.1414426115491309</v>
      </c>
    </row>
    <row r="129" spans="1:65" x14ac:dyDescent="0.2">
      <c r="A129" t="s">
        <v>473</v>
      </c>
      <c r="B129" t="s">
        <v>473</v>
      </c>
      <c r="C129" s="90" t="s">
        <v>204</v>
      </c>
      <c r="D129" s="81" t="s">
        <v>290</v>
      </c>
      <c r="E129" s="81">
        <v>1450</v>
      </c>
      <c r="F129" s="81">
        <v>3</v>
      </c>
      <c r="G129" s="81">
        <v>11327</v>
      </c>
      <c r="H129" s="92">
        <v>0.7</v>
      </c>
      <c r="I129" s="92">
        <v>6.0000000000000012E-2</v>
      </c>
      <c r="J129" s="92">
        <v>9.0000000000000011E-2</v>
      </c>
      <c r="K129" s="92">
        <v>6.0000000000000012E-2</v>
      </c>
      <c r="L129" s="92">
        <v>0.25</v>
      </c>
      <c r="M129" s="92">
        <v>0.25</v>
      </c>
      <c r="N129" s="92">
        <v>0.25</v>
      </c>
      <c r="O129" s="92">
        <v>0.16254087450289656</v>
      </c>
      <c r="P129" s="92">
        <v>0.1674918250994207</v>
      </c>
      <c r="Q129" s="92">
        <v>0.25123773764913104</v>
      </c>
      <c r="R129" s="92">
        <v>0.1674918250994207</v>
      </c>
      <c r="S129" s="92">
        <v>0.25</v>
      </c>
      <c r="T129" s="92">
        <v>0.25</v>
      </c>
      <c r="U129" s="92">
        <v>0.25</v>
      </c>
      <c r="V129" s="91">
        <v>0</v>
      </c>
      <c r="W129" s="91">
        <v>5898.1936148227478</v>
      </c>
      <c r="X129" s="91">
        <v>0</v>
      </c>
      <c r="Y129" s="91">
        <v>442.8063851772522</v>
      </c>
      <c r="Z129" s="91">
        <v>4.8913566229053735</v>
      </c>
      <c r="AA129" s="91">
        <v>5.2784045954812191</v>
      </c>
      <c r="AB129" s="91">
        <v>4.7921321406113631</v>
      </c>
      <c r="AC129" s="91">
        <v>3.0645127480222665</v>
      </c>
      <c r="AD129" s="93">
        <v>1.2288933719738397</v>
      </c>
      <c r="AE129" s="93">
        <v>0.81926224798255998</v>
      </c>
      <c r="AF129" s="93">
        <v>0.81926224798255998</v>
      </c>
      <c r="AG129" s="93">
        <v>0.79504538299257421</v>
      </c>
      <c r="AH129" s="93">
        <v>1.3196011488703048</v>
      </c>
      <c r="AI129" s="93">
        <v>1.3196011488703048</v>
      </c>
      <c r="AJ129" s="93">
        <v>1.3196011488703048</v>
      </c>
      <c r="AK129" s="93">
        <v>0.43129189265502271</v>
      </c>
      <c r="AL129" s="93">
        <v>0.28752792843668185</v>
      </c>
      <c r="AM129" s="93">
        <v>0.28752792843668185</v>
      </c>
      <c r="AN129" s="93">
        <v>3.3544924984279541</v>
      </c>
      <c r="AO129" s="93">
        <v>0.76612818700556662</v>
      </c>
      <c r="AP129" s="93">
        <v>0.76612818700556662</v>
      </c>
      <c r="AQ129" s="93">
        <v>0.76612818700556662</v>
      </c>
      <c r="AR129" s="91">
        <f t="shared" si="23"/>
        <v>0</v>
      </c>
      <c r="AS129" s="91">
        <f t="shared" si="24"/>
        <v>1002.6929145198671</v>
      </c>
      <c r="AT129" s="91">
        <f t="shared" si="25"/>
        <v>0</v>
      </c>
      <c r="AU129" s="91">
        <f t="shared" si="26"/>
        <v>75.277085480132882</v>
      </c>
      <c r="AV129" s="91">
        <f t="shared" si="27"/>
        <v>0.83153062589391358</v>
      </c>
      <c r="AW129" s="91">
        <f t="shared" si="28"/>
        <v>0.89732878123180726</v>
      </c>
      <c r="AX129" s="91">
        <f t="shared" si="29"/>
        <v>0.81466246390393182</v>
      </c>
      <c r="AY129" s="91">
        <f t="shared" si="30"/>
        <v>0.52096716716378533</v>
      </c>
      <c r="AZ129" s="91">
        <f t="shared" si="31"/>
        <v>0.20891187323555277</v>
      </c>
      <c r="BA129" s="91">
        <f t="shared" si="32"/>
        <v>0.1392745821570352</v>
      </c>
      <c r="BB129" s="91">
        <f t="shared" si="33"/>
        <v>0.1392745821570352</v>
      </c>
      <c r="BC129" s="91">
        <f t="shared" si="34"/>
        <v>0.13515771510873761</v>
      </c>
      <c r="BD129" s="91">
        <f t="shared" si="35"/>
        <v>0.22433219530795181</v>
      </c>
      <c r="BE129" s="91">
        <f t="shared" si="36"/>
        <v>0.22433219530795181</v>
      </c>
      <c r="BF129" s="91">
        <f t="shared" si="37"/>
        <v>0.22433219530795181</v>
      </c>
      <c r="BG129" s="91">
        <f t="shared" si="38"/>
        <v>7.3319621751353869E-2</v>
      </c>
      <c r="BH129" s="91">
        <f t="shared" si="39"/>
        <v>4.8879747834235918E-2</v>
      </c>
      <c r="BI129" s="91">
        <f t="shared" si="40"/>
        <v>4.8879747834235918E-2</v>
      </c>
      <c r="BJ129" s="91">
        <f t="shared" si="41"/>
        <v>0.57026372473275222</v>
      </c>
      <c r="BK129" s="91">
        <f t="shared" si="42"/>
        <v>0.13024179179094633</v>
      </c>
      <c r="BL129" s="91">
        <f t="shared" si="43"/>
        <v>0.13024179179094633</v>
      </c>
      <c r="BM129" s="91">
        <f t="shared" si="44"/>
        <v>0.13024179179094633</v>
      </c>
    </row>
    <row r="130" spans="1:65" x14ac:dyDescent="0.2">
      <c r="A130" t="s">
        <v>474</v>
      </c>
      <c r="B130" t="s">
        <v>474</v>
      </c>
      <c r="C130" s="90" t="s">
        <v>204</v>
      </c>
      <c r="D130" s="81" t="s">
        <v>290</v>
      </c>
      <c r="E130" s="81">
        <v>1490</v>
      </c>
      <c r="F130" s="81">
        <v>3</v>
      </c>
      <c r="G130" s="81">
        <v>14204</v>
      </c>
      <c r="H130" s="92">
        <v>0.7</v>
      </c>
      <c r="I130" s="92">
        <v>6.0000000000000012E-2</v>
      </c>
      <c r="J130" s="92">
        <v>9.0000000000000011E-2</v>
      </c>
      <c r="K130" s="92">
        <v>6.0000000000000012E-2</v>
      </c>
      <c r="L130" s="92">
        <v>0.25</v>
      </c>
      <c r="M130" s="92">
        <v>0.25</v>
      </c>
      <c r="N130" s="92">
        <v>0.25</v>
      </c>
      <c r="O130" s="92">
        <v>0.16254087450289656</v>
      </c>
      <c r="P130" s="92">
        <v>0.1674918250994207</v>
      </c>
      <c r="Q130" s="92">
        <v>0.25123773764913104</v>
      </c>
      <c r="R130" s="92">
        <v>0.1674918250994207</v>
      </c>
      <c r="S130" s="92">
        <v>0.25</v>
      </c>
      <c r="T130" s="92">
        <v>0.25</v>
      </c>
      <c r="U130" s="92">
        <v>0.25</v>
      </c>
      <c r="V130" s="91">
        <v>0</v>
      </c>
      <c r="W130" s="91">
        <v>7748.327624921174</v>
      </c>
      <c r="X130" s="91">
        <v>0</v>
      </c>
      <c r="Y130" s="91">
        <v>665.67237507882601</v>
      </c>
      <c r="Z130" s="91">
        <v>4.5733815614267623</v>
      </c>
      <c r="AA130" s="91">
        <v>4.9255999755772706</v>
      </c>
      <c r="AB130" s="91">
        <v>4.4657216041112688</v>
      </c>
      <c r="AC130" s="91">
        <v>2.8558719724703132</v>
      </c>
      <c r="AD130" s="93">
        <v>1.1490060368991102</v>
      </c>
      <c r="AE130" s="93">
        <v>0.76600402459940686</v>
      </c>
      <c r="AF130" s="93">
        <v>0.76600402459940686</v>
      </c>
      <c r="AG130" s="93">
        <v>0.74336143842972846</v>
      </c>
      <c r="AH130" s="93">
        <v>1.2313999938943176</v>
      </c>
      <c r="AI130" s="93">
        <v>1.2313999938943176</v>
      </c>
      <c r="AJ130" s="93">
        <v>1.2313999938943176</v>
      </c>
      <c r="AK130" s="93">
        <v>0.40191494437001424</v>
      </c>
      <c r="AL130" s="93">
        <v>0.26794329624667618</v>
      </c>
      <c r="AM130" s="93">
        <v>0.26794329624667618</v>
      </c>
      <c r="AN130" s="93">
        <v>3.126005122877888</v>
      </c>
      <c r="AO130" s="93">
        <v>0.7139679931175783</v>
      </c>
      <c r="AP130" s="93">
        <v>0.7139679931175783</v>
      </c>
      <c r="AQ130" s="93">
        <v>0.7139679931175783</v>
      </c>
      <c r="AR130" s="91">
        <f t="shared" si="23"/>
        <v>0</v>
      </c>
      <c r="AS130" s="91">
        <f t="shared" si="24"/>
        <v>1317.2156962365996</v>
      </c>
      <c r="AT130" s="91">
        <f t="shared" si="25"/>
        <v>0</v>
      </c>
      <c r="AU130" s="91">
        <f t="shared" si="26"/>
        <v>113.16430376340043</v>
      </c>
      <c r="AV130" s="91">
        <f t="shared" si="27"/>
        <v>0.77747486544254962</v>
      </c>
      <c r="AW130" s="91">
        <f t="shared" si="28"/>
        <v>0.83735199584813602</v>
      </c>
      <c r="AX130" s="91">
        <f t="shared" si="29"/>
        <v>0.75917267269891575</v>
      </c>
      <c r="AY130" s="91">
        <f t="shared" si="30"/>
        <v>0.48549823531995329</v>
      </c>
      <c r="AZ130" s="91">
        <f t="shared" si="31"/>
        <v>0.19533102627284873</v>
      </c>
      <c r="BA130" s="91">
        <f t="shared" si="32"/>
        <v>0.13022068418189917</v>
      </c>
      <c r="BB130" s="91">
        <f t="shared" si="33"/>
        <v>0.13022068418189917</v>
      </c>
      <c r="BC130" s="91">
        <f t="shared" si="34"/>
        <v>0.12637144453305385</v>
      </c>
      <c r="BD130" s="91">
        <f t="shared" si="35"/>
        <v>0.20933799896203401</v>
      </c>
      <c r="BE130" s="91">
        <f t="shared" si="36"/>
        <v>0.20933799896203401</v>
      </c>
      <c r="BF130" s="91">
        <f t="shared" si="37"/>
        <v>0.20933799896203401</v>
      </c>
      <c r="BG130" s="91">
        <f t="shared" si="38"/>
        <v>6.8325540542902422E-2</v>
      </c>
      <c r="BH130" s="91">
        <f t="shared" si="39"/>
        <v>4.5550360361934952E-2</v>
      </c>
      <c r="BI130" s="91">
        <f t="shared" si="40"/>
        <v>4.5550360361934952E-2</v>
      </c>
      <c r="BJ130" s="91">
        <f t="shared" si="41"/>
        <v>0.53142087088924095</v>
      </c>
      <c r="BK130" s="91">
        <f t="shared" si="42"/>
        <v>0.12137455882998832</v>
      </c>
      <c r="BL130" s="91">
        <f t="shared" si="43"/>
        <v>0.12137455882998832</v>
      </c>
      <c r="BM130" s="91">
        <f t="shared" si="44"/>
        <v>0.12137455882998832</v>
      </c>
    </row>
    <row r="131" spans="1:65" x14ac:dyDescent="0.2">
      <c r="A131" t="s">
        <v>475</v>
      </c>
      <c r="B131" t="s">
        <v>475</v>
      </c>
      <c r="C131" s="90" t="s">
        <v>204</v>
      </c>
      <c r="D131" s="81" t="s">
        <v>290</v>
      </c>
      <c r="E131" s="81">
        <v>1410</v>
      </c>
      <c r="F131" s="81">
        <v>3</v>
      </c>
      <c r="G131" s="81">
        <v>13431</v>
      </c>
      <c r="H131" s="92">
        <v>0.7</v>
      </c>
      <c r="I131" s="92">
        <v>6.0000000000000012E-2</v>
      </c>
      <c r="J131" s="92">
        <v>9.0000000000000011E-2</v>
      </c>
      <c r="K131" s="92">
        <v>6.0000000000000012E-2</v>
      </c>
      <c r="L131" s="92">
        <v>0.25</v>
      </c>
      <c r="M131" s="92">
        <v>0.25</v>
      </c>
      <c r="N131" s="92">
        <v>0.25</v>
      </c>
      <c r="O131" s="92">
        <v>0.16254087450289656</v>
      </c>
      <c r="P131" s="92">
        <v>0.1674918250994207</v>
      </c>
      <c r="Q131" s="92">
        <v>0.25123773764913104</v>
      </c>
      <c r="R131" s="92">
        <v>0.1674918250994207</v>
      </c>
      <c r="S131" s="92">
        <v>0.25</v>
      </c>
      <c r="T131" s="92">
        <v>0.25</v>
      </c>
      <c r="U131" s="92">
        <v>0.25</v>
      </c>
      <c r="V131" s="91">
        <v>0</v>
      </c>
      <c r="W131" s="91">
        <v>5973.0408764016665</v>
      </c>
      <c r="X131" s="91">
        <v>0</v>
      </c>
      <c r="Y131" s="91">
        <v>1174.9591235983335</v>
      </c>
      <c r="Z131" s="91">
        <v>5.7001447122160895</v>
      </c>
      <c r="AA131" s="91">
        <v>6.2457222976721454</v>
      </c>
      <c r="AB131" s="91">
        <v>5.7596637108742224</v>
      </c>
      <c r="AC131" s="91">
        <v>3.6633110579367196</v>
      </c>
      <c r="AD131" s="93">
        <v>1.4320914617698275</v>
      </c>
      <c r="AE131" s="93">
        <v>0.95472764117988507</v>
      </c>
      <c r="AF131" s="93">
        <v>0.95472764117988507</v>
      </c>
      <c r="AG131" s="93">
        <v>0.92650650631666487</v>
      </c>
      <c r="AH131" s="93">
        <v>1.5614305744180363</v>
      </c>
      <c r="AI131" s="93">
        <v>1.5614305744180363</v>
      </c>
      <c r="AJ131" s="93">
        <v>1.5614305744180363</v>
      </c>
      <c r="AK131" s="93">
        <v>0.51836973397868003</v>
      </c>
      <c r="AL131" s="93">
        <v>0.34557982265245341</v>
      </c>
      <c r="AM131" s="93">
        <v>0.34557982265245341</v>
      </c>
      <c r="AN131" s="93">
        <v>4.0317645976119554</v>
      </c>
      <c r="AO131" s="93">
        <v>0.91582776448417991</v>
      </c>
      <c r="AP131" s="93">
        <v>0.91582776448417991</v>
      </c>
      <c r="AQ131" s="93">
        <v>0.91582776448417991</v>
      </c>
      <c r="AR131" s="91">
        <f t="shared" si="23"/>
        <v>0</v>
      </c>
      <c r="AS131" s="91">
        <f t="shared" si="24"/>
        <v>1015.4169489882834</v>
      </c>
      <c r="AT131" s="91">
        <f t="shared" si="25"/>
        <v>0</v>
      </c>
      <c r="AU131" s="91">
        <f t="shared" si="26"/>
        <v>199.74305101171672</v>
      </c>
      <c r="AV131" s="91">
        <f t="shared" si="27"/>
        <v>0.96902460107673527</v>
      </c>
      <c r="AW131" s="91">
        <f t="shared" si="28"/>
        <v>1.0617727906042649</v>
      </c>
      <c r="AX131" s="91">
        <f t="shared" si="29"/>
        <v>0.97914283084861786</v>
      </c>
      <c r="AY131" s="91">
        <f t="shared" si="30"/>
        <v>0.62276287984924239</v>
      </c>
      <c r="AZ131" s="91">
        <f t="shared" si="31"/>
        <v>0.2434555485008707</v>
      </c>
      <c r="BA131" s="91">
        <f t="shared" si="32"/>
        <v>0.16230369900058048</v>
      </c>
      <c r="BB131" s="91">
        <f t="shared" si="33"/>
        <v>0.16230369900058048</v>
      </c>
      <c r="BC131" s="91">
        <f t="shared" si="34"/>
        <v>0.15750610607383303</v>
      </c>
      <c r="BD131" s="91">
        <f t="shared" si="35"/>
        <v>0.26544319765106622</v>
      </c>
      <c r="BE131" s="91">
        <f t="shared" si="36"/>
        <v>0.26544319765106622</v>
      </c>
      <c r="BF131" s="91">
        <f t="shared" si="37"/>
        <v>0.26544319765106622</v>
      </c>
      <c r="BG131" s="91">
        <f t="shared" si="38"/>
        <v>8.8122854776375617E-2</v>
      </c>
      <c r="BH131" s="91">
        <f t="shared" si="39"/>
        <v>5.874856985091708E-2</v>
      </c>
      <c r="BI131" s="91">
        <f t="shared" si="40"/>
        <v>5.874856985091708E-2</v>
      </c>
      <c r="BJ131" s="91">
        <f t="shared" si="41"/>
        <v>0.68539998159403248</v>
      </c>
      <c r="BK131" s="91">
        <f t="shared" si="42"/>
        <v>0.1556907199623106</v>
      </c>
      <c r="BL131" s="91">
        <f t="shared" si="43"/>
        <v>0.1556907199623106</v>
      </c>
      <c r="BM131" s="91">
        <f t="shared" si="44"/>
        <v>0.1556907199623106</v>
      </c>
    </row>
    <row r="132" spans="1:65" x14ac:dyDescent="0.2">
      <c r="A132" t="s">
        <v>476</v>
      </c>
      <c r="B132" t="s">
        <v>476</v>
      </c>
      <c r="C132" s="90" t="s">
        <v>204</v>
      </c>
      <c r="D132" s="81" t="s">
        <v>290</v>
      </c>
      <c r="E132" s="81">
        <v>1460</v>
      </c>
      <c r="F132" s="81">
        <v>3</v>
      </c>
      <c r="G132" s="81">
        <v>17698</v>
      </c>
      <c r="H132" s="92">
        <v>0.7</v>
      </c>
      <c r="I132" s="92">
        <v>6.0000000000000012E-2</v>
      </c>
      <c r="J132" s="92">
        <v>9.0000000000000011E-2</v>
      </c>
      <c r="K132" s="92">
        <v>6.0000000000000012E-2</v>
      </c>
      <c r="L132" s="92">
        <v>0.25</v>
      </c>
      <c r="M132" s="92">
        <v>0.25</v>
      </c>
      <c r="N132" s="92">
        <v>0.25</v>
      </c>
      <c r="O132" s="92">
        <v>0.16254087450289656</v>
      </c>
      <c r="P132" s="92">
        <v>0.1674918250994207</v>
      </c>
      <c r="Q132" s="92">
        <v>0.25123773764913104</v>
      </c>
      <c r="R132" s="92">
        <v>0.1674918250994207</v>
      </c>
      <c r="S132" s="92">
        <v>0.25</v>
      </c>
      <c r="T132" s="92">
        <v>0.25</v>
      </c>
      <c r="U132" s="92">
        <v>0.25</v>
      </c>
      <c r="V132" s="91">
        <v>0</v>
      </c>
      <c r="W132" s="91">
        <v>11733.886557048172</v>
      </c>
      <c r="X132" s="91">
        <v>0</v>
      </c>
      <c r="Y132" s="91">
        <v>677.11344295182789</v>
      </c>
      <c r="Z132" s="91">
        <v>7.2745725109390795</v>
      </c>
      <c r="AA132" s="91">
        <v>7.9146238766256349</v>
      </c>
      <c r="AB132" s="91">
        <v>7.2382364330892015</v>
      </c>
      <c r="AC132" s="91">
        <v>4.6204053649902352</v>
      </c>
      <c r="AD132" s="93">
        <v>1.8276471400128929</v>
      </c>
      <c r="AE132" s="93">
        <v>1.2184314266752621</v>
      </c>
      <c r="AF132" s="93">
        <v>1.2184314266752621</v>
      </c>
      <c r="AG132" s="93">
        <v>1.1824153775627699</v>
      </c>
      <c r="AH132" s="93">
        <v>1.9786559691564087</v>
      </c>
      <c r="AI132" s="93">
        <v>1.9786559691564087</v>
      </c>
      <c r="AJ132" s="93">
        <v>1.9786559691564087</v>
      </c>
      <c r="AK132" s="93">
        <v>0.65144127897802817</v>
      </c>
      <c r="AL132" s="93">
        <v>0.43429418598535219</v>
      </c>
      <c r="AM132" s="93">
        <v>0.43429418598535219</v>
      </c>
      <c r="AN132" s="93">
        <v>5.0667655031624408</v>
      </c>
      <c r="AO132" s="93">
        <v>1.1551013412475588</v>
      </c>
      <c r="AP132" s="93">
        <v>1.1551013412475588</v>
      </c>
      <c r="AQ132" s="93">
        <v>1.1551013412475588</v>
      </c>
      <c r="AR132" s="91">
        <f t="shared" si="23"/>
        <v>0</v>
      </c>
      <c r="AS132" s="91">
        <f t="shared" si="24"/>
        <v>1994.7607146981893</v>
      </c>
      <c r="AT132" s="91">
        <f t="shared" si="25"/>
        <v>0</v>
      </c>
      <c r="AU132" s="91">
        <f t="shared" si="26"/>
        <v>115.10928530181074</v>
      </c>
      <c r="AV132" s="91">
        <f t="shared" si="27"/>
        <v>1.2366773268596436</v>
      </c>
      <c r="AW132" s="91">
        <f t="shared" si="28"/>
        <v>1.345486059026358</v>
      </c>
      <c r="AX132" s="91">
        <f t="shared" si="29"/>
        <v>1.2305001936251643</v>
      </c>
      <c r="AY132" s="91">
        <f t="shared" si="30"/>
        <v>0.78546891204834002</v>
      </c>
      <c r="AZ132" s="91">
        <f t="shared" si="31"/>
        <v>0.31070001380219181</v>
      </c>
      <c r="BA132" s="91">
        <f t="shared" si="32"/>
        <v>0.20713334253479457</v>
      </c>
      <c r="BB132" s="91">
        <f t="shared" si="33"/>
        <v>0.20713334253479457</v>
      </c>
      <c r="BC132" s="91">
        <f t="shared" si="34"/>
        <v>0.2010106141856709</v>
      </c>
      <c r="BD132" s="91">
        <f t="shared" si="35"/>
        <v>0.3363715147565895</v>
      </c>
      <c r="BE132" s="91">
        <f t="shared" si="36"/>
        <v>0.3363715147565895</v>
      </c>
      <c r="BF132" s="91">
        <f t="shared" si="37"/>
        <v>0.3363715147565895</v>
      </c>
      <c r="BG132" s="91">
        <f t="shared" si="38"/>
        <v>0.1107450174262648</v>
      </c>
      <c r="BH132" s="91">
        <f t="shared" si="39"/>
        <v>7.3830011617509878E-2</v>
      </c>
      <c r="BI132" s="91">
        <f t="shared" si="40"/>
        <v>7.3830011617509878E-2</v>
      </c>
      <c r="BJ132" s="91">
        <f t="shared" si="41"/>
        <v>0.86135013553761497</v>
      </c>
      <c r="BK132" s="91">
        <f t="shared" si="42"/>
        <v>0.196367228012085</v>
      </c>
      <c r="BL132" s="91">
        <f t="shared" si="43"/>
        <v>0.196367228012085</v>
      </c>
      <c r="BM132" s="91">
        <f t="shared" si="44"/>
        <v>0.196367228012085</v>
      </c>
    </row>
    <row r="133" spans="1:65" x14ac:dyDescent="0.2">
      <c r="A133" t="s">
        <v>477</v>
      </c>
      <c r="B133" t="s">
        <v>477</v>
      </c>
      <c r="C133" s="90" t="s">
        <v>204</v>
      </c>
      <c r="D133" s="81" t="s">
        <v>290</v>
      </c>
      <c r="E133" s="81">
        <v>1520</v>
      </c>
      <c r="F133" s="81">
        <v>3</v>
      </c>
      <c r="G133" s="81">
        <v>18351</v>
      </c>
      <c r="H133" s="92">
        <v>0.7</v>
      </c>
      <c r="I133" s="92">
        <v>6.0000000000000012E-2</v>
      </c>
      <c r="J133" s="92">
        <v>9.0000000000000011E-2</v>
      </c>
      <c r="K133" s="92">
        <v>6.0000000000000012E-2</v>
      </c>
      <c r="L133" s="92">
        <v>0.25</v>
      </c>
      <c r="M133" s="92">
        <v>0.25</v>
      </c>
      <c r="N133" s="92">
        <v>0.25</v>
      </c>
      <c r="O133" s="92">
        <v>0.16254087450289656</v>
      </c>
      <c r="P133" s="92">
        <v>0.1674918250994207</v>
      </c>
      <c r="Q133" s="92">
        <v>0.25123773764913104</v>
      </c>
      <c r="R133" s="92">
        <v>0.1674918250994207</v>
      </c>
      <c r="S133" s="92">
        <v>0.25</v>
      </c>
      <c r="T133" s="92">
        <v>0.25</v>
      </c>
      <c r="U133" s="92">
        <v>0.25</v>
      </c>
      <c r="V133" s="91">
        <v>0</v>
      </c>
      <c r="W133" s="91">
        <v>12326.764157576579</v>
      </c>
      <c r="X133" s="91">
        <v>0</v>
      </c>
      <c r="Y133" s="91">
        <v>1504.2358424234208</v>
      </c>
      <c r="Z133" s="91">
        <v>6.3629723603499828</v>
      </c>
      <c r="AA133" s="91">
        <v>6.8624936642700227</v>
      </c>
      <c r="AB133" s="91">
        <v>6.2276735583879033</v>
      </c>
      <c r="AC133" s="91">
        <v>3.9826298990468763</v>
      </c>
      <c r="AD133" s="93">
        <v>1.598618780538281</v>
      </c>
      <c r="AE133" s="93">
        <v>1.0657458536921876</v>
      </c>
      <c r="AF133" s="93">
        <v>1.0657458536921876</v>
      </c>
      <c r="AG133" s="93">
        <v>1.034243091889046</v>
      </c>
      <c r="AH133" s="93">
        <v>1.7156234160675057</v>
      </c>
      <c r="AI133" s="93">
        <v>1.7156234160675057</v>
      </c>
      <c r="AJ133" s="93">
        <v>1.7156234160675057</v>
      </c>
      <c r="AK133" s="93">
        <v>0.56049062025491136</v>
      </c>
      <c r="AL133" s="93">
        <v>0.37366041350327428</v>
      </c>
      <c r="AM133" s="93">
        <v>0.37366041350327428</v>
      </c>
      <c r="AN133" s="93">
        <v>4.3593714908715322</v>
      </c>
      <c r="AO133" s="93">
        <v>0.99565747476171906</v>
      </c>
      <c r="AP133" s="93">
        <v>0.99565747476171906</v>
      </c>
      <c r="AQ133" s="93">
        <v>0.99565747476171906</v>
      </c>
      <c r="AR133" s="91">
        <f t="shared" si="23"/>
        <v>0</v>
      </c>
      <c r="AS133" s="91">
        <f t="shared" si="24"/>
        <v>2095.5499067880187</v>
      </c>
      <c r="AT133" s="91">
        <f t="shared" si="25"/>
        <v>0</v>
      </c>
      <c r="AU133" s="91">
        <f t="shared" si="26"/>
        <v>255.72009321198155</v>
      </c>
      <c r="AV133" s="91">
        <f t="shared" si="27"/>
        <v>1.0817053012594973</v>
      </c>
      <c r="AW133" s="91">
        <f t="shared" si="28"/>
        <v>1.1666239229259039</v>
      </c>
      <c r="AX133" s="91">
        <f t="shared" si="29"/>
        <v>1.0587045049259436</v>
      </c>
      <c r="AY133" s="91">
        <f t="shared" si="30"/>
        <v>0.67704708283796899</v>
      </c>
      <c r="AZ133" s="91">
        <f t="shared" si="31"/>
        <v>0.27176519269150778</v>
      </c>
      <c r="BA133" s="91">
        <f t="shared" si="32"/>
        <v>0.1811767951276719</v>
      </c>
      <c r="BB133" s="91">
        <f t="shared" si="33"/>
        <v>0.1811767951276719</v>
      </c>
      <c r="BC133" s="91">
        <f t="shared" si="34"/>
        <v>0.17582132562113784</v>
      </c>
      <c r="BD133" s="91">
        <f t="shared" si="35"/>
        <v>0.29165598073147597</v>
      </c>
      <c r="BE133" s="91">
        <f t="shared" si="36"/>
        <v>0.29165598073147597</v>
      </c>
      <c r="BF133" s="91">
        <f t="shared" si="37"/>
        <v>0.29165598073147597</v>
      </c>
      <c r="BG133" s="91">
        <f t="shared" si="38"/>
        <v>9.528340544333494E-2</v>
      </c>
      <c r="BH133" s="91">
        <f t="shared" si="39"/>
        <v>6.3522270295556627E-2</v>
      </c>
      <c r="BI133" s="91">
        <f t="shared" si="40"/>
        <v>6.3522270295556627E-2</v>
      </c>
      <c r="BJ133" s="91">
        <f t="shared" si="41"/>
        <v>0.74109315344816051</v>
      </c>
      <c r="BK133" s="91">
        <f t="shared" si="42"/>
        <v>0.16926177070949225</v>
      </c>
      <c r="BL133" s="91">
        <f t="shared" si="43"/>
        <v>0.16926177070949225</v>
      </c>
      <c r="BM133" s="91">
        <f t="shared" si="44"/>
        <v>0.16926177070949225</v>
      </c>
    </row>
    <row r="134" spans="1:65" x14ac:dyDescent="0.2">
      <c r="A134" t="s">
        <v>478</v>
      </c>
      <c r="B134" t="s">
        <v>478</v>
      </c>
      <c r="C134" s="90" t="s">
        <v>291</v>
      </c>
      <c r="D134" s="81" t="s">
        <v>292</v>
      </c>
      <c r="E134" s="81">
        <v>1050</v>
      </c>
      <c r="F134" s="81" t="s">
        <v>286</v>
      </c>
      <c r="G134" s="81">
        <v>33325</v>
      </c>
      <c r="H134" s="92">
        <v>0.7</v>
      </c>
      <c r="I134" s="92">
        <v>6.0000000000000012E-2</v>
      </c>
      <c r="J134" s="92">
        <v>9.0000000000000011E-2</v>
      </c>
      <c r="K134" s="92">
        <v>6.0000000000000012E-2</v>
      </c>
      <c r="L134" s="92">
        <v>0.25</v>
      </c>
      <c r="M134" s="92">
        <v>0.25</v>
      </c>
      <c r="N134" s="92">
        <v>0.25</v>
      </c>
      <c r="O134" s="92">
        <v>0.18347229980661151</v>
      </c>
      <c r="P134" s="92">
        <v>0.1633055400386777</v>
      </c>
      <c r="Q134" s="92">
        <v>0.24495831005801655</v>
      </c>
      <c r="R134" s="92">
        <v>0.1633055400386777</v>
      </c>
      <c r="S134" s="92">
        <v>0.25</v>
      </c>
      <c r="T134" s="92">
        <v>0.25</v>
      </c>
      <c r="U134" s="92">
        <v>0.25</v>
      </c>
      <c r="V134" s="91">
        <v>0</v>
      </c>
      <c r="W134" s="91">
        <v>18633</v>
      </c>
      <c r="X134" s="91">
        <v>0</v>
      </c>
      <c r="Y134" s="91">
        <v>0</v>
      </c>
      <c r="Z134" s="91">
        <v>5.340779724459253</v>
      </c>
      <c r="AA134" s="91">
        <v>6.2697357862940279</v>
      </c>
      <c r="AB134" s="91">
        <v>6.6344858070197708</v>
      </c>
      <c r="AC134" s="91">
        <v>3.8372764207621106</v>
      </c>
      <c r="AD134" s="93">
        <v>1.3082683756956579</v>
      </c>
      <c r="AE134" s="93">
        <v>0.8721789171304386</v>
      </c>
      <c r="AF134" s="93">
        <v>0.8721789171304386</v>
      </c>
      <c r="AG134" s="93">
        <v>0.97988513880706007</v>
      </c>
      <c r="AH134" s="93">
        <v>1.567433946573507</v>
      </c>
      <c r="AI134" s="93">
        <v>1.567433946573507</v>
      </c>
      <c r="AJ134" s="93">
        <v>1.567433946573507</v>
      </c>
      <c r="AK134" s="93">
        <v>0.59710372263177947</v>
      </c>
      <c r="AL134" s="93">
        <v>0.39806914842118635</v>
      </c>
      <c r="AM134" s="93">
        <v>0.39806914842118635</v>
      </c>
      <c r="AN134" s="93">
        <v>4.6441400649138389</v>
      </c>
      <c r="AO134" s="93">
        <v>0.95931910519052765</v>
      </c>
      <c r="AP134" s="93">
        <v>0.95931910519052765</v>
      </c>
      <c r="AQ134" s="93">
        <v>0.95931910519052765</v>
      </c>
      <c r="AR134" s="91">
        <f t="shared" ref="AR134:AR197" si="45">$AQ$1/1000*V134</f>
        <v>0</v>
      </c>
      <c r="AS134" s="91">
        <f t="shared" ref="AS134:AS197" si="46">$AQ$1/1000*W134</f>
        <v>3167.61</v>
      </c>
      <c r="AT134" s="91">
        <f t="shared" ref="AT134:AT197" si="47">$AQ$1/1000*X134</f>
        <v>0</v>
      </c>
      <c r="AU134" s="91">
        <f t="shared" ref="AU134:AU197" si="48">$AQ$1/1000*Y134</f>
        <v>0</v>
      </c>
      <c r="AV134" s="91">
        <f t="shared" ref="AV134:AV197" si="49">$AQ$1/1000*Z134</f>
        <v>0.90793255315807309</v>
      </c>
      <c r="AW134" s="91">
        <f t="shared" ref="AW134:AW197" si="50">$AQ$1/1000*AA134</f>
        <v>1.0658550836699849</v>
      </c>
      <c r="AX134" s="91">
        <f t="shared" ref="AX134:AX197" si="51">$AQ$1/1000*AB134</f>
        <v>1.1278625871933612</v>
      </c>
      <c r="AY134" s="91">
        <f t="shared" ref="AY134:AY197" si="52">$AQ$1/1000*AC134</f>
        <v>0.65233699152955882</v>
      </c>
      <c r="AZ134" s="91">
        <f t="shared" ref="AZ134:AZ197" si="53">$AQ$1/1000*AD134</f>
        <v>0.22240562386826185</v>
      </c>
      <c r="BA134" s="91">
        <f t="shared" ref="BA134:BA197" si="54">$AQ$1/1000*AE134</f>
        <v>0.14827041591217457</v>
      </c>
      <c r="BB134" s="91">
        <f t="shared" ref="BB134:BB197" si="55">$AQ$1/1000*AF134</f>
        <v>0.14827041591217457</v>
      </c>
      <c r="BC134" s="91">
        <f t="shared" ref="BC134:BC197" si="56">$AQ$1/1000*AG134</f>
        <v>0.16658047359720021</v>
      </c>
      <c r="BD134" s="91">
        <f t="shared" ref="BD134:BD197" si="57">$AQ$1/1000*AH134</f>
        <v>0.26646377091749623</v>
      </c>
      <c r="BE134" s="91">
        <f t="shared" ref="BE134:BE197" si="58">$AQ$1/1000*AI134</f>
        <v>0.26646377091749623</v>
      </c>
      <c r="BF134" s="91">
        <f t="shared" ref="BF134:BF197" si="59">$AQ$1/1000*AJ134</f>
        <v>0.26646377091749623</v>
      </c>
      <c r="BG134" s="91">
        <f t="shared" ref="BG134:BG197" si="60">$AQ$1/1000*AK134</f>
        <v>0.10150763284740251</v>
      </c>
      <c r="BH134" s="91">
        <f t="shared" ref="BH134:BH197" si="61">$AQ$1/1000*AL134</f>
        <v>6.7671755231601682E-2</v>
      </c>
      <c r="BI134" s="91">
        <f t="shared" ref="BI134:BI197" si="62">$AQ$1/1000*AM134</f>
        <v>6.7671755231601682E-2</v>
      </c>
      <c r="BJ134" s="91">
        <f t="shared" ref="BJ134:BJ197" si="63">$AQ$1/1000*AN134</f>
        <v>0.78950381103535272</v>
      </c>
      <c r="BK134" s="91">
        <f t="shared" ref="BK134:BK197" si="64">$AQ$1/1000*AO134</f>
        <v>0.1630842478823897</v>
      </c>
      <c r="BL134" s="91">
        <f t="shared" ref="BL134:BL197" si="65">$AQ$1/1000*AP134</f>
        <v>0.1630842478823897</v>
      </c>
      <c r="BM134" s="91">
        <f t="shared" ref="BM134:BM197" si="66">$AQ$1/1000*AQ134</f>
        <v>0.1630842478823897</v>
      </c>
    </row>
    <row r="135" spans="1:65" x14ac:dyDescent="0.2">
      <c r="A135" t="s">
        <v>479</v>
      </c>
      <c r="B135" t="s">
        <v>479</v>
      </c>
      <c r="C135" s="90" t="s">
        <v>291</v>
      </c>
      <c r="D135" s="81" t="s">
        <v>292</v>
      </c>
      <c r="E135" s="81">
        <v>1110</v>
      </c>
      <c r="F135" s="81" t="s">
        <v>286</v>
      </c>
      <c r="G135" s="81">
        <v>36645</v>
      </c>
      <c r="H135" s="92">
        <v>0.7</v>
      </c>
      <c r="I135" s="92">
        <v>6.0000000000000012E-2</v>
      </c>
      <c r="J135" s="92">
        <v>9.0000000000000011E-2</v>
      </c>
      <c r="K135" s="92">
        <v>6.0000000000000012E-2</v>
      </c>
      <c r="L135" s="92">
        <v>0.25</v>
      </c>
      <c r="M135" s="92">
        <v>0.25</v>
      </c>
      <c r="N135" s="92">
        <v>0.25</v>
      </c>
      <c r="O135" s="92">
        <v>0.18347229980661151</v>
      </c>
      <c r="P135" s="92">
        <v>0.1633055400386777</v>
      </c>
      <c r="Q135" s="92">
        <v>0.24495831005801655</v>
      </c>
      <c r="R135" s="92">
        <v>0.1633055400386777</v>
      </c>
      <c r="S135" s="92">
        <v>0.25</v>
      </c>
      <c r="T135" s="92">
        <v>0.25</v>
      </c>
      <c r="U135" s="92">
        <v>0.25</v>
      </c>
      <c r="V135" s="91">
        <v>0</v>
      </c>
      <c r="W135" s="91">
        <v>23603</v>
      </c>
      <c r="X135" s="91">
        <v>0</v>
      </c>
      <c r="Y135" s="91">
        <v>0</v>
      </c>
      <c r="Z135" s="91">
        <v>14.530772285381525</v>
      </c>
      <c r="AA135" s="91">
        <v>17.118533811899734</v>
      </c>
      <c r="AB135" s="91">
        <v>18.245209484030159</v>
      </c>
      <c r="AC135" s="91">
        <v>10.49823955658047</v>
      </c>
      <c r="AD135" s="93">
        <v>3.5594334228649216</v>
      </c>
      <c r="AE135" s="93">
        <v>2.3729556152432809</v>
      </c>
      <c r="AF135" s="93">
        <v>2.3729556152432809</v>
      </c>
      <c r="AG135" s="93">
        <v>2.6659942091651208</v>
      </c>
      <c r="AH135" s="93">
        <v>4.2796334529749336</v>
      </c>
      <c r="AI135" s="93">
        <v>4.2796334529749336</v>
      </c>
      <c r="AJ135" s="93">
        <v>4.2796334529749336</v>
      </c>
      <c r="AK135" s="93">
        <v>1.6420688535627146</v>
      </c>
      <c r="AL135" s="93">
        <v>1.0947125690418098</v>
      </c>
      <c r="AM135" s="93">
        <v>1.0947125690418098</v>
      </c>
      <c r="AN135" s="93">
        <v>12.77164663882111</v>
      </c>
      <c r="AO135" s="93">
        <v>2.6245598891451176</v>
      </c>
      <c r="AP135" s="93">
        <v>2.6245598891451176</v>
      </c>
      <c r="AQ135" s="93">
        <v>2.6245598891451176</v>
      </c>
      <c r="AR135" s="91">
        <f t="shared" si="45"/>
        <v>0</v>
      </c>
      <c r="AS135" s="91">
        <f t="shared" si="46"/>
        <v>4012.51</v>
      </c>
      <c r="AT135" s="91">
        <f t="shared" si="47"/>
        <v>0</v>
      </c>
      <c r="AU135" s="91">
        <f t="shared" si="48"/>
        <v>0</v>
      </c>
      <c r="AV135" s="91">
        <f t="shared" si="49"/>
        <v>2.4702312885148596</v>
      </c>
      <c r="AW135" s="91">
        <f t="shared" si="50"/>
        <v>2.9101507480229549</v>
      </c>
      <c r="AX135" s="91">
        <f t="shared" si="51"/>
        <v>3.1016856122851273</v>
      </c>
      <c r="AY135" s="91">
        <f t="shared" si="52"/>
        <v>1.7847007246186801</v>
      </c>
      <c r="AZ135" s="91">
        <f t="shared" si="53"/>
        <v>0.60510368188703667</v>
      </c>
      <c r="BA135" s="91">
        <f t="shared" si="54"/>
        <v>0.40340245459135776</v>
      </c>
      <c r="BB135" s="91">
        <f t="shared" si="55"/>
        <v>0.40340245459135776</v>
      </c>
      <c r="BC135" s="91">
        <f t="shared" si="56"/>
        <v>0.45321901555807054</v>
      </c>
      <c r="BD135" s="91">
        <f t="shared" si="57"/>
        <v>0.72753768700573873</v>
      </c>
      <c r="BE135" s="91">
        <f t="shared" si="58"/>
        <v>0.72753768700573873</v>
      </c>
      <c r="BF135" s="91">
        <f t="shared" si="59"/>
        <v>0.72753768700573873</v>
      </c>
      <c r="BG135" s="91">
        <f t="shared" si="60"/>
        <v>0.27915170510566151</v>
      </c>
      <c r="BH135" s="91">
        <f t="shared" si="61"/>
        <v>0.18610113673710768</v>
      </c>
      <c r="BI135" s="91">
        <f t="shared" si="62"/>
        <v>0.18610113673710768</v>
      </c>
      <c r="BJ135" s="91">
        <f t="shared" si="63"/>
        <v>2.1711799285995887</v>
      </c>
      <c r="BK135" s="91">
        <f t="shared" si="64"/>
        <v>0.44617518115467003</v>
      </c>
      <c r="BL135" s="91">
        <f t="shared" si="65"/>
        <v>0.44617518115467003</v>
      </c>
      <c r="BM135" s="91">
        <f t="shared" si="66"/>
        <v>0.44617518115467003</v>
      </c>
    </row>
    <row r="136" spans="1:65" x14ac:dyDescent="0.2">
      <c r="A136" t="s">
        <v>483</v>
      </c>
      <c r="B136" t="s">
        <v>483</v>
      </c>
      <c r="C136" s="90" t="s">
        <v>206</v>
      </c>
      <c r="D136" s="81" t="s">
        <v>293</v>
      </c>
      <c r="E136" s="81">
        <v>1540</v>
      </c>
      <c r="F136" s="81">
        <v>3</v>
      </c>
      <c r="G136" s="81">
        <v>25378</v>
      </c>
      <c r="H136" s="92">
        <v>0.7</v>
      </c>
      <c r="I136" s="92">
        <v>6.0000000000000012E-2</v>
      </c>
      <c r="J136" s="92">
        <v>9.0000000000000011E-2</v>
      </c>
      <c r="K136" s="92">
        <v>6.0000000000000012E-2</v>
      </c>
      <c r="L136" s="92">
        <v>0.25</v>
      </c>
      <c r="M136" s="92">
        <v>0.25</v>
      </c>
      <c r="N136" s="92">
        <v>0.25</v>
      </c>
      <c r="O136" s="92">
        <v>0.37039459457085211</v>
      </c>
      <c r="P136" s="92">
        <v>0.12592108108582958</v>
      </c>
      <c r="Q136" s="92">
        <v>0.18888162162874436</v>
      </c>
      <c r="R136" s="92">
        <v>0.12592108108582958</v>
      </c>
      <c r="S136" s="92">
        <v>0.25</v>
      </c>
      <c r="T136" s="92">
        <v>0.25</v>
      </c>
      <c r="U136" s="92">
        <v>0.25</v>
      </c>
      <c r="V136" s="91">
        <v>0</v>
      </c>
      <c r="W136" s="91">
        <v>10518.064433227784</v>
      </c>
      <c r="X136" s="91">
        <v>0</v>
      </c>
      <c r="Y136" s="91">
        <v>179.93556677221568</v>
      </c>
      <c r="Z136" s="91">
        <v>17.825243041216495</v>
      </c>
      <c r="AA136" s="91">
        <v>21.997846358309005</v>
      </c>
      <c r="AB136" s="91">
        <v>17.854664557954013</v>
      </c>
      <c r="AC136" s="91">
        <v>13.810395137736723</v>
      </c>
      <c r="AD136" s="93">
        <v>3.3668608115514624</v>
      </c>
      <c r="AE136" s="93">
        <v>2.2445738743676418</v>
      </c>
      <c r="AF136" s="93">
        <v>2.2445738743676418</v>
      </c>
      <c r="AG136" s="93">
        <v>6.6023736693782871</v>
      </c>
      <c r="AH136" s="93">
        <v>5.4994615895772512</v>
      </c>
      <c r="AI136" s="93">
        <v>5.4994615895772512</v>
      </c>
      <c r="AJ136" s="93">
        <v>5.4994615895772512</v>
      </c>
      <c r="AK136" s="93">
        <v>1.6069198102158613</v>
      </c>
      <c r="AL136" s="93">
        <v>1.0712798734772411</v>
      </c>
      <c r="AM136" s="93">
        <v>1.0712798734772411</v>
      </c>
      <c r="AN136" s="93">
        <v>12.498265190567809</v>
      </c>
      <c r="AO136" s="93">
        <v>3.4525987844341808</v>
      </c>
      <c r="AP136" s="93">
        <v>3.4525987844341808</v>
      </c>
      <c r="AQ136" s="93">
        <v>3.4525987844341808</v>
      </c>
      <c r="AR136" s="91">
        <f t="shared" si="45"/>
        <v>0</v>
      </c>
      <c r="AS136" s="91">
        <f t="shared" si="46"/>
        <v>1788.0709536487234</v>
      </c>
      <c r="AT136" s="91">
        <f t="shared" si="47"/>
        <v>0</v>
      </c>
      <c r="AU136" s="91">
        <f t="shared" si="48"/>
        <v>30.589046351276668</v>
      </c>
      <c r="AV136" s="91">
        <f t="shared" si="49"/>
        <v>3.0302913170068044</v>
      </c>
      <c r="AW136" s="91">
        <f t="shared" si="50"/>
        <v>3.7396338809125309</v>
      </c>
      <c r="AX136" s="91">
        <f t="shared" si="51"/>
        <v>3.0352929748521826</v>
      </c>
      <c r="AY136" s="91">
        <f t="shared" si="52"/>
        <v>2.3477671734152432</v>
      </c>
      <c r="AZ136" s="91">
        <f t="shared" si="53"/>
        <v>0.57236633796374869</v>
      </c>
      <c r="BA136" s="91">
        <f t="shared" si="54"/>
        <v>0.38157755864249915</v>
      </c>
      <c r="BB136" s="91">
        <f t="shared" si="55"/>
        <v>0.38157755864249915</v>
      </c>
      <c r="BC136" s="91">
        <f t="shared" si="56"/>
        <v>1.1224035237943089</v>
      </c>
      <c r="BD136" s="91">
        <f t="shared" si="57"/>
        <v>0.93490847022813273</v>
      </c>
      <c r="BE136" s="91">
        <f t="shared" si="58"/>
        <v>0.93490847022813273</v>
      </c>
      <c r="BF136" s="91">
        <f t="shared" si="59"/>
        <v>0.93490847022813273</v>
      </c>
      <c r="BG136" s="91">
        <f t="shared" si="60"/>
        <v>0.27317636773669646</v>
      </c>
      <c r="BH136" s="91">
        <f t="shared" si="61"/>
        <v>0.182117578491131</v>
      </c>
      <c r="BI136" s="91">
        <f t="shared" si="62"/>
        <v>0.182117578491131</v>
      </c>
      <c r="BJ136" s="91">
        <f t="shared" si="63"/>
        <v>2.1247050823965274</v>
      </c>
      <c r="BK136" s="91">
        <f t="shared" si="64"/>
        <v>0.5869417933538108</v>
      </c>
      <c r="BL136" s="91">
        <f t="shared" si="65"/>
        <v>0.5869417933538108</v>
      </c>
      <c r="BM136" s="91">
        <f t="shared" si="66"/>
        <v>0.5869417933538108</v>
      </c>
    </row>
    <row r="137" spans="1:65" x14ac:dyDescent="0.2">
      <c r="A137" t="s">
        <v>484</v>
      </c>
      <c r="B137" t="s">
        <v>484</v>
      </c>
      <c r="C137" s="90" t="s">
        <v>206</v>
      </c>
      <c r="D137" s="81" t="s">
        <v>293</v>
      </c>
      <c r="E137" s="81">
        <v>1230</v>
      </c>
      <c r="F137" s="81">
        <v>2</v>
      </c>
      <c r="G137" s="81">
        <v>3258</v>
      </c>
      <c r="H137" s="92">
        <v>0.7</v>
      </c>
      <c r="I137" s="92">
        <v>6.0000000000000012E-2</v>
      </c>
      <c r="J137" s="92">
        <v>9.0000000000000011E-2</v>
      </c>
      <c r="K137" s="92">
        <v>6.0000000000000012E-2</v>
      </c>
      <c r="L137" s="92">
        <v>0.25</v>
      </c>
      <c r="M137" s="92">
        <v>0.25</v>
      </c>
      <c r="N137" s="92">
        <v>0.25</v>
      </c>
      <c r="O137" s="92">
        <v>0.37039459457085211</v>
      </c>
      <c r="P137" s="92">
        <v>0.12592108108582958</v>
      </c>
      <c r="Q137" s="92">
        <v>0.18888162162874436</v>
      </c>
      <c r="R137" s="92">
        <v>0.12592108108582958</v>
      </c>
      <c r="S137" s="92">
        <v>0.25</v>
      </c>
      <c r="T137" s="92">
        <v>0.25</v>
      </c>
      <c r="U137" s="92">
        <v>0.25</v>
      </c>
      <c r="V137" s="91">
        <v>0</v>
      </c>
      <c r="W137" s="91">
        <v>417</v>
      </c>
      <c r="X137" s="91">
        <v>0</v>
      </c>
      <c r="Y137" s="91">
        <v>0</v>
      </c>
      <c r="Z137" s="91">
        <v>0.52673892877410433</v>
      </c>
      <c r="AA137" s="91">
        <v>0.64119894063990934</v>
      </c>
      <c r="AB137" s="91">
        <v>0.69843350371020918</v>
      </c>
      <c r="AC137" s="91">
        <v>0.40026445223710949</v>
      </c>
      <c r="AD137" s="93">
        <v>9.9491303041840506E-2</v>
      </c>
      <c r="AE137" s="93">
        <v>6.6327535361227E-2</v>
      </c>
      <c r="AF137" s="93">
        <v>6.6327535361227E-2</v>
      </c>
      <c r="AG137" s="93">
        <v>0.19510125196796932</v>
      </c>
      <c r="AH137" s="93">
        <v>0.16029973515997734</v>
      </c>
      <c r="AI137" s="93">
        <v>0.16029973515997734</v>
      </c>
      <c r="AJ137" s="93">
        <v>0.16029973515997734</v>
      </c>
      <c r="AK137" s="93">
        <v>6.2859015333918827E-2</v>
      </c>
      <c r="AL137" s="93">
        <v>4.1906010222612561E-2</v>
      </c>
      <c r="AM137" s="93">
        <v>4.1906010222612561E-2</v>
      </c>
      <c r="AN137" s="93">
        <v>0.4889034525971464</v>
      </c>
      <c r="AO137" s="93">
        <v>0.10006611305927737</v>
      </c>
      <c r="AP137" s="93">
        <v>0.10006611305927737</v>
      </c>
      <c r="AQ137" s="93">
        <v>0.10006611305927737</v>
      </c>
      <c r="AR137" s="91">
        <f t="shared" si="45"/>
        <v>0</v>
      </c>
      <c r="AS137" s="91">
        <f t="shared" si="46"/>
        <v>70.89</v>
      </c>
      <c r="AT137" s="91">
        <f t="shared" si="47"/>
        <v>0</v>
      </c>
      <c r="AU137" s="91">
        <f t="shared" si="48"/>
        <v>0</v>
      </c>
      <c r="AV137" s="91">
        <f t="shared" si="49"/>
        <v>8.9545617891597748E-2</v>
      </c>
      <c r="AW137" s="91">
        <f t="shared" si="50"/>
        <v>0.10900381990878459</v>
      </c>
      <c r="AX137" s="91">
        <f t="shared" si="51"/>
        <v>0.11873369563073558</v>
      </c>
      <c r="AY137" s="91">
        <f t="shared" si="52"/>
        <v>6.8044956880308621E-2</v>
      </c>
      <c r="AZ137" s="91">
        <f t="shared" si="53"/>
        <v>1.6913521517112888E-2</v>
      </c>
      <c r="BA137" s="91">
        <f t="shared" si="54"/>
        <v>1.127568101140859E-2</v>
      </c>
      <c r="BB137" s="91">
        <f t="shared" si="55"/>
        <v>1.127568101140859E-2</v>
      </c>
      <c r="BC137" s="91">
        <f t="shared" si="56"/>
        <v>3.3167212834554788E-2</v>
      </c>
      <c r="BD137" s="91">
        <f t="shared" si="57"/>
        <v>2.7250954977196148E-2</v>
      </c>
      <c r="BE137" s="91">
        <f t="shared" si="58"/>
        <v>2.7250954977196148E-2</v>
      </c>
      <c r="BF137" s="91">
        <f t="shared" si="59"/>
        <v>2.7250954977196148E-2</v>
      </c>
      <c r="BG137" s="91">
        <f t="shared" si="60"/>
        <v>1.0686032606766201E-2</v>
      </c>
      <c r="BH137" s="91">
        <f t="shared" si="61"/>
        <v>7.124021737844136E-3</v>
      </c>
      <c r="BI137" s="91">
        <f t="shared" si="62"/>
        <v>7.124021737844136E-3</v>
      </c>
      <c r="BJ137" s="91">
        <f t="shared" si="63"/>
        <v>8.3113586941514897E-2</v>
      </c>
      <c r="BK137" s="91">
        <f t="shared" si="64"/>
        <v>1.7011239220077155E-2</v>
      </c>
      <c r="BL137" s="91">
        <f t="shared" si="65"/>
        <v>1.7011239220077155E-2</v>
      </c>
      <c r="BM137" s="91">
        <f t="shared" si="66"/>
        <v>1.7011239220077155E-2</v>
      </c>
    </row>
    <row r="138" spans="1:65" x14ac:dyDescent="0.2">
      <c r="A138" t="s">
        <v>485</v>
      </c>
      <c r="B138" t="s">
        <v>485</v>
      </c>
      <c r="C138" s="90" t="s">
        <v>206</v>
      </c>
      <c r="D138" s="81" t="s">
        <v>293</v>
      </c>
      <c r="E138" s="81">
        <v>1620</v>
      </c>
      <c r="F138" s="81">
        <v>4</v>
      </c>
      <c r="G138" s="81">
        <v>5467</v>
      </c>
      <c r="H138" s="92">
        <v>0.7</v>
      </c>
      <c r="I138" s="92">
        <v>6.0000000000000012E-2</v>
      </c>
      <c r="J138" s="92">
        <v>9.0000000000000011E-2</v>
      </c>
      <c r="K138" s="92">
        <v>6.0000000000000012E-2</v>
      </c>
      <c r="L138" s="92">
        <v>0.25</v>
      </c>
      <c r="M138" s="92">
        <v>0.25</v>
      </c>
      <c r="N138" s="92">
        <v>0.25</v>
      </c>
      <c r="O138" s="92">
        <v>0.37039459457085211</v>
      </c>
      <c r="P138" s="92">
        <v>0.12592108108582958</v>
      </c>
      <c r="Q138" s="92">
        <v>0.18888162162874436</v>
      </c>
      <c r="R138" s="92">
        <v>0.12592108108582958</v>
      </c>
      <c r="S138" s="92">
        <v>0.25</v>
      </c>
      <c r="T138" s="92">
        <v>0.25</v>
      </c>
      <c r="U138" s="92">
        <v>0.25</v>
      </c>
      <c r="V138" s="91">
        <v>0</v>
      </c>
      <c r="W138" s="91">
        <v>482.95973378065673</v>
      </c>
      <c r="X138" s="91">
        <v>0</v>
      </c>
      <c r="Y138" s="91">
        <v>142.04026621934327</v>
      </c>
      <c r="Z138" s="91">
        <v>6.3957609929032495</v>
      </c>
      <c r="AA138" s="91">
        <v>7.8929059952245009</v>
      </c>
      <c r="AB138" s="91">
        <v>6.4063175383970048</v>
      </c>
      <c r="AC138" s="91">
        <v>4.9552191975324238</v>
      </c>
      <c r="AD138" s="93">
        <v>1.2080417078894339</v>
      </c>
      <c r="AE138" s="93">
        <v>0.80536113859295599</v>
      </c>
      <c r="AF138" s="93">
        <v>0.80536113859295599</v>
      </c>
      <c r="AG138" s="93">
        <v>2.3689552999384698</v>
      </c>
      <c r="AH138" s="93">
        <v>1.9732264988061252</v>
      </c>
      <c r="AI138" s="93">
        <v>1.9732264988061252</v>
      </c>
      <c r="AJ138" s="93">
        <v>1.9732264988061252</v>
      </c>
      <c r="AK138" s="93">
        <v>0.57656857845573051</v>
      </c>
      <c r="AL138" s="93">
        <v>0.38437905230382036</v>
      </c>
      <c r="AM138" s="93">
        <v>0.38437905230382036</v>
      </c>
      <c r="AN138" s="93">
        <v>4.4844222768779032</v>
      </c>
      <c r="AO138" s="93">
        <v>1.2388047993831059</v>
      </c>
      <c r="AP138" s="93">
        <v>1.2388047993831059</v>
      </c>
      <c r="AQ138" s="93">
        <v>1.2388047993831059</v>
      </c>
      <c r="AR138" s="91">
        <f t="shared" si="45"/>
        <v>0</v>
      </c>
      <c r="AS138" s="91">
        <f t="shared" si="46"/>
        <v>82.103154742711652</v>
      </c>
      <c r="AT138" s="91">
        <f t="shared" si="47"/>
        <v>0</v>
      </c>
      <c r="AU138" s="91">
        <f t="shared" si="48"/>
        <v>24.146845257288359</v>
      </c>
      <c r="AV138" s="91">
        <f t="shared" si="49"/>
        <v>1.0872793687935525</v>
      </c>
      <c r="AW138" s="91">
        <f t="shared" si="50"/>
        <v>1.3417940191881652</v>
      </c>
      <c r="AX138" s="91">
        <f t="shared" si="51"/>
        <v>1.0890739815274908</v>
      </c>
      <c r="AY138" s="91">
        <f t="shared" si="52"/>
        <v>0.84238726358051208</v>
      </c>
      <c r="AZ138" s="91">
        <f t="shared" si="53"/>
        <v>0.20536709034120376</v>
      </c>
      <c r="BA138" s="91">
        <f t="shared" si="54"/>
        <v>0.13691139356080254</v>
      </c>
      <c r="BB138" s="91">
        <f t="shared" si="55"/>
        <v>0.13691139356080254</v>
      </c>
      <c r="BC138" s="91">
        <f t="shared" si="56"/>
        <v>0.40272240098953987</v>
      </c>
      <c r="BD138" s="91">
        <f t="shared" si="57"/>
        <v>0.3354485047970413</v>
      </c>
      <c r="BE138" s="91">
        <f t="shared" si="58"/>
        <v>0.3354485047970413</v>
      </c>
      <c r="BF138" s="91">
        <f t="shared" si="59"/>
        <v>0.3354485047970413</v>
      </c>
      <c r="BG138" s="91">
        <f t="shared" si="60"/>
        <v>9.8016658337474194E-2</v>
      </c>
      <c r="BH138" s="91">
        <f t="shared" si="61"/>
        <v>6.5344438891649467E-2</v>
      </c>
      <c r="BI138" s="91">
        <f t="shared" si="62"/>
        <v>6.5344438891649467E-2</v>
      </c>
      <c r="BJ138" s="91">
        <f t="shared" si="63"/>
        <v>0.76235178706924356</v>
      </c>
      <c r="BK138" s="91">
        <f t="shared" si="64"/>
        <v>0.21059681589512802</v>
      </c>
      <c r="BL138" s="91">
        <f t="shared" si="65"/>
        <v>0.21059681589512802</v>
      </c>
      <c r="BM138" s="91">
        <f t="shared" si="66"/>
        <v>0.21059681589512802</v>
      </c>
    </row>
    <row r="139" spans="1:65" x14ac:dyDescent="0.2">
      <c r="A139" t="s">
        <v>486</v>
      </c>
      <c r="B139" t="s">
        <v>486</v>
      </c>
      <c r="C139" s="90" t="s">
        <v>206</v>
      </c>
      <c r="D139" s="81" t="s">
        <v>293</v>
      </c>
      <c r="E139" s="81">
        <v>1630</v>
      </c>
      <c r="F139" s="81">
        <v>4</v>
      </c>
      <c r="G139" s="81">
        <v>23842</v>
      </c>
      <c r="H139" s="92">
        <v>0.7</v>
      </c>
      <c r="I139" s="92">
        <v>6.0000000000000012E-2</v>
      </c>
      <c r="J139" s="92">
        <v>9.0000000000000011E-2</v>
      </c>
      <c r="K139" s="92">
        <v>6.0000000000000012E-2</v>
      </c>
      <c r="L139" s="92">
        <v>0.25</v>
      </c>
      <c r="M139" s="92">
        <v>0.25</v>
      </c>
      <c r="N139" s="92">
        <v>0.25</v>
      </c>
      <c r="O139" s="92">
        <v>0.37039459457085211</v>
      </c>
      <c r="P139" s="92">
        <v>0.12592108108582958</v>
      </c>
      <c r="Q139" s="92">
        <v>0.18888162162874436</v>
      </c>
      <c r="R139" s="92">
        <v>0.12592108108582958</v>
      </c>
      <c r="S139" s="92">
        <v>0.25</v>
      </c>
      <c r="T139" s="92">
        <v>0.25</v>
      </c>
      <c r="U139" s="92">
        <v>0.25</v>
      </c>
      <c r="V139" s="91">
        <v>0</v>
      </c>
      <c r="W139" s="91">
        <v>9868.2000000000007</v>
      </c>
      <c r="X139" s="91">
        <v>0</v>
      </c>
      <c r="Y139" s="91">
        <v>727.79999999999927</v>
      </c>
      <c r="Z139" s="91">
        <v>40.069037506674746</v>
      </c>
      <c r="AA139" s="91">
        <v>49.448556115563505</v>
      </c>
      <c r="AB139" s="91">
        <v>40.135173595531015</v>
      </c>
      <c r="AC139" s="91">
        <v>31.044134404026963</v>
      </c>
      <c r="AD139" s="93">
        <v>7.5683047813637057</v>
      </c>
      <c r="AE139" s="93">
        <v>5.0455365209091374</v>
      </c>
      <c r="AF139" s="93">
        <v>5.0455365209091374</v>
      </c>
      <c r="AG139" s="93">
        <v>14.84135490212906</v>
      </c>
      <c r="AH139" s="93">
        <v>12.362139028890876</v>
      </c>
      <c r="AI139" s="93">
        <v>12.362139028890876</v>
      </c>
      <c r="AJ139" s="93">
        <v>12.362139028890876</v>
      </c>
      <c r="AK139" s="93">
        <v>3.6121656235977917</v>
      </c>
      <c r="AL139" s="93">
        <v>2.4081104157318611</v>
      </c>
      <c r="AM139" s="93">
        <v>2.4081104157318611</v>
      </c>
      <c r="AN139" s="93">
        <v>28.094621516871708</v>
      </c>
      <c r="AO139" s="93">
        <v>7.7610336010067407</v>
      </c>
      <c r="AP139" s="93">
        <v>7.7610336010067407</v>
      </c>
      <c r="AQ139" s="93">
        <v>7.7610336010067407</v>
      </c>
      <c r="AR139" s="91">
        <f t="shared" si="45"/>
        <v>0</v>
      </c>
      <c r="AS139" s="91">
        <f t="shared" si="46"/>
        <v>1677.5940000000003</v>
      </c>
      <c r="AT139" s="91">
        <f t="shared" si="47"/>
        <v>0</v>
      </c>
      <c r="AU139" s="91">
        <f t="shared" si="48"/>
        <v>123.72599999999989</v>
      </c>
      <c r="AV139" s="91">
        <f t="shared" si="49"/>
        <v>6.8117363761347072</v>
      </c>
      <c r="AW139" s="91">
        <f t="shared" si="50"/>
        <v>8.4062545396457971</v>
      </c>
      <c r="AX139" s="91">
        <f t="shared" si="51"/>
        <v>6.8229795112402734</v>
      </c>
      <c r="AY139" s="91">
        <f t="shared" si="52"/>
        <v>5.2775028486845841</v>
      </c>
      <c r="AZ139" s="91">
        <f t="shared" si="53"/>
        <v>1.28661181283183</v>
      </c>
      <c r="BA139" s="91">
        <f t="shared" si="54"/>
        <v>0.85774120855455338</v>
      </c>
      <c r="BB139" s="91">
        <f t="shared" si="55"/>
        <v>0.85774120855455338</v>
      </c>
      <c r="BC139" s="91">
        <f t="shared" si="56"/>
        <v>2.5230303333619406</v>
      </c>
      <c r="BD139" s="91">
        <f t="shared" si="57"/>
        <v>2.1015636349114493</v>
      </c>
      <c r="BE139" s="91">
        <f t="shared" si="58"/>
        <v>2.1015636349114493</v>
      </c>
      <c r="BF139" s="91">
        <f t="shared" si="59"/>
        <v>2.1015636349114493</v>
      </c>
      <c r="BG139" s="91">
        <f t="shared" si="60"/>
        <v>0.61406815601162468</v>
      </c>
      <c r="BH139" s="91">
        <f t="shared" si="61"/>
        <v>0.40937877067441641</v>
      </c>
      <c r="BI139" s="91">
        <f t="shared" si="62"/>
        <v>0.40937877067441641</v>
      </c>
      <c r="BJ139" s="91">
        <f t="shared" si="63"/>
        <v>4.7760856578681912</v>
      </c>
      <c r="BK139" s="91">
        <f t="shared" si="64"/>
        <v>1.319375712171146</v>
      </c>
      <c r="BL139" s="91">
        <f t="shared" si="65"/>
        <v>1.319375712171146</v>
      </c>
      <c r="BM139" s="91">
        <f t="shared" si="66"/>
        <v>1.319375712171146</v>
      </c>
    </row>
    <row r="140" spans="1:65" x14ac:dyDescent="0.2">
      <c r="A140" t="s">
        <v>487</v>
      </c>
      <c r="B140" t="s">
        <v>487</v>
      </c>
      <c r="C140" s="90" t="s">
        <v>206</v>
      </c>
      <c r="D140" s="81" t="s">
        <v>293</v>
      </c>
      <c r="E140" s="81">
        <v>1620</v>
      </c>
      <c r="F140" s="81">
        <v>4</v>
      </c>
      <c r="G140" s="81">
        <v>10826</v>
      </c>
      <c r="H140" s="92">
        <v>0.7</v>
      </c>
      <c r="I140" s="92">
        <v>6.0000000000000012E-2</v>
      </c>
      <c r="J140" s="92">
        <v>9.0000000000000011E-2</v>
      </c>
      <c r="K140" s="92">
        <v>6.0000000000000012E-2</v>
      </c>
      <c r="L140" s="92">
        <v>0.25</v>
      </c>
      <c r="M140" s="92">
        <v>0.25</v>
      </c>
      <c r="N140" s="92">
        <v>0.25</v>
      </c>
      <c r="O140" s="92">
        <v>0.37039459457085211</v>
      </c>
      <c r="P140" s="92">
        <v>0.12592108108582958</v>
      </c>
      <c r="Q140" s="92">
        <v>0.18888162162874436</v>
      </c>
      <c r="R140" s="92">
        <v>0.12592108108582958</v>
      </c>
      <c r="S140" s="92">
        <v>0.25</v>
      </c>
      <c r="T140" s="92">
        <v>0.25</v>
      </c>
      <c r="U140" s="92">
        <v>0.25</v>
      </c>
      <c r="V140" s="91">
        <v>0</v>
      </c>
      <c r="W140" s="91">
        <v>4066</v>
      </c>
      <c r="X140" s="91">
        <v>0</v>
      </c>
      <c r="Y140" s="91">
        <v>0</v>
      </c>
      <c r="Z140" s="91">
        <v>5.3807774639992916</v>
      </c>
      <c r="AA140" s="91">
        <v>6.6186255852723104</v>
      </c>
      <c r="AB140" s="91">
        <v>6.6826882552629217</v>
      </c>
      <c r="AC140" s="91">
        <v>4.1521441092511724</v>
      </c>
      <c r="AD140" s="93">
        <v>1.0163299730235889</v>
      </c>
      <c r="AE140" s="93">
        <v>0.67755331534905927</v>
      </c>
      <c r="AF140" s="93">
        <v>0.67755331534905927</v>
      </c>
      <c r="AG140" s="93">
        <v>1.9930108872539953</v>
      </c>
      <c r="AH140" s="93">
        <v>1.6546563963180776</v>
      </c>
      <c r="AI140" s="93">
        <v>1.6546563963180776</v>
      </c>
      <c r="AJ140" s="93">
        <v>1.6546563963180776</v>
      </c>
      <c r="AK140" s="93">
        <v>0.60144194297366305</v>
      </c>
      <c r="AL140" s="93">
        <v>0.4009612953157754</v>
      </c>
      <c r="AM140" s="93">
        <v>0.4009612953157754</v>
      </c>
      <c r="AN140" s="93">
        <v>4.6778817786840445</v>
      </c>
      <c r="AO140" s="93">
        <v>1.0380360273127931</v>
      </c>
      <c r="AP140" s="93">
        <v>1.0380360273127931</v>
      </c>
      <c r="AQ140" s="93">
        <v>1.0380360273127931</v>
      </c>
      <c r="AR140" s="91">
        <f t="shared" si="45"/>
        <v>0</v>
      </c>
      <c r="AS140" s="91">
        <f t="shared" si="46"/>
        <v>691.22</v>
      </c>
      <c r="AT140" s="91">
        <f t="shared" si="47"/>
        <v>0</v>
      </c>
      <c r="AU140" s="91">
        <f t="shared" si="48"/>
        <v>0</v>
      </c>
      <c r="AV140" s="91">
        <f t="shared" si="49"/>
        <v>0.91473216887987963</v>
      </c>
      <c r="AW140" s="91">
        <f t="shared" si="50"/>
        <v>1.1251663494962929</v>
      </c>
      <c r="AX140" s="91">
        <f t="shared" si="51"/>
        <v>1.1360570033946968</v>
      </c>
      <c r="AY140" s="91">
        <f t="shared" si="52"/>
        <v>0.70586449857269939</v>
      </c>
      <c r="AZ140" s="91">
        <f t="shared" si="53"/>
        <v>0.17277609541401012</v>
      </c>
      <c r="BA140" s="91">
        <f t="shared" si="54"/>
        <v>0.11518406360934008</v>
      </c>
      <c r="BB140" s="91">
        <f t="shared" si="55"/>
        <v>0.11518406360934008</v>
      </c>
      <c r="BC140" s="91">
        <f t="shared" si="56"/>
        <v>0.33881185083317922</v>
      </c>
      <c r="BD140" s="91">
        <f t="shared" si="57"/>
        <v>0.28129158737407323</v>
      </c>
      <c r="BE140" s="91">
        <f t="shared" si="58"/>
        <v>0.28129158737407323</v>
      </c>
      <c r="BF140" s="91">
        <f t="shared" si="59"/>
        <v>0.28129158737407323</v>
      </c>
      <c r="BG140" s="91">
        <f t="shared" si="60"/>
        <v>0.10224513030552272</v>
      </c>
      <c r="BH140" s="91">
        <f t="shared" si="61"/>
        <v>6.8163420203681824E-2</v>
      </c>
      <c r="BI140" s="91">
        <f t="shared" si="62"/>
        <v>6.8163420203681824E-2</v>
      </c>
      <c r="BJ140" s="91">
        <f t="shared" si="63"/>
        <v>0.79523990237628761</v>
      </c>
      <c r="BK140" s="91">
        <f t="shared" si="64"/>
        <v>0.17646612464317485</v>
      </c>
      <c r="BL140" s="91">
        <f t="shared" si="65"/>
        <v>0.17646612464317485</v>
      </c>
      <c r="BM140" s="91">
        <f t="shared" si="66"/>
        <v>0.17646612464317485</v>
      </c>
    </row>
    <row r="141" spans="1:65" x14ac:dyDescent="0.2">
      <c r="A141" t="s">
        <v>488</v>
      </c>
      <c r="B141" t="s">
        <v>488</v>
      </c>
      <c r="C141" s="90" t="s">
        <v>206</v>
      </c>
      <c r="D141" s="81" t="s">
        <v>293</v>
      </c>
      <c r="E141" s="81">
        <v>1670</v>
      </c>
      <c r="F141" s="81">
        <v>4</v>
      </c>
      <c r="G141" s="81">
        <v>4433</v>
      </c>
      <c r="H141" s="92">
        <v>0.7</v>
      </c>
      <c r="I141" s="92">
        <v>6.0000000000000012E-2</v>
      </c>
      <c r="J141" s="92">
        <v>9.0000000000000011E-2</v>
      </c>
      <c r="K141" s="92">
        <v>6.0000000000000012E-2</v>
      </c>
      <c r="L141" s="92">
        <v>0.25</v>
      </c>
      <c r="M141" s="92">
        <v>0.25</v>
      </c>
      <c r="N141" s="92">
        <v>0.25</v>
      </c>
      <c r="O141" s="92">
        <v>0.37039459457085211</v>
      </c>
      <c r="P141" s="92">
        <v>0.12592108108582958</v>
      </c>
      <c r="Q141" s="92">
        <v>0.18888162162874436</v>
      </c>
      <c r="R141" s="92">
        <v>0.12592108108582958</v>
      </c>
      <c r="S141" s="92">
        <v>0.25</v>
      </c>
      <c r="T141" s="92">
        <v>0.25</v>
      </c>
      <c r="U141" s="92">
        <v>0.25</v>
      </c>
      <c r="V141" s="91">
        <v>0</v>
      </c>
      <c r="W141" s="91">
        <v>2180.1806718368493</v>
      </c>
      <c r="X141" s="91">
        <v>0</v>
      </c>
      <c r="Y141" s="91">
        <v>369.81932816315066</v>
      </c>
      <c r="Z141" s="91">
        <v>1.2718267864987292</v>
      </c>
      <c r="AA141" s="91">
        <v>1.5624301712413344</v>
      </c>
      <c r="AB141" s="91">
        <v>1.6086001071442797</v>
      </c>
      <c r="AC141" s="91">
        <v>0.97964266340820338</v>
      </c>
      <c r="AD141" s="93">
        <v>0.24022470586475481</v>
      </c>
      <c r="AE141" s="93">
        <v>0.16014980390983655</v>
      </c>
      <c r="AF141" s="93">
        <v>0.16014980390983655</v>
      </c>
      <c r="AG141" s="93">
        <v>0.47107776694954645</v>
      </c>
      <c r="AH141" s="93">
        <v>0.39060754281033361</v>
      </c>
      <c r="AI141" s="93">
        <v>0.39060754281033361</v>
      </c>
      <c r="AJ141" s="93">
        <v>0.39060754281033361</v>
      </c>
      <c r="AK141" s="93">
        <v>0.1447740096429852</v>
      </c>
      <c r="AL141" s="93">
        <v>9.6516006428656806E-2</v>
      </c>
      <c r="AM141" s="93">
        <v>9.6516006428656806E-2</v>
      </c>
      <c r="AN141" s="93">
        <v>1.1260200750009957</v>
      </c>
      <c r="AO141" s="93">
        <v>0.24491066585205085</v>
      </c>
      <c r="AP141" s="93">
        <v>0.24491066585205085</v>
      </c>
      <c r="AQ141" s="93">
        <v>0.24491066585205085</v>
      </c>
      <c r="AR141" s="91">
        <f t="shared" si="45"/>
        <v>0</v>
      </c>
      <c r="AS141" s="91">
        <f t="shared" si="46"/>
        <v>370.63071421226442</v>
      </c>
      <c r="AT141" s="91">
        <f t="shared" si="47"/>
        <v>0</v>
      </c>
      <c r="AU141" s="91">
        <f t="shared" si="48"/>
        <v>62.869285787735613</v>
      </c>
      <c r="AV141" s="91">
        <f t="shared" si="49"/>
        <v>0.21621055370478398</v>
      </c>
      <c r="AW141" s="91">
        <f t="shared" si="50"/>
        <v>0.26561312911102686</v>
      </c>
      <c r="AX141" s="91">
        <f t="shared" si="51"/>
        <v>0.27346201821452759</v>
      </c>
      <c r="AY141" s="91">
        <f t="shared" si="52"/>
        <v>0.16653925277939458</v>
      </c>
      <c r="AZ141" s="91">
        <f t="shared" si="53"/>
        <v>4.0838199997008322E-2</v>
      </c>
      <c r="BA141" s="91">
        <f t="shared" si="54"/>
        <v>2.7225466664672213E-2</v>
      </c>
      <c r="BB141" s="91">
        <f t="shared" si="55"/>
        <v>2.7225466664672213E-2</v>
      </c>
      <c r="BC141" s="91">
        <f t="shared" si="56"/>
        <v>8.0083220381422904E-2</v>
      </c>
      <c r="BD141" s="91">
        <f t="shared" si="57"/>
        <v>6.6403282277756714E-2</v>
      </c>
      <c r="BE141" s="91">
        <f t="shared" si="58"/>
        <v>6.6403282277756714E-2</v>
      </c>
      <c r="BF141" s="91">
        <f t="shared" si="59"/>
        <v>6.6403282277756714E-2</v>
      </c>
      <c r="BG141" s="91">
        <f t="shared" si="60"/>
        <v>2.4611581639307486E-2</v>
      </c>
      <c r="BH141" s="91">
        <f t="shared" si="61"/>
        <v>1.6407721092871658E-2</v>
      </c>
      <c r="BI141" s="91">
        <f t="shared" si="62"/>
        <v>1.6407721092871658E-2</v>
      </c>
      <c r="BJ141" s="91">
        <f t="shared" si="63"/>
        <v>0.19142341275016928</v>
      </c>
      <c r="BK141" s="91">
        <f t="shared" si="64"/>
        <v>4.1634813194848644E-2</v>
      </c>
      <c r="BL141" s="91">
        <f t="shared" si="65"/>
        <v>4.1634813194848644E-2</v>
      </c>
      <c r="BM141" s="91">
        <f t="shared" si="66"/>
        <v>4.1634813194848644E-2</v>
      </c>
    </row>
    <row r="142" spans="1:65" x14ac:dyDescent="0.2">
      <c r="A142" t="s">
        <v>489</v>
      </c>
      <c r="B142" t="s">
        <v>489</v>
      </c>
      <c r="C142" s="90" t="s">
        <v>206</v>
      </c>
      <c r="D142" s="81" t="s">
        <v>293</v>
      </c>
      <c r="E142" s="81">
        <v>1690</v>
      </c>
      <c r="F142" s="81">
        <v>4</v>
      </c>
      <c r="G142" s="81">
        <v>13672</v>
      </c>
      <c r="H142" s="92">
        <v>0.7</v>
      </c>
      <c r="I142" s="92">
        <v>6.0000000000000012E-2</v>
      </c>
      <c r="J142" s="92">
        <v>9.0000000000000011E-2</v>
      </c>
      <c r="K142" s="92">
        <v>6.0000000000000012E-2</v>
      </c>
      <c r="L142" s="92">
        <v>0.25</v>
      </c>
      <c r="M142" s="92">
        <v>0.25</v>
      </c>
      <c r="N142" s="92">
        <v>0.25</v>
      </c>
      <c r="O142" s="92">
        <v>0.37039459457085211</v>
      </c>
      <c r="P142" s="92">
        <v>0.12592108108582958</v>
      </c>
      <c r="Q142" s="92">
        <v>0.18888162162874436</v>
      </c>
      <c r="R142" s="92">
        <v>0.12592108108582958</v>
      </c>
      <c r="S142" s="92">
        <v>0.25</v>
      </c>
      <c r="T142" s="92">
        <v>0.25</v>
      </c>
      <c r="U142" s="92">
        <v>0.25</v>
      </c>
      <c r="V142" s="91">
        <v>91</v>
      </c>
      <c r="W142" s="91">
        <v>5825</v>
      </c>
      <c r="X142" s="91">
        <v>0</v>
      </c>
      <c r="Y142" s="91">
        <v>0</v>
      </c>
      <c r="Z142" s="91">
        <v>23.583122956788745</v>
      </c>
      <c r="AA142" s="91">
        <v>29.103553553407508</v>
      </c>
      <c r="AB142" s="91">
        <v>23.622048162195014</v>
      </c>
      <c r="AC142" s="91">
        <v>18.27140566117383</v>
      </c>
      <c r="AD142" s="93">
        <v>4.4544185071483264</v>
      </c>
      <c r="AE142" s="93">
        <v>2.9696123380988846</v>
      </c>
      <c r="AF142" s="93">
        <v>2.9696123380988846</v>
      </c>
      <c r="AG142" s="93">
        <v>8.7350612662943217</v>
      </c>
      <c r="AH142" s="93">
        <v>7.275888388351877</v>
      </c>
      <c r="AI142" s="93">
        <v>7.275888388351877</v>
      </c>
      <c r="AJ142" s="93">
        <v>7.275888388351877</v>
      </c>
      <c r="AK142" s="93">
        <v>2.1259843345975513</v>
      </c>
      <c r="AL142" s="93">
        <v>1.4173228897317012</v>
      </c>
      <c r="AM142" s="93">
        <v>1.4173228897317012</v>
      </c>
      <c r="AN142" s="93">
        <v>16.535433713536509</v>
      </c>
      <c r="AO142" s="93">
        <v>4.5678514152934575</v>
      </c>
      <c r="AP142" s="93">
        <v>4.5678514152934575</v>
      </c>
      <c r="AQ142" s="93">
        <v>4.5678514152934575</v>
      </c>
      <c r="AR142" s="91">
        <f t="shared" si="45"/>
        <v>15.47</v>
      </c>
      <c r="AS142" s="91">
        <f t="shared" si="46"/>
        <v>990.25000000000011</v>
      </c>
      <c r="AT142" s="91">
        <f t="shared" si="47"/>
        <v>0</v>
      </c>
      <c r="AU142" s="91">
        <f t="shared" si="48"/>
        <v>0</v>
      </c>
      <c r="AV142" s="91">
        <f t="shared" si="49"/>
        <v>4.0091309026540873</v>
      </c>
      <c r="AW142" s="91">
        <f t="shared" si="50"/>
        <v>4.9476041040792769</v>
      </c>
      <c r="AX142" s="91">
        <f t="shared" si="51"/>
        <v>4.0157481875731529</v>
      </c>
      <c r="AY142" s="91">
        <f t="shared" si="52"/>
        <v>3.1061389623995512</v>
      </c>
      <c r="AZ142" s="91">
        <f t="shared" si="53"/>
        <v>0.7572511462152155</v>
      </c>
      <c r="BA142" s="91">
        <f t="shared" si="54"/>
        <v>0.50483409747681041</v>
      </c>
      <c r="BB142" s="91">
        <f t="shared" si="55"/>
        <v>0.50483409747681041</v>
      </c>
      <c r="BC142" s="91">
        <f t="shared" si="56"/>
        <v>1.4849604152700349</v>
      </c>
      <c r="BD142" s="91">
        <f t="shared" si="57"/>
        <v>1.2369010260198192</v>
      </c>
      <c r="BE142" s="91">
        <f t="shared" si="58"/>
        <v>1.2369010260198192</v>
      </c>
      <c r="BF142" s="91">
        <f t="shared" si="59"/>
        <v>1.2369010260198192</v>
      </c>
      <c r="BG142" s="91">
        <f t="shared" si="60"/>
        <v>0.36141733688158373</v>
      </c>
      <c r="BH142" s="91">
        <f t="shared" si="61"/>
        <v>0.24094489125438923</v>
      </c>
      <c r="BI142" s="91">
        <f t="shared" si="62"/>
        <v>0.24094489125438923</v>
      </c>
      <c r="BJ142" s="91">
        <f t="shared" si="63"/>
        <v>2.8110237313012068</v>
      </c>
      <c r="BK142" s="91">
        <f t="shared" si="64"/>
        <v>0.77653474059988781</v>
      </c>
      <c r="BL142" s="91">
        <f t="shared" si="65"/>
        <v>0.77653474059988781</v>
      </c>
      <c r="BM142" s="91">
        <f t="shared" si="66"/>
        <v>0.77653474059988781</v>
      </c>
    </row>
    <row r="143" spans="1:65" x14ac:dyDescent="0.2">
      <c r="A143" t="s">
        <v>490</v>
      </c>
      <c r="B143" t="s">
        <v>490</v>
      </c>
      <c r="C143" s="90" t="s">
        <v>206</v>
      </c>
      <c r="D143" s="81" t="s">
        <v>293</v>
      </c>
      <c r="E143" s="81">
        <v>1790</v>
      </c>
      <c r="F143" s="81">
        <v>4</v>
      </c>
      <c r="G143" s="81">
        <v>19408</v>
      </c>
      <c r="H143" s="92">
        <v>0.7</v>
      </c>
      <c r="I143" s="92">
        <v>6.0000000000000012E-2</v>
      </c>
      <c r="J143" s="92">
        <v>9.0000000000000011E-2</v>
      </c>
      <c r="K143" s="92">
        <v>6.0000000000000012E-2</v>
      </c>
      <c r="L143" s="92">
        <v>0.25</v>
      </c>
      <c r="M143" s="92">
        <v>0.25</v>
      </c>
      <c r="N143" s="92">
        <v>0.25</v>
      </c>
      <c r="O143" s="92">
        <v>0.37039459457085211</v>
      </c>
      <c r="P143" s="92">
        <v>0.12592108108582958</v>
      </c>
      <c r="Q143" s="92">
        <v>0.18888162162874436</v>
      </c>
      <c r="R143" s="92">
        <v>0.12592108108582958</v>
      </c>
      <c r="S143" s="92">
        <v>0.25</v>
      </c>
      <c r="T143" s="92">
        <v>0.25</v>
      </c>
      <c r="U143" s="92">
        <v>0.25</v>
      </c>
      <c r="V143" s="91">
        <v>405.99138349843281</v>
      </c>
      <c r="W143" s="91">
        <v>13832.639758230513</v>
      </c>
      <c r="X143" s="91">
        <v>29.008616501567172</v>
      </c>
      <c r="Y143" s="91">
        <v>988.36024176948752</v>
      </c>
      <c r="Z143" s="91">
        <v>16.433018936905498</v>
      </c>
      <c r="AA143" s="91">
        <v>20.279724935103005</v>
      </c>
      <c r="AB143" s="91">
        <v>16.460142513318011</v>
      </c>
      <c r="AC143" s="91">
        <v>12.731747011797658</v>
      </c>
      <c r="AD143" s="93">
        <v>3.1038952650585752</v>
      </c>
      <c r="AE143" s="93">
        <v>2.0692635100390504</v>
      </c>
      <c r="AF143" s="93">
        <v>2.0692635100390504</v>
      </c>
      <c r="AG143" s="93">
        <v>6.0867013867102466</v>
      </c>
      <c r="AH143" s="93">
        <v>5.0699312337757512</v>
      </c>
      <c r="AI143" s="93">
        <v>5.0699312337757512</v>
      </c>
      <c r="AJ143" s="93">
        <v>5.0699312337757512</v>
      </c>
      <c r="AK143" s="93">
        <v>1.4814128261986212</v>
      </c>
      <c r="AL143" s="93">
        <v>0.98760855079908083</v>
      </c>
      <c r="AM143" s="93">
        <v>0.98760855079908083</v>
      </c>
      <c r="AN143" s="93">
        <v>11.522099759322607</v>
      </c>
      <c r="AO143" s="93">
        <v>3.1829367529494146</v>
      </c>
      <c r="AP143" s="93">
        <v>3.1829367529494146</v>
      </c>
      <c r="AQ143" s="93">
        <v>3.1829367529494146</v>
      </c>
      <c r="AR143" s="91">
        <f t="shared" si="45"/>
        <v>69.018535194733587</v>
      </c>
      <c r="AS143" s="91">
        <f t="shared" si="46"/>
        <v>2351.5487588991873</v>
      </c>
      <c r="AT143" s="91">
        <f t="shared" si="47"/>
        <v>4.9314648052664198</v>
      </c>
      <c r="AU143" s="91">
        <f t="shared" si="48"/>
        <v>168.02124110081289</v>
      </c>
      <c r="AV143" s="91">
        <f t="shared" si="49"/>
        <v>2.7936132192739347</v>
      </c>
      <c r="AW143" s="91">
        <f t="shared" si="50"/>
        <v>3.4475532389675112</v>
      </c>
      <c r="AX143" s="91">
        <f t="shared" si="51"/>
        <v>2.7982242272640621</v>
      </c>
      <c r="AY143" s="91">
        <f t="shared" si="52"/>
        <v>2.1643969920056021</v>
      </c>
      <c r="AZ143" s="91">
        <f t="shared" si="53"/>
        <v>0.52766219505995782</v>
      </c>
      <c r="BA143" s="91">
        <f t="shared" si="54"/>
        <v>0.35177479670663858</v>
      </c>
      <c r="BB143" s="91">
        <f t="shared" si="55"/>
        <v>0.35177479670663858</v>
      </c>
      <c r="BC143" s="91">
        <f t="shared" si="56"/>
        <v>1.0347392357407419</v>
      </c>
      <c r="BD143" s="91">
        <f t="shared" si="57"/>
        <v>0.8618883097418778</v>
      </c>
      <c r="BE143" s="91">
        <f t="shared" si="58"/>
        <v>0.8618883097418778</v>
      </c>
      <c r="BF143" s="91">
        <f t="shared" si="59"/>
        <v>0.8618883097418778</v>
      </c>
      <c r="BG143" s="91">
        <f t="shared" si="60"/>
        <v>0.25184018045376561</v>
      </c>
      <c r="BH143" s="91">
        <f t="shared" si="61"/>
        <v>0.16789345363584376</v>
      </c>
      <c r="BI143" s="91">
        <f t="shared" si="62"/>
        <v>0.16789345363584376</v>
      </c>
      <c r="BJ143" s="91">
        <f t="shared" si="63"/>
        <v>1.9587569590848435</v>
      </c>
      <c r="BK143" s="91">
        <f t="shared" si="64"/>
        <v>0.54109924800140052</v>
      </c>
      <c r="BL143" s="91">
        <f t="shared" si="65"/>
        <v>0.54109924800140052</v>
      </c>
      <c r="BM143" s="91">
        <f t="shared" si="66"/>
        <v>0.54109924800140052</v>
      </c>
    </row>
    <row r="144" spans="1:65" x14ac:dyDescent="0.2">
      <c r="A144" t="s">
        <v>491</v>
      </c>
      <c r="B144" t="s">
        <v>491</v>
      </c>
      <c r="C144" s="90" t="s">
        <v>206</v>
      </c>
      <c r="D144" s="81" t="s">
        <v>293</v>
      </c>
      <c r="E144" s="81">
        <v>1650</v>
      </c>
      <c r="F144" s="81">
        <v>4</v>
      </c>
      <c r="G144" s="81">
        <v>10014</v>
      </c>
      <c r="H144" s="92">
        <v>0.7</v>
      </c>
      <c r="I144" s="92">
        <v>6.0000000000000012E-2</v>
      </c>
      <c r="J144" s="92">
        <v>9.0000000000000011E-2</v>
      </c>
      <c r="K144" s="92">
        <v>6.0000000000000012E-2</v>
      </c>
      <c r="L144" s="92">
        <v>0.25</v>
      </c>
      <c r="M144" s="92">
        <v>0.25</v>
      </c>
      <c r="N144" s="92">
        <v>0.25</v>
      </c>
      <c r="O144" s="92">
        <v>0.37039459457085211</v>
      </c>
      <c r="P144" s="92">
        <v>0.12592108108582958</v>
      </c>
      <c r="Q144" s="92">
        <v>0.18888162162874436</v>
      </c>
      <c r="R144" s="92">
        <v>0.12592108108582958</v>
      </c>
      <c r="S144" s="92">
        <v>0.25</v>
      </c>
      <c r="T144" s="92">
        <v>0.25</v>
      </c>
      <c r="U144" s="92">
        <v>0.25</v>
      </c>
      <c r="V144" s="91">
        <v>0</v>
      </c>
      <c r="W144" s="91">
        <v>5547</v>
      </c>
      <c r="X144" s="91">
        <v>0</v>
      </c>
      <c r="Y144" s="91">
        <v>0</v>
      </c>
      <c r="Z144" s="91">
        <v>2.3232917682534238</v>
      </c>
      <c r="AA144" s="91">
        <v>2.8672612710859418</v>
      </c>
      <c r="AB144" s="91">
        <v>2.4089340250409377</v>
      </c>
      <c r="AC144" s="91">
        <v>1.8003542766902347</v>
      </c>
      <c r="AD144" s="93">
        <v>0.4388271167044196</v>
      </c>
      <c r="AE144" s="93">
        <v>0.29255141113627975</v>
      </c>
      <c r="AF144" s="93">
        <v>0.29255141113627975</v>
      </c>
      <c r="AG144" s="93">
        <v>0.86053471257202496</v>
      </c>
      <c r="AH144" s="93">
        <v>0.71681531777148544</v>
      </c>
      <c r="AI144" s="93">
        <v>0.71681531777148544</v>
      </c>
      <c r="AJ144" s="93">
        <v>0.71681531777148544</v>
      </c>
      <c r="AK144" s="93">
        <v>0.21680406225368443</v>
      </c>
      <c r="AL144" s="93">
        <v>0.14453604150245628</v>
      </c>
      <c r="AM144" s="93">
        <v>0.14453604150245628</v>
      </c>
      <c r="AN144" s="93">
        <v>1.6862538175286563</v>
      </c>
      <c r="AO144" s="93">
        <v>0.45008856917255868</v>
      </c>
      <c r="AP144" s="93">
        <v>0.45008856917255868</v>
      </c>
      <c r="AQ144" s="93">
        <v>0.45008856917255868</v>
      </c>
      <c r="AR144" s="91">
        <f t="shared" si="45"/>
        <v>0</v>
      </c>
      <c r="AS144" s="91">
        <f t="shared" si="46"/>
        <v>942.99000000000012</v>
      </c>
      <c r="AT144" s="91">
        <f t="shared" si="47"/>
        <v>0</v>
      </c>
      <c r="AU144" s="91">
        <f t="shared" si="48"/>
        <v>0</v>
      </c>
      <c r="AV144" s="91">
        <f t="shared" si="49"/>
        <v>0.39495960060308205</v>
      </c>
      <c r="AW144" s="91">
        <f t="shared" si="50"/>
        <v>0.48743441608461013</v>
      </c>
      <c r="AX144" s="91">
        <f t="shared" si="51"/>
        <v>0.40951878425695942</v>
      </c>
      <c r="AY144" s="91">
        <f t="shared" si="52"/>
        <v>0.30606022703733993</v>
      </c>
      <c r="AZ144" s="91">
        <f t="shared" si="53"/>
        <v>7.4600609839751336E-2</v>
      </c>
      <c r="BA144" s="91">
        <f t="shared" si="54"/>
        <v>4.973373989316756E-2</v>
      </c>
      <c r="BB144" s="91">
        <f t="shared" si="55"/>
        <v>4.973373989316756E-2</v>
      </c>
      <c r="BC144" s="91">
        <f t="shared" si="56"/>
        <v>0.14629090113724424</v>
      </c>
      <c r="BD144" s="91">
        <f t="shared" si="57"/>
        <v>0.12185860402115253</v>
      </c>
      <c r="BE144" s="91">
        <f t="shared" si="58"/>
        <v>0.12185860402115253</v>
      </c>
      <c r="BF144" s="91">
        <f t="shared" si="59"/>
        <v>0.12185860402115253</v>
      </c>
      <c r="BG144" s="91">
        <f t="shared" si="60"/>
        <v>3.6856690583126357E-2</v>
      </c>
      <c r="BH144" s="91">
        <f t="shared" si="61"/>
        <v>2.4571127055417568E-2</v>
      </c>
      <c r="BI144" s="91">
        <f t="shared" si="62"/>
        <v>2.4571127055417568E-2</v>
      </c>
      <c r="BJ144" s="91">
        <f t="shared" si="63"/>
        <v>0.28666314897987161</v>
      </c>
      <c r="BK144" s="91">
        <f t="shared" si="64"/>
        <v>7.6515056759334982E-2</v>
      </c>
      <c r="BL144" s="91">
        <f t="shared" si="65"/>
        <v>7.6515056759334982E-2</v>
      </c>
      <c r="BM144" s="91">
        <f t="shared" si="66"/>
        <v>7.6515056759334982E-2</v>
      </c>
    </row>
    <row r="145" spans="1:65" x14ac:dyDescent="0.2">
      <c r="A145" t="s">
        <v>492</v>
      </c>
      <c r="B145" t="s">
        <v>492</v>
      </c>
      <c r="C145" s="90" t="s">
        <v>206</v>
      </c>
      <c r="D145" s="81" t="s">
        <v>293</v>
      </c>
      <c r="E145" s="81">
        <v>1790</v>
      </c>
      <c r="F145" s="81">
        <v>4</v>
      </c>
      <c r="G145" s="81">
        <v>15114</v>
      </c>
      <c r="H145" s="92">
        <v>0.7</v>
      </c>
      <c r="I145" s="92">
        <v>6.0000000000000012E-2</v>
      </c>
      <c r="J145" s="92">
        <v>9.0000000000000011E-2</v>
      </c>
      <c r="K145" s="92">
        <v>6.0000000000000012E-2</v>
      </c>
      <c r="L145" s="92">
        <v>0.25</v>
      </c>
      <c r="M145" s="92">
        <v>0.25</v>
      </c>
      <c r="N145" s="92">
        <v>0.25</v>
      </c>
      <c r="O145" s="92">
        <v>0.37039459457085211</v>
      </c>
      <c r="P145" s="92">
        <v>0.12592108108582958</v>
      </c>
      <c r="Q145" s="92">
        <v>0.18888162162874436</v>
      </c>
      <c r="R145" s="92">
        <v>0.12592108108582958</v>
      </c>
      <c r="S145" s="92">
        <v>0.25</v>
      </c>
      <c r="T145" s="92">
        <v>0.25</v>
      </c>
      <c r="U145" s="92">
        <v>0.25</v>
      </c>
      <c r="V145" s="91">
        <v>72.315485579312011</v>
      </c>
      <c r="W145" s="91">
        <v>6097.3854359974348</v>
      </c>
      <c r="X145" s="91">
        <v>6.684514420687985</v>
      </c>
      <c r="Y145" s="91">
        <v>563.61456400256543</v>
      </c>
      <c r="Z145" s="91">
        <v>7.9569730414027493</v>
      </c>
      <c r="AA145" s="91">
        <v>9.8195727282515026</v>
      </c>
      <c r="AB145" s="91">
        <v>7.9701064508590047</v>
      </c>
      <c r="AC145" s="91">
        <v>6.1647934644144549</v>
      </c>
      <c r="AD145" s="93">
        <v>1.5029259713163534</v>
      </c>
      <c r="AE145" s="93">
        <v>1.0019506475442357</v>
      </c>
      <c r="AF145" s="93">
        <v>1.0019506475442357</v>
      </c>
      <c r="AG145" s="93">
        <v>2.9472198036815715</v>
      </c>
      <c r="AH145" s="93">
        <v>2.4548931820628757</v>
      </c>
      <c r="AI145" s="93">
        <v>2.4548931820628757</v>
      </c>
      <c r="AJ145" s="93">
        <v>2.4548931820628757</v>
      </c>
      <c r="AK145" s="93">
        <v>0.71730958057731053</v>
      </c>
      <c r="AL145" s="93">
        <v>0.47820638705154039</v>
      </c>
      <c r="AM145" s="93">
        <v>0.47820638705154039</v>
      </c>
      <c r="AN145" s="93">
        <v>5.5790745156013033</v>
      </c>
      <c r="AO145" s="93">
        <v>1.5411983661036137</v>
      </c>
      <c r="AP145" s="93">
        <v>1.5411983661036137</v>
      </c>
      <c r="AQ145" s="93">
        <v>1.5411983661036137</v>
      </c>
      <c r="AR145" s="91">
        <f t="shared" si="45"/>
        <v>12.293632548483043</v>
      </c>
      <c r="AS145" s="91">
        <f t="shared" si="46"/>
        <v>1036.5555241195641</v>
      </c>
      <c r="AT145" s="91">
        <f t="shared" si="47"/>
        <v>1.1363674515169575</v>
      </c>
      <c r="AU145" s="91">
        <f t="shared" si="48"/>
        <v>95.814475880436135</v>
      </c>
      <c r="AV145" s="91">
        <f t="shared" si="49"/>
        <v>1.3526854170384675</v>
      </c>
      <c r="AW145" s="91">
        <f t="shared" si="50"/>
        <v>1.6693273638027555</v>
      </c>
      <c r="AX145" s="91">
        <f t="shared" si="51"/>
        <v>1.3549180966460308</v>
      </c>
      <c r="AY145" s="91">
        <f t="shared" si="52"/>
        <v>1.0480148889504575</v>
      </c>
      <c r="AZ145" s="91">
        <f t="shared" si="53"/>
        <v>0.2554974151237801</v>
      </c>
      <c r="BA145" s="91">
        <f t="shared" si="54"/>
        <v>0.17033161008252007</v>
      </c>
      <c r="BB145" s="91">
        <f t="shared" si="55"/>
        <v>0.17033161008252007</v>
      </c>
      <c r="BC145" s="91">
        <f t="shared" si="56"/>
        <v>0.50102736662586722</v>
      </c>
      <c r="BD145" s="91">
        <f t="shared" si="57"/>
        <v>0.41733184095068887</v>
      </c>
      <c r="BE145" s="91">
        <f t="shared" si="58"/>
        <v>0.41733184095068887</v>
      </c>
      <c r="BF145" s="91">
        <f t="shared" si="59"/>
        <v>0.41733184095068887</v>
      </c>
      <c r="BG145" s="91">
        <f t="shared" si="60"/>
        <v>0.1219426286981428</v>
      </c>
      <c r="BH145" s="91">
        <f t="shared" si="61"/>
        <v>8.1295085798761879E-2</v>
      </c>
      <c r="BI145" s="91">
        <f t="shared" si="62"/>
        <v>8.1295085798761879E-2</v>
      </c>
      <c r="BJ145" s="91">
        <f t="shared" si="63"/>
        <v>0.94844266765222163</v>
      </c>
      <c r="BK145" s="91">
        <f t="shared" si="64"/>
        <v>0.26200372223761437</v>
      </c>
      <c r="BL145" s="91">
        <f t="shared" si="65"/>
        <v>0.26200372223761437</v>
      </c>
      <c r="BM145" s="91">
        <f t="shared" si="66"/>
        <v>0.26200372223761437</v>
      </c>
    </row>
    <row r="146" spans="1:65" x14ac:dyDescent="0.2">
      <c r="A146" t="s">
        <v>493</v>
      </c>
      <c r="B146" t="s">
        <v>493</v>
      </c>
      <c r="C146" s="90" t="s">
        <v>206</v>
      </c>
      <c r="D146" s="81" t="s">
        <v>293</v>
      </c>
      <c r="E146" s="81">
        <v>1860</v>
      </c>
      <c r="F146" s="81">
        <v>4</v>
      </c>
      <c r="G146" s="81">
        <v>25856</v>
      </c>
      <c r="H146" s="92">
        <v>0.7</v>
      </c>
      <c r="I146" s="92">
        <v>6.0000000000000012E-2</v>
      </c>
      <c r="J146" s="92">
        <v>9.0000000000000011E-2</v>
      </c>
      <c r="K146" s="92">
        <v>6.0000000000000012E-2</v>
      </c>
      <c r="L146" s="92">
        <v>0.25</v>
      </c>
      <c r="M146" s="92">
        <v>0.25</v>
      </c>
      <c r="N146" s="92">
        <v>0.25</v>
      </c>
      <c r="O146" s="92">
        <v>0.37039459457085211</v>
      </c>
      <c r="P146" s="92">
        <v>0.12592108108582958</v>
      </c>
      <c r="Q146" s="92">
        <v>0.18888162162874436</v>
      </c>
      <c r="R146" s="92">
        <v>0.12592108108582958</v>
      </c>
      <c r="S146" s="92">
        <v>0.25</v>
      </c>
      <c r="T146" s="92">
        <v>0.25</v>
      </c>
      <c r="U146" s="92">
        <v>0.25</v>
      </c>
      <c r="V146" s="91">
        <v>1928.8348631336003</v>
      </c>
      <c r="W146" s="91">
        <v>13321.739408205518</v>
      </c>
      <c r="X146" s="91">
        <v>320.16513686640008</v>
      </c>
      <c r="Y146" s="91">
        <v>2211.2605917944825</v>
      </c>
      <c r="Z146" s="91">
        <v>20.469376857969745</v>
      </c>
      <c r="AA146" s="91">
        <v>25.260929465633502</v>
      </c>
      <c r="AB146" s="91">
        <v>20.503162658951013</v>
      </c>
      <c r="AC146" s="91">
        <v>15.858980546753518</v>
      </c>
      <c r="AD146" s="93">
        <v>3.8662890946632178</v>
      </c>
      <c r="AE146" s="93">
        <v>2.5775260631088117</v>
      </c>
      <c r="AF146" s="93">
        <v>2.5775260631088117</v>
      </c>
      <c r="AG146" s="93">
        <v>7.5817465424256865</v>
      </c>
      <c r="AH146" s="93">
        <v>6.3152323664083756</v>
      </c>
      <c r="AI146" s="93">
        <v>6.3152323664083756</v>
      </c>
      <c r="AJ146" s="93">
        <v>6.3152323664083756</v>
      </c>
      <c r="AK146" s="93">
        <v>1.8452846393055913</v>
      </c>
      <c r="AL146" s="93">
        <v>1.230189759537061</v>
      </c>
      <c r="AM146" s="93">
        <v>1.230189759537061</v>
      </c>
      <c r="AN146" s="93">
        <v>14.352213861265708</v>
      </c>
      <c r="AO146" s="93">
        <v>3.9647451366883795</v>
      </c>
      <c r="AP146" s="93">
        <v>3.9647451366883795</v>
      </c>
      <c r="AQ146" s="93">
        <v>3.9647451366883795</v>
      </c>
      <c r="AR146" s="91">
        <f t="shared" si="45"/>
        <v>327.90192673271207</v>
      </c>
      <c r="AS146" s="91">
        <f t="shared" si="46"/>
        <v>2264.6956993949384</v>
      </c>
      <c r="AT146" s="91">
        <f t="shared" si="47"/>
        <v>54.428073267288013</v>
      </c>
      <c r="AU146" s="91">
        <f t="shared" si="48"/>
        <v>375.91430060506207</v>
      </c>
      <c r="AV146" s="91">
        <f t="shared" si="49"/>
        <v>3.4797940658548572</v>
      </c>
      <c r="AW146" s="91">
        <f t="shared" si="50"/>
        <v>4.2943580091576958</v>
      </c>
      <c r="AX146" s="91">
        <f t="shared" si="51"/>
        <v>3.4855376520216725</v>
      </c>
      <c r="AY146" s="91">
        <f t="shared" si="52"/>
        <v>2.6960266929480983</v>
      </c>
      <c r="AZ146" s="91">
        <f t="shared" si="53"/>
        <v>0.65726914609274711</v>
      </c>
      <c r="BA146" s="91">
        <f t="shared" si="54"/>
        <v>0.43817943072849802</v>
      </c>
      <c r="BB146" s="91">
        <f t="shared" si="55"/>
        <v>0.43817943072849802</v>
      </c>
      <c r="BC146" s="91">
        <f t="shared" si="56"/>
        <v>1.2888969122123668</v>
      </c>
      <c r="BD146" s="91">
        <f t="shared" si="57"/>
        <v>1.073589502289424</v>
      </c>
      <c r="BE146" s="91">
        <f t="shared" si="58"/>
        <v>1.073589502289424</v>
      </c>
      <c r="BF146" s="91">
        <f t="shared" si="59"/>
        <v>1.073589502289424</v>
      </c>
      <c r="BG146" s="91">
        <f t="shared" si="60"/>
        <v>0.31369838868195055</v>
      </c>
      <c r="BH146" s="91">
        <f t="shared" si="61"/>
        <v>0.20913225912130037</v>
      </c>
      <c r="BI146" s="91">
        <f t="shared" si="62"/>
        <v>0.20913225912130037</v>
      </c>
      <c r="BJ146" s="91">
        <f t="shared" si="63"/>
        <v>2.4398763564151706</v>
      </c>
      <c r="BK146" s="91">
        <f t="shared" si="64"/>
        <v>0.67400667323702457</v>
      </c>
      <c r="BL146" s="91">
        <f t="shared" si="65"/>
        <v>0.67400667323702457</v>
      </c>
      <c r="BM146" s="91">
        <f t="shared" si="66"/>
        <v>0.67400667323702457</v>
      </c>
    </row>
    <row r="147" spans="1:65" x14ac:dyDescent="0.2">
      <c r="A147" t="s">
        <v>494</v>
      </c>
      <c r="B147" t="s">
        <v>494</v>
      </c>
      <c r="C147" s="90" t="s">
        <v>206</v>
      </c>
      <c r="D147" s="81" t="s">
        <v>293</v>
      </c>
      <c r="E147" s="81">
        <v>1790</v>
      </c>
      <c r="F147" s="81">
        <v>4</v>
      </c>
      <c r="G147" s="81">
        <v>24080</v>
      </c>
      <c r="H147" s="92">
        <v>0.7</v>
      </c>
      <c r="I147" s="92">
        <v>6.0000000000000012E-2</v>
      </c>
      <c r="J147" s="92">
        <v>9.0000000000000011E-2</v>
      </c>
      <c r="K147" s="92">
        <v>6.0000000000000012E-2</v>
      </c>
      <c r="L147" s="92">
        <v>0.25</v>
      </c>
      <c r="M147" s="92">
        <v>0.25</v>
      </c>
      <c r="N147" s="92">
        <v>0.25</v>
      </c>
      <c r="O147" s="92">
        <v>0.37039459457085211</v>
      </c>
      <c r="P147" s="92">
        <v>0.12592108108582958</v>
      </c>
      <c r="Q147" s="92">
        <v>0.18888162162874436</v>
      </c>
      <c r="R147" s="92">
        <v>0.12592108108582958</v>
      </c>
      <c r="S147" s="92">
        <v>0.25</v>
      </c>
      <c r="T147" s="92">
        <v>0.25</v>
      </c>
      <c r="U147" s="92">
        <v>0.25</v>
      </c>
      <c r="V147" s="91">
        <v>846</v>
      </c>
      <c r="W147" s="91">
        <v>9952</v>
      </c>
      <c r="X147" s="91">
        <v>0</v>
      </c>
      <c r="Y147" s="91">
        <v>0</v>
      </c>
      <c r="Z147" s="91">
        <v>6.8790924214187141</v>
      </c>
      <c r="AA147" s="91">
        <v>8.3227706019591086</v>
      </c>
      <c r="AB147" s="91">
        <v>9.142014589984786</v>
      </c>
      <c r="AC147" s="91">
        <v>5.1790841601261732</v>
      </c>
      <c r="AD147" s="93">
        <v>1.2993341318915723</v>
      </c>
      <c r="AE147" s="93">
        <v>0.86622275459438169</v>
      </c>
      <c r="AF147" s="93">
        <v>0.86622275459438169</v>
      </c>
      <c r="AG147" s="93">
        <v>2.5479786484468061</v>
      </c>
      <c r="AH147" s="93">
        <v>2.0806926504897771</v>
      </c>
      <c r="AI147" s="93">
        <v>2.0806926504897771</v>
      </c>
      <c r="AJ147" s="93">
        <v>2.0806926504897771</v>
      </c>
      <c r="AK147" s="93">
        <v>0.82278131309863078</v>
      </c>
      <c r="AL147" s="93">
        <v>0.54852087539908723</v>
      </c>
      <c r="AM147" s="93">
        <v>0.54852087539908723</v>
      </c>
      <c r="AN147" s="93">
        <v>6.3994102129893502</v>
      </c>
      <c r="AO147" s="93">
        <v>1.2947710400315433</v>
      </c>
      <c r="AP147" s="93">
        <v>1.2947710400315433</v>
      </c>
      <c r="AQ147" s="93">
        <v>1.2947710400315433</v>
      </c>
      <c r="AR147" s="91">
        <f t="shared" si="45"/>
        <v>143.82000000000002</v>
      </c>
      <c r="AS147" s="91">
        <f t="shared" si="46"/>
        <v>1691.8400000000001</v>
      </c>
      <c r="AT147" s="91">
        <f t="shared" si="47"/>
        <v>0</v>
      </c>
      <c r="AU147" s="91">
        <f t="shared" si="48"/>
        <v>0</v>
      </c>
      <c r="AV147" s="91">
        <f t="shared" si="49"/>
        <v>1.1694457116411814</v>
      </c>
      <c r="AW147" s="91">
        <f t="shared" si="50"/>
        <v>1.4148710023330486</v>
      </c>
      <c r="AX147" s="91">
        <f t="shared" si="51"/>
        <v>1.5541424802974138</v>
      </c>
      <c r="AY147" s="91">
        <f t="shared" si="52"/>
        <v>0.88044430722144951</v>
      </c>
      <c r="AZ147" s="91">
        <f t="shared" si="53"/>
        <v>0.2208868024215673</v>
      </c>
      <c r="BA147" s="91">
        <f t="shared" si="54"/>
        <v>0.1472578682810449</v>
      </c>
      <c r="BB147" s="91">
        <f t="shared" si="55"/>
        <v>0.1472578682810449</v>
      </c>
      <c r="BC147" s="91">
        <f t="shared" si="56"/>
        <v>0.43315637023595704</v>
      </c>
      <c r="BD147" s="91">
        <f t="shared" si="57"/>
        <v>0.35371775058326216</v>
      </c>
      <c r="BE147" s="91">
        <f t="shared" si="58"/>
        <v>0.35371775058326216</v>
      </c>
      <c r="BF147" s="91">
        <f t="shared" si="59"/>
        <v>0.35371775058326216</v>
      </c>
      <c r="BG147" s="91">
        <f t="shared" si="60"/>
        <v>0.13987282322676725</v>
      </c>
      <c r="BH147" s="91">
        <f t="shared" si="61"/>
        <v>9.3248548817844834E-2</v>
      </c>
      <c r="BI147" s="91">
        <f t="shared" si="62"/>
        <v>9.3248548817844834E-2</v>
      </c>
      <c r="BJ147" s="91">
        <f t="shared" si="63"/>
        <v>1.0878997362081897</v>
      </c>
      <c r="BK147" s="91">
        <f t="shared" si="64"/>
        <v>0.22011107680536238</v>
      </c>
      <c r="BL147" s="91">
        <f t="shared" si="65"/>
        <v>0.22011107680536238</v>
      </c>
      <c r="BM147" s="91">
        <f t="shared" si="66"/>
        <v>0.22011107680536238</v>
      </c>
    </row>
    <row r="148" spans="1:65" x14ac:dyDescent="0.2">
      <c r="A148" t="s">
        <v>495</v>
      </c>
      <c r="B148" t="s">
        <v>495</v>
      </c>
      <c r="C148" s="90" t="s">
        <v>206</v>
      </c>
      <c r="D148" s="81" t="s">
        <v>293</v>
      </c>
      <c r="E148" s="81">
        <v>1440</v>
      </c>
      <c r="F148" s="81">
        <v>3</v>
      </c>
      <c r="G148" s="81">
        <v>7425</v>
      </c>
      <c r="H148" s="92">
        <v>0.7</v>
      </c>
      <c r="I148" s="92">
        <v>6.0000000000000012E-2</v>
      </c>
      <c r="J148" s="92">
        <v>9.0000000000000011E-2</v>
      </c>
      <c r="K148" s="92">
        <v>6.0000000000000012E-2</v>
      </c>
      <c r="L148" s="92">
        <v>0.25</v>
      </c>
      <c r="M148" s="92">
        <v>0.25</v>
      </c>
      <c r="N148" s="92">
        <v>0.25</v>
      </c>
      <c r="O148" s="92">
        <v>0.37039459457085211</v>
      </c>
      <c r="P148" s="92">
        <v>0.12592108108582958</v>
      </c>
      <c r="Q148" s="92">
        <v>0.18888162162874436</v>
      </c>
      <c r="R148" s="92">
        <v>0.12592108108582958</v>
      </c>
      <c r="S148" s="92">
        <v>0.25</v>
      </c>
      <c r="T148" s="92">
        <v>0.25</v>
      </c>
      <c r="U148" s="92">
        <v>0.25</v>
      </c>
      <c r="V148" s="91">
        <v>0</v>
      </c>
      <c r="W148" s="91">
        <v>972</v>
      </c>
      <c r="X148" s="91">
        <v>0</v>
      </c>
      <c r="Y148" s="91">
        <v>0</v>
      </c>
      <c r="Z148" s="91">
        <v>2.0719283117594998</v>
      </c>
      <c r="AA148" s="91">
        <v>2.5569334769870005</v>
      </c>
      <c r="AB148" s="91">
        <v>2.0753481402220015</v>
      </c>
      <c r="AC148" s="91">
        <v>1.6052599460382817</v>
      </c>
      <c r="AD148" s="93">
        <v>0.39134917942364095</v>
      </c>
      <c r="AE148" s="93">
        <v>0.26089945294909395</v>
      </c>
      <c r="AF148" s="93">
        <v>0.26089945294909395</v>
      </c>
      <c r="AG148" s="93">
        <v>0.76743104701402998</v>
      </c>
      <c r="AH148" s="93">
        <v>0.63923336924675012</v>
      </c>
      <c r="AI148" s="93">
        <v>0.63923336924675012</v>
      </c>
      <c r="AJ148" s="93">
        <v>0.63923336924675012</v>
      </c>
      <c r="AK148" s="93">
        <v>0.18678133261998017</v>
      </c>
      <c r="AL148" s="93">
        <v>0.12452088841332011</v>
      </c>
      <c r="AM148" s="93">
        <v>0.12452088841332011</v>
      </c>
      <c r="AN148" s="93">
        <v>1.4527436981554009</v>
      </c>
      <c r="AO148" s="93">
        <v>0.40131498650957043</v>
      </c>
      <c r="AP148" s="93">
        <v>0.40131498650957043</v>
      </c>
      <c r="AQ148" s="93">
        <v>0.40131498650957043</v>
      </c>
      <c r="AR148" s="91">
        <f t="shared" si="45"/>
        <v>0</v>
      </c>
      <c r="AS148" s="91">
        <f t="shared" si="46"/>
        <v>165.24</v>
      </c>
      <c r="AT148" s="91">
        <f t="shared" si="47"/>
        <v>0</v>
      </c>
      <c r="AU148" s="91">
        <f t="shared" si="48"/>
        <v>0</v>
      </c>
      <c r="AV148" s="91">
        <f t="shared" si="49"/>
        <v>0.35222781299911499</v>
      </c>
      <c r="AW148" s="91">
        <f t="shared" si="50"/>
        <v>0.43467869108779011</v>
      </c>
      <c r="AX148" s="91">
        <f t="shared" si="51"/>
        <v>0.35280918383774029</v>
      </c>
      <c r="AY148" s="91">
        <f t="shared" si="52"/>
        <v>0.2728941908265079</v>
      </c>
      <c r="AZ148" s="91">
        <f t="shared" si="53"/>
        <v>6.6529360502018964E-2</v>
      </c>
      <c r="BA148" s="91">
        <f t="shared" si="54"/>
        <v>4.4352907001345976E-2</v>
      </c>
      <c r="BB148" s="91">
        <f t="shared" si="55"/>
        <v>4.4352907001345976E-2</v>
      </c>
      <c r="BC148" s="91">
        <f t="shared" si="56"/>
        <v>0.13046327799238511</v>
      </c>
      <c r="BD148" s="91">
        <f t="shared" si="57"/>
        <v>0.10866967277194753</v>
      </c>
      <c r="BE148" s="91">
        <f t="shared" si="58"/>
        <v>0.10866967277194753</v>
      </c>
      <c r="BF148" s="91">
        <f t="shared" si="59"/>
        <v>0.10866967277194753</v>
      </c>
      <c r="BG148" s="91">
        <f t="shared" si="60"/>
        <v>3.1752826545396629E-2</v>
      </c>
      <c r="BH148" s="91">
        <f t="shared" si="61"/>
        <v>2.116855103026442E-2</v>
      </c>
      <c r="BI148" s="91">
        <f t="shared" si="62"/>
        <v>2.116855103026442E-2</v>
      </c>
      <c r="BJ148" s="91">
        <f t="shared" si="63"/>
        <v>0.24696642868641819</v>
      </c>
      <c r="BK148" s="91">
        <f t="shared" si="64"/>
        <v>6.8223547706626975E-2</v>
      </c>
      <c r="BL148" s="91">
        <f t="shared" si="65"/>
        <v>6.8223547706626975E-2</v>
      </c>
      <c r="BM148" s="91">
        <f t="shared" si="66"/>
        <v>6.8223547706626975E-2</v>
      </c>
    </row>
    <row r="149" spans="1:65" x14ac:dyDescent="0.2">
      <c r="A149" t="s">
        <v>496</v>
      </c>
      <c r="B149" t="s">
        <v>496</v>
      </c>
      <c r="C149" s="90" t="s">
        <v>206</v>
      </c>
      <c r="D149" s="81" t="s">
        <v>293</v>
      </c>
      <c r="E149" s="81">
        <v>1510</v>
      </c>
      <c r="F149" s="81">
        <v>3</v>
      </c>
      <c r="G149" s="81">
        <v>6192</v>
      </c>
      <c r="H149" s="92">
        <v>0.7</v>
      </c>
      <c r="I149" s="92">
        <v>6.0000000000000012E-2</v>
      </c>
      <c r="J149" s="92">
        <v>9.0000000000000011E-2</v>
      </c>
      <c r="K149" s="92">
        <v>6.0000000000000012E-2</v>
      </c>
      <c r="L149" s="92">
        <v>0.25</v>
      </c>
      <c r="M149" s="92">
        <v>0.25</v>
      </c>
      <c r="N149" s="92">
        <v>0.25</v>
      </c>
      <c r="O149" s="92">
        <v>0.37039459457085211</v>
      </c>
      <c r="P149" s="92">
        <v>0.12592108108582958</v>
      </c>
      <c r="Q149" s="92">
        <v>0.18888162162874436</v>
      </c>
      <c r="R149" s="92">
        <v>0.12592108108582958</v>
      </c>
      <c r="S149" s="92">
        <v>0.25</v>
      </c>
      <c r="T149" s="92">
        <v>0.25</v>
      </c>
      <c r="U149" s="92">
        <v>0.25</v>
      </c>
      <c r="V149" s="91">
        <v>0</v>
      </c>
      <c r="W149" s="91">
        <v>915</v>
      </c>
      <c r="X149" s="91">
        <v>0</v>
      </c>
      <c r="Y149" s="91">
        <v>0</v>
      </c>
      <c r="Z149" s="91">
        <v>2.1699176344744284</v>
      </c>
      <c r="AA149" s="91">
        <v>2.6632315689006321</v>
      </c>
      <c r="AB149" s="91">
        <v>2.7725000135868698</v>
      </c>
      <c r="AC149" s="91">
        <v>1.6691417678863285</v>
      </c>
      <c r="AD149" s="93">
        <v>0.40985756160033898</v>
      </c>
      <c r="AE149" s="93">
        <v>0.27323837440022603</v>
      </c>
      <c r="AF149" s="93">
        <v>0.27323837440022603</v>
      </c>
      <c r="AG149" s="93">
        <v>0.80372576247329841</v>
      </c>
      <c r="AH149" s="93">
        <v>0.66580789222515802</v>
      </c>
      <c r="AI149" s="93">
        <v>0.66580789222515802</v>
      </c>
      <c r="AJ149" s="93">
        <v>0.66580789222515802</v>
      </c>
      <c r="AK149" s="93">
        <v>0.24952500122281832</v>
      </c>
      <c r="AL149" s="93">
        <v>0.16635000081521223</v>
      </c>
      <c r="AM149" s="93">
        <v>0.16635000081521223</v>
      </c>
      <c r="AN149" s="93">
        <v>1.9407500095108088</v>
      </c>
      <c r="AO149" s="93">
        <v>0.41728544197158213</v>
      </c>
      <c r="AP149" s="93">
        <v>0.41728544197158213</v>
      </c>
      <c r="AQ149" s="93">
        <v>0.41728544197158213</v>
      </c>
      <c r="AR149" s="91">
        <f t="shared" si="45"/>
        <v>0</v>
      </c>
      <c r="AS149" s="91">
        <f t="shared" si="46"/>
        <v>155.55000000000001</v>
      </c>
      <c r="AT149" s="91">
        <f t="shared" si="47"/>
        <v>0</v>
      </c>
      <c r="AU149" s="91">
        <f t="shared" si="48"/>
        <v>0</v>
      </c>
      <c r="AV149" s="91">
        <f t="shared" si="49"/>
        <v>0.36888599786065285</v>
      </c>
      <c r="AW149" s="91">
        <f t="shared" si="50"/>
        <v>0.4527493667131075</v>
      </c>
      <c r="AX149" s="91">
        <f t="shared" si="51"/>
        <v>0.47132500230976793</v>
      </c>
      <c r="AY149" s="91">
        <f t="shared" si="52"/>
        <v>0.28375410054067585</v>
      </c>
      <c r="AZ149" s="91">
        <f t="shared" si="53"/>
        <v>6.9675785472057633E-2</v>
      </c>
      <c r="BA149" s="91">
        <f t="shared" si="54"/>
        <v>4.6450523648038429E-2</v>
      </c>
      <c r="BB149" s="91">
        <f t="shared" si="55"/>
        <v>4.6450523648038429E-2</v>
      </c>
      <c r="BC149" s="91">
        <f t="shared" si="56"/>
        <v>0.13663337962046074</v>
      </c>
      <c r="BD149" s="91">
        <f t="shared" si="57"/>
        <v>0.11318734167827688</v>
      </c>
      <c r="BE149" s="91">
        <f t="shared" si="58"/>
        <v>0.11318734167827688</v>
      </c>
      <c r="BF149" s="91">
        <f t="shared" si="59"/>
        <v>0.11318734167827688</v>
      </c>
      <c r="BG149" s="91">
        <f t="shared" si="60"/>
        <v>4.2419250207879115E-2</v>
      </c>
      <c r="BH149" s="91">
        <f t="shared" si="61"/>
        <v>2.8279500138586083E-2</v>
      </c>
      <c r="BI149" s="91">
        <f t="shared" si="62"/>
        <v>2.8279500138586083E-2</v>
      </c>
      <c r="BJ149" s="91">
        <f t="shared" si="63"/>
        <v>0.32992750161683754</v>
      </c>
      <c r="BK149" s="91">
        <f t="shared" si="64"/>
        <v>7.0938525135168962E-2</v>
      </c>
      <c r="BL149" s="91">
        <f t="shared" si="65"/>
        <v>7.0938525135168962E-2</v>
      </c>
      <c r="BM149" s="91">
        <f t="shared" si="66"/>
        <v>7.0938525135168962E-2</v>
      </c>
    </row>
    <row r="150" spans="1:65" x14ac:dyDescent="0.2">
      <c r="A150" t="s">
        <v>497</v>
      </c>
      <c r="B150" t="s">
        <v>497</v>
      </c>
      <c r="C150" s="90" t="s">
        <v>206</v>
      </c>
      <c r="D150" s="81" t="s">
        <v>293</v>
      </c>
      <c r="E150" s="81">
        <v>1540</v>
      </c>
      <c r="F150" s="81">
        <v>3</v>
      </c>
      <c r="G150" s="81">
        <v>17728</v>
      </c>
      <c r="H150" s="92">
        <v>0.7</v>
      </c>
      <c r="I150" s="92">
        <v>6.0000000000000012E-2</v>
      </c>
      <c r="J150" s="92">
        <v>9.0000000000000011E-2</v>
      </c>
      <c r="K150" s="92">
        <v>6.0000000000000012E-2</v>
      </c>
      <c r="L150" s="92">
        <v>0.25</v>
      </c>
      <c r="M150" s="92">
        <v>0.25</v>
      </c>
      <c r="N150" s="92">
        <v>0.25</v>
      </c>
      <c r="O150" s="92">
        <v>0.37039459457085211</v>
      </c>
      <c r="P150" s="92">
        <v>0.12592108108582958</v>
      </c>
      <c r="Q150" s="92">
        <v>0.18888162162874436</v>
      </c>
      <c r="R150" s="92">
        <v>0.12592108108582958</v>
      </c>
      <c r="S150" s="92">
        <v>0.25</v>
      </c>
      <c r="T150" s="92">
        <v>0.25</v>
      </c>
      <c r="U150" s="92">
        <v>0.25</v>
      </c>
      <c r="V150" s="91">
        <v>0</v>
      </c>
      <c r="W150" s="91">
        <v>9616.3672233903508</v>
      </c>
      <c r="X150" s="91">
        <v>0</v>
      </c>
      <c r="Y150" s="91">
        <v>284.63277660964923</v>
      </c>
      <c r="Z150" s="91">
        <v>20.010006933003808</v>
      </c>
      <c r="AA150" s="91">
        <v>24.497749396962035</v>
      </c>
      <c r="AB150" s="91">
        <v>26.047693637834193</v>
      </c>
      <c r="AC150" s="91">
        <v>15.335677520525786</v>
      </c>
      <c r="AD150" s="93">
        <v>3.7795225583081766</v>
      </c>
      <c r="AE150" s="93">
        <v>2.5196817055387846</v>
      </c>
      <c r="AF150" s="93">
        <v>2.5196817055387846</v>
      </c>
      <c r="AG150" s="93">
        <v>7.4115984053098858</v>
      </c>
      <c r="AH150" s="93">
        <v>6.1244373492405089</v>
      </c>
      <c r="AI150" s="93">
        <v>6.1244373492405089</v>
      </c>
      <c r="AJ150" s="93">
        <v>6.1244373492405089</v>
      </c>
      <c r="AK150" s="93">
        <v>2.3442924274050778</v>
      </c>
      <c r="AL150" s="93">
        <v>1.5628616182700519</v>
      </c>
      <c r="AM150" s="93">
        <v>1.5628616182700519</v>
      </c>
      <c r="AN150" s="93">
        <v>18.233385546483934</v>
      </c>
      <c r="AO150" s="93">
        <v>3.8339193801314466</v>
      </c>
      <c r="AP150" s="93">
        <v>3.8339193801314466</v>
      </c>
      <c r="AQ150" s="93">
        <v>3.8339193801314466</v>
      </c>
      <c r="AR150" s="91">
        <f t="shared" si="45"/>
        <v>0</v>
      </c>
      <c r="AS150" s="91">
        <f t="shared" si="46"/>
        <v>1634.7824279763597</v>
      </c>
      <c r="AT150" s="91">
        <f t="shared" si="47"/>
        <v>0</v>
      </c>
      <c r="AU150" s="91">
        <f t="shared" si="48"/>
        <v>48.387572023640374</v>
      </c>
      <c r="AV150" s="91">
        <f t="shared" si="49"/>
        <v>3.4017011786106477</v>
      </c>
      <c r="AW150" s="91">
        <f t="shared" si="50"/>
        <v>4.1646173974835463</v>
      </c>
      <c r="AX150" s="91">
        <f t="shared" si="51"/>
        <v>4.4281079184318131</v>
      </c>
      <c r="AY150" s="91">
        <f t="shared" si="52"/>
        <v>2.6070651784893837</v>
      </c>
      <c r="AZ150" s="91">
        <f t="shared" si="53"/>
        <v>0.64251883491239004</v>
      </c>
      <c r="BA150" s="91">
        <f t="shared" si="54"/>
        <v>0.42834588994159339</v>
      </c>
      <c r="BB150" s="91">
        <f t="shared" si="55"/>
        <v>0.42834588994159339</v>
      </c>
      <c r="BC150" s="91">
        <f t="shared" si="56"/>
        <v>1.2599717289026806</v>
      </c>
      <c r="BD150" s="91">
        <f t="shared" si="57"/>
        <v>1.0411543493708866</v>
      </c>
      <c r="BE150" s="91">
        <f t="shared" si="58"/>
        <v>1.0411543493708866</v>
      </c>
      <c r="BF150" s="91">
        <f t="shared" si="59"/>
        <v>1.0411543493708866</v>
      </c>
      <c r="BG150" s="91">
        <f t="shared" si="60"/>
        <v>0.39852971265886328</v>
      </c>
      <c r="BH150" s="91">
        <f t="shared" si="61"/>
        <v>0.26568647510590881</v>
      </c>
      <c r="BI150" s="91">
        <f t="shared" si="62"/>
        <v>0.26568647510590881</v>
      </c>
      <c r="BJ150" s="91">
        <f t="shared" si="63"/>
        <v>3.0996755429022689</v>
      </c>
      <c r="BK150" s="91">
        <f t="shared" si="64"/>
        <v>0.65176629462234592</v>
      </c>
      <c r="BL150" s="91">
        <f t="shared" si="65"/>
        <v>0.65176629462234592</v>
      </c>
      <c r="BM150" s="91">
        <f t="shared" si="66"/>
        <v>0.65176629462234592</v>
      </c>
    </row>
    <row r="151" spans="1:65" x14ac:dyDescent="0.2">
      <c r="A151" t="s">
        <v>498</v>
      </c>
      <c r="B151" t="s">
        <v>498</v>
      </c>
      <c r="C151" s="90" t="s">
        <v>206</v>
      </c>
      <c r="D151" s="81" t="s">
        <v>293</v>
      </c>
      <c r="E151" s="81">
        <v>1510</v>
      </c>
      <c r="F151" s="81">
        <v>3</v>
      </c>
      <c r="G151" s="81">
        <v>7770</v>
      </c>
      <c r="H151" s="92">
        <v>0.7</v>
      </c>
      <c r="I151" s="92">
        <v>6.0000000000000012E-2</v>
      </c>
      <c r="J151" s="92">
        <v>9.0000000000000011E-2</v>
      </c>
      <c r="K151" s="92">
        <v>6.0000000000000012E-2</v>
      </c>
      <c r="L151" s="92">
        <v>0.25</v>
      </c>
      <c r="M151" s="92">
        <v>0.25</v>
      </c>
      <c r="N151" s="92">
        <v>0.25</v>
      </c>
      <c r="O151" s="92">
        <v>0.37039459457085211</v>
      </c>
      <c r="P151" s="92">
        <v>0.12592108108582958</v>
      </c>
      <c r="Q151" s="92">
        <v>0.18888162162874436</v>
      </c>
      <c r="R151" s="92">
        <v>0.12592108108582958</v>
      </c>
      <c r="S151" s="92">
        <v>0.25</v>
      </c>
      <c r="T151" s="92">
        <v>0.25</v>
      </c>
      <c r="U151" s="92">
        <v>0.25</v>
      </c>
      <c r="V151" s="91">
        <v>0</v>
      </c>
      <c r="W151" s="91">
        <v>2184.4</v>
      </c>
      <c r="X151" s="91">
        <v>0</v>
      </c>
      <c r="Y151" s="91">
        <v>916.59999999999991</v>
      </c>
      <c r="Z151" s="91">
        <v>5.2027844680277919</v>
      </c>
      <c r="AA151" s="91">
        <v>6.1998525690322364</v>
      </c>
      <c r="AB151" s="91">
        <v>6.7416515008673565</v>
      </c>
      <c r="AC151" s="91">
        <v>3.8266310068011737</v>
      </c>
      <c r="AD151" s="93">
        <v>0.98271036730593342</v>
      </c>
      <c r="AE151" s="93">
        <v>0.65514024487062228</v>
      </c>
      <c r="AF151" s="93">
        <v>0.65514024487062228</v>
      </c>
      <c r="AG151" s="93">
        <v>1.9270832436746805</v>
      </c>
      <c r="AH151" s="93">
        <v>1.5499631422580591</v>
      </c>
      <c r="AI151" s="93">
        <v>1.5499631422580591</v>
      </c>
      <c r="AJ151" s="93">
        <v>1.5499631422580591</v>
      </c>
      <c r="AK151" s="93">
        <v>0.6067486350780622</v>
      </c>
      <c r="AL151" s="93">
        <v>0.40449909005204149</v>
      </c>
      <c r="AM151" s="93">
        <v>0.40449909005204149</v>
      </c>
      <c r="AN151" s="93">
        <v>4.7191560506071495</v>
      </c>
      <c r="AO151" s="93">
        <v>0.95665775170029343</v>
      </c>
      <c r="AP151" s="93">
        <v>0.95665775170029343</v>
      </c>
      <c r="AQ151" s="93">
        <v>0.95665775170029343</v>
      </c>
      <c r="AR151" s="91">
        <f t="shared" si="45"/>
        <v>0</v>
      </c>
      <c r="AS151" s="91">
        <f t="shared" si="46"/>
        <v>371.34800000000007</v>
      </c>
      <c r="AT151" s="91">
        <f t="shared" si="47"/>
        <v>0</v>
      </c>
      <c r="AU151" s="91">
        <f t="shared" si="48"/>
        <v>155.822</v>
      </c>
      <c r="AV151" s="91">
        <f t="shared" si="49"/>
        <v>0.88447335956472473</v>
      </c>
      <c r="AW151" s="91">
        <f t="shared" si="50"/>
        <v>1.0539749367354803</v>
      </c>
      <c r="AX151" s="91">
        <f t="shared" si="51"/>
        <v>1.1460807551474508</v>
      </c>
      <c r="AY151" s="91">
        <f t="shared" si="52"/>
        <v>0.65052727115619957</v>
      </c>
      <c r="AZ151" s="91">
        <f t="shared" si="53"/>
        <v>0.16706076244200868</v>
      </c>
      <c r="BA151" s="91">
        <f t="shared" si="54"/>
        <v>0.1113738416280058</v>
      </c>
      <c r="BB151" s="91">
        <f t="shared" si="55"/>
        <v>0.1113738416280058</v>
      </c>
      <c r="BC151" s="91">
        <f t="shared" si="56"/>
        <v>0.32760415142469573</v>
      </c>
      <c r="BD151" s="91">
        <f t="shared" si="57"/>
        <v>0.26349373418387007</v>
      </c>
      <c r="BE151" s="91">
        <f t="shared" si="58"/>
        <v>0.26349373418387007</v>
      </c>
      <c r="BF151" s="91">
        <f t="shared" si="59"/>
        <v>0.26349373418387007</v>
      </c>
      <c r="BG151" s="91">
        <f t="shared" si="60"/>
        <v>0.10314726796327058</v>
      </c>
      <c r="BH151" s="91">
        <f t="shared" si="61"/>
        <v>6.8764845308847064E-2</v>
      </c>
      <c r="BI151" s="91">
        <f t="shared" si="62"/>
        <v>6.8764845308847064E-2</v>
      </c>
      <c r="BJ151" s="91">
        <f t="shared" si="63"/>
        <v>0.8022565286032155</v>
      </c>
      <c r="BK151" s="91">
        <f t="shared" si="64"/>
        <v>0.16263181778904989</v>
      </c>
      <c r="BL151" s="91">
        <f t="shared" si="65"/>
        <v>0.16263181778904989</v>
      </c>
      <c r="BM151" s="91">
        <f t="shared" si="66"/>
        <v>0.16263181778904989</v>
      </c>
    </row>
    <row r="152" spans="1:65" x14ac:dyDescent="0.2">
      <c r="A152" t="s">
        <v>499</v>
      </c>
      <c r="B152" t="s">
        <v>499</v>
      </c>
      <c r="C152" s="90" t="s">
        <v>206</v>
      </c>
      <c r="D152" s="81" t="s">
        <v>293</v>
      </c>
      <c r="E152" s="81">
        <v>1640</v>
      </c>
      <c r="F152" s="81">
        <v>4</v>
      </c>
      <c r="G152" s="81">
        <v>22480</v>
      </c>
      <c r="H152" s="92">
        <v>0.7</v>
      </c>
      <c r="I152" s="92">
        <v>6.0000000000000012E-2</v>
      </c>
      <c r="J152" s="92">
        <v>9.0000000000000011E-2</v>
      </c>
      <c r="K152" s="92">
        <v>6.0000000000000012E-2</v>
      </c>
      <c r="L152" s="92">
        <v>0.25</v>
      </c>
      <c r="M152" s="92">
        <v>0.25</v>
      </c>
      <c r="N152" s="92">
        <v>0.25</v>
      </c>
      <c r="O152" s="92">
        <v>0.37039459457085211</v>
      </c>
      <c r="P152" s="92">
        <v>0.12592108108582958</v>
      </c>
      <c r="Q152" s="92">
        <v>0.18888162162874436</v>
      </c>
      <c r="R152" s="92">
        <v>0.12592108108582958</v>
      </c>
      <c r="S152" s="92">
        <v>0.25</v>
      </c>
      <c r="T152" s="92">
        <v>0.25</v>
      </c>
      <c r="U152" s="92">
        <v>0.25</v>
      </c>
      <c r="V152" s="91">
        <v>0</v>
      </c>
      <c r="W152" s="91">
        <v>11654.500421549503</v>
      </c>
      <c r="X152" s="91">
        <v>0</v>
      </c>
      <c r="Y152" s="91">
        <v>1744.4995784504972</v>
      </c>
      <c r="Z152" s="91">
        <v>17.863635147979497</v>
      </c>
      <c r="AA152" s="91">
        <v>22.045225441107004</v>
      </c>
      <c r="AB152" s="91">
        <v>17.893120032942011</v>
      </c>
      <c r="AC152" s="91">
        <v>13.840140042944535</v>
      </c>
      <c r="AD152" s="93">
        <v>3.3741123749346023</v>
      </c>
      <c r="AE152" s="93">
        <v>2.2494082499564017</v>
      </c>
      <c r="AF152" s="93">
        <v>2.2494082499564017</v>
      </c>
      <c r="AG152" s="93">
        <v>6.6165938981974897</v>
      </c>
      <c r="AH152" s="93">
        <v>5.5113063602767509</v>
      </c>
      <c r="AI152" s="93">
        <v>5.5113063602767509</v>
      </c>
      <c r="AJ152" s="93">
        <v>5.5113063602767509</v>
      </c>
      <c r="AK152" s="93">
        <v>1.6103808029647813</v>
      </c>
      <c r="AL152" s="93">
        <v>1.0735872019765209</v>
      </c>
      <c r="AM152" s="93">
        <v>1.0735872019765209</v>
      </c>
      <c r="AN152" s="93">
        <v>12.525184023059408</v>
      </c>
      <c r="AO152" s="93">
        <v>3.4600350107361337</v>
      </c>
      <c r="AP152" s="93">
        <v>3.4600350107361337</v>
      </c>
      <c r="AQ152" s="93">
        <v>3.4600350107361337</v>
      </c>
      <c r="AR152" s="91">
        <f t="shared" si="45"/>
        <v>0</v>
      </c>
      <c r="AS152" s="91">
        <f t="shared" si="46"/>
        <v>1981.2650716634157</v>
      </c>
      <c r="AT152" s="91">
        <f t="shared" si="47"/>
        <v>0</v>
      </c>
      <c r="AU152" s="91">
        <f t="shared" si="48"/>
        <v>296.56492833658456</v>
      </c>
      <c r="AV152" s="91">
        <f t="shared" si="49"/>
        <v>3.0368179751565147</v>
      </c>
      <c r="AW152" s="91">
        <f t="shared" si="50"/>
        <v>3.7476883249881907</v>
      </c>
      <c r="AX152" s="91">
        <f t="shared" si="51"/>
        <v>3.041830405600142</v>
      </c>
      <c r="AY152" s="91">
        <f t="shared" si="52"/>
        <v>2.3528238073005712</v>
      </c>
      <c r="AZ152" s="91">
        <f t="shared" si="53"/>
        <v>0.57359910373888245</v>
      </c>
      <c r="BA152" s="91">
        <f t="shared" si="54"/>
        <v>0.3823994024925883</v>
      </c>
      <c r="BB152" s="91">
        <f t="shared" si="55"/>
        <v>0.3823994024925883</v>
      </c>
      <c r="BC152" s="91">
        <f t="shared" si="56"/>
        <v>1.1248209626935732</v>
      </c>
      <c r="BD152" s="91">
        <f t="shared" si="57"/>
        <v>0.93692208124704768</v>
      </c>
      <c r="BE152" s="91">
        <f t="shared" si="58"/>
        <v>0.93692208124704768</v>
      </c>
      <c r="BF152" s="91">
        <f t="shared" si="59"/>
        <v>0.93692208124704768</v>
      </c>
      <c r="BG152" s="91">
        <f t="shared" si="60"/>
        <v>0.27376473650401284</v>
      </c>
      <c r="BH152" s="91">
        <f t="shared" si="61"/>
        <v>0.18250982433600857</v>
      </c>
      <c r="BI152" s="91">
        <f t="shared" si="62"/>
        <v>0.18250982433600857</v>
      </c>
      <c r="BJ152" s="91">
        <f t="shared" si="63"/>
        <v>2.1292812839200996</v>
      </c>
      <c r="BK152" s="91">
        <f t="shared" si="64"/>
        <v>0.58820595182514279</v>
      </c>
      <c r="BL152" s="91">
        <f t="shared" si="65"/>
        <v>0.58820595182514279</v>
      </c>
      <c r="BM152" s="91">
        <f t="shared" si="66"/>
        <v>0.58820595182514279</v>
      </c>
    </row>
    <row r="153" spans="1:65" x14ac:dyDescent="0.2">
      <c r="A153" t="s">
        <v>500</v>
      </c>
      <c r="B153" t="s">
        <v>500</v>
      </c>
      <c r="C153" s="90" t="s">
        <v>206</v>
      </c>
      <c r="D153" s="81" t="s">
        <v>293</v>
      </c>
      <c r="E153" s="81">
        <v>1700</v>
      </c>
      <c r="F153" s="81">
        <v>4</v>
      </c>
      <c r="G153" s="81">
        <v>22998</v>
      </c>
      <c r="H153" s="92">
        <v>0.7</v>
      </c>
      <c r="I153" s="92">
        <v>6.0000000000000012E-2</v>
      </c>
      <c r="J153" s="92">
        <v>9.0000000000000011E-2</v>
      </c>
      <c r="K153" s="92">
        <v>6.0000000000000012E-2</v>
      </c>
      <c r="L153" s="92">
        <v>0.25</v>
      </c>
      <c r="M153" s="92">
        <v>0.25</v>
      </c>
      <c r="N153" s="92">
        <v>0.25</v>
      </c>
      <c r="O153" s="92">
        <v>0.37039459457085211</v>
      </c>
      <c r="P153" s="92">
        <v>0.12592108108582958</v>
      </c>
      <c r="Q153" s="92">
        <v>0.18888162162874436</v>
      </c>
      <c r="R153" s="92">
        <v>0.12592108108582958</v>
      </c>
      <c r="S153" s="92">
        <v>0.25</v>
      </c>
      <c r="T153" s="92">
        <v>0.25</v>
      </c>
      <c r="U153" s="92">
        <v>0.25</v>
      </c>
      <c r="V153" s="91">
        <v>95.306471105251589</v>
      </c>
      <c r="W153" s="91">
        <v>7447.993528894749</v>
      </c>
      <c r="X153" s="91">
        <v>19.693528894748404</v>
      </c>
      <c r="Y153" s="91">
        <v>1539.0064711052514</v>
      </c>
      <c r="Z153" s="91">
        <v>15.068022051884247</v>
      </c>
      <c r="AA153" s="91">
        <v>18.595204186250506</v>
      </c>
      <c r="AB153" s="91">
        <v>15.09289262795301</v>
      </c>
      <c r="AC153" s="91">
        <v>11.674193614049612</v>
      </c>
      <c r="AD153" s="93">
        <v>2.8460724398975765</v>
      </c>
      <c r="AE153" s="93">
        <v>1.8973816265983845</v>
      </c>
      <c r="AF153" s="93">
        <v>1.8973816265983845</v>
      </c>
      <c r="AG153" s="93">
        <v>5.5811139188923251</v>
      </c>
      <c r="AH153" s="93">
        <v>4.6488010465626264</v>
      </c>
      <c r="AI153" s="93">
        <v>4.6488010465626264</v>
      </c>
      <c r="AJ153" s="93">
        <v>4.6488010465626264</v>
      </c>
      <c r="AK153" s="93">
        <v>1.358360336515771</v>
      </c>
      <c r="AL153" s="93">
        <v>0.90557355767718073</v>
      </c>
      <c r="AM153" s="93">
        <v>0.90557355767718073</v>
      </c>
      <c r="AN153" s="93">
        <v>10.565024839567107</v>
      </c>
      <c r="AO153" s="93">
        <v>2.918548403512403</v>
      </c>
      <c r="AP153" s="93">
        <v>2.918548403512403</v>
      </c>
      <c r="AQ153" s="93">
        <v>2.918548403512403</v>
      </c>
      <c r="AR153" s="91">
        <f t="shared" si="45"/>
        <v>16.20210008789277</v>
      </c>
      <c r="AS153" s="91">
        <f t="shared" si="46"/>
        <v>1266.1588999121075</v>
      </c>
      <c r="AT153" s="91">
        <f t="shared" si="47"/>
        <v>3.3478999121072288</v>
      </c>
      <c r="AU153" s="91">
        <f t="shared" si="48"/>
        <v>261.63110008789278</v>
      </c>
      <c r="AV153" s="91">
        <f t="shared" si="49"/>
        <v>2.5615637488203222</v>
      </c>
      <c r="AW153" s="91">
        <f t="shared" si="50"/>
        <v>3.1611847116625862</v>
      </c>
      <c r="AX153" s="91">
        <f t="shared" si="51"/>
        <v>2.5657917467520117</v>
      </c>
      <c r="AY153" s="91">
        <f t="shared" si="52"/>
        <v>1.9846129143884341</v>
      </c>
      <c r="AZ153" s="91">
        <f t="shared" si="53"/>
        <v>0.48383231478258804</v>
      </c>
      <c r="BA153" s="91">
        <f t="shared" si="54"/>
        <v>0.32255487652172538</v>
      </c>
      <c r="BB153" s="91">
        <f t="shared" si="55"/>
        <v>0.32255487652172538</v>
      </c>
      <c r="BC153" s="91">
        <f t="shared" si="56"/>
        <v>0.9487893662116953</v>
      </c>
      <c r="BD153" s="91">
        <f t="shared" si="57"/>
        <v>0.79029617791564655</v>
      </c>
      <c r="BE153" s="91">
        <f t="shared" si="58"/>
        <v>0.79029617791564655</v>
      </c>
      <c r="BF153" s="91">
        <f t="shared" si="59"/>
        <v>0.79029617791564655</v>
      </c>
      <c r="BG153" s="91">
        <f t="shared" si="60"/>
        <v>0.23092125720768109</v>
      </c>
      <c r="BH153" s="91">
        <f t="shared" si="61"/>
        <v>0.15394750480512073</v>
      </c>
      <c r="BI153" s="91">
        <f t="shared" si="62"/>
        <v>0.15394750480512073</v>
      </c>
      <c r="BJ153" s="91">
        <f t="shared" si="63"/>
        <v>1.7960542227264082</v>
      </c>
      <c r="BK153" s="91">
        <f t="shared" si="64"/>
        <v>0.49615322859710853</v>
      </c>
      <c r="BL153" s="91">
        <f t="shared" si="65"/>
        <v>0.49615322859710853</v>
      </c>
      <c r="BM153" s="91">
        <f t="shared" si="66"/>
        <v>0.49615322859710853</v>
      </c>
    </row>
    <row r="154" spans="1:65" x14ac:dyDescent="0.2">
      <c r="A154" t="s">
        <v>501</v>
      </c>
      <c r="B154" t="s">
        <v>501</v>
      </c>
      <c r="C154" s="90" t="s">
        <v>206</v>
      </c>
      <c r="D154" s="81" t="s">
        <v>293</v>
      </c>
      <c r="E154" s="81">
        <v>1700</v>
      </c>
      <c r="F154" s="81">
        <v>4</v>
      </c>
      <c r="G154" s="81">
        <v>8504</v>
      </c>
      <c r="H154" s="92">
        <v>0.7</v>
      </c>
      <c r="I154" s="92">
        <v>6.0000000000000012E-2</v>
      </c>
      <c r="J154" s="92">
        <v>9.0000000000000011E-2</v>
      </c>
      <c r="K154" s="92">
        <v>6.0000000000000012E-2</v>
      </c>
      <c r="L154" s="92">
        <v>0.25</v>
      </c>
      <c r="M154" s="92">
        <v>0.25</v>
      </c>
      <c r="N154" s="92">
        <v>0.25</v>
      </c>
      <c r="O154" s="92">
        <v>0.37039459457085211</v>
      </c>
      <c r="P154" s="92">
        <v>0.12592108108582958</v>
      </c>
      <c r="Q154" s="92">
        <v>0.18888162162874436</v>
      </c>
      <c r="R154" s="92">
        <v>0.12592108108582958</v>
      </c>
      <c r="S154" s="92">
        <v>0.25</v>
      </c>
      <c r="T154" s="92">
        <v>0.25</v>
      </c>
      <c r="U154" s="92">
        <v>0.25</v>
      </c>
      <c r="V154" s="91">
        <v>0</v>
      </c>
      <c r="W154" s="91">
        <v>3763.8072850160561</v>
      </c>
      <c r="X154" s="91">
        <v>0</v>
      </c>
      <c r="Y154" s="91">
        <v>439.19271498394392</v>
      </c>
      <c r="Z154" s="91">
        <v>3.6114006147168798</v>
      </c>
      <c r="AA154" s="91">
        <v>4.4473186546031638</v>
      </c>
      <c r="AB154" s="91">
        <v>4.3791579354698333</v>
      </c>
      <c r="AC154" s="91">
        <v>2.7912835690523448</v>
      </c>
      <c r="AD154" s="93">
        <v>0.68212720445876851</v>
      </c>
      <c r="AE154" s="93">
        <v>0.45475146963917901</v>
      </c>
      <c r="AF154" s="93">
        <v>0.45475146963917901</v>
      </c>
      <c r="AG154" s="93">
        <v>1.3376432665209848</v>
      </c>
      <c r="AH154" s="93">
        <v>1.1118296636507909</v>
      </c>
      <c r="AI154" s="93">
        <v>1.1118296636507909</v>
      </c>
      <c r="AJ154" s="93">
        <v>1.1118296636507909</v>
      </c>
      <c r="AK154" s="93">
        <v>0.39412421419228505</v>
      </c>
      <c r="AL154" s="93">
        <v>0.26274947612819005</v>
      </c>
      <c r="AM154" s="93">
        <v>0.26274947612819005</v>
      </c>
      <c r="AN154" s="93">
        <v>3.0654105548288832</v>
      </c>
      <c r="AO154" s="93">
        <v>0.69782089226308619</v>
      </c>
      <c r="AP154" s="93">
        <v>0.69782089226308619</v>
      </c>
      <c r="AQ154" s="93">
        <v>0.69782089226308619</v>
      </c>
      <c r="AR154" s="91">
        <f t="shared" si="45"/>
        <v>0</v>
      </c>
      <c r="AS154" s="91">
        <f t="shared" si="46"/>
        <v>639.84723845272958</v>
      </c>
      <c r="AT154" s="91">
        <f t="shared" si="47"/>
        <v>0</v>
      </c>
      <c r="AU154" s="91">
        <f t="shared" si="48"/>
        <v>74.662761547270478</v>
      </c>
      <c r="AV154" s="91">
        <f t="shared" si="49"/>
        <v>0.61393810450186959</v>
      </c>
      <c r="AW154" s="91">
        <f t="shared" si="50"/>
        <v>0.75604417128253787</v>
      </c>
      <c r="AX154" s="91">
        <f t="shared" si="51"/>
        <v>0.74445684902987175</v>
      </c>
      <c r="AY154" s="91">
        <f t="shared" si="52"/>
        <v>0.47451820673889866</v>
      </c>
      <c r="AZ154" s="91">
        <f t="shared" si="53"/>
        <v>0.11596162475799066</v>
      </c>
      <c r="BA154" s="91">
        <f t="shared" si="54"/>
        <v>7.7307749838660442E-2</v>
      </c>
      <c r="BB154" s="91">
        <f t="shared" si="55"/>
        <v>7.7307749838660442E-2</v>
      </c>
      <c r="BC154" s="91">
        <f t="shared" si="56"/>
        <v>0.22739935530856742</v>
      </c>
      <c r="BD154" s="91">
        <f t="shared" si="57"/>
        <v>0.18901104282063447</v>
      </c>
      <c r="BE154" s="91">
        <f t="shared" si="58"/>
        <v>0.18901104282063447</v>
      </c>
      <c r="BF154" s="91">
        <f t="shared" si="59"/>
        <v>0.18901104282063447</v>
      </c>
      <c r="BG154" s="91">
        <f t="shared" si="60"/>
        <v>6.7001116412688466E-2</v>
      </c>
      <c r="BH154" s="91">
        <f t="shared" si="61"/>
        <v>4.4667410941792315E-2</v>
      </c>
      <c r="BI154" s="91">
        <f t="shared" si="62"/>
        <v>4.4667410941792315E-2</v>
      </c>
      <c r="BJ154" s="91">
        <f t="shared" si="63"/>
        <v>0.52111979432091016</v>
      </c>
      <c r="BK154" s="91">
        <f t="shared" si="64"/>
        <v>0.11862955168472467</v>
      </c>
      <c r="BL154" s="91">
        <f t="shared" si="65"/>
        <v>0.11862955168472467</v>
      </c>
      <c r="BM154" s="91">
        <f t="shared" si="66"/>
        <v>0.11862955168472467</v>
      </c>
    </row>
    <row r="155" spans="1:65" x14ac:dyDescent="0.2">
      <c r="A155" t="s">
        <v>502</v>
      </c>
      <c r="B155" t="s">
        <v>502</v>
      </c>
      <c r="C155" s="90" t="s">
        <v>206</v>
      </c>
      <c r="D155" s="81" t="s">
        <v>293</v>
      </c>
      <c r="E155" s="81">
        <v>1670</v>
      </c>
      <c r="F155" s="81">
        <v>4</v>
      </c>
      <c r="G155" s="81">
        <v>9398</v>
      </c>
      <c r="H155" s="92">
        <v>0.7</v>
      </c>
      <c r="I155" s="92">
        <v>6.0000000000000012E-2</v>
      </c>
      <c r="J155" s="92">
        <v>9.0000000000000011E-2</v>
      </c>
      <c r="K155" s="92">
        <v>6.0000000000000012E-2</v>
      </c>
      <c r="L155" s="92">
        <v>0.25</v>
      </c>
      <c r="M155" s="92">
        <v>0.25</v>
      </c>
      <c r="N155" s="92">
        <v>0.25</v>
      </c>
      <c r="O155" s="92">
        <v>0.37039459457085211</v>
      </c>
      <c r="P155" s="92">
        <v>0.12592108108582958</v>
      </c>
      <c r="Q155" s="92">
        <v>0.18888162162874436</v>
      </c>
      <c r="R155" s="92">
        <v>0.12592108108582958</v>
      </c>
      <c r="S155" s="92">
        <v>0.25</v>
      </c>
      <c r="T155" s="92">
        <v>0.25</v>
      </c>
      <c r="U155" s="92">
        <v>0.25</v>
      </c>
      <c r="V155" s="91">
        <v>0</v>
      </c>
      <c r="W155" s="91">
        <v>5412.8178297865679</v>
      </c>
      <c r="X155" s="91">
        <v>0</v>
      </c>
      <c r="Y155" s="91">
        <v>488.18217021343207</v>
      </c>
      <c r="Z155" s="91">
        <v>6.2397859427503706</v>
      </c>
      <c r="AA155" s="91">
        <v>7.700456850479366</v>
      </c>
      <c r="AB155" s="91">
        <v>6.2621026691974082</v>
      </c>
      <c r="AC155" s="91">
        <v>4.8344435521820328</v>
      </c>
      <c r="AD155" s="93">
        <v>1.1785808874829333</v>
      </c>
      <c r="AE155" s="93">
        <v>0.78572059165528896</v>
      </c>
      <c r="AF155" s="93">
        <v>0.78572059165528896</v>
      </c>
      <c r="AG155" s="93">
        <v>2.3111829844739256</v>
      </c>
      <c r="AH155" s="93">
        <v>1.9251142126198415</v>
      </c>
      <c r="AI155" s="93">
        <v>1.9251142126198415</v>
      </c>
      <c r="AJ155" s="93">
        <v>1.9251142126198415</v>
      </c>
      <c r="AK155" s="93">
        <v>0.5635892402277668</v>
      </c>
      <c r="AL155" s="93">
        <v>0.37572616015184457</v>
      </c>
      <c r="AM155" s="93">
        <v>0.37572616015184457</v>
      </c>
      <c r="AN155" s="93">
        <v>4.3834718684381855</v>
      </c>
      <c r="AO155" s="93">
        <v>1.2086108880455082</v>
      </c>
      <c r="AP155" s="93">
        <v>1.2086108880455082</v>
      </c>
      <c r="AQ155" s="93">
        <v>1.2086108880455082</v>
      </c>
      <c r="AR155" s="91">
        <f t="shared" si="45"/>
        <v>0</v>
      </c>
      <c r="AS155" s="91">
        <f t="shared" si="46"/>
        <v>920.17903106371659</v>
      </c>
      <c r="AT155" s="91">
        <f t="shared" si="47"/>
        <v>0</v>
      </c>
      <c r="AU155" s="91">
        <f t="shared" si="48"/>
        <v>82.990968936283451</v>
      </c>
      <c r="AV155" s="91">
        <f t="shared" si="49"/>
        <v>1.0607636102675631</v>
      </c>
      <c r="AW155" s="91">
        <f t="shared" si="50"/>
        <v>1.3090776645814923</v>
      </c>
      <c r="AX155" s="91">
        <f t="shared" si="51"/>
        <v>1.0645574537635594</v>
      </c>
      <c r="AY155" s="91">
        <f t="shared" si="52"/>
        <v>0.82185540387094569</v>
      </c>
      <c r="AZ155" s="91">
        <f t="shared" si="53"/>
        <v>0.20035875087209867</v>
      </c>
      <c r="BA155" s="91">
        <f t="shared" si="54"/>
        <v>0.13357250058139913</v>
      </c>
      <c r="BB155" s="91">
        <f t="shared" si="55"/>
        <v>0.13357250058139913</v>
      </c>
      <c r="BC155" s="91">
        <f t="shared" si="56"/>
        <v>0.39290110736056738</v>
      </c>
      <c r="BD155" s="91">
        <f t="shared" si="57"/>
        <v>0.32726941614537308</v>
      </c>
      <c r="BE155" s="91">
        <f t="shared" si="58"/>
        <v>0.32726941614537308</v>
      </c>
      <c r="BF155" s="91">
        <f t="shared" si="59"/>
        <v>0.32726941614537308</v>
      </c>
      <c r="BG155" s="91">
        <f t="shared" si="60"/>
        <v>9.5810170838720357E-2</v>
      </c>
      <c r="BH155" s="91">
        <f t="shared" si="61"/>
        <v>6.3873447225813576E-2</v>
      </c>
      <c r="BI155" s="91">
        <f t="shared" si="62"/>
        <v>6.3873447225813576E-2</v>
      </c>
      <c r="BJ155" s="91">
        <f t="shared" si="63"/>
        <v>0.74519021763449156</v>
      </c>
      <c r="BK155" s="91">
        <f t="shared" si="64"/>
        <v>0.20546385096773642</v>
      </c>
      <c r="BL155" s="91">
        <f t="shared" si="65"/>
        <v>0.20546385096773642</v>
      </c>
      <c r="BM155" s="91">
        <f t="shared" si="66"/>
        <v>0.20546385096773642</v>
      </c>
    </row>
    <row r="156" spans="1:65" x14ac:dyDescent="0.2">
      <c r="A156" t="s">
        <v>503</v>
      </c>
      <c r="B156" t="s">
        <v>503</v>
      </c>
      <c r="C156" s="90" t="s">
        <v>206</v>
      </c>
      <c r="D156" s="81" t="s">
        <v>293</v>
      </c>
      <c r="E156" s="81">
        <v>1740</v>
      </c>
      <c r="F156" s="81">
        <v>4</v>
      </c>
      <c r="G156" s="81">
        <v>17198</v>
      </c>
      <c r="H156" s="92">
        <v>0.7</v>
      </c>
      <c r="I156" s="92">
        <v>6.0000000000000012E-2</v>
      </c>
      <c r="J156" s="92">
        <v>9.0000000000000011E-2</v>
      </c>
      <c r="K156" s="92">
        <v>6.0000000000000012E-2</v>
      </c>
      <c r="L156" s="92">
        <v>0.25</v>
      </c>
      <c r="M156" s="92">
        <v>0.25</v>
      </c>
      <c r="N156" s="92">
        <v>0.25</v>
      </c>
      <c r="O156" s="92">
        <v>0.37039459457085211</v>
      </c>
      <c r="P156" s="92">
        <v>0.12592108108582958</v>
      </c>
      <c r="Q156" s="92">
        <v>0.18888162162874436</v>
      </c>
      <c r="R156" s="92">
        <v>0.12592108108582958</v>
      </c>
      <c r="S156" s="92">
        <v>0.25</v>
      </c>
      <c r="T156" s="92">
        <v>0.25</v>
      </c>
      <c r="U156" s="92">
        <v>0.25</v>
      </c>
      <c r="V156" s="91">
        <v>317.40991370189005</v>
      </c>
      <c r="W156" s="91">
        <v>6739.9489306856594</v>
      </c>
      <c r="X156" s="91">
        <v>62.590086298109966</v>
      </c>
      <c r="Y156" s="91">
        <v>1329.0510693143403</v>
      </c>
      <c r="Z156" s="91">
        <v>23.585075506379248</v>
      </c>
      <c r="AA156" s="91">
        <v>29.105963163520503</v>
      </c>
      <c r="AB156" s="91">
        <v>23.624003934573018</v>
      </c>
      <c r="AC156" s="91">
        <v>18.272918430526179</v>
      </c>
      <c r="AD156" s="93">
        <v>4.4547873078812916</v>
      </c>
      <c r="AE156" s="93">
        <v>2.9698582052541944</v>
      </c>
      <c r="AF156" s="93">
        <v>2.9698582052541944</v>
      </c>
      <c r="AG156" s="93">
        <v>8.7357844801082756</v>
      </c>
      <c r="AH156" s="93">
        <v>7.2764907908801257</v>
      </c>
      <c r="AI156" s="93">
        <v>7.2764907908801257</v>
      </c>
      <c r="AJ156" s="93">
        <v>7.2764907908801257</v>
      </c>
      <c r="AK156" s="93">
        <v>2.1261603541115717</v>
      </c>
      <c r="AL156" s="93">
        <v>1.4174402360743814</v>
      </c>
      <c r="AM156" s="93">
        <v>1.4174402360743814</v>
      </c>
      <c r="AN156" s="93">
        <v>16.536802754201112</v>
      </c>
      <c r="AO156" s="93">
        <v>4.5682296076315447</v>
      </c>
      <c r="AP156" s="93">
        <v>4.5682296076315447</v>
      </c>
      <c r="AQ156" s="93">
        <v>4.5682296076315447</v>
      </c>
      <c r="AR156" s="91">
        <f t="shared" si="45"/>
        <v>53.95968532932131</v>
      </c>
      <c r="AS156" s="91">
        <f t="shared" si="46"/>
        <v>1145.7913182165621</v>
      </c>
      <c r="AT156" s="91">
        <f t="shared" si="47"/>
        <v>10.640314670678695</v>
      </c>
      <c r="AU156" s="91">
        <f t="shared" si="48"/>
        <v>225.93868178343789</v>
      </c>
      <c r="AV156" s="91">
        <f t="shared" si="49"/>
        <v>4.009462836084472</v>
      </c>
      <c r="AW156" s="91">
        <f t="shared" si="50"/>
        <v>4.9480137377984859</v>
      </c>
      <c r="AX156" s="91">
        <f t="shared" si="51"/>
        <v>4.0160806688774136</v>
      </c>
      <c r="AY156" s="91">
        <f t="shared" si="52"/>
        <v>3.1063961331894507</v>
      </c>
      <c r="AZ156" s="91">
        <f t="shared" si="53"/>
        <v>0.75731384233981958</v>
      </c>
      <c r="BA156" s="91">
        <f t="shared" si="54"/>
        <v>0.50487589489321305</v>
      </c>
      <c r="BB156" s="91">
        <f t="shared" si="55"/>
        <v>0.50487589489321305</v>
      </c>
      <c r="BC156" s="91">
        <f t="shared" si="56"/>
        <v>1.4850833616184069</v>
      </c>
      <c r="BD156" s="91">
        <f t="shared" si="57"/>
        <v>1.2370034344496215</v>
      </c>
      <c r="BE156" s="91">
        <f t="shared" si="58"/>
        <v>1.2370034344496215</v>
      </c>
      <c r="BF156" s="91">
        <f t="shared" si="59"/>
        <v>1.2370034344496215</v>
      </c>
      <c r="BG156" s="91">
        <f t="shared" si="60"/>
        <v>0.36144726019896722</v>
      </c>
      <c r="BH156" s="91">
        <f t="shared" si="61"/>
        <v>0.24096484013264485</v>
      </c>
      <c r="BI156" s="91">
        <f t="shared" si="62"/>
        <v>0.24096484013264485</v>
      </c>
      <c r="BJ156" s="91">
        <f t="shared" si="63"/>
        <v>2.8112564682141894</v>
      </c>
      <c r="BK156" s="91">
        <f t="shared" si="64"/>
        <v>0.77659903329736268</v>
      </c>
      <c r="BL156" s="91">
        <f t="shared" si="65"/>
        <v>0.77659903329736268</v>
      </c>
      <c r="BM156" s="91">
        <f t="shared" si="66"/>
        <v>0.77659903329736268</v>
      </c>
    </row>
    <row r="157" spans="1:65" x14ac:dyDescent="0.2">
      <c r="A157" t="s">
        <v>662</v>
      </c>
      <c r="B157" t="s">
        <v>662</v>
      </c>
      <c r="C157" s="94" t="s">
        <v>206</v>
      </c>
      <c r="D157" s="81" t="s">
        <v>293</v>
      </c>
      <c r="E157" s="81">
        <v>1620</v>
      </c>
      <c r="F157" s="81">
        <v>4</v>
      </c>
      <c r="G157" s="81">
        <v>64</v>
      </c>
      <c r="H157" s="92">
        <v>0.7</v>
      </c>
      <c r="I157" s="92">
        <v>6.0000000000000012E-2</v>
      </c>
      <c r="J157" s="92">
        <v>9.0000000000000011E-2</v>
      </c>
      <c r="K157" s="92">
        <v>6.0000000000000012E-2</v>
      </c>
      <c r="L157" s="92">
        <v>0.25</v>
      </c>
      <c r="M157" s="92">
        <v>0.25</v>
      </c>
      <c r="N157" s="92">
        <v>0.25</v>
      </c>
      <c r="O157" s="92">
        <v>0.37039459457085211</v>
      </c>
      <c r="P157" s="92">
        <v>0.12592108108582958</v>
      </c>
      <c r="Q157" s="92">
        <v>0.18888162162874436</v>
      </c>
      <c r="R157" s="92">
        <v>0.12592108108582958</v>
      </c>
      <c r="S157" s="92">
        <v>0.25</v>
      </c>
      <c r="T157" s="92">
        <v>0.25</v>
      </c>
      <c r="U157" s="92">
        <v>0.25</v>
      </c>
      <c r="V157" s="91">
        <v>0</v>
      </c>
      <c r="W157" s="91">
        <v>33.180072374518154</v>
      </c>
      <c r="X157" s="91">
        <v>0</v>
      </c>
      <c r="Y157" s="91">
        <v>17.819927625481846</v>
      </c>
      <c r="Z157" s="91">
        <v>0.12634005927296324</v>
      </c>
      <c r="AA157" s="91">
        <v>0.15591634891227821</v>
      </c>
      <c r="AB157" s="91">
        <v>0.1272703458412624</v>
      </c>
      <c r="AC157" s="91">
        <v>9.7888005334375028E-2</v>
      </c>
      <c r="AD157" s="93">
        <v>2.3863315272148976E-2</v>
      </c>
      <c r="AE157" s="93">
        <v>1.5908876848099319E-2</v>
      </c>
      <c r="AF157" s="93">
        <v>1.5908876848099319E-2</v>
      </c>
      <c r="AG157" s="93">
        <v>4.6795675032466642E-2</v>
      </c>
      <c r="AH157" s="93">
        <v>3.8979087228069552E-2</v>
      </c>
      <c r="AI157" s="93">
        <v>3.8979087228069552E-2</v>
      </c>
      <c r="AJ157" s="93">
        <v>3.8979087228069552E-2</v>
      </c>
      <c r="AK157" s="93">
        <v>1.1454331125713616E-2</v>
      </c>
      <c r="AL157" s="93">
        <v>7.6362207504757458E-3</v>
      </c>
      <c r="AM157" s="93">
        <v>7.6362207504757458E-3</v>
      </c>
      <c r="AN157" s="93">
        <v>8.9089242088883677E-2</v>
      </c>
      <c r="AO157" s="93">
        <v>2.4472001333593757E-2</v>
      </c>
      <c r="AP157" s="93">
        <v>2.4472001333593757E-2</v>
      </c>
      <c r="AQ157" s="93">
        <v>2.4472001333593757E-2</v>
      </c>
      <c r="AR157" s="91">
        <f t="shared" si="45"/>
        <v>0</v>
      </c>
      <c r="AS157" s="91">
        <f t="shared" si="46"/>
        <v>5.6406123036680862</v>
      </c>
      <c r="AT157" s="91">
        <f t="shared" si="47"/>
        <v>0</v>
      </c>
      <c r="AU157" s="91">
        <f t="shared" si="48"/>
        <v>3.0293876963319142</v>
      </c>
      <c r="AV157" s="91">
        <f t="shared" si="49"/>
        <v>2.1477810076403751E-2</v>
      </c>
      <c r="AW157" s="91">
        <f t="shared" si="50"/>
        <v>2.6505779315087297E-2</v>
      </c>
      <c r="AX157" s="91">
        <f t="shared" si="51"/>
        <v>2.1635958793014609E-2</v>
      </c>
      <c r="AY157" s="91">
        <f t="shared" si="52"/>
        <v>1.6640960906843756E-2</v>
      </c>
      <c r="AZ157" s="91">
        <f t="shared" si="53"/>
        <v>4.0567635962653259E-3</v>
      </c>
      <c r="BA157" s="91">
        <f t="shared" si="54"/>
        <v>2.7045090641768842E-3</v>
      </c>
      <c r="BB157" s="91">
        <f t="shared" si="55"/>
        <v>2.7045090641768842E-3</v>
      </c>
      <c r="BC157" s="91">
        <f t="shared" si="56"/>
        <v>7.9552647555193295E-3</v>
      </c>
      <c r="BD157" s="91">
        <f t="shared" si="57"/>
        <v>6.6264448287718242E-3</v>
      </c>
      <c r="BE157" s="91">
        <f t="shared" si="58"/>
        <v>6.6264448287718242E-3</v>
      </c>
      <c r="BF157" s="91">
        <f t="shared" si="59"/>
        <v>6.6264448287718242E-3</v>
      </c>
      <c r="BG157" s="91">
        <f t="shared" si="60"/>
        <v>1.9472362913713149E-3</v>
      </c>
      <c r="BH157" s="91">
        <f t="shared" si="61"/>
        <v>1.2981575275808769E-3</v>
      </c>
      <c r="BI157" s="91">
        <f t="shared" si="62"/>
        <v>1.2981575275808769E-3</v>
      </c>
      <c r="BJ157" s="91">
        <f t="shared" si="63"/>
        <v>1.5145171155110226E-2</v>
      </c>
      <c r="BK157" s="91">
        <f t="shared" si="64"/>
        <v>4.160240226710939E-3</v>
      </c>
      <c r="BL157" s="91">
        <f t="shared" si="65"/>
        <v>4.160240226710939E-3</v>
      </c>
      <c r="BM157" s="91">
        <f t="shared" si="66"/>
        <v>4.160240226710939E-3</v>
      </c>
    </row>
    <row r="158" spans="1:65" x14ac:dyDescent="0.2">
      <c r="A158" t="s">
        <v>511</v>
      </c>
      <c r="B158" t="s">
        <v>511</v>
      </c>
      <c r="C158" s="90" t="s">
        <v>209</v>
      </c>
      <c r="D158" s="81" t="s">
        <v>294</v>
      </c>
      <c r="E158" s="81">
        <v>1140</v>
      </c>
      <c r="F158" s="81">
        <v>2</v>
      </c>
      <c r="G158" s="81">
        <v>64629</v>
      </c>
      <c r="H158" s="92">
        <v>0.7</v>
      </c>
      <c r="I158" s="92">
        <v>6.0000000000000012E-2</v>
      </c>
      <c r="J158" s="92">
        <v>9.0000000000000011E-2</v>
      </c>
      <c r="K158" s="92">
        <v>6.0000000000000012E-2</v>
      </c>
      <c r="L158" s="92">
        <v>0.25</v>
      </c>
      <c r="M158" s="92">
        <v>0.25</v>
      </c>
      <c r="N158" s="92">
        <v>0.25</v>
      </c>
      <c r="O158" s="92">
        <v>0.25496253997809137</v>
      </c>
      <c r="P158" s="92">
        <v>0.14900749200438174</v>
      </c>
      <c r="Q158" s="92">
        <v>0.22351123800657258</v>
      </c>
      <c r="R158" s="92">
        <v>0.14900749200438174</v>
      </c>
      <c r="S158" s="92">
        <v>0.25</v>
      </c>
      <c r="T158" s="92">
        <v>0.25</v>
      </c>
      <c r="U158" s="92">
        <v>0.25</v>
      </c>
      <c r="V158" s="91">
        <v>0</v>
      </c>
      <c r="W158" s="91">
        <v>17940</v>
      </c>
      <c r="X158" s="91">
        <v>0</v>
      </c>
      <c r="Y158" s="91">
        <v>0</v>
      </c>
      <c r="Z158" s="91">
        <v>9.1743713847936732</v>
      </c>
      <c r="AA158" s="91">
        <v>10.396045986872114</v>
      </c>
      <c r="AB158" s="91">
        <v>10.172736663135014</v>
      </c>
      <c r="AC158" s="91">
        <v>6.229957716248439</v>
      </c>
      <c r="AD158" s="93">
        <v>2.0505751061473076</v>
      </c>
      <c r="AE158" s="93">
        <v>1.3670500707648718</v>
      </c>
      <c r="AF158" s="93">
        <v>1.3670500707648718</v>
      </c>
      <c r="AG158" s="93">
        <v>2.3391210309693142</v>
      </c>
      <c r="AH158" s="93">
        <v>2.5990114967180284</v>
      </c>
      <c r="AI158" s="93">
        <v>2.5990114967180284</v>
      </c>
      <c r="AJ158" s="93">
        <v>2.5990114967180284</v>
      </c>
      <c r="AK158" s="93">
        <v>0.9155462996821514</v>
      </c>
      <c r="AL158" s="93">
        <v>0.61036419978810097</v>
      </c>
      <c r="AM158" s="93">
        <v>0.61036419978810097</v>
      </c>
      <c r="AN158" s="93">
        <v>7.1209156641945093</v>
      </c>
      <c r="AO158" s="93">
        <v>1.5574894290621097</v>
      </c>
      <c r="AP158" s="93">
        <v>1.5574894290621097</v>
      </c>
      <c r="AQ158" s="93">
        <v>1.5574894290621097</v>
      </c>
      <c r="AR158" s="91">
        <f t="shared" si="45"/>
        <v>0</v>
      </c>
      <c r="AS158" s="91">
        <f t="shared" si="46"/>
        <v>3049.8</v>
      </c>
      <c r="AT158" s="91">
        <f t="shared" si="47"/>
        <v>0</v>
      </c>
      <c r="AU158" s="91">
        <f t="shared" si="48"/>
        <v>0</v>
      </c>
      <c r="AV158" s="91">
        <f t="shared" si="49"/>
        <v>1.5596431354149245</v>
      </c>
      <c r="AW158" s="91">
        <f t="shared" si="50"/>
        <v>1.7673278177682594</v>
      </c>
      <c r="AX158" s="91">
        <f t="shared" si="51"/>
        <v>1.7293652327329525</v>
      </c>
      <c r="AY158" s="91">
        <f t="shared" si="52"/>
        <v>1.0590928117622347</v>
      </c>
      <c r="AZ158" s="91">
        <f t="shared" si="53"/>
        <v>0.34859776804504233</v>
      </c>
      <c r="BA158" s="91">
        <f t="shared" si="54"/>
        <v>0.23239851203002823</v>
      </c>
      <c r="BB158" s="91">
        <f t="shared" si="55"/>
        <v>0.23239851203002823</v>
      </c>
      <c r="BC158" s="91">
        <f t="shared" si="56"/>
        <v>0.39765057526478342</v>
      </c>
      <c r="BD158" s="91">
        <f t="shared" si="57"/>
        <v>0.44183195444206486</v>
      </c>
      <c r="BE158" s="91">
        <f t="shared" si="58"/>
        <v>0.44183195444206486</v>
      </c>
      <c r="BF158" s="91">
        <f t="shared" si="59"/>
        <v>0.44183195444206486</v>
      </c>
      <c r="BG158" s="91">
        <f t="shared" si="60"/>
        <v>0.15564287094596574</v>
      </c>
      <c r="BH158" s="91">
        <f t="shared" si="61"/>
        <v>0.10376191396397717</v>
      </c>
      <c r="BI158" s="91">
        <f t="shared" si="62"/>
        <v>0.10376191396397717</v>
      </c>
      <c r="BJ158" s="91">
        <f t="shared" si="63"/>
        <v>1.2105556629130667</v>
      </c>
      <c r="BK158" s="91">
        <f t="shared" si="64"/>
        <v>0.26477320294055867</v>
      </c>
      <c r="BL158" s="91">
        <f t="shared" si="65"/>
        <v>0.26477320294055867</v>
      </c>
      <c r="BM158" s="91">
        <f t="shared" si="66"/>
        <v>0.26477320294055867</v>
      </c>
    </row>
    <row r="159" spans="1:65" x14ac:dyDescent="0.2">
      <c r="A159" t="s">
        <v>509</v>
      </c>
      <c r="B159" t="s">
        <v>509</v>
      </c>
      <c r="C159" s="90" t="s">
        <v>207</v>
      </c>
      <c r="D159" s="81" t="s">
        <v>295</v>
      </c>
      <c r="E159" s="81">
        <v>1150</v>
      </c>
      <c r="F159" s="81">
        <v>2</v>
      </c>
      <c r="G159" s="81">
        <v>64922</v>
      </c>
      <c r="H159" s="92">
        <v>0.7</v>
      </c>
      <c r="I159" s="92">
        <v>6.0000000000000012E-2</v>
      </c>
      <c r="J159" s="92">
        <v>9.0000000000000011E-2</v>
      </c>
      <c r="K159" s="92">
        <v>6.0000000000000012E-2</v>
      </c>
      <c r="L159" s="92">
        <v>0.25</v>
      </c>
      <c r="M159" s="92">
        <v>0.25</v>
      </c>
      <c r="N159" s="92">
        <v>0.25</v>
      </c>
      <c r="O159" s="92">
        <v>0.24100297733983767</v>
      </c>
      <c r="P159" s="92">
        <v>0.15179940453203247</v>
      </c>
      <c r="Q159" s="92">
        <v>0.22769910679804869</v>
      </c>
      <c r="R159" s="92">
        <v>0.15179940453203247</v>
      </c>
      <c r="S159" s="92">
        <v>0.25</v>
      </c>
      <c r="T159" s="92">
        <v>0.25</v>
      </c>
      <c r="U159" s="92">
        <v>0.25</v>
      </c>
      <c r="V159" s="91">
        <v>0</v>
      </c>
      <c r="W159" s="91">
        <v>30075.34416419805</v>
      </c>
      <c r="X159" s="91">
        <v>0</v>
      </c>
      <c r="Y159" s="91">
        <v>5078.6558358019502</v>
      </c>
      <c r="Z159" s="91">
        <v>14.971735736067467</v>
      </c>
      <c r="AA159" s="91">
        <v>15.932983622266576</v>
      </c>
      <c r="AB159" s="91">
        <v>14.375292651606696</v>
      </c>
      <c r="AC159" s="91">
        <v>9.1621280474937521</v>
      </c>
      <c r="AD159" s="93">
        <v>3.4090508543189886</v>
      </c>
      <c r="AE159" s="93">
        <v>2.2727005695459925</v>
      </c>
      <c r="AF159" s="93">
        <v>2.2727005695459925</v>
      </c>
      <c r="AG159" s="93">
        <v>3.6082328883375054</v>
      </c>
      <c r="AH159" s="93">
        <v>3.983245905566644</v>
      </c>
      <c r="AI159" s="93">
        <v>3.983245905566644</v>
      </c>
      <c r="AJ159" s="93">
        <v>3.983245905566644</v>
      </c>
      <c r="AK159" s="93">
        <v>1.2937763386446028</v>
      </c>
      <c r="AL159" s="93">
        <v>0.86251755909640193</v>
      </c>
      <c r="AM159" s="93">
        <v>0.86251755909640193</v>
      </c>
      <c r="AN159" s="93">
        <v>10.062704856124686</v>
      </c>
      <c r="AO159" s="93">
        <v>2.290532011873438</v>
      </c>
      <c r="AP159" s="93">
        <v>2.290532011873438</v>
      </c>
      <c r="AQ159" s="93">
        <v>2.290532011873438</v>
      </c>
      <c r="AR159" s="91">
        <f t="shared" si="45"/>
        <v>0</v>
      </c>
      <c r="AS159" s="91">
        <f t="shared" si="46"/>
        <v>5112.808507913669</v>
      </c>
      <c r="AT159" s="91">
        <f t="shared" si="47"/>
        <v>0</v>
      </c>
      <c r="AU159" s="91">
        <f t="shared" si="48"/>
        <v>863.37149208633161</v>
      </c>
      <c r="AV159" s="91">
        <f t="shared" si="49"/>
        <v>2.5451950751314696</v>
      </c>
      <c r="AW159" s="91">
        <f t="shared" si="50"/>
        <v>2.7086072157853183</v>
      </c>
      <c r="AX159" s="91">
        <f t="shared" si="51"/>
        <v>2.4437997507731386</v>
      </c>
      <c r="AY159" s="91">
        <f t="shared" si="52"/>
        <v>1.557561768073938</v>
      </c>
      <c r="AZ159" s="91">
        <f t="shared" si="53"/>
        <v>0.57953864523422804</v>
      </c>
      <c r="BA159" s="91">
        <f t="shared" si="54"/>
        <v>0.38635909682281877</v>
      </c>
      <c r="BB159" s="91">
        <f t="shared" si="55"/>
        <v>0.38635909682281877</v>
      </c>
      <c r="BC159" s="91">
        <f t="shared" si="56"/>
        <v>0.61339959101737596</v>
      </c>
      <c r="BD159" s="91">
        <f t="shared" si="57"/>
        <v>0.67715180394632957</v>
      </c>
      <c r="BE159" s="91">
        <f t="shared" si="58"/>
        <v>0.67715180394632957</v>
      </c>
      <c r="BF159" s="91">
        <f t="shared" si="59"/>
        <v>0.67715180394632957</v>
      </c>
      <c r="BG159" s="91">
        <f t="shared" si="60"/>
        <v>0.2199419775695825</v>
      </c>
      <c r="BH159" s="91">
        <f t="shared" si="61"/>
        <v>0.14662798504638833</v>
      </c>
      <c r="BI159" s="91">
        <f t="shared" si="62"/>
        <v>0.14662798504638833</v>
      </c>
      <c r="BJ159" s="91">
        <f t="shared" si="63"/>
        <v>1.7106598255411967</v>
      </c>
      <c r="BK159" s="91">
        <f t="shared" si="64"/>
        <v>0.3893904420184845</v>
      </c>
      <c r="BL159" s="91">
        <f t="shared" si="65"/>
        <v>0.3893904420184845</v>
      </c>
      <c r="BM159" s="91">
        <f t="shared" si="66"/>
        <v>0.3893904420184845</v>
      </c>
    </row>
    <row r="160" spans="1:65" x14ac:dyDescent="0.2">
      <c r="A160" t="s">
        <v>510</v>
      </c>
      <c r="B160" t="s">
        <v>510</v>
      </c>
      <c r="C160" s="95" t="s">
        <v>208</v>
      </c>
      <c r="D160" s="81" t="s">
        <v>296</v>
      </c>
      <c r="E160" s="81">
        <v>1200</v>
      </c>
      <c r="F160" s="81">
        <v>2</v>
      </c>
      <c r="G160" s="81">
        <v>2606</v>
      </c>
      <c r="H160" s="92">
        <v>0.7</v>
      </c>
      <c r="I160" s="92">
        <v>6.0000000000000012E-2</v>
      </c>
      <c r="J160" s="92">
        <v>9.0000000000000011E-2</v>
      </c>
      <c r="K160" s="92">
        <v>6.0000000000000012E-2</v>
      </c>
      <c r="L160" s="92">
        <v>0.25</v>
      </c>
      <c r="M160" s="92">
        <v>0.25</v>
      </c>
      <c r="N160" s="92">
        <v>0.25</v>
      </c>
      <c r="O160" s="92">
        <v>0.22009503572265932</v>
      </c>
      <c r="P160" s="92">
        <v>0.15598099285546815</v>
      </c>
      <c r="Q160" s="92">
        <v>0.23397148928320219</v>
      </c>
      <c r="R160" s="92">
        <v>0.15598099285546815</v>
      </c>
      <c r="S160" s="92">
        <v>0.25</v>
      </c>
      <c r="T160" s="92">
        <v>0.25</v>
      </c>
      <c r="U160" s="92">
        <v>0.25</v>
      </c>
      <c r="V160" s="91">
        <v>0</v>
      </c>
      <c r="W160" s="91">
        <v>948</v>
      </c>
      <c r="X160" s="91">
        <v>0</v>
      </c>
      <c r="Y160" s="91">
        <v>0</v>
      </c>
      <c r="Z160" s="91">
        <v>2.3365830168567534</v>
      </c>
      <c r="AA160" s="91">
        <v>2.776478331881151</v>
      </c>
      <c r="AB160" s="91">
        <v>3.00597444480174</v>
      </c>
      <c r="AC160" s="91">
        <v>1.7109857152187504</v>
      </c>
      <c r="AD160" s="93">
        <v>0.54669380828781211</v>
      </c>
      <c r="AE160" s="93">
        <v>0.36446253885854146</v>
      </c>
      <c r="AF160" s="93">
        <v>0.36446253885854146</v>
      </c>
      <c r="AG160" s="93">
        <v>0.51427032256404626</v>
      </c>
      <c r="AH160" s="93">
        <v>0.69411958297028775</v>
      </c>
      <c r="AI160" s="93">
        <v>0.69411958297028775</v>
      </c>
      <c r="AJ160" s="93">
        <v>0.69411958297028775</v>
      </c>
      <c r="AK160" s="93">
        <v>0.27053770003215666</v>
      </c>
      <c r="AL160" s="93">
        <v>0.18035846668810443</v>
      </c>
      <c r="AM160" s="93">
        <v>0.18035846668810443</v>
      </c>
      <c r="AN160" s="93">
        <v>2.1041821113612178</v>
      </c>
      <c r="AO160" s="93">
        <v>0.42774642880468761</v>
      </c>
      <c r="AP160" s="93">
        <v>0.42774642880468761</v>
      </c>
      <c r="AQ160" s="93">
        <v>0.42774642880468761</v>
      </c>
      <c r="AR160" s="91">
        <f t="shared" si="45"/>
        <v>0</v>
      </c>
      <c r="AS160" s="91">
        <f t="shared" si="46"/>
        <v>161.16000000000003</v>
      </c>
      <c r="AT160" s="91">
        <f t="shared" si="47"/>
        <v>0</v>
      </c>
      <c r="AU160" s="91">
        <f t="shared" si="48"/>
        <v>0</v>
      </c>
      <c r="AV160" s="91">
        <f t="shared" si="49"/>
        <v>0.39721911286564809</v>
      </c>
      <c r="AW160" s="91">
        <f t="shared" si="50"/>
        <v>0.4720013164197957</v>
      </c>
      <c r="AX160" s="91">
        <f t="shared" si="51"/>
        <v>0.51101565561629581</v>
      </c>
      <c r="AY160" s="91">
        <f t="shared" si="52"/>
        <v>0.29086757158718757</v>
      </c>
      <c r="AZ160" s="91">
        <f t="shared" si="53"/>
        <v>9.2937947408928065E-2</v>
      </c>
      <c r="BA160" s="91">
        <f t="shared" si="54"/>
        <v>6.1958631605952053E-2</v>
      </c>
      <c r="BB160" s="91">
        <f t="shared" si="55"/>
        <v>6.1958631605952053E-2</v>
      </c>
      <c r="BC160" s="91">
        <f t="shared" si="56"/>
        <v>8.7425954835887873E-2</v>
      </c>
      <c r="BD160" s="91">
        <f t="shared" si="57"/>
        <v>0.11800032910494893</v>
      </c>
      <c r="BE160" s="91">
        <f t="shared" si="58"/>
        <v>0.11800032910494893</v>
      </c>
      <c r="BF160" s="91">
        <f t="shared" si="59"/>
        <v>0.11800032910494893</v>
      </c>
      <c r="BG160" s="91">
        <f t="shared" si="60"/>
        <v>4.5991409005466638E-2</v>
      </c>
      <c r="BH160" s="91">
        <f t="shared" si="61"/>
        <v>3.0660939336977756E-2</v>
      </c>
      <c r="BI160" s="91">
        <f t="shared" si="62"/>
        <v>3.0660939336977756E-2</v>
      </c>
      <c r="BJ160" s="91">
        <f t="shared" si="63"/>
        <v>0.35771095893140703</v>
      </c>
      <c r="BK160" s="91">
        <f t="shared" si="64"/>
        <v>7.2716892896796892E-2</v>
      </c>
      <c r="BL160" s="91">
        <f t="shared" si="65"/>
        <v>7.2716892896796892E-2</v>
      </c>
      <c r="BM160" s="91">
        <f t="shared" si="66"/>
        <v>7.2716892896796892E-2</v>
      </c>
    </row>
    <row r="161" spans="1:65" x14ac:dyDescent="0.2">
      <c r="A161" t="s">
        <v>516</v>
      </c>
      <c r="B161" t="s">
        <v>516</v>
      </c>
      <c r="C161" s="90" t="s">
        <v>210</v>
      </c>
      <c r="D161" s="81" t="s">
        <v>297</v>
      </c>
      <c r="E161" s="81">
        <v>2050</v>
      </c>
      <c r="F161" s="81">
        <v>4</v>
      </c>
      <c r="G161" s="81">
        <v>312</v>
      </c>
      <c r="H161" s="92">
        <v>0.7</v>
      </c>
      <c r="I161" s="92">
        <v>6.0000000000000012E-2</v>
      </c>
      <c r="J161" s="92">
        <v>9.0000000000000011E-2</v>
      </c>
      <c r="K161" s="92">
        <v>6.0000000000000012E-2</v>
      </c>
      <c r="L161" s="92">
        <v>0.25</v>
      </c>
      <c r="M161" s="92">
        <v>0.25</v>
      </c>
      <c r="N161" s="92">
        <v>0.25</v>
      </c>
      <c r="O161" s="92">
        <v>0.22818902009325981</v>
      </c>
      <c r="P161" s="92">
        <v>0.15436219598134804</v>
      </c>
      <c r="Q161" s="92">
        <v>0.23154329397202206</v>
      </c>
      <c r="R161" s="92">
        <v>0.15436219598134804</v>
      </c>
      <c r="S161" s="92">
        <v>0.25</v>
      </c>
      <c r="T161" s="92">
        <v>0.25</v>
      </c>
      <c r="U161" s="92">
        <v>0.25</v>
      </c>
      <c r="V161" s="91">
        <v>42</v>
      </c>
      <c r="W161" s="91">
        <v>79</v>
      </c>
      <c r="X161" s="91">
        <v>0</v>
      </c>
      <c r="Y161" s="91">
        <v>0</v>
      </c>
      <c r="Z161" s="91">
        <v>1.709019248982</v>
      </c>
      <c r="AA161" s="91">
        <v>2.1090732269720003</v>
      </c>
      <c r="AB161" s="91">
        <v>1.7118400766320012</v>
      </c>
      <c r="AC161" s="91">
        <v>1.3240902843156255</v>
      </c>
      <c r="AD161" s="93">
        <v>0.39571194637088358</v>
      </c>
      <c r="AE161" s="93">
        <v>0.26380796424725572</v>
      </c>
      <c r="AF161" s="93">
        <v>0.26380796424725572</v>
      </c>
      <c r="AG161" s="93">
        <v>0.38997942774572136</v>
      </c>
      <c r="AH161" s="93">
        <v>0.52726830674300007</v>
      </c>
      <c r="AI161" s="93">
        <v>0.52726830674300007</v>
      </c>
      <c r="AJ161" s="93">
        <v>0.52726830674300007</v>
      </c>
      <c r="AK161" s="93">
        <v>0.15406560689688012</v>
      </c>
      <c r="AL161" s="93">
        <v>0.10271040459792009</v>
      </c>
      <c r="AM161" s="93">
        <v>0.10271040459792009</v>
      </c>
      <c r="AN161" s="93">
        <v>1.1982880536424008</v>
      </c>
      <c r="AO161" s="93">
        <v>0.33102257107890637</v>
      </c>
      <c r="AP161" s="93">
        <v>0.33102257107890637</v>
      </c>
      <c r="AQ161" s="93">
        <v>0.33102257107890637</v>
      </c>
      <c r="AR161" s="91">
        <f t="shared" si="45"/>
        <v>7.1400000000000006</v>
      </c>
      <c r="AS161" s="91">
        <f t="shared" si="46"/>
        <v>13.430000000000001</v>
      </c>
      <c r="AT161" s="91">
        <f t="shared" si="47"/>
        <v>0</v>
      </c>
      <c r="AU161" s="91">
        <f t="shared" si="48"/>
        <v>0</v>
      </c>
      <c r="AV161" s="91">
        <f t="shared" si="49"/>
        <v>0.29053327232694004</v>
      </c>
      <c r="AW161" s="91">
        <f t="shared" si="50"/>
        <v>0.35854244858524009</v>
      </c>
      <c r="AX161" s="91">
        <f t="shared" si="51"/>
        <v>0.29101281302744025</v>
      </c>
      <c r="AY161" s="91">
        <f t="shared" si="52"/>
        <v>0.22509534833365635</v>
      </c>
      <c r="AZ161" s="91">
        <f t="shared" si="53"/>
        <v>6.7271030883050212E-2</v>
      </c>
      <c r="BA161" s="91">
        <f t="shared" si="54"/>
        <v>4.4847353922033477E-2</v>
      </c>
      <c r="BB161" s="91">
        <f t="shared" si="55"/>
        <v>4.4847353922033477E-2</v>
      </c>
      <c r="BC161" s="91">
        <f t="shared" si="56"/>
        <v>6.6296502716772635E-2</v>
      </c>
      <c r="BD161" s="91">
        <f t="shared" si="57"/>
        <v>8.9635612146310023E-2</v>
      </c>
      <c r="BE161" s="91">
        <f t="shared" si="58"/>
        <v>8.9635612146310023E-2</v>
      </c>
      <c r="BF161" s="91">
        <f t="shared" si="59"/>
        <v>8.9635612146310023E-2</v>
      </c>
      <c r="BG161" s="91">
        <f t="shared" si="60"/>
        <v>2.6191153172469624E-2</v>
      </c>
      <c r="BH161" s="91">
        <f t="shared" si="61"/>
        <v>1.7460768781646416E-2</v>
      </c>
      <c r="BI161" s="91">
        <f t="shared" si="62"/>
        <v>1.7460768781646416E-2</v>
      </c>
      <c r="BJ161" s="91">
        <f t="shared" si="63"/>
        <v>0.20370896911920813</v>
      </c>
      <c r="BK161" s="91">
        <f t="shared" si="64"/>
        <v>5.6273837083414088E-2</v>
      </c>
      <c r="BL161" s="91">
        <f t="shared" si="65"/>
        <v>5.6273837083414088E-2</v>
      </c>
      <c r="BM161" s="91">
        <f t="shared" si="66"/>
        <v>5.6273837083414088E-2</v>
      </c>
    </row>
    <row r="162" spans="1:65" x14ac:dyDescent="0.2">
      <c r="A162" t="s">
        <v>517</v>
      </c>
      <c r="B162" t="s">
        <v>517</v>
      </c>
      <c r="C162" s="90" t="s">
        <v>211</v>
      </c>
      <c r="D162" s="81" t="s">
        <v>298</v>
      </c>
      <c r="E162" s="81">
        <v>1160</v>
      </c>
      <c r="F162" s="81">
        <v>2</v>
      </c>
      <c r="G162" s="81">
        <v>2408</v>
      </c>
      <c r="H162" s="92">
        <v>0.7</v>
      </c>
      <c r="I162" s="92">
        <v>6.0000000000000012E-2</v>
      </c>
      <c r="J162" s="92">
        <v>9.0000000000000011E-2</v>
      </c>
      <c r="K162" s="92">
        <v>6.0000000000000012E-2</v>
      </c>
      <c r="L162" s="92">
        <v>0.25</v>
      </c>
      <c r="M162" s="92">
        <v>0.25</v>
      </c>
      <c r="N162" s="92">
        <v>0.25</v>
      </c>
      <c r="O162" s="92">
        <v>0.19857372994856459</v>
      </c>
      <c r="P162" s="92">
        <v>0.16028525401028709</v>
      </c>
      <c r="Q162" s="92">
        <v>0.24042788101543061</v>
      </c>
      <c r="R162" s="92">
        <v>0.16028525401028709</v>
      </c>
      <c r="S162" s="92">
        <v>0.25</v>
      </c>
      <c r="T162" s="92">
        <v>0.25</v>
      </c>
      <c r="U162" s="92">
        <v>0.25</v>
      </c>
      <c r="V162" s="91">
        <v>0</v>
      </c>
      <c r="W162" s="91">
        <v>1621.9</v>
      </c>
      <c r="X162" s="91">
        <v>0</v>
      </c>
      <c r="Y162" s="91">
        <v>236.09999999999991</v>
      </c>
      <c r="Z162" s="91">
        <v>2.501037485550945</v>
      </c>
      <c r="AA162" s="91">
        <v>2.9536134249081125</v>
      </c>
      <c r="AB162" s="91">
        <v>3.1629464931245939</v>
      </c>
      <c r="AC162" s="91">
        <v>1.8138540311781255</v>
      </c>
      <c r="AD162" s="93">
        <v>0.60131914299117439</v>
      </c>
      <c r="AE162" s="93">
        <v>0.40087942866078297</v>
      </c>
      <c r="AF162" s="93">
        <v>0.40087942866078297</v>
      </c>
      <c r="AG162" s="93">
        <v>0.49664034224703035</v>
      </c>
      <c r="AH162" s="93">
        <v>0.73840335622702813</v>
      </c>
      <c r="AI162" s="93">
        <v>0.73840335622702813</v>
      </c>
      <c r="AJ162" s="93">
        <v>0.73840335622702813</v>
      </c>
      <c r="AK162" s="93">
        <v>0.28466518438121347</v>
      </c>
      <c r="AL162" s="93">
        <v>0.18977678958747568</v>
      </c>
      <c r="AM162" s="93">
        <v>0.18977678958747568</v>
      </c>
      <c r="AN162" s="93">
        <v>2.2140625451872156</v>
      </c>
      <c r="AO162" s="93">
        <v>0.45346350779453137</v>
      </c>
      <c r="AP162" s="93">
        <v>0.45346350779453137</v>
      </c>
      <c r="AQ162" s="93">
        <v>0.45346350779453137</v>
      </c>
      <c r="AR162" s="91">
        <f t="shared" si="45"/>
        <v>0</v>
      </c>
      <c r="AS162" s="91">
        <f t="shared" si="46"/>
        <v>275.72300000000001</v>
      </c>
      <c r="AT162" s="91">
        <f t="shared" si="47"/>
        <v>0</v>
      </c>
      <c r="AU162" s="91">
        <f t="shared" si="48"/>
        <v>40.136999999999986</v>
      </c>
      <c r="AV162" s="91">
        <f t="shared" si="49"/>
        <v>0.4251763725436607</v>
      </c>
      <c r="AW162" s="91">
        <f t="shared" si="50"/>
        <v>0.50211428223437915</v>
      </c>
      <c r="AX162" s="91">
        <f t="shared" si="51"/>
        <v>0.53770090383118097</v>
      </c>
      <c r="AY162" s="91">
        <f t="shared" si="52"/>
        <v>0.30835518530028133</v>
      </c>
      <c r="AZ162" s="91">
        <f t="shared" si="53"/>
        <v>0.10222425430849966</v>
      </c>
      <c r="BA162" s="91">
        <f t="shared" si="54"/>
        <v>6.8149502872333109E-2</v>
      </c>
      <c r="BB162" s="91">
        <f t="shared" si="55"/>
        <v>6.8149502872333109E-2</v>
      </c>
      <c r="BC162" s="91">
        <f t="shared" si="56"/>
        <v>8.4428858181995164E-2</v>
      </c>
      <c r="BD162" s="91">
        <f t="shared" si="57"/>
        <v>0.12552857055859479</v>
      </c>
      <c r="BE162" s="91">
        <f t="shared" si="58"/>
        <v>0.12552857055859479</v>
      </c>
      <c r="BF162" s="91">
        <f t="shared" si="59"/>
        <v>0.12552857055859479</v>
      </c>
      <c r="BG162" s="91">
        <f t="shared" si="60"/>
        <v>4.8393081344806292E-2</v>
      </c>
      <c r="BH162" s="91">
        <f t="shared" si="61"/>
        <v>3.2262054229870871E-2</v>
      </c>
      <c r="BI162" s="91">
        <f t="shared" si="62"/>
        <v>3.2262054229870871E-2</v>
      </c>
      <c r="BJ162" s="91">
        <f t="shared" si="63"/>
        <v>0.37639063268182665</v>
      </c>
      <c r="BK162" s="91">
        <f t="shared" si="64"/>
        <v>7.7088796325070333E-2</v>
      </c>
      <c r="BL162" s="91">
        <f t="shared" si="65"/>
        <v>7.7088796325070333E-2</v>
      </c>
      <c r="BM162" s="91">
        <f t="shared" si="66"/>
        <v>7.7088796325070333E-2</v>
      </c>
    </row>
    <row r="163" spans="1:65" x14ac:dyDescent="0.2">
      <c r="A163" t="s">
        <v>518</v>
      </c>
      <c r="B163" t="s">
        <v>518</v>
      </c>
      <c r="C163" s="90" t="s">
        <v>211</v>
      </c>
      <c r="D163" s="81" t="s">
        <v>298</v>
      </c>
      <c r="E163" s="81">
        <v>1200</v>
      </c>
      <c r="F163" s="81">
        <v>2</v>
      </c>
      <c r="G163" s="81">
        <v>3530</v>
      </c>
      <c r="H163" s="92">
        <v>0.7</v>
      </c>
      <c r="I163" s="92">
        <v>6.0000000000000012E-2</v>
      </c>
      <c r="J163" s="92">
        <v>9.0000000000000011E-2</v>
      </c>
      <c r="K163" s="92">
        <v>6.0000000000000012E-2</v>
      </c>
      <c r="L163" s="92">
        <v>0.25</v>
      </c>
      <c r="M163" s="92">
        <v>0.25</v>
      </c>
      <c r="N163" s="92">
        <v>0.25</v>
      </c>
      <c r="O163" s="92">
        <v>0.19857372994856459</v>
      </c>
      <c r="P163" s="92">
        <v>0.16028525401028709</v>
      </c>
      <c r="Q163" s="92">
        <v>0.24042788101543061</v>
      </c>
      <c r="R163" s="92">
        <v>0.16028525401028709</v>
      </c>
      <c r="S163" s="92">
        <v>0.25</v>
      </c>
      <c r="T163" s="92">
        <v>0.25</v>
      </c>
      <c r="U163" s="92">
        <v>0.25</v>
      </c>
      <c r="V163" s="91">
        <v>0</v>
      </c>
      <c r="W163" s="91">
        <v>1378</v>
      </c>
      <c r="X163" s="91">
        <v>0</v>
      </c>
      <c r="Y163" s="91">
        <v>0</v>
      </c>
      <c r="Z163" s="91">
        <v>2.7542524683720337</v>
      </c>
      <c r="AA163" s="91">
        <v>3.2675260888525219</v>
      </c>
      <c r="AB163" s="91">
        <v>3.5281564716896945</v>
      </c>
      <c r="AC163" s="91">
        <v>2.0117871388863287</v>
      </c>
      <c r="AD163" s="93">
        <v>0.66219908475220735</v>
      </c>
      <c r="AE163" s="93">
        <v>0.44146605650147164</v>
      </c>
      <c r="AF163" s="93">
        <v>0.44146605650147164</v>
      </c>
      <c r="AG163" s="93">
        <v>0.54692218586467567</v>
      </c>
      <c r="AH163" s="93">
        <v>0.81688152221313048</v>
      </c>
      <c r="AI163" s="93">
        <v>0.81688152221313048</v>
      </c>
      <c r="AJ163" s="93">
        <v>0.81688152221313048</v>
      </c>
      <c r="AK163" s="93">
        <v>0.31753408245207254</v>
      </c>
      <c r="AL163" s="93">
        <v>0.2116893883013817</v>
      </c>
      <c r="AM163" s="93">
        <v>0.2116893883013817</v>
      </c>
      <c r="AN163" s="93">
        <v>2.4697095301827861</v>
      </c>
      <c r="AO163" s="93">
        <v>0.50294678472158216</v>
      </c>
      <c r="AP163" s="93">
        <v>0.50294678472158216</v>
      </c>
      <c r="AQ163" s="93">
        <v>0.50294678472158216</v>
      </c>
      <c r="AR163" s="91">
        <f t="shared" si="45"/>
        <v>0</v>
      </c>
      <c r="AS163" s="91">
        <f t="shared" si="46"/>
        <v>234.26000000000002</v>
      </c>
      <c r="AT163" s="91">
        <f t="shared" si="47"/>
        <v>0</v>
      </c>
      <c r="AU163" s="91">
        <f t="shared" si="48"/>
        <v>0</v>
      </c>
      <c r="AV163" s="91">
        <f t="shared" si="49"/>
        <v>0.46822291962324575</v>
      </c>
      <c r="AW163" s="91">
        <f t="shared" si="50"/>
        <v>0.55547943510492881</v>
      </c>
      <c r="AX163" s="91">
        <f t="shared" si="51"/>
        <v>0.59978660018724805</v>
      </c>
      <c r="AY163" s="91">
        <f t="shared" si="52"/>
        <v>0.34200381361067589</v>
      </c>
      <c r="AZ163" s="91">
        <f t="shared" si="53"/>
        <v>0.11257384440787525</v>
      </c>
      <c r="BA163" s="91">
        <f t="shared" si="54"/>
        <v>7.5049229605250178E-2</v>
      </c>
      <c r="BB163" s="91">
        <f t="shared" si="55"/>
        <v>7.5049229605250178E-2</v>
      </c>
      <c r="BC163" s="91">
        <f t="shared" si="56"/>
        <v>9.297677159699487E-2</v>
      </c>
      <c r="BD163" s="91">
        <f t="shared" si="57"/>
        <v>0.1388698587762322</v>
      </c>
      <c r="BE163" s="91">
        <f t="shared" si="58"/>
        <v>0.1388698587762322</v>
      </c>
      <c r="BF163" s="91">
        <f t="shared" si="59"/>
        <v>0.1388698587762322</v>
      </c>
      <c r="BG163" s="91">
        <f t="shared" si="60"/>
        <v>5.3980794016852338E-2</v>
      </c>
      <c r="BH163" s="91">
        <f t="shared" si="61"/>
        <v>3.5987196011234894E-2</v>
      </c>
      <c r="BI163" s="91">
        <f t="shared" si="62"/>
        <v>3.5987196011234894E-2</v>
      </c>
      <c r="BJ163" s="91">
        <f t="shared" si="63"/>
        <v>0.41985062013107366</v>
      </c>
      <c r="BK163" s="91">
        <f t="shared" si="64"/>
        <v>8.5500953402668972E-2</v>
      </c>
      <c r="BL163" s="91">
        <f t="shared" si="65"/>
        <v>8.5500953402668972E-2</v>
      </c>
      <c r="BM163" s="91">
        <f t="shared" si="66"/>
        <v>8.5500953402668972E-2</v>
      </c>
    </row>
    <row r="164" spans="1:65" x14ac:dyDescent="0.2">
      <c r="A164" t="s">
        <v>519</v>
      </c>
      <c r="B164" t="s">
        <v>519</v>
      </c>
      <c r="C164" s="90" t="s">
        <v>211</v>
      </c>
      <c r="D164" s="81" t="s">
        <v>298</v>
      </c>
      <c r="E164" s="81">
        <v>1140</v>
      </c>
      <c r="F164" s="81">
        <v>2</v>
      </c>
      <c r="G164" s="81">
        <v>2700</v>
      </c>
      <c r="H164" s="92">
        <v>0.7</v>
      </c>
      <c r="I164" s="92">
        <v>6.0000000000000012E-2</v>
      </c>
      <c r="J164" s="92">
        <v>9.0000000000000011E-2</v>
      </c>
      <c r="K164" s="92">
        <v>6.0000000000000012E-2</v>
      </c>
      <c r="L164" s="92">
        <v>0.25</v>
      </c>
      <c r="M164" s="92">
        <v>0.25</v>
      </c>
      <c r="N164" s="92">
        <v>0.25</v>
      </c>
      <c r="O164" s="92">
        <v>0.19857372994856459</v>
      </c>
      <c r="P164" s="92">
        <v>0.16028525401028709</v>
      </c>
      <c r="Q164" s="92">
        <v>0.24042788101543061</v>
      </c>
      <c r="R164" s="92">
        <v>0.16028525401028709</v>
      </c>
      <c r="S164" s="92">
        <v>0.25</v>
      </c>
      <c r="T164" s="92">
        <v>0.25</v>
      </c>
      <c r="U164" s="92">
        <v>0.25</v>
      </c>
      <c r="V164" s="91">
        <v>0</v>
      </c>
      <c r="W164" s="91">
        <v>1499.4</v>
      </c>
      <c r="X164" s="91">
        <v>0</v>
      </c>
      <c r="Y164" s="91">
        <v>349.59999999999991</v>
      </c>
      <c r="Z164" s="91">
        <v>2.2074805624251024</v>
      </c>
      <c r="AA164" s="91">
        <v>2.5252215568744338</v>
      </c>
      <c r="AB164" s="91">
        <v>2.5226328126629043</v>
      </c>
      <c r="AC164" s="91">
        <v>1.5220700824359379</v>
      </c>
      <c r="AD164" s="93">
        <v>0.53073987400661837</v>
      </c>
      <c r="AE164" s="93">
        <v>0.35382658267107897</v>
      </c>
      <c r="AF164" s="93">
        <v>0.35382658267107897</v>
      </c>
      <c r="AG164" s="93">
        <v>0.43834764906970775</v>
      </c>
      <c r="AH164" s="93">
        <v>0.63130538921860846</v>
      </c>
      <c r="AI164" s="93">
        <v>0.63130538921860846</v>
      </c>
      <c r="AJ164" s="93">
        <v>0.63130538921860846</v>
      </c>
      <c r="AK164" s="93">
        <v>0.22703695313966141</v>
      </c>
      <c r="AL164" s="93">
        <v>0.15135796875977428</v>
      </c>
      <c r="AM164" s="93">
        <v>0.15135796875977428</v>
      </c>
      <c r="AN164" s="93">
        <v>1.7658429688640329</v>
      </c>
      <c r="AO164" s="93">
        <v>0.38051752060898447</v>
      </c>
      <c r="AP164" s="93">
        <v>0.38051752060898447</v>
      </c>
      <c r="AQ164" s="93">
        <v>0.38051752060898447</v>
      </c>
      <c r="AR164" s="91">
        <f t="shared" si="45"/>
        <v>0</v>
      </c>
      <c r="AS164" s="91">
        <f t="shared" si="46"/>
        <v>254.89800000000002</v>
      </c>
      <c r="AT164" s="91">
        <f t="shared" si="47"/>
        <v>0</v>
      </c>
      <c r="AU164" s="91">
        <f t="shared" si="48"/>
        <v>59.431999999999988</v>
      </c>
      <c r="AV164" s="91">
        <f t="shared" si="49"/>
        <v>0.37527169561226742</v>
      </c>
      <c r="AW164" s="91">
        <f t="shared" si="50"/>
        <v>0.42928766466865376</v>
      </c>
      <c r="AX164" s="91">
        <f t="shared" si="51"/>
        <v>0.42884757815269375</v>
      </c>
      <c r="AY164" s="91">
        <f t="shared" si="52"/>
        <v>0.25875191401410946</v>
      </c>
      <c r="AZ164" s="91">
        <f t="shared" si="53"/>
        <v>9.0225778581125127E-2</v>
      </c>
      <c r="BA164" s="91">
        <f t="shared" si="54"/>
        <v>6.0150519054083432E-2</v>
      </c>
      <c r="BB164" s="91">
        <f t="shared" si="55"/>
        <v>6.0150519054083432E-2</v>
      </c>
      <c r="BC164" s="91">
        <f t="shared" si="56"/>
        <v>7.4519100341850317E-2</v>
      </c>
      <c r="BD164" s="91">
        <f t="shared" si="57"/>
        <v>0.10732191616716344</v>
      </c>
      <c r="BE164" s="91">
        <f t="shared" si="58"/>
        <v>0.10732191616716344</v>
      </c>
      <c r="BF164" s="91">
        <f t="shared" si="59"/>
        <v>0.10732191616716344</v>
      </c>
      <c r="BG164" s="91">
        <f t="shared" si="60"/>
        <v>3.8596282033742442E-2</v>
      </c>
      <c r="BH164" s="91">
        <f t="shared" si="61"/>
        <v>2.5730854689161628E-2</v>
      </c>
      <c r="BI164" s="91">
        <f t="shared" si="62"/>
        <v>2.5730854689161628E-2</v>
      </c>
      <c r="BJ164" s="91">
        <f t="shared" si="63"/>
        <v>0.3001933047068856</v>
      </c>
      <c r="BK164" s="91">
        <f t="shared" si="64"/>
        <v>6.4687978503527366E-2</v>
      </c>
      <c r="BL164" s="91">
        <f t="shared" si="65"/>
        <v>6.4687978503527366E-2</v>
      </c>
      <c r="BM164" s="91">
        <f t="shared" si="66"/>
        <v>6.4687978503527366E-2</v>
      </c>
    </row>
    <row r="165" spans="1:65" x14ac:dyDescent="0.2">
      <c r="A165" t="s">
        <v>520</v>
      </c>
      <c r="B165" t="s">
        <v>520</v>
      </c>
      <c r="C165" s="90" t="s">
        <v>211</v>
      </c>
      <c r="D165" s="81" t="s">
        <v>298</v>
      </c>
      <c r="E165" s="81">
        <v>1170</v>
      </c>
      <c r="F165" s="81">
        <v>2</v>
      </c>
      <c r="G165" s="81">
        <v>3430</v>
      </c>
      <c r="H165" s="92">
        <v>0.7</v>
      </c>
      <c r="I165" s="92">
        <v>6.0000000000000012E-2</v>
      </c>
      <c r="J165" s="92">
        <v>9.0000000000000011E-2</v>
      </c>
      <c r="K165" s="92">
        <v>6.0000000000000012E-2</v>
      </c>
      <c r="L165" s="92">
        <v>0.25</v>
      </c>
      <c r="M165" s="92">
        <v>0.25</v>
      </c>
      <c r="N165" s="92">
        <v>0.25</v>
      </c>
      <c r="O165" s="92">
        <v>0.19857372994856459</v>
      </c>
      <c r="P165" s="92">
        <v>0.16028525401028709</v>
      </c>
      <c r="Q165" s="92">
        <v>0.24042788101543061</v>
      </c>
      <c r="R165" s="92">
        <v>0.16028525401028709</v>
      </c>
      <c r="S165" s="92">
        <v>0.25</v>
      </c>
      <c r="T165" s="92">
        <v>0.25</v>
      </c>
      <c r="U165" s="92">
        <v>0.25</v>
      </c>
      <c r="V165" s="91">
        <v>0</v>
      </c>
      <c r="W165" s="91">
        <v>2026.3</v>
      </c>
      <c r="X165" s="91">
        <v>0</v>
      </c>
      <c r="Y165" s="91">
        <v>156.70000000000005</v>
      </c>
      <c r="Z165" s="91">
        <v>4.6205283932751353</v>
      </c>
      <c r="AA165" s="91">
        <v>5.663686721795437</v>
      </c>
      <c r="AB165" s="91">
        <v>5.9678255606335773</v>
      </c>
      <c r="AC165" s="91">
        <v>3.5475281739878919</v>
      </c>
      <c r="AD165" s="93">
        <v>1.110903850766773</v>
      </c>
      <c r="AE165" s="93">
        <v>0.74060256717784878</v>
      </c>
      <c r="AF165" s="93">
        <v>0.74060256717784878</v>
      </c>
      <c r="AG165" s="93">
        <v>0.91751555738589174</v>
      </c>
      <c r="AH165" s="93">
        <v>1.4159216804488592</v>
      </c>
      <c r="AI165" s="93">
        <v>1.4159216804488592</v>
      </c>
      <c r="AJ165" s="93">
        <v>1.4159216804488592</v>
      </c>
      <c r="AK165" s="93">
        <v>0.53710430045702207</v>
      </c>
      <c r="AL165" s="93">
        <v>0.35806953363801469</v>
      </c>
      <c r="AM165" s="93">
        <v>0.35806953363801469</v>
      </c>
      <c r="AN165" s="93">
        <v>4.1774778924435036</v>
      </c>
      <c r="AO165" s="93">
        <v>0.88688204349697297</v>
      </c>
      <c r="AP165" s="93">
        <v>0.88688204349697297</v>
      </c>
      <c r="AQ165" s="93">
        <v>0.88688204349697297</v>
      </c>
      <c r="AR165" s="91">
        <f t="shared" si="45"/>
        <v>0</v>
      </c>
      <c r="AS165" s="91">
        <f t="shared" si="46"/>
        <v>344.471</v>
      </c>
      <c r="AT165" s="91">
        <f t="shared" si="47"/>
        <v>0</v>
      </c>
      <c r="AU165" s="91">
        <f t="shared" si="48"/>
        <v>26.63900000000001</v>
      </c>
      <c r="AV165" s="91">
        <f t="shared" si="49"/>
        <v>0.78548982685677304</v>
      </c>
      <c r="AW165" s="91">
        <f t="shared" si="50"/>
        <v>0.96282674270522439</v>
      </c>
      <c r="AX165" s="91">
        <f t="shared" si="51"/>
        <v>1.0145303453077081</v>
      </c>
      <c r="AY165" s="91">
        <f t="shared" si="52"/>
        <v>0.60307978957794162</v>
      </c>
      <c r="AZ165" s="91">
        <f t="shared" si="53"/>
        <v>0.18885365463035142</v>
      </c>
      <c r="BA165" s="91">
        <f t="shared" si="54"/>
        <v>0.1259024364202343</v>
      </c>
      <c r="BB165" s="91">
        <f t="shared" si="55"/>
        <v>0.1259024364202343</v>
      </c>
      <c r="BC165" s="91">
        <f t="shared" si="56"/>
        <v>0.15597764475560161</v>
      </c>
      <c r="BD165" s="91">
        <f t="shared" si="57"/>
        <v>0.2407066856763061</v>
      </c>
      <c r="BE165" s="91">
        <f t="shared" si="58"/>
        <v>0.2407066856763061</v>
      </c>
      <c r="BF165" s="91">
        <f t="shared" si="59"/>
        <v>0.2407066856763061</v>
      </c>
      <c r="BG165" s="91">
        <f t="shared" si="60"/>
        <v>9.1307731077693757E-2</v>
      </c>
      <c r="BH165" s="91">
        <f t="shared" si="61"/>
        <v>6.0871820718462505E-2</v>
      </c>
      <c r="BI165" s="91">
        <f t="shared" si="62"/>
        <v>6.0871820718462505E-2</v>
      </c>
      <c r="BJ165" s="91">
        <f t="shared" si="63"/>
        <v>0.7101712417153957</v>
      </c>
      <c r="BK165" s="91">
        <f t="shared" si="64"/>
        <v>0.1507699473944854</v>
      </c>
      <c r="BL165" s="91">
        <f t="shared" si="65"/>
        <v>0.1507699473944854</v>
      </c>
      <c r="BM165" s="91">
        <f t="shared" si="66"/>
        <v>0.1507699473944854</v>
      </c>
    </row>
    <row r="166" spans="1:65" x14ac:dyDescent="0.2">
      <c r="A166" t="s">
        <v>521</v>
      </c>
      <c r="B166" t="s">
        <v>521</v>
      </c>
      <c r="C166" s="90" t="s">
        <v>211</v>
      </c>
      <c r="D166" s="81" t="s">
        <v>298</v>
      </c>
      <c r="E166" s="81">
        <v>1180</v>
      </c>
      <c r="F166" s="81">
        <v>2</v>
      </c>
      <c r="G166" s="81">
        <v>5127</v>
      </c>
      <c r="H166" s="92">
        <v>0.7</v>
      </c>
      <c r="I166" s="92">
        <v>6.0000000000000012E-2</v>
      </c>
      <c r="J166" s="92">
        <v>9.0000000000000011E-2</v>
      </c>
      <c r="K166" s="92">
        <v>6.0000000000000012E-2</v>
      </c>
      <c r="L166" s="92">
        <v>0.25</v>
      </c>
      <c r="M166" s="92">
        <v>0.25</v>
      </c>
      <c r="N166" s="92">
        <v>0.25</v>
      </c>
      <c r="O166" s="92">
        <v>0.19857372994856459</v>
      </c>
      <c r="P166" s="92">
        <v>0.16028525401028709</v>
      </c>
      <c r="Q166" s="92">
        <v>0.24042788101543061</v>
      </c>
      <c r="R166" s="92">
        <v>0.16028525401028709</v>
      </c>
      <c r="S166" s="92">
        <v>0.25</v>
      </c>
      <c r="T166" s="92">
        <v>0.25</v>
      </c>
      <c r="U166" s="92">
        <v>0.25</v>
      </c>
      <c r="V166" s="91">
        <v>0</v>
      </c>
      <c r="W166" s="91">
        <v>2382</v>
      </c>
      <c r="X166" s="91">
        <v>0</v>
      </c>
      <c r="Y166" s="91">
        <v>99</v>
      </c>
      <c r="Z166" s="91">
        <v>8.196076691630644</v>
      </c>
      <c r="AA166" s="91">
        <v>10.039888813561978</v>
      </c>
      <c r="AB166" s="91">
        <v>10.633293654112151</v>
      </c>
      <c r="AC166" s="91">
        <v>6.2866834542671892</v>
      </c>
      <c r="AD166" s="93">
        <v>1.9705653516087167</v>
      </c>
      <c r="AE166" s="93">
        <v>1.3137102344058111</v>
      </c>
      <c r="AF166" s="93">
        <v>1.3137102344058111</v>
      </c>
      <c r="AG166" s="93">
        <v>1.6275255196015883</v>
      </c>
      <c r="AH166" s="93">
        <v>2.5099722033904945</v>
      </c>
      <c r="AI166" s="93">
        <v>2.5099722033904945</v>
      </c>
      <c r="AJ166" s="93">
        <v>2.5099722033904945</v>
      </c>
      <c r="AK166" s="93">
        <v>0.95699642887009373</v>
      </c>
      <c r="AL166" s="93">
        <v>0.63799761924672915</v>
      </c>
      <c r="AM166" s="93">
        <v>0.63799761924672915</v>
      </c>
      <c r="AN166" s="93">
        <v>7.4433055578785057</v>
      </c>
      <c r="AO166" s="93">
        <v>1.5716708635667973</v>
      </c>
      <c r="AP166" s="93">
        <v>1.5716708635667973</v>
      </c>
      <c r="AQ166" s="93">
        <v>1.5716708635667973</v>
      </c>
      <c r="AR166" s="91">
        <f t="shared" si="45"/>
        <v>0</v>
      </c>
      <c r="AS166" s="91">
        <f t="shared" si="46"/>
        <v>404.94000000000005</v>
      </c>
      <c r="AT166" s="91">
        <f t="shared" si="47"/>
        <v>0</v>
      </c>
      <c r="AU166" s="91">
        <f t="shared" si="48"/>
        <v>16.830000000000002</v>
      </c>
      <c r="AV166" s="91">
        <f t="shared" si="49"/>
        <v>1.3933330375772095</v>
      </c>
      <c r="AW166" s="91">
        <f t="shared" si="50"/>
        <v>1.7067810983055365</v>
      </c>
      <c r="AX166" s="91">
        <f t="shared" si="51"/>
        <v>1.8076599211990658</v>
      </c>
      <c r="AY166" s="91">
        <f t="shared" si="52"/>
        <v>1.0687361872254222</v>
      </c>
      <c r="AZ166" s="91">
        <f t="shared" si="53"/>
        <v>0.33499610977348188</v>
      </c>
      <c r="BA166" s="91">
        <f t="shared" si="54"/>
        <v>0.22333073984898791</v>
      </c>
      <c r="BB166" s="91">
        <f t="shared" si="55"/>
        <v>0.22333073984898791</v>
      </c>
      <c r="BC166" s="91">
        <f t="shared" si="56"/>
        <v>0.27667933833227004</v>
      </c>
      <c r="BD166" s="91">
        <f t="shared" si="57"/>
        <v>0.42669527457638412</v>
      </c>
      <c r="BE166" s="91">
        <f t="shared" si="58"/>
        <v>0.42669527457638412</v>
      </c>
      <c r="BF166" s="91">
        <f t="shared" si="59"/>
        <v>0.42669527457638412</v>
      </c>
      <c r="BG166" s="91">
        <f t="shared" si="60"/>
        <v>0.16268939290791595</v>
      </c>
      <c r="BH166" s="91">
        <f t="shared" si="61"/>
        <v>0.10845959527194396</v>
      </c>
      <c r="BI166" s="91">
        <f t="shared" si="62"/>
        <v>0.10845959527194396</v>
      </c>
      <c r="BJ166" s="91">
        <f t="shared" si="63"/>
        <v>1.2653619448393461</v>
      </c>
      <c r="BK166" s="91">
        <f t="shared" si="64"/>
        <v>0.26718404680635555</v>
      </c>
      <c r="BL166" s="91">
        <f t="shared" si="65"/>
        <v>0.26718404680635555</v>
      </c>
      <c r="BM166" s="91">
        <f t="shared" si="66"/>
        <v>0.26718404680635555</v>
      </c>
    </row>
    <row r="167" spans="1:65" x14ac:dyDescent="0.2">
      <c r="A167" t="s">
        <v>522</v>
      </c>
      <c r="B167" t="s">
        <v>522</v>
      </c>
      <c r="C167" s="90" t="s">
        <v>211</v>
      </c>
      <c r="D167" s="81" t="s">
        <v>298</v>
      </c>
      <c r="E167" s="81">
        <v>1220</v>
      </c>
      <c r="F167" s="81">
        <v>2</v>
      </c>
      <c r="G167" s="81">
        <v>1564</v>
      </c>
      <c r="H167" s="92">
        <v>0.7</v>
      </c>
      <c r="I167" s="92">
        <v>6.0000000000000012E-2</v>
      </c>
      <c r="J167" s="92">
        <v>9.0000000000000011E-2</v>
      </c>
      <c r="K167" s="92">
        <v>6.0000000000000012E-2</v>
      </c>
      <c r="L167" s="92">
        <v>0.25</v>
      </c>
      <c r="M167" s="92">
        <v>0.25</v>
      </c>
      <c r="N167" s="92">
        <v>0.25</v>
      </c>
      <c r="O167" s="92">
        <v>0.19857372994856459</v>
      </c>
      <c r="P167" s="92">
        <v>0.16028525401028709</v>
      </c>
      <c r="Q167" s="92">
        <v>0.24042788101543061</v>
      </c>
      <c r="R167" s="92">
        <v>0.16028525401028709</v>
      </c>
      <c r="S167" s="92">
        <v>0.25</v>
      </c>
      <c r="T167" s="92">
        <v>0.25</v>
      </c>
      <c r="U167" s="92">
        <v>0.25</v>
      </c>
      <c r="V167" s="91">
        <v>0</v>
      </c>
      <c r="W167" s="91">
        <v>893.1</v>
      </c>
      <c r="X167" s="91">
        <v>0</v>
      </c>
      <c r="Y167" s="91">
        <v>53.899999999999977</v>
      </c>
      <c r="Z167" s="91">
        <v>1.6549094325681435</v>
      </c>
      <c r="AA167" s="91">
        <v>2.0009587335275216</v>
      </c>
      <c r="AB167" s="91">
        <v>2.1985083521252142</v>
      </c>
      <c r="AC167" s="91">
        <v>1.2447445979769536</v>
      </c>
      <c r="AD167" s="93">
        <v>0.39788636814480738</v>
      </c>
      <c r="AE167" s="93">
        <v>0.26525757876320494</v>
      </c>
      <c r="AF167" s="93">
        <v>0.26525757876320494</v>
      </c>
      <c r="AG167" s="93">
        <v>0.3286215387521188</v>
      </c>
      <c r="AH167" s="93">
        <v>0.50023968338188041</v>
      </c>
      <c r="AI167" s="93">
        <v>0.50023968338188041</v>
      </c>
      <c r="AJ167" s="93">
        <v>0.50023968338188041</v>
      </c>
      <c r="AK167" s="93">
        <v>0.1978657516912693</v>
      </c>
      <c r="AL167" s="93">
        <v>0.13191050112751287</v>
      </c>
      <c r="AM167" s="93">
        <v>0.13191050112751287</v>
      </c>
      <c r="AN167" s="93">
        <v>1.5389558464876498</v>
      </c>
      <c r="AO167" s="93">
        <v>0.3111861494942384</v>
      </c>
      <c r="AP167" s="93">
        <v>0.3111861494942384</v>
      </c>
      <c r="AQ167" s="93">
        <v>0.3111861494942384</v>
      </c>
      <c r="AR167" s="91">
        <f t="shared" si="45"/>
        <v>0</v>
      </c>
      <c r="AS167" s="91">
        <f t="shared" si="46"/>
        <v>151.82700000000003</v>
      </c>
      <c r="AT167" s="91">
        <f t="shared" si="47"/>
        <v>0</v>
      </c>
      <c r="AU167" s="91">
        <f t="shared" si="48"/>
        <v>9.1629999999999967</v>
      </c>
      <c r="AV167" s="91">
        <f t="shared" si="49"/>
        <v>0.2813346035365844</v>
      </c>
      <c r="AW167" s="91">
        <f t="shared" si="50"/>
        <v>0.34016298469967871</v>
      </c>
      <c r="AX167" s="91">
        <f t="shared" si="51"/>
        <v>0.37374641986128643</v>
      </c>
      <c r="AY167" s="91">
        <f t="shared" si="52"/>
        <v>0.21160658165608212</v>
      </c>
      <c r="AZ167" s="91">
        <f t="shared" si="53"/>
        <v>6.7640682584617265E-2</v>
      </c>
      <c r="BA167" s="91">
        <f t="shared" si="54"/>
        <v>4.5093788389744843E-2</v>
      </c>
      <c r="BB167" s="91">
        <f t="shared" si="55"/>
        <v>4.5093788389744843E-2</v>
      </c>
      <c r="BC167" s="91">
        <f t="shared" si="56"/>
        <v>5.5865661587860202E-2</v>
      </c>
      <c r="BD167" s="91">
        <f t="shared" si="57"/>
        <v>8.5040746174919676E-2</v>
      </c>
      <c r="BE167" s="91">
        <f t="shared" si="58"/>
        <v>8.5040746174919676E-2</v>
      </c>
      <c r="BF167" s="91">
        <f t="shared" si="59"/>
        <v>8.5040746174919676E-2</v>
      </c>
      <c r="BG167" s="91">
        <f t="shared" si="60"/>
        <v>3.3637177787515786E-2</v>
      </c>
      <c r="BH167" s="91">
        <f t="shared" si="61"/>
        <v>2.2424785191677191E-2</v>
      </c>
      <c r="BI167" s="91">
        <f t="shared" si="62"/>
        <v>2.2424785191677191E-2</v>
      </c>
      <c r="BJ167" s="91">
        <f t="shared" si="63"/>
        <v>0.26162249390290049</v>
      </c>
      <c r="BK167" s="91">
        <f t="shared" si="64"/>
        <v>5.290164541402053E-2</v>
      </c>
      <c r="BL167" s="91">
        <f t="shared" si="65"/>
        <v>5.290164541402053E-2</v>
      </c>
      <c r="BM167" s="91">
        <f t="shared" si="66"/>
        <v>5.290164541402053E-2</v>
      </c>
    </row>
    <row r="168" spans="1:65" x14ac:dyDescent="0.2">
      <c r="A168" t="s">
        <v>523</v>
      </c>
      <c r="B168" t="s">
        <v>523</v>
      </c>
      <c r="C168" s="90" t="s">
        <v>211</v>
      </c>
      <c r="D168" s="81" t="s">
        <v>298</v>
      </c>
      <c r="E168" s="81">
        <v>1190</v>
      </c>
      <c r="F168" s="81">
        <v>2</v>
      </c>
      <c r="G168" s="81">
        <v>1442</v>
      </c>
      <c r="H168" s="92">
        <v>0.7</v>
      </c>
      <c r="I168" s="92">
        <v>6.0000000000000012E-2</v>
      </c>
      <c r="J168" s="92">
        <v>9.0000000000000011E-2</v>
      </c>
      <c r="K168" s="92">
        <v>6.0000000000000012E-2</v>
      </c>
      <c r="L168" s="92">
        <v>0.25</v>
      </c>
      <c r="M168" s="92">
        <v>0.25</v>
      </c>
      <c r="N168" s="92">
        <v>0.25</v>
      </c>
      <c r="O168" s="92">
        <v>0.19857372994856459</v>
      </c>
      <c r="P168" s="92">
        <v>0.16028525401028709</v>
      </c>
      <c r="Q168" s="92">
        <v>0.24042788101543061</v>
      </c>
      <c r="R168" s="92">
        <v>0.16028525401028709</v>
      </c>
      <c r="S168" s="92">
        <v>0.25</v>
      </c>
      <c r="T168" s="92">
        <v>0.25</v>
      </c>
      <c r="U168" s="92">
        <v>0.25</v>
      </c>
      <c r="V168" s="91">
        <v>0</v>
      </c>
      <c r="W168" s="91">
        <v>666.3</v>
      </c>
      <c r="X168" s="91">
        <v>0</v>
      </c>
      <c r="Y168" s="91">
        <v>86.700000000000045</v>
      </c>
      <c r="Z168" s="91">
        <v>5.0367422844059986</v>
      </c>
      <c r="AA168" s="91">
        <v>6.2157628180760005</v>
      </c>
      <c r="AB168" s="91">
        <v>5.0450556968560036</v>
      </c>
      <c r="AC168" s="91">
        <v>3.9022974886656256</v>
      </c>
      <c r="AD168" s="93">
        <v>1.2109732746605535</v>
      </c>
      <c r="AE168" s="93">
        <v>0.80731551644036914</v>
      </c>
      <c r="AF168" s="93">
        <v>0.80731551644036914</v>
      </c>
      <c r="AG168" s="93">
        <v>1.0001647022041531</v>
      </c>
      <c r="AH168" s="93">
        <v>1.5539407045190001</v>
      </c>
      <c r="AI168" s="93">
        <v>1.5539407045190001</v>
      </c>
      <c r="AJ168" s="93">
        <v>1.5539407045190001</v>
      </c>
      <c r="AK168" s="93">
        <v>0.45405501271704041</v>
      </c>
      <c r="AL168" s="93">
        <v>0.30270334181136027</v>
      </c>
      <c r="AM168" s="93">
        <v>0.30270334181136027</v>
      </c>
      <c r="AN168" s="93">
        <v>3.5315389877992023</v>
      </c>
      <c r="AO168" s="93">
        <v>0.97557437216640641</v>
      </c>
      <c r="AP168" s="93">
        <v>0.97557437216640641</v>
      </c>
      <c r="AQ168" s="93">
        <v>0.97557437216640641</v>
      </c>
      <c r="AR168" s="91">
        <f t="shared" si="45"/>
        <v>0</v>
      </c>
      <c r="AS168" s="91">
        <f t="shared" si="46"/>
        <v>113.271</v>
      </c>
      <c r="AT168" s="91">
        <f t="shared" si="47"/>
        <v>0</v>
      </c>
      <c r="AU168" s="91">
        <f t="shared" si="48"/>
        <v>14.73900000000001</v>
      </c>
      <c r="AV168" s="91">
        <f t="shared" si="49"/>
        <v>0.85624618834901978</v>
      </c>
      <c r="AW168" s="91">
        <f t="shared" si="50"/>
        <v>1.0566796790729203</v>
      </c>
      <c r="AX168" s="91">
        <f t="shared" si="51"/>
        <v>0.85765946846552066</v>
      </c>
      <c r="AY168" s="91">
        <f t="shared" si="52"/>
        <v>0.66339057307315641</v>
      </c>
      <c r="AZ168" s="91">
        <f t="shared" si="53"/>
        <v>0.20586545669229411</v>
      </c>
      <c r="BA168" s="91">
        <f t="shared" si="54"/>
        <v>0.13724363779486276</v>
      </c>
      <c r="BB168" s="91">
        <f t="shared" si="55"/>
        <v>0.13724363779486276</v>
      </c>
      <c r="BC168" s="91">
        <f t="shared" si="56"/>
        <v>0.17002799937470603</v>
      </c>
      <c r="BD168" s="91">
        <f t="shared" si="57"/>
        <v>0.26416991976823007</v>
      </c>
      <c r="BE168" s="91">
        <f t="shared" si="58"/>
        <v>0.26416991976823007</v>
      </c>
      <c r="BF168" s="91">
        <f t="shared" si="59"/>
        <v>0.26416991976823007</v>
      </c>
      <c r="BG168" s="91">
        <f t="shared" si="60"/>
        <v>7.7189352161896874E-2</v>
      </c>
      <c r="BH168" s="91">
        <f t="shared" si="61"/>
        <v>5.1459568107931251E-2</v>
      </c>
      <c r="BI168" s="91">
        <f t="shared" si="62"/>
        <v>5.1459568107931251E-2</v>
      </c>
      <c r="BJ168" s="91">
        <f t="shared" si="63"/>
        <v>0.60036162792586445</v>
      </c>
      <c r="BK168" s="91">
        <f t="shared" si="64"/>
        <v>0.1658476432682891</v>
      </c>
      <c r="BL168" s="91">
        <f t="shared" si="65"/>
        <v>0.1658476432682891</v>
      </c>
      <c r="BM168" s="91">
        <f t="shared" si="66"/>
        <v>0.1658476432682891</v>
      </c>
    </row>
    <row r="169" spans="1:65" x14ac:dyDescent="0.2">
      <c r="A169" t="s">
        <v>524</v>
      </c>
      <c r="B169" t="s">
        <v>524</v>
      </c>
      <c r="C169" s="90" t="s">
        <v>211</v>
      </c>
      <c r="D169" s="81" t="s">
        <v>298</v>
      </c>
      <c r="E169" s="81">
        <v>1230</v>
      </c>
      <c r="F169" s="81">
        <v>2</v>
      </c>
      <c r="G169" s="81">
        <v>2887</v>
      </c>
      <c r="H169" s="92">
        <v>0.7</v>
      </c>
      <c r="I169" s="92">
        <v>6.0000000000000012E-2</v>
      </c>
      <c r="J169" s="92">
        <v>9.0000000000000011E-2</v>
      </c>
      <c r="K169" s="92">
        <v>6.0000000000000012E-2</v>
      </c>
      <c r="L169" s="92">
        <v>0.25</v>
      </c>
      <c r="M169" s="92">
        <v>0.25</v>
      </c>
      <c r="N169" s="92">
        <v>0.25</v>
      </c>
      <c r="O169" s="92">
        <v>0.19857372994856459</v>
      </c>
      <c r="P169" s="92">
        <v>0.16028525401028709</v>
      </c>
      <c r="Q169" s="92">
        <v>0.24042788101543061</v>
      </c>
      <c r="R169" s="92">
        <v>0.16028525401028709</v>
      </c>
      <c r="S169" s="92">
        <v>0.25</v>
      </c>
      <c r="T169" s="92">
        <v>0.25</v>
      </c>
      <c r="U169" s="92">
        <v>0.25</v>
      </c>
      <c r="V169" s="91">
        <v>0</v>
      </c>
      <c r="W169" s="91">
        <v>1306.9000000000001</v>
      </c>
      <c r="X169" s="91">
        <v>0</v>
      </c>
      <c r="Y169" s="91">
        <v>197.09999999999991</v>
      </c>
      <c r="Z169" s="91">
        <v>11.013701478105748</v>
      </c>
      <c r="AA169" s="91">
        <v>13.591832234289503</v>
      </c>
      <c r="AB169" s="91">
        <v>11.031880181287008</v>
      </c>
      <c r="AC169" s="91">
        <v>8.5330432235910187</v>
      </c>
      <c r="AD169" s="93">
        <v>2.6480009085174809</v>
      </c>
      <c r="AE169" s="93">
        <v>1.7653339390116543</v>
      </c>
      <c r="AF169" s="93">
        <v>1.7653339390116543</v>
      </c>
      <c r="AG169" s="93">
        <v>2.1870317830474777</v>
      </c>
      <c r="AH169" s="93">
        <v>3.3979580585723759</v>
      </c>
      <c r="AI169" s="93">
        <v>3.3979580585723759</v>
      </c>
      <c r="AJ169" s="93">
        <v>3.3979580585723759</v>
      </c>
      <c r="AK169" s="93">
        <v>0.9928692163158308</v>
      </c>
      <c r="AL169" s="93">
        <v>0.66191281087722065</v>
      </c>
      <c r="AM169" s="93">
        <v>0.66191281087722065</v>
      </c>
      <c r="AN169" s="93">
        <v>7.7223161269009051</v>
      </c>
      <c r="AO169" s="93">
        <v>2.1332608058977547</v>
      </c>
      <c r="AP169" s="93">
        <v>2.1332608058977547</v>
      </c>
      <c r="AQ169" s="93">
        <v>2.1332608058977547</v>
      </c>
      <c r="AR169" s="91">
        <f t="shared" si="45"/>
        <v>0</v>
      </c>
      <c r="AS169" s="91">
        <f t="shared" si="46"/>
        <v>222.17300000000003</v>
      </c>
      <c r="AT169" s="91">
        <f t="shared" si="47"/>
        <v>0</v>
      </c>
      <c r="AU169" s="91">
        <f t="shared" si="48"/>
        <v>33.506999999999984</v>
      </c>
      <c r="AV169" s="91">
        <f t="shared" si="49"/>
        <v>1.8723292512779772</v>
      </c>
      <c r="AW169" s="91">
        <f t="shared" si="50"/>
        <v>2.3106114798292157</v>
      </c>
      <c r="AX169" s="91">
        <f t="shared" si="51"/>
        <v>1.8754196308187914</v>
      </c>
      <c r="AY169" s="91">
        <f t="shared" si="52"/>
        <v>1.4506173480104734</v>
      </c>
      <c r="AZ169" s="91">
        <f t="shared" si="53"/>
        <v>0.45016015444797181</v>
      </c>
      <c r="BA169" s="91">
        <f t="shared" si="54"/>
        <v>0.30010676963198124</v>
      </c>
      <c r="BB169" s="91">
        <f t="shared" si="55"/>
        <v>0.30010676963198124</v>
      </c>
      <c r="BC169" s="91">
        <f t="shared" si="56"/>
        <v>0.37179540311807124</v>
      </c>
      <c r="BD169" s="91">
        <f t="shared" si="57"/>
        <v>0.57765286995730392</v>
      </c>
      <c r="BE169" s="91">
        <f t="shared" si="58"/>
        <v>0.57765286995730392</v>
      </c>
      <c r="BF169" s="91">
        <f t="shared" si="59"/>
        <v>0.57765286995730392</v>
      </c>
      <c r="BG169" s="91">
        <f t="shared" si="60"/>
        <v>0.16878776677369126</v>
      </c>
      <c r="BH169" s="91">
        <f t="shared" si="61"/>
        <v>0.11252517784912752</v>
      </c>
      <c r="BI169" s="91">
        <f t="shared" si="62"/>
        <v>0.11252517784912752</v>
      </c>
      <c r="BJ169" s="91">
        <f t="shared" si="63"/>
        <v>1.3127937415731539</v>
      </c>
      <c r="BK169" s="91">
        <f t="shared" si="64"/>
        <v>0.36265433700261834</v>
      </c>
      <c r="BL169" s="91">
        <f t="shared" si="65"/>
        <v>0.36265433700261834</v>
      </c>
      <c r="BM169" s="91">
        <f t="shared" si="66"/>
        <v>0.36265433700261834</v>
      </c>
    </row>
    <row r="170" spans="1:65" x14ac:dyDescent="0.2">
      <c r="A170" t="s">
        <v>525</v>
      </c>
      <c r="B170" t="s">
        <v>525</v>
      </c>
      <c r="C170" s="90" t="s">
        <v>211</v>
      </c>
      <c r="D170" s="81" t="s">
        <v>298</v>
      </c>
      <c r="E170" s="81">
        <v>1230</v>
      </c>
      <c r="F170" s="81">
        <v>2</v>
      </c>
      <c r="G170" s="81">
        <v>3245</v>
      </c>
      <c r="H170" s="92">
        <v>0.7</v>
      </c>
      <c r="I170" s="92">
        <v>6.0000000000000012E-2</v>
      </c>
      <c r="J170" s="92">
        <v>9.0000000000000011E-2</v>
      </c>
      <c r="K170" s="92">
        <v>6.0000000000000012E-2</v>
      </c>
      <c r="L170" s="92">
        <v>0.25</v>
      </c>
      <c r="M170" s="92">
        <v>0.25</v>
      </c>
      <c r="N170" s="92">
        <v>0.25</v>
      </c>
      <c r="O170" s="92">
        <v>0.19857372994856459</v>
      </c>
      <c r="P170" s="92">
        <v>0.16028525401028709</v>
      </c>
      <c r="Q170" s="92">
        <v>0.24042788101543061</v>
      </c>
      <c r="R170" s="92">
        <v>0.16028525401028709</v>
      </c>
      <c r="S170" s="92">
        <v>0.25</v>
      </c>
      <c r="T170" s="92">
        <v>0.25</v>
      </c>
      <c r="U170" s="92">
        <v>0.25</v>
      </c>
      <c r="V170" s="91">
        <v>0</v>
      </c>
      <c r="W170" s="91">
        <v>1341.9</v>
      </c>
      <c r="X170" s="91">
        <v>0</v>
      </c>
      <c r="Y170" s="91">
        <v>86.099999999999909</v>
      </c>
      <c r="Z170" s="91">
        <v>14.371054252685997</v>
      </c>
      <c r="AA170" s="91">
        <v>17.735087410956002</v>
      </c>
      <c r="AB170" s="91">
        <v>14.394774446136012</v>
      </c>
      <c r="AC170" s="91">
        <v>11.134206547228128</v>
      </c>
      <c r="AD170" s="93">
        <v>3.4552021219310869</v>
      </c>
      <c r="AE170" s="93">
        <v>2.3034680812873916</v>
      </c>
      <c r="AF170" s="93">
        <v>2.3034680812873916</v>
      </c>
      <c r="AG170" s="93">
        <v>2.8537138462490401</v>
      </c>
      <c r="AH170" s="93">
        <v>4.4337718527390004</v>
      </c>
      <c r="AI170" s="93">
        <v>4.4337718527390004</v>
      </c>
      <c r="AJ170" s="93">
        <v>4.4337718527390004</v>
      </c>
      <c r="AK170" s="93">
        <v>1.2955297001522412</v>
      </c>
      <c r="AL170" s="93">
        <v>0.86368646676816085</v>
      </c>
      <c r="AM170" s="93">
        <v>0.86368646676816085</v>
      </c>
      <c r="AN170" s="93">
        <v>10.076342112295208</v>
      </c>
      <c r="AO170" s="93">
        <v>2.7835516368070321</v>
      </c>
      <c r="AP170" s="93">
        <v>2.7835516368070321</v>
      </c>
      <c r="AQ170" s="93">
        <v>2.7835516368070321</v>
      </c>
      <c r="AR170" s="91">
        <f t="shared" si="45"/>
        <v>0</v>
      </c>
      <c r="AS170" s="91">
        <f t="shared" si="46"/>
        <v>228.12300000000002</v>
      </c>
      <c r="AT170" s="91">
        <f t="shared" si="47"/>
        <v>0</v>
      </c>
      <c r="AU170" s="91">
        <f t="shared" si="48"/>
        <v>14.636999999999986</v>
      </c>
      <c r="AV170" s="91">
        <f t="shared" si="49"/>
        <v>2.4430792229566198</v>
      </c>
      <c r="AW170" s="91">
        <f t="shared" si="50"/>
        <v>3.0149648598625207</v>
      </c>
      <c r="AX170" s="91">
        <f t="shared" si="51"/>
        <v>2.4471116558431221</v>
      </c>
      <c r="AY170" s="91">
        <f t="shared" si="52"/>
        <v>1.892815113028782</v>
      </c>
      <c r="AZ170" s="91">
        <f t="shared" si="53"/>
        <v>0.58738436072828482</v>
      </c>
      <c r="BA170" s="91">
        <f t="shared" si="54"/>
        <v>0.39158957381885662</v>
      </c>
      <c r="BB170" s="91">
        <f t="shared" si="55"/>
        <v>0.39158957381885662</v>
      </c>
      <c r="BC170" s="91">
        <f t="shared" si="56"/>
        <v>0.48513135386233686</v>
      </c>
      <c r="BD170" s="91">
        <f t="shared" si="57"/>
        <v>0.75374121496563018</v>
      </c>
      <c r="BE170" s="91">
        <f t="shared" si="58"/>
        <v>0.75374121496563018</v>
      </c>
      <c r="BF170" s="91">
        <f t="shared" si="59"/>
        <v>0.75374121496563018</v>
      </c>
      <c r="BG170" s="91">
        <f t="shared" si="60"/>
        <v>0.22024004902588101</v>
      </c>
      <c r="BH170" s="91">
        <f t="shared" si="61"/>
        <v>0.14682669935058737</v>
      </c>
      <c r="BI170" s="91">
        <f t="shared" si="62"/>
        <v>0.14682669935058737</v>
      </c>
      <c r="BJ170" s="91">
        <f t="shared" si="63"/>
        <v>1.7129781590901856</v>
      </c>
      <c r="BK170" s="91">
        <f t="shared" si="64"/>
        <v>0.47320377825719551</v>
      </c>
      <c r="BL170" s="91">
        <f t="shared" si="65"/>
        <v>0.47320377825719551</v>
      </c>
      <c r="BM170" s="91">
        <f t="shared" si="66"/>
        <v>0.47320377825719551</v>
      </c>
    </row>
    <row r="171" spans="1:65" x14ac:dyDescent="0.2">
      <c r="A171" t="s">
        <v>526</v>
      </c>
      <c r="B171" t="s">
        <v>526</v>
      </c>
      <c r="C171" s="90" t="s">
        <v>211</v>
      </c>
      <c r="D171" s="81" t="s">
        <v>298</v>
      </c>
      <c r="E171" s="81">
        <v>1260</v>
      </c>
      <c r="F171" s="81">
        <v>2</v>
      </c>
      <c r="G171" s="81">
        <v>1926</v>
      </c>
      <c r="H171" s="92">
        <v>0.7</v>
      </c>
      <c r="I171" s="92">
        <v>6.0000000000000012E-2</v>
      </c>
      <c r="J171" s="92">
        <v>9.0000000000000011E-2</v>
      </c>
      <c r="K171" s="92">
        <v>6.0000000000000012E-2</v>
      </c>
      <c r="L171" s="92">
        <v>0.25</v>
      </c>
      <c r="M171" s="92">
        <v>0.25</v>
      </c>
      <c r="N171" s="92">
        <v>0.25</v>
      </c>
      <c r="O171" s="92">
        <v>0.19857372994856459</v>
      </c>
      <c r="P171" s="92">
        <v>0.16028525401028709</v>
      </c>
      <c r="Q171" s="92">
        <v>0.24042788101543061</v>
      </c>
      <c r="R171" s="92">
        <v>0.16028525401028709</v>
      </c>
      <c r="S171" s="92">
        <v>0.25</v>
      </c>
      <c r="T171" s="92">
        <v>0.25</v>
      </c>
      <c r="U171" s="92">
        <v>0.25</v>
      </c>
      <c r="V171" s="91">
        <v>0</v>
      </c>
      <c r="W171" s="91">
        <v>959</v>
      </c>
      <c r="X171" s="91">
        <v>0</v>
      </c>
      <c r="Y171" s="91">
        <v>0</v>
      </c>
      <c r="Z171" s="91">
        <v>1.6554463788674987</v>
      </c>
      <c r="AA171" s="91">
        <v>1.9385538622415508</v>
      </c>
      <c r="AB171" s="91">
        <v>2.040573768353565</v>
      </c>
      <c r="AC171" s="91">
        <v>1.1847567564988286</v>
      </c>
      <c r="AD171" s="93">
        <v>0.39801546500578044</v>
      </c>
      <c r="AE171" s="93">
        <v>0.26534364333718696</v>
      </c>
      <c r="AF171" s="93">
        <v>0.26534364333718696</v>
      </c>
      <c r="AG171" s="93">
        <v>0.32872816218156381</v>
      </c>
      <c r="AH171" s="93">
        <v>0.4846384655603877</v>
      </c>
      <c r="AI171" s="93">
        <v>0.4846384655603877</v>
      </c>
      <c r="AJ171" s="93">
        <v>0.4846384655603877</v>
      </c>
      <c r="AK171" s="93">
        <v>0.18365163915182087</v>
      </c>
      <c r="AL171" s="93">
        <v>0.12243442610121393</v>
      </c>
      <c r="AM171" s="93">
        <v>0.12243442610121393</v>
      </c>
      <c r="AN171" s="93">
        <v>1.4284016378474953</v>
      </c>
      <c r="AO171" s="93">
        <v>0.29618918912470715</v>
      </c>
      <c r="AP171" s="93">
        <v>0.29618918912470715</v>
      </c>
      <c r="AQ171" s="93">
        <v>0.29618918912470715</v>
      </c>
      <c r="AR171" s="91">
        <f t="shared" si="45"/>
        <v>0</v>
      </c>
      <c r="AS171" s="91">
        <f t="shared" si="46"/>
        <v>163.03</v>
      </c>
      <c r="AT171" s="91">
        <f t="shared" si="47"/>
        <v>0</v>
      </c>
      <c r="AU171" s="91">
        <f t="shared" si="48"/>
        <v>0</v>
      </c>
      <c r="AV171" s="91">
        <f t="shared" si="49"/>
        <v>0.28142588440747479</v>
      </c>
      <c r="AW171" s="91">
        <f t="shared" si="50"/>
        <v>0.32955415658106368</v>
      </c>
      <c r="AX171" s="91">
        <f t="shared" si="51"/>
        <v>0.34689754062010608</v>
      </c>
      <c r="AY171" s="91">
        <f t="shared" si="52"/>
        <v>0.20140864860480087</v>
      </c>
      <c r="AZ171" s="91">
        <f t="shared" si="53"/>
        <v>6.7662629050982678E-2</v>
      </c>
      <c r="BA171" s="91">
        <f t="shared" si="54"/>
        <v>4.5108419367321788E-2</v>
      </c>
      <c r="BB171" s="91">
        <f t="shared" si="55"/>
        <v>4.5108419367321788E-2</v>
      </c>
      <c r="BC171" s="91">
        <f t="shared" si="56"/>
        <v>5.5883787570865852E-2</v>
      </c>
      <c r="BD171" s="91">
        <f t="shared" si="57"/>
        <v>8.2388539145265921E-2</v>
      </c>
      <c r="BE171" s="91">
        <f t="shared" si="58"/>
        <v>8.2388539145265921E-2</v>
      </c>
      <c r="BF171" s="91">
        <f t="shared" si="59"/>
        <v>8.2388539145265921E-2</v>
      </c>
      <c r="BG171" s="91">
        <f t="shared" si="60"/>
        <v>3.122077865580955E-2</v>
      </c>
      <c r="BH171" s="91">
        <f t="shared" si="61"/>
        <v>2.0813852437206369E-2</v>
      </c>
      <c r="BI171" s="91">
        <f t="shared" si="62"/>
        <v>2.0813852437206369E-2</v>
      </c>
      <c r="BJ171" s="91">
        <f t="shared" si="63"/>
        <v>0.24282827843407423</v>
      </c>
      <c r="BK171" s="91">
        <f t="shared" si="64"/>
        <v>5.0352162151200218E-2</v>
      </c>
      <c r="BL171" s="91">
        <f t="shared" si="65"/>
        <v>5.0352162151200218E-2</v>
      </c>
      <c r="BM171" s="91">
        <f t="shared" si="66"/>
        <v>5.0352162151200218E-2</v>
      </c>
    </row>
    <row r="172" spans="1:65" x14ac:dyDescent="0.2">
      <c r="A172" t="s">
        <v>527</v>
      </c>
      <c r="B172" t="s">
        <v>527</v>
      </c>
      <c r="C172" s="90" t="s">
        <v>211</v>
      </c>
      <c r="D172" s="81" t="s">
        <v>298</v>
      </c>
      <c r="E172" s="81">
        <v>1200</v>
      </c>
      <c r="F172" s="81">
        <v>2</v>
      </c>
      <c r="G172" s="81">
        <v>5058</v>
      </c>
      <c r="H172" s="92">
        <v>0.7</v>
      </c>
      <c r="I172" s="92">
        <v>6.0000000000000012E-2</v>
      </c>
      <c r="J172" s="92">
        <v>9.0000000000000011E-2</v>
      </c>
      <c r="K172" s="92">
        <v>6.0000000000000012E-2</v>
      </c>
      <c r="L172" s="92">
        <v>0.25</v>
      </c>
      <c r="M172" s="92">
        <v>0.25</v>
      </c>
      <c r="N172" s="92">
        <v>0.25</v>
      </c>
      <c r="O172" s="92">
        <v>0.19857372994856459</v>
      </c>
      <c r="P172" s="92">
        <v>0.16028525401028709</v>
      </c>
      <c r="Q172" s="92">
        <v>0.24042788101543061</v>
      </c>
      <c r="R172" s="92">
        <v>0.16028525401028709</v>
      </c>
      <c r="S172" s="92">
        <v>0.25</v>
      </c>
      <c r="T172" s="92">
        <v>0.25</v>
      </c>
      <c r="U172" s="92">
        <v>0.25</v>
      </c>
      <c r="V172" s="91">
        <v>0</v>
      </c>
      <c r="W172" s="91">
        <v>2385</v>
      </c>
      <c r="X172" s="91">
        <v>0</v>
      </c>
      <c r="Y172" s="91">
        <v>0</v>
      </c>
      <c r="Z172" s="91">
        <v>10.165596710120994</v>
      </c>
      <c r="AA172" s="91">
        <v>12.366564988971117</v>
      </c>
      <c r="AB172" s="91">
        <v>13.490723199306267</v>
      </c>
      <c r="AC172" s="91">
        <v>7.717221652803909</v>
      </c>
      <c r="AD172" s="93">
        <v>2.444092876271823</v>
      </c>
      <c r="AE172" s="93">
        <v>1.6293952508478824</v>
      </c>
      <c r="AF172" s="93">
        <v>1.6293952508478824</v>
      </c>
      <c r="AG172" s="93">
        <v>2.018620455881583</v>
      </c>
      <c r="AH172" s="93">
        <v>3.0916412472427792</v>
      </c>
      <c r="AI172" s="93">
        <v>3.0916412472427792</v>
      </c>
      <c r="AJ172" s="93">
        <v>3.0916412472427792</v>
      </c>
      <c r="AK172" s="93">
        <v>1.2141650879375641</v>
      </c>
      <c r="AL172" s="93">
        <v>0.80944339195837611</v>
      </c>
      <c r="AM172" s="93">
        <v>0.80944339195837611</v>
      </c>
      <c r="AN172" s="93">
        <v>9.4435062395143863</v>
      </c>
      <c r="AO172" s="93">
        <v>1.9293054132009773</v>
      </c>
      <c r="AP172" s="93">
        <v>1.9293054132009773</v>
      </c>
      <c r="AQ172" s="93">
        <v>1.9293054132009773</v>
      </c>
      <c r="AR172" s="91">
        <f t="shared" si="45"/>
        <v>0</v>
      </c>
      <c r="AS172" s="91">
        <f t="shared" si="46"/>
        <v>405.45000000000005</v>
      </c>
      <c r="AT172" s="91">
        <f t="shared" si="47"/>
        <v>0</v>
      </c>
      <c r="AU172" s="91">
        <f t="shared" si="48"/>
        <v>0</v>
      </c>
      <c r="AV172" s="91">
        <f t="shared" si="49"/>
        <v>1.7281514407205691</v>
      </c>
      <c r="AW172" s="91">
        <f t="shared" si="50"/>
        <v>2.1023160481250902</v>
      </c>
      <c r="AX172" s="91">
        <f t="shared" si="51"/>
        <v>2.2934229438820655</v>
      </c>
      <c r="AY172" s="91">
        <f t="shared" si="52"/>
        <v>1.3119276809766647</v>
      </c>
      <c r="AZ172" s="91">
        <f t="shared" si="53"/>
        <v>0.41549578896620992</v>
      </c>
      <c r="BA172" s="91">
        <f t="shared" si="54"/>
        <v>0.27699719264414002</v>
      </c>
      <c r="BB172" s="91">
        <f t="shared" si="55"/>
        <v>0.27699719264414002</v>
      </c>
      <c r="BC172" s="91">
        <f t="shared" si="56"/>
        <v>0.34316547749986914</v>
      </c>
      <c r="BD172" s="91">
        <f t="shared" si="57"/>
        <v>0.52557901203127255</v>
      </c>
      <c r="BE172" s="91">
        <f t="shared" si="58"/>
        <v>0.52557901203127255</v>
      </c>
      <c r="BF172" s="91">
        <f t="shared" si="59"/>
        <v>0.52557901203127255</v>
      </c>
      <c r="BG172" s="91">
        <f t="shared" si="60"/>
        <v>0.20640806494938591</v>
      </c>
      <c r="BH172" s="91">
        <f t="shared" si="61"/>
        <v>0.13760537663292394</v>
      </c>
      <c r="BI172" s="91">
        <f t="shared" si="62"/>
        <v>0.13760537663292394</v>
      </c>
      <c r="BJ172" s="91">
        <f t="shared" si="63"/>
        <v>1.6053960607174458</v>
      </c>
      <c r="BK172" s="91">
        <f t="shared" si="64"/>
        <v>0.32798192024416617</v>
      </c>
      <c r="BL172" s="91">
        <f t="shared" si="65"/>
        <v>0.32798192024416617</v>
      </c>
      <c r="BM172" s="91">
        <f t="shared" si="66"/>
        <v>0.32798192024416617</v>
      </c>
    </row>
    <row r="173" spans="1:65" x14ac:dyDescent="0.2">
      <c r="A173" t="s">
        <v>528</v>
      </c>
      <c r="B173" t="s">
        <v>528</v>
      </c>
      <c r="C173" s="90" t="s">
        <v>211</v>
      </c>
      <c r="D173" s="81" t="s">
        <v>298</v>
      </c>
      <c r="E173" s="81">
        <v>1210</v>
      </c>
      <c r="F173" s="81">
        <v>2</v>
      </c>
      <c r="G173" s="81">
        <v>2214</v>
      </c>
      <c r="H173" s="92">
        <v>0.7</v>
      </c>
      <c r="I173" s="92">
        <v>6.0000000000000012E-2</v>
      </c>
      <c r="J173" s="92">
        <v>9.0000000000000011E-2</v>
      </c>
      <c r="K173" s="92">
        <v>6.0000000000000012E-2</v>
      </c>
      <c r="L173" s="92">
        <v>0.25</v>
      </c>
      <c r="M173" s="92">
        <v>0.25</v>
      </c>
      <c r="N173" s="92">
        <v>0.25</v>
      </c>
      <c r="O173" s="92">
        <v>0.19857372994856459</v>
      </c>
      <c r="P173" s="92">
        <v>0.16028525401028709</v>
      </c>
      <c r="Q173" s="92">
        <v>0.24042788101543061</v>
      </c>
      <c r="R173" s="92">
        <v>0.16028525401028709</v>
      </c>
      <c r="S173" s="92">
        <v>0.25</v>
      </c>
      <c r="T173" s="92">
        <v>0.25</v>
      </c>
      <c r="U173" s="92">
        <v>0.25</v>
      </c>
      <c r="V173" s="91">
        <v>0</v>
      </c>
      <c r="W173" s="91">
        <v>1001</v>
      </c>
      <c r="X173" s="91">
        <v>0</v>
      </c>
      <c r="Y173" s="91">
        <v>126</v>
      </c>
      <c r="Z173" s="91">
        <v>4.6772378896428792</v>
      </c>
      <c r="AA173" s="91">
        <v>5.6218700031863138</v>
      </c>
      <c r="AB173" s="91">
        <v>6.1703808452856324</v>
      </c>
      <c r="AC173" s="91">
        <v>3.4862361136648445</v>
      </c>
      <c r="AD173" s="93">
        <v>1.1245383948119219</v>
      </c>
      <c r="AE173" s="93">
        <v>0.74969226320794802</v>
      </c>
      <c r="AF173" s="93">
        <v>0.74969226320794802</v>
      </c>
      <c r="AG173" s="93">
        <v>0.92877657360313925</v>
      </c>
      <c r="AH173" s="93">
        <v>1.4054675007965785</v>
      </c>
      <c r="AI173" s="93">
        <v>1.4054675007965785</v>
      </c>
      <c r="AJ173" s="93">
        <v>1.4054675007965785</v>
      </c>
      <c r="AK173" s="93">
        <v>0.55533427607570696</v>
      </c>
      <c r="AL173" s="93">
        <v>0.37022285071713801</v>
      </c>
      <c r="AM173" s="93">
        <v>0.37022285071713801</v>
      </c>
      <c r="AN173" s="93">
        <v>4.3192665916999422</v>
      </c>
      <c r="AO173" s="93">
        <v>0.87155902841621113</v>
      </c>
      <c r="AP173" s="93">
        <v>0.87155902841621113</v>
      </c>
      <c r="AQ173" s="93">
        <v>0.87155902841621113</v>
      </c>
      <c r="AR173" s="91">
        <f t="shared" si="45"/>
        <v>0</v>
      </c>
      <c r="AS173" s="91">
        <f t="shared" si="46"/>
        <v>170.17000000000002</v>
      </c>
      <c r="AT173" s="91">
        <f t="shared" si="47"/>
        <v>0</v>
      </c>
      <c r="AU173" s="91">
        <f t="shared" si="48"/>
        <v>21.42</v>
      </c>
      <c r="AV173" s="91">
        <f t="shared" si="49"/>
        <v>0.79513044123928955</v>
      </c>
      <c r="AW173" s="91">
        <f t="shared" si="50"/>
        <v>0.95571790054167338</v>
      </c>
      <c r="AX173" s="91">
        <f t="shared" si="51"/>
        <v>1.0489647436985576</v>
      </c>
      <c r="AY173" s="91">
        <f t="shared" si="52"/>
        <v>0.59266013932302364</v>
      </c>
      <c r="AZ173" s="91">
        <f t="shared" si="53"/>
        <v>0.19117152711802674</v>
      </c>
      <c r="BA173" s="91">
        <f t="shared" si="54"/>
        <v>0.12744768474535118</v>
      </c>
      <c r="BB173" s="91">
        <f t="shared" si="55"/>
        <v>0.12744768474535118</v>
      </c>
      <c r="BC173" s="91">
        <f t="shared" si="56"/>
        <v>0.15789201751253368</v>
      </c>
      <c r="BD173" s="91">
        <f t="shared" si="57"/>
        <v>0.23892947513541835</v>
      </c>
      <c r="BE173" s="91">
        <f t="shared" si="58"/>
        <v>0.23892947513541835</v>
      </c>
      <c r="BF173" s="91">
        <f t="shared" si="59"/>
        <v>0.23892947513541835</v>
      </c>
      <c r="BG173" s="91">
        <f t="shared" si="60"/>
        <v>9.4406826932870183E-2</v>
      </c>
      <c r="BH173" s="91">
        <f t="shared" si="61"/>
        <v>6.2937884621913465E-2</v>
      </c>
      <c r="BI173" s="91">
        <f t="shared" si="62"/>
        <v>6.2937884621913465E-2</v>
      </c>
      <c r="BJ173" s="91">
        <f t="shared" si="63"/>
        <v>0.73427532058899025</v>
      </c>
      <c r="BK173" s="91">
        <f t="shared" si="64"/>
        <v>0.14816503483075591</v>
      </c>
      <c r="BL173" s="91">
        <f t="shared" si="65"/>
        <v>0.14816503483075591</v>
      </c>
      <c r="BM173" s="91">
        <f t="shared" si="66"/>
        <v>0.14816503483075591</v>
      </c>
    </row>
    <row r="174" spans="1:65" x14ac:dyDescent="0.2">
      <c r="A174" t="s">
        <v>538</v>
      </c>
      <c r="B174" t="s">
        <v>538</v>
      </c>
      <c r="C174" s="90" t="s">
        <v>212</v>
      </c>
      <c r="D174" s="81" t="s">
        <v>299</v>
      </c>
      <c r="E174" s="81">
        <v>1240</v>
      </c>
      <c r="F174" s="81">
        <v>2</v>
      </c>
      <c r="G174" s="81">
        <v>18215</v>
      </c>
      <c r="H174" s="92">
        <v>0.7</v>
      </c>
      <c r="I174" s="92">
        <v>6.0000000000000012E-2</v>
      </c>
      <c r="J174" s="92">
        <v>9.0000000000000011E-2</v>
      </c>
      <c r="K174" s="92">
        <v>6.0000000000000012E-2</v>
      </c>
      <c r="L174" s="92">
        <v>0.25</v>
      </c>
      <c r="M174" s="92">
        <v>0.25</v>
      </c>
      <c r="N174" s="92">
        <v>0.25</v>
      </c>
      <c r="O174" s="92">
        <v>0.20063902242520359</v>
      </c>
      <c r="P174" s="92">
        <v>0.15987219551495929</v>
      </c>
      <c r="Q174" s="92">
        <v>0.23980829327243891</v>
      </c>
      <c r="R174" s="92">
        <v>0.15987219551495929</v>
      </c>
      <c r="S174" s="92">
        <v>0.25</v>
      </c>
      <c r="T174" s="92">
        <v>0.25</v>
      </c>
      <c r="U174" s="92">
        <v>0.25</v>
      </c>
      <c r="V174" s="91">
        <v>0</v>
      </c>
      <c r="W174" s="91">
        <v>9570.5</v>
      </c>
      <c r="X174" s="91">
        <v>0</v>
      </c>
      <c r="Y174" s="91">
        <v>1615.5</v>
      </c>
      <c r="Z174" s="91">
        <v>10.406597771709819</v>
      </c>
      <c r="AA174" s="91">
        <v>12.530929446230404</v>
      </c>
      <c r="AB174" s="91">
        <v>13.766138703863728</v>
      </c>
      <c r="AC174" s="91">
        <v>7.7781899929363298</v>
      </c>
      <c r="AD174" s="93">
        <v>2.4955884504064976</v>
      </c>
      <c r="AE174" s="93">
        <v>1.663725633604332</v>
      </c>
      <c r="AF174" s="93">
        <v>1.663725633604332</v>
      </c>
      <c r="AG174" s="93">
        <v>2.0879696036881601</v>
      </c>
      <c r="AH174" s="93">
        <v>3.132732361557601</v>
      </c>
      <c r="AI174" s="93">
        <v>3.132732361557601</v>
      </c>
      <c r="AJ174" s="93">
        <v>3.132732361557601</v>
      </c>
      <c r="AK174" s="93">
        <v>1.2389524833477357</v>
      </c>
      <c r="AL174" s="93">
        <v>0.82596832223182381</v>
      </c>
      <c r="AM174" s="93">
        <v>0.82596832223182381</v>
      </c>
      <c r="AN174" s="93">
        <v>9.6362970927046092</v>
      </c>
      <c r="AO174" s="93">
        <v>1.9445474982340825</v>
      </c>
      <c r="AP174" s="93">
        <v>1.9445474982340825</v>
      </c>
      <c r="AQ174" s="93">
        <v>1.9445474982340825</v>
      </c>
      <c r="AR174" s="91">
        <f t="shared" si="45"/>
        <v>0</v>
      </c>
      <c r="AS174" s="91">
        <f t="shared" si="46"/>
        <v>1626.9850000000001</v>
      </c>
      <c r="AT174" s="91">
        <f t="shared" si="47"/>
        <v>0</v>
      </c>
      <c r="AU174" s="91">
        <f t="shared" si="48"/>
        <v>274.63500000000005</v>
      </c>
      <c r="AV174" s="91">
        <f t="shared" si="49"/>
        <v>1.7691216211906693</v>
      </c>
      <c r="AW174" s="91">
        <f t="shared" si="50"/>
        <v>2.1302580058591687</v>
      </c>
      <c r="AX174" s="91">
        <f t="shared" si="51"/>
        <v>2.3402435796568337</v>
      </c>
      <c r="AY174" s="91">
        <f t="shared" si="52"/>
        <v>1.3222922987991761</v>
      </c>
      <c r="AZ174" s="91">
        <f t="shared" si="53"/>
        <v>0.42425003656910459</v>
      </c>
      <c r="BA174" s="91">
        <f t="shared" si="54"/>
        <v>0.28283335771273649</v>
      </c>
      <c r="BB174" s="91">
        <f t="shared" si="55"/>
        <v>0.28283335771273649</v>
      </c>
      <c r="BC174" s="91">
        <f t="shared" si="56"/>
        <v>0.35495483262698724</v>
      </c>
      <c r="BD174" s="91">
        <f t="shared" si="57"/>
        <v>0.53256450146479217</v>
      </c>
      <c r="BE174" s="91">
        <f t="shared" si="58"/>
        <v>0.53256450146479217</v>
      </c>
      <c r="BF174" s="91">
        <f t="shared" si="59"/>
        <v>0.53256450146479217</v>
      </c>
      <c r="BG174" s="91">
        <f t="shared" si="60"/>
        <v>0.21062192216911507</v>
      </c>
      <c r="BH174" s="91">
        <f t="shared" si="61"/>
        <v>0.14041461477941006</v>
      </c>
      <c r="BI174" s="91">
        <f t="shared" si="62"/>
        <v>0.14041461477941006</v>
      </c>
      <c r="BJ174" s="91">
        <f t="shared" si="63"/>
        <v>1.6381705057597837</v>
      </c>
      <c r="BK174" s="91">
        <f t="shared" si="64"/>
        <v>0.33057307469979402</v>
      </c>
      <c r="BL174" s="91">
        <f t="shared" si="65"/>
        <v>0.33057307469979402</v>
      </c>
      <c r="BM174" s="91">
        <f t="shared" si="66"/>
        <v>0.33057307469979402</v>
      </c>
    </row>
    <row r="175" spans="1:65" x14ac:dyDescent="0.2">
      <c r="A175" t="s">
        <v>539</v>
      </c>
      <c r="B175" t="s">
        <v>539</v>
      </c>
      <c r="C175" s="90" t="s">
        <v>212</v>
      </c>
      <c r="D175" s="81" t="s">
        <v>299</v>
      </c>
      <c r="E175" s="81">
        <v>1210</v>
      </c>
      <c r="F175" s="81">
        <v>2</v>
      </c>
      <c r="G175" s="81">
        <v>35533</v>
      </c>
      <c r="H175" s="92">
        <v>0.7</v>
      </c>
      <c r="I175" s="92">
        <v>6.0000000000000012E-2</v>
      </c>
      <c r="J175" s="92">
        <v>9.0000000000000011E-2</v>
      </c>
      <c r="K175" s="92">
        <v>6.0000000000000012E-2</v>
      </c>
      <c r="L175" s="92">
        <v>0.25</v>
      </c>
      <c r="M175" s="92">
        <v>0.25</v>
      </c>
      <c r="N175" s="92">
        <v>0.25</v>
      </c>
      <c r="O175" s="92">
        <v>0.20063902242520359</v>
      </c>
      <c r="P175" s="92">
        <v>0.15987219551495929</v>
      </c>
      <c r="Q175" s="92">
        <v>0.23980829327243891</v>
      </c>
      <c r="R175" s="92">
        <v>0.15987219551495929</v>
      </c>
      <c r="S175" s="92">
        <v>0.25</v>
      </c>
      <c r="T175" s="92">
        <v>0.25</v>
      </c>
      <c r="U175" s="92">
        <v>0.25</v>
      </c>
      <c r="V175" s="91">
        <v>0</v>
      </c>
      <c r="W175" s="91">
        <v>18011</v>
      </c>
      <c r="X175" s="91">
        <v>0</v>
      </c>
      <c r="Y175" s="91">
        <v>0</v>
      </c>
      <c r="Z175" s="91">
        <v>21.781217762739576</v>
      </c>
      <c r="AA175" s="91">
        <v>26.432286343653331</v>
      </c>
      <c r="AB175" s="91">
        <v>28.957012242626202</v>
      </c>
      <c r="AC175" s="91">
        <v>16.47414228976524</v>
      </c>
      <c r="AD175" s="93">
        <v>5.2233166570779082</v>
      </c>
      <c r="AE175" s="93">
        <v>3.4822111047186057</v>
      </c>
      <c r="AF175" s="93">
        <v>3.4822111047186057</v>
      </c>
      <c r="AG175" s="93">
        <v>4.3701622391465484</v>
      </c>
      <c r="AH175" s="93">
        <v>6.6080715859133328</v>
      </c>
      <c r="AI175" s="93">
        <v>6.6080715859133328</v>
      </c>
      <c r="AJ175" s="93">
        <v>6.6080715859133328</v>
      </c>
      <c r="AK175" s="93">
        <v>2.6061311018363584</v>
      </c>
      <c r="AL175" s="93">
        <v>1.7374207345575725</v>
      </c>
      <c r="AM175" s="93">
        <v>1.7374207345575725</v>
      </c>
      <c r="AN175" s="93">
        <v>20.269908569838339</v>
      </c>
      <c r="AO175" s="93">
        <v>4.11853557244131</v>
      </c>
      <c r="AP175" s="93">
        <v>4.11853557244131</v>
      </c>
      <c r="AQ175" s="93">
        <v>4.11853557244131</v>
      </c>
      <c r="AR175" s="91">
        <f t="shared" si="45"/>
        <v>0</v>
      </c>
      <c r="AS175" s="91">
        <f t="shared" si="46"/>
        <v>3061.8700000000003</v>
      </c>
      <c r="AT175" s="91">
        <f t="shared" si="47"/>
        <v>0</v>
      </c>
      <c r="AU175" s="91">
        <f t="shared" si="48"/>
        <v>0</v>
      </c>
      <c r="AV175" s="91">
        <f t="shared" si="49"/>
        <v>3.7028070196657281</v>
      </c>
      <c r="AW175" s="91">
        <f t="shared" si="50"/>
        <v>4.493488678421067</v>
      </c>
      <c r="AX175" s="91">
        <f t="shared" si="51"/>
        <v>4.9226920812464545</v>
      </c>
      <c r="AY175" s="91">
        <f t="shared" si="52"/>
        <v>2.800604189260091</v>
      </c>
      <c r="AZ175" s="91">
        <f t="shared" si="53"/>
        <v>0.88796383170324444</v>
      </c>
      <c r="BA175" s="91">
        <f t="shared" si="54"/>
        <v>0.59197588780216304</v>
      </c>
      <c r="BB175" s="91">
        <f t="shared" si="55"/>
        <v>0.59197588780216304</v>
      </c>
      <c r="BC175" s="91">
        <f t="shared" si="56"/>
        <v>0.74292758065491327</v>
      </c>
      <c r="BD175" s="91">
        <f t="shared" si="57"/>
        <v>1.1233721696052668</v>
      </c>
      <c r="BE175" s="91">
        <f t="shared" si="58"/>
        <v>1.1233721696052668</v>
      </c>
      <c r="BF175" s="91">
        <f t="shared" si="59"/>
        <v>1.1233721696052668</v>
      </c>
      <c r="BG175" s="91">
        <f t="shared" si="60"/>
        <v>0.44304228731218098</v>
      </c>
      <c r="BH175" s="91">
        <f t="shared" si="61"/>
        <v>0.29536152487478734</v>
      </c>
      <c r="BI175" s="91">
        <f t="shared" si="62"/>
        <v>0.29536152487478734</v>
      </c>
      <c r="BJ175" s="91">
        <f t="shared" si="63"/>
        <v>3.445884456872518</v>
      </c>
      <c r="BK175" s="91">
        <f t="shared" si="64"/>
        <v>0.70015104731502276</v>
      </c>
      <c r="BL175" s="91">
        <f t="shared" si="65"/>
        <v>0.70015104731502276</v>
      </c>
      <c r="BM175" s="91">
        <f t="shared" si="66"/>
        <v>0.70015104731502276</v>
      </c>
    </row>
    <row r="176" spans="1:65" x14ac:dyDescent="0.2">
      <c r="A176" t="s">
        <v>540</v>
      </c>
      <c r="B176" t="s">
        <v>540</v>
      </c>
      <c r="C176" s="90" t="s">
        <v>212</v>
      </c>
      <c r="D176" s="81" t="s">
        <v>299</v>
      </c>
      <c r="E176" s="81">
        <v>1220</v>
      </c>
      <c r="F176" s="81">
        <v>2</v>
      </c>
      <c r="G176" s="81">
        <v>15179</v>
      </c>
      <c r="H176" s="92">
        <v>0.7</v>
      </c>
      <c r="I176" s="92">
        <v>6.0000000000000012E-2</v>
      </c>
      <c r="J176" s="92">
        <v>9.0000000000000011E-2</v>
      </c>
      <c r="K176" s="92">
        <v>6.0000000000000012E-2</v>
      </c>
      <c r="L176" s="92">
        <v>0.25</v>
      </c>
      <c r="M176" s="92">
        <v>0.25</v>
      </c>
      <c r="N176" s="92">
        <v>0.25</v>
      </c>
      <c r="O176" s="92">
        <v>0.20063902242520359</v>
      </c>
      <c r="P176" s="92">
        <v>0.15987219551495929</v>
      </c>
      <c r="Q176" s="92">
        <v>0.23980829327243891</v>
      </c>
      <c r="R176" s="92">
        <v>0.15987219551495929</v>
      </c>
      <c r="S176" s="92">
        <v>0.25</v>
      </c>
      <c r="T176" s="92">
        <v>0.25</v>
      </c>
      <c r="U176" s="92">
        <v>0.25</v>
      </c>
      <c r="V176" s="91">
        <v>0</v>
      </c>
      <c r="W176" s="91">
        <v>6935.8112415688347</v>
      </c>
      <c r="X176" s="91">
        <v>0</v>
      </c>
      <c r="Y176" s="91">
        <v>70.188758431165297</v>
      </c>
      <c r="Z176" s="91">
        <v>13.44209952722206</v>
      </c>
      <c r="AA176" s="91">
        <v>16.478481289488982</v>
      </c>
      <c r="AB176" s="91">
        <v>17.349162720659258</v>
      </c>
      <c r="AC176" s="91">
        <v>10.321995701644143</v>
      </c>
      <c r="AD176" s="93">
        <v>3.2235269456213804</v>
      </c>
      <c r="AE176" s="93">
        <v>2.1490179637475872</v>
      </c>
      <c r="AF176" s="93">
        <v>2.1490179637475872</v>
      </c>
      <c r="AG176" s="93">
        <v>2.6970097084841256</v>
      </c>
      <c r="AH176" s="93">
        <v>4.1196203223722456</v>
      </c>
      <c r="AI176" s="93">
        <v>4.1196203223722456</v>
      </c>
      <c r="AJ176" s="93">
        <v>4.1196203223722456</v>
      </c>
      <c r="AK176" s="93">
        <v>1.5614246448593334</v>
      </c>
      <c r="AL176" s="93">
        <v>1.0409497632395557</v>
      </c>
      <c r="AM176" s="93">
        <v>1.0409497632395557</v>
      </c>
      <c r="AN176" s="93">
        <v>12.14441390446148</v>
      </c>
      <c r="AO176" s="93">
        <v>2.5804989254110358</v>
      </c>
      <c r="AP176" s="93">
        <v>2.5804989254110358</v>
      </c>
      <c r="AQ176" s="93">
        <v>2.5804989254110358</v>
      </c>
      <c r="AR176" s="91">
        <f t="shared" si="45"/>
        <v>0</v>
      </c>
      <c r="AS176" s="91">
        <f t="shared" si="46"/>
        <v>1179.087911066702</v>
      </c>
      <c r="AT176" s="91">
        <f t="shared" si="47"/>
        <v>0</v>
      </c>
      <c r="AU176" s="91">
        <f t="shared" si="48"/>
        <v>11.932088933298102</v>
      </c>
      <c r="AV176" s="91">
        <f t="shared" si="49"/>
        <v>2.2851569196277506</v>
      </c>
      <c r="AW176" s="91">
        <f t="shared" si="50"/>
        <v>2.8013418192131274</v>
      </c>
      <c r="AX176" s="91">
        <f t="shared" si="51"/>
        <v>2.9493576625120741</v>
      </c>
      <c r="AY176" s="91">
        <f t="shared" si="52"/>
        <v>1.7547392692795045</v>
      </c>
      <c r="AZ176" s="91">
        <f t="shared" si="53"/>
        <v>0.54799958075563471</v>
      </c>
      <c r="BA176" s="91">
        <f t="shared" si="54"/>
        <v>0.36533305383708986</v>
      </c>
      <c r="BB176" s="91">
        <f t="shared" si="55"/>
        <v>0.36533305383708986</v>
      </c>
      <c r="BC176" s="91">
        <f t="shared" si="56"/>
        <v>0.45849165044230139</v>
      </c>
      <c r="BD176" s="91">
        <f t="shared" si="57"/>
        <v>0.70033545480328185</v>
      </c>
      <c r="BE176" s="91">
        <f t="shared" si="58"/>
        <v>0.70033545480328185</v>
      </c>
      <c r="BF176" s="91">
        <f t="shared" si="59"/>
        <v>0.70033545480328185</v>
      </c>
      <c r="BG176" s="91">
        <f t="shared" si="60"/>
        <v>0.26544218962608668</v>
      </c>
      <c r="BH176" s="91">
        <f t="shared" si="61"/>
        <v>0.17696145975072447</v>
      </c>
      <c r="BI176" s="91">
        <f t="shared" si="62"/>
        <v>0.17696145975072447</v>
      </c>
      <c r="BJ176" s="91">
        <f t="shared" si="63"/>
        <v>2.0645503637584519</v>
      </c>
      <c r="BK176" s="91">
        <f t="shared" si="64"/>
        <v>0.43868481731987613</v>
      </c>
      <c r="BL176" s="91">
        <f t="shared" si="65"/>
        <v>0.43868481731987613</v>
      </c>
      <c r="BM176" s="91">
        <f t="shared" si="66"/>
        <v>0.43868481731987613</v>
      </c>
    </row>
    <row r="177" spans="1:65" x14ac:dyDescent="0.2">
      <c r="A177" t="s">
        <v>541</v>
      </c>
      <c r="B177" t="s">
        <v>541</v>
      </c>
      <c r="C177" s="90" t="s">
        <v>212</v>
      </c>
      <c r="D177" s="81" t="s">
        <v>299</v>
      </c>
      <c r="E177" s="81">
        <v>1210</v>
      </c>
      <c r="F177" s="81">
        <v>2</v>
      </c>
      <c r="G177" s="81">
        <v>12329</v>
      </c>
      <c r="H177" s="92">
        <v>0.7</v>
      </c>
      <c r="I177" s="92">
        <v>6.0000000000000012E-2</v>
      </c>
      <c r="J177" s="92">
        <v>9.0000000000000011E-2</v>
      </c>
      <c r="K177" s="92">
        <v>6.0000000000000012E-2</v>
      </c>
      <c r="L177" s="92">
        <v>0.25</v>
      </c>
      <c r="M177" s="92">
        <v>0.25</v>
      </c>
      <c r="N177" s="92">
        <v>0.25</v>
      </c>
      <c r="O177" s="92">
        <v>0.20063902242520359</v>
      </c>
      <c r="P177" s="92">
        <v>0.15987219551495929</v>
      </c>
      <c r="Q177" s="92">
        <v>0.23980829327243891</v>
      </c>
      <c r="R177" s="92">
        <v>0.15987219551495929</v>
      </c>
      <c r="S177" s="92">
        <v>0.25</v>
      </c>
      <c r="T177" s="92">
        <v>0.25</v>
      </c>
      <c r="U177" s="92">
        <v>0.25</v>
      </c>
      <c r="V177" s="91">
        <v>0</v>
      </c>
      <c r="W177" s="91">
        <v>4399.9280310741888</v>
      </c>
      <c r="X177" s="91">
        <v>0</v>
      </c>
      <c r="Y177" s="91">
        <v>344.07196892581123</v>
      </c>
      <c r="Z177" s="91">
        <v>18.557476353254422</v>
      </c>
      <c r="AA177" s="91">
        <v>22.649144577480026</v>
      </c>
      <c r="AB177" s="91">
        <v>24.469074357306503</v>
      </c>
      <c r="AC177" s="91">
        <v>14.157083898425396</v>
      </c>
      <c r="AD177" s="93">
        <v>4.4502367317175864</v>
      </c>
      <c r="AE177" s="93">
        <v>2.9668244878117247</v>
      </c>
      <c r="AF177" s="93">
        <v>2.9668244878117247</v>
      </c>
      <c r="AG177" s="93">
        <v>3.7233539141957994</v>
      </c>
      <c r="AH177" s="93">
        <v>5.6622861443700065</v>
      </c>
      <c r="AI177" s="93">
        <v>5.6622861443700065</v>
      </c>
      <c r="AJ177" s="93">
        <v>5.6622861443700065</v>
      </c>
      <c r="AK177" s="93">
        <v>2.2022166921575854</v>
      </c>
      <c r="AL177" s="93">
        <v>1.4681444614383905</v>
      </c>
      <c r="AM177" s="93">
        <v>1.4681444614383905</v>
      </c>
      <c r="AN177" s="93">
        <v>17.12835205011455</v>
      </c>
      <c r="AO177" s="93">
        <v>3.5392709746063491</v>
      </c>
      <c r="AP177" s="93">
        <v>3.5392709746063491</v>
      </c>
      <c r="AQ177" s="93">
        <v>3.5392709746063491</v>
      </c>
      <c r="AR177" s="91">
        <f t="shared" si="45"/>
        <v>0</v>
      </c>
      <c r="AS177" s="91">
        <f t="shared" si="46"/>
        <v>747.98776528261214</v>
      </c>
      <c r="AT177" s="91">
        <f t="shared" si="47"/>
        <v>0</v>
      </c>
      <c r="AU177" s="91">
        <f t="shared" si="48"/>
        <v>58.492234717387916</v>
      </c>
      <c r="AV177" s="91">
        <f t="shared" si="49"/>
        <v>3.154770980053252</v>
      </c>
      <c r="AW177" s="91">
        <f t="shared" si="50"/>
        <v>3.8503545781716046</v>
      </c>
      <c r="AX177" s="91">
        <f t="shared" si="51"/>
        <v>4.1597426407421061</v>
      </c>
      <c r="AY177" s="91">
        <f t="shared" si="52"/>
        <v>2.4067042627323176</v>
      </c>
      <c r="AZ177" s="91">
        <f t="shared" si="53"/>
        <v>0.75654024439198975</v>
      </c>
      <c r="BA177" s="91">
        <f t="shared" si="54"/>
        <v>0.50436016292799324</v>
      </c>
      <c r="BB177" s="91">
        <f t="shared" si="55"/>
        <v>0.50436016292799324</v>
      </c>
      <c r="BC177" s="91">
        <f t="shared" si="56"/>
        <v>0.63297016541328599</v>
      </c>
      <c r="BD177" s="91">
        <f t="shared" si="57"/>
        <v>0.96258864454290116</v>
      </c>
      <c r="BE177" s="91">
        <f t="shared" si="58"/>
        <v>0.96258864454290116</v>
      </c>
      <c r="BF177" s="91">
        <f t="shared" si="59"/>
        <v>0.96258864454290116</v>
      </c>
      <c r="BG177" s="91">
        <f t="shared" si="60"/>
        <v>0.37437683766678953</v>
      </c>
      <c r="BH177" s="91">
        <f t="shared" si="61"/>
        <v>0.2495845584445264</v>
      </c>
      <c r="BI177" s="91">
        <f t="shared" si="62"/>
        <v>0.2495845584445264</v>
      </c>
      <c r="BJ177" s="91">
        <f t="shared" si="63"/>
        <v>2.9118198485194737</v>
      </c>
      <c r="BK177" s="91">
        <f t="shared" si="64"/>
        <v>0.60167606568307941</v>
      </c>
      <c r="BL177" s="91">
        <f t="shared" si="65"/>
        <v>0.60167606568307941</v>
      </c>
      <c r="BM177" s="91">
        <f t="shared" si="66"/>
        <v>0.60167606568307941</v>
      </c>
    </row>
    <row r="178" spans="1:65" x14ac:dyDescent="0.2">
      <c r="A178" t="s">
        <v>542</v>
      </c>
      <c r="B178" t="s">
        <v>542</v>
      </c>
      <c r="C178" s="90" t="s">
        <v>212</v>
      </c>
      <c r="D178" s="81" t="s">
        <v>299</v>
      </c>
      <c r="E178" s="81">
        <v>1240</v>
      </c>
      <c r="F178" s="81">
        <v>2</v>
      </c>
      <c r="G178" s="81">
        <v>25151</v>
      </c>
      <c r="H178" s="92">
        <v>0.7</v>
      </c>
      <c r="I178" s="92">
        <v>6.0000000000000012E-2</v>
      </c>
      <c r="J178" s="92">
        <v>9.0000000000000011E-2</v>
      </c>
      <c r="K178" s="92">
        <v>6.0000000000000012E-2</v>
      </c>
      <c r="L178" s="92">
        <v>0.25</v>
      </c>
      <c r="M178" s="92">
        <v>0.25</v>
      </c>
      <c r="N178" s="92">
        <v>0.25</v>
      </c>
      <c r="O178" s="92">
        <v>0.20063902242520359</v>
      </c>
      <c r="P178" s="92">
        <v>0.15987219551495929</v>
      </c>
      <c r="Q178" s="92">
        <v>0.23980829327243891</v>
      </c>
      <c r="R178" s="92">
        <v>0.15987219551495929</v>
      </c>
      <c r="S178" s="92">
        <v>0.25</v>
      </c>
      <c r="T178" s="92">
        <v>0.25</v>
      </c>
      <c r="U178" s="92">
        <v>0.25</v>
      </c>
      <c r="V178" s="91">
        <v>0</v>
      </c>
      <c r="W178" s="91">
        <v>14324</v>
      </c>
      <c r="X178" s="91">
        <v>0</v>
      </c>
      <c r="Y178" s="91">
        <v>0</v>
      </c>
      <c r="Z178" s="91">
        <v>9.224261511375774</v>
      </c>
      <c r="AA178" s="91">
        <v>10.845592389824461</v>
      </c>
      <c r="AB178" s="91">
        <v>11.513542843282279</v>
      </c>
      <c r="AC178" s="91">
        <v>6.6437748387738296</v>
      </c>
      <c r="AD178" s="93">
        <v>2.2120544097416723</v>
      </c>
      <c r="AE178" s="93">
        <v>1.4747029398277816</v>
      </c>
      <c r="AF178" s="93">
        <v>1.4747029398277816</v>
      </c>
      <c r="AG178" s="93">
        <v>1.8507468122368662</v>
      </c>
      <c r="AH178" s="93">
        <v>2.7113980974561152</v>
      </c>
      <c r="AI178" s="93">
        <v>2.7113980974561152</v>
      </c>
      <c r="AJ178" s="93">
        <v>2.7113980974561152</v>
      </c>
      <c r="AK178" s="93">
        <v>1.0362188558954053</v>
      </c>
      <c r="AL178" s="93">
        <v>0.6908125705969369</v>
      </c>
      <c r="AM178" s="93">
        <v>0.6908125705969369</v>
      </c>
      <c r="AN178" s="93">
        <v>8.0594799902975947</v>
      </c>
      <c r="AO178" s="93">
        <v>1.6609437096934574</v>
      </c>
      <c r="AP178" s="93">
        <v>1.6609437096934574</v>
      </c>
      <c r="AQ178" s="93">
        <v>1.6609437096934574</v>
      </c>
      <c r="AR178" s="91">
        <f t="shared" si="45"/>
        <v>0</v>
      </c>
      <c r="AS178" s="91">
        <f t="shared" si="46"/>
        <v>2435.0800000000004</v>
      </c>
      <c r="AT178" s="91">
        <f t="shared" si="47"/>
        <v>0</v>
      </c>
      <c r="AU178" s="91">
        <f t="shared" si="48"/>
        <v>0</v>
      </c>
      <c r="AV178" s="91">
        <f t="shared" si="49"/>
        <v>1.5681244569338817</v>
      </c>
      <c r="AW178" s="91">
        <f t="shared" si="50"/>
        <v>1.8437507062701584</v>
      </c>
      <c r="AX178" s="91">
        <f t="shared" si="51"/>
        <v>1.9573022833579876</v>
      </c>
      <c r="AY178" s="91">
        <f t="shared" si="52"/>
        <v>1.1294417225915512</v>
      </c>
      <c r="AZ178" s="91">
        <f t="shared" si="53"/>
        <v>0.37604924965608433</v>
      </c>
      <c r="BA178" s="91">
        <f t="shared" si="54"/>
        <v>0.25069949977072287</v>
      </c>
      <c r="BB178" s="91">
        <f t="shared" si="55"/>
        <v>0.25069949977072287</v>
      </c>
      <c r="BC178" s="91">
        <f t="shared" si="56"/>
        <v>0.3146269580802673</v>
      </c>
      <c r="BD178" s="91">
        <f t="shared" si="57"/>
        <v>0.46093767656753959</v>
      </c>
      <c r="BE178" s="91">
        <f t="shared" si="58"/>
        <v>0.46093767656753959</v>
      </c>
      <c r="BF178" s="91">
        <f t="shared" si="59"/>
        <v>0.46093767656753959</v>
      </c>
      <c r="BG178" s="91">
        <f t="shared" si="60"/>
        <v>0.17615720550221892</v>
      </c>
      <c r="BH178" s="91">
        <f t="shared" si="61"/>
        <v>0.11743813700147929</v>
      </c>
      <c r="BI178" s="91">
        <f t="shared" si="62"/>
        <v>0.11743813700147929</v>
      </c>
      <c r="BJ178" s="91">
        <f t="shared" si="63"/>
        <v>1.3701115983505912</v>
      </c>
      <c r="BK178" s="91">
        <f t="shared" si="64"/>
        <v>0.28236043064788779</v>
      </c>
      <c r="BL178" s="91">
        <f t="shared" si="65"/>
        <v>0.28236043064788779</v>
      </c>
      <c r="BM178" s="91">
        <f t="shared" si="66"/>
        <v>0.28236043064788779</v>
      </c>
    </row>
    <row r="179" spans="1:65" x14ac:dyDescent="0.2">
      <c r="A179" t="s">
        <v>543</v>
      </c>
      <c r="B179" t="s">
        <v>543</v>
      </c>
      <c r="C179" s="90" t="s">
        <v>212</v>
      </c>
      <c r="D179" s="81" t="s">
        <v>299</v>
      </c>
      <c r="E179" s="81">
        <v>1250</v>
      </c>
      <c r="F179" s="81">
        <v>2</v>
      </c>
      <c r="G179" s="81">
        <v>17802</v>
      </c>
      <c r="H179" s="92">
        <v>0.7</v>
      </c>
      <c r="I179" s="92">
        <v>6.0000000000000012E-2</v>
      </c>
      <c r="J179" s="92">
        <v>9.0000000000000011E-2</v>
      </c>
      <c r="K179" s="92">
        <v>6.0000000000000012E-2</v>
      </c>
      <c r="L179" s="92">
        <v>0.25</v>
      </c>
      <c r="M179" s="92">
        <v>0.25</v>
      </c>
      <c r="N179" s="92">
        <v>0.25</v>
      </c>
      <c r="O179" s="92">
        <v>0.20063902242520359</v>
      </c>
      <c r="P179" s="92">
        <v>0.15987219551495929</v>
      </c>
      <c r="Q179" s="92">
        <v>0.23980829327243891</v>
      </c>
      <c r="R179" s="92">
        <v>0.15987219551495929</v>
      </c>
      <c r="S179" s="92">
        <v>0.25</v>
      </c>
      <c r="T179" s="92">
        <v>0.25</v>
      </c>
      <c r="U179" s="92">
        <v>0.25</v>
      </c>
      <c r="V179" s="91">
        <v>0</v>
      </c>
      <c r="W179" s="91">
        <v>7013.3862843832612</v>
      </c>
      <c r="X179" s="91">
        <v>0</v>
      </c>
      <c r="Y179" s="91">
        <v>394.61371561673877</v>
      </c>
      <c r="Z179" s="91">
        <v>8.8909955087186887</v>
      </c>
      <c r="AA179" s="91">
        <v>10.538722022433939</v>
      </c>
      <c r="AB179" s="91">
        <v>11.36222784270285</v>
      </c>
      <c r="AC179" s="91">
        <v>6.4854414259226587</v>
      </c>
      <c r="AD179" s="93">
        <v>2.1321344584387485</v>
      </c>
      <c r="AE179" s="93">
        <v>1.4214229722924991</v>
      </c>
      <c r="AF179" s="93">
        <v>1.4214229722924991</v>
      </c>
      <c r="AG179" s="93">
        <v>1.7838806472561934</v>
      </c>
      <c r="AH179" s="93">
        <v>2.6346805056084848</v>
      </c>
      <c r="AI179" s="93">
        <v>2.6346805056084848</v>
      </c>
      <c r="AJ179" s="93">
        <v>2.6346805056084848</v>
      </c>
      <c r="AK179" s="93">
        <v>1.0226005058432566</v>
      </c>
      <c r="AL179" s="93">
        <v>0.68173367056217116</v>
      </c>
      <c r="AM179" s="93">
        <v>0.68173367056217116</v>
      </c>
      <c r="AN179" s="93">
        <v>7.9535594898919948</v>
      </c>
      <c r="AO179" s="93">
        <v>1.6213603564806647</v>
      </c>
      <c r="AP179" s="93">
        <v>1.6213603564806647</v>
      </c>
      <c r="AQ179" s="93">
        <v>1.6213603564806647</v>
      </c>
      <c r="AR179" s="91">
        <f t="shared" si="45"/>
        <v>0</v>
      </c>
      <c r="AS179" s="91">
        <f t="shared" si="46"/>
        <v>1192.2756683451546</v>
      </c>
      <c r="AT179" s="91">
        <f t="shared" si="47"/>
        <v>0</v>
      </c>
      <c r="AU179" s="91">
        <f t="shared" si="48"/>
        <v>67.084331654845599</v>
      </c>
      <c r="AV179" s="91">
        <f t="shared" si="49"/>
        <v>1.5114692364821771</v>
      </c>
      <c r="AW179" s="91">
        <f t="shared" si="50"/>
        <v>1.7915827438137697</v>
      </c>
      <c r="AX179" s="91">
        <f t="shared" si="51"/>
        <v>1.9315787332594847</v>
      </c>
      <c r="AY179" s="91">
        <f t="shared" si="52"/>
        <v>1.102525042406852</v>
      </c>
      <c r="AZ179" s="91">
        <f t="shared" si="53"/>
        <v>0.36246285793458727</v>
      </c>
      <c r="BA179" s="91">
        <f t="shared" si="54"/>
        <v>0.24164190528972487</v>
      </c>
      <c r="BB179" s="91">
        <f t="shared" si="55"/>
        <v>0.24164190528972487</v>
      </c>
      <c r="BC179" s="91">
        <f t="shared" si="56"/>
        <v>0.3032597100335529</v>
      </c>
      <c r="BD179" s="91">
        <f t="shared" si="57"/>
        <v>0.44789568595344242</v>
      </c>
      <c r="BE179" s="91">
        <f t="shared" si="58"/>
        <v>0.44789568595344242</v>
      </c>
      <c r="BF179" s="91">
        <f t="shared" si="59"/>
        <v>0.44789568595344242</v>
      </c>
      <c r="BG179" s="91">
        <f t="shared" si="60"/>
        <v>0.17384208599335363</v>
      </c>
      <c r="BH179" s="91">
        <f t="shared" si="61"/>
        <v>0.1158947239955691</v>
      </c>
      <c r="BI179" s="91">
        <f t="shared" si="62"/>
        <v>0.1158947239955691</v>
      </c>
      <c r="BJ179" s="91">
        <f t="shared" si="63"/>
        <v>1.3521051132816393</v>
      </c>
      <c r="BK179" s="91">
        <f t="shared" si="64"/>
        <v>0.275631260601713</v>
      </c>
      <c r="BL179" s="91">
        <f t="shared" si="65"/>
        <v>0.275631260601713</v>
      </c>
      <c r="BM179" s="91">
        <f t="shared" si="66"/>
        <v>0.275631260601713</v>
      </c>
    </row>
    <row r="180" spans="1:65" x14ac:dyDescent="0.2">
      <c r="A180" t="s">
        <v>544</v>
      </c>
      <c r="B180" t="s">
        <v>544</v>
      </c>
      <c r="C180" s="90" t="s">
        <v>212</v>
      </c>
      <c r="D180" s="81" t="s">
        <v>299</v>
      </c>
      <c r="E180" s="81">
        <v>1230</v>
      </c>
      <c r="F180" s="81">
        <v>2</v>
      </c>
      <c r="G180" s="81">
        <v>11684</v>
      </c>
      <c r="H180" s="92">
        <v>0.7</v>
      </c>
      <c r="I180" s="92">
        <v>6.0000000000000012E-2</v>
      </c>
      <c r="J180" s="92">
        <v>9.0000000000000011E-2</v>
      </c>
      <c r="K180" s="92">
        <v>6.0000000000000012E-2</v>
      </c>
      <c r="L180" s="92">
        <v>0.25</v>
      </c>
      <c r="M180" s="92">
        <v>0.25</v>
      </c>
      <c r="N180" s="92">
        <v>0.25</v>
      </c>
      <c r="O180" s="92">
        <v>0.20063902242520359</v>
      </c>
      <c r="P180" s="92">
        <v>0.15987219551495929</v>
      </c>
      <c r="Q180" s="92">
        <v>0.23980829327243891</v>
      </c>
      <c r="R180" s="92">
        <v>0.15987219551495929</v>
      </c>
      <c r="S180" s="92">
        <v>0.25</v>
      </c>
      <c r="T180" s="92">
        <v>0.25</v>
      </c>
      <c r="U180" s="92">
        <v>0.25</v>
      </c>
      <c r="V180" s="91">
        <v>0</v>
      </c>
      <c r="W180" s="91">
        <v>5714</v>
      </c>
      <c r="X180" s="91">
        <v>0</v>
      </c>
      <c r="Y180" s="91">
        <v>0</v>
      </c>
      <c r="Z180" s="91">
        <v>5.5141418267869788</v>
      </c>
      <c r="AA180" s="91">
        <v>6.4094829041817158</v>
      </c>
      <c r="AB180" s="91">
        <v>6.6380487290507917</v>
      </c>
      <c r="AC180" s="91">
        <v>3.9003333786628915</v>
      </c>
      <c r="AD180" s="93">
        <v>1.3223369403439538</v>
      </c>
      <c r="AE180" s="93">
        <v>0.88155796022930266</v>
      </c>
      <c r="AF180" s="93">
        <v>0.88155796022930266</v>
      </c>
      <c r="AG180" s="93">
        <v>1.1063520256404658</v>
      </c>
      <c r="AH180" s="93">
        <v>1.602370726045429</v>
      </c>
      <c r="AI180" s="93">
        <v>1.602370726045429</v>
      </c>
      <c r="AJ180" s="93">
        <v>1.602370726045429</v>
      </c>
      <c r="AK180" s="93">
        <v>0.59742438561457134</v>
      </c>
      <c r="AL180" s="93">
        <v>0.39828292374304758</v>
      </c>
      <c r="AM180" s="93">
        <v>0.39828292374304758</v>
      </c>
      <c r="AN180" s="93">
        <v>4.6466341103355537</v>
      </c>
      <c r="AO180" s="93">
        <v>0.97508334466572288</v>
      </c>
      <c r="AP180" s="93">
        <v>0.97508334466572288</v>
      </c>
      <c r="AQ180" s="93">
        <v>0.97508334466572288</v>
      </c>
      <c r="AR180" s="91">
        <f t="shared" si="45"/>
        <v>0</v>
      </c>
      <c r="AS180" s="91">
        <f t="shared" si="46"/>
        <v>971.38000000000011</v>
      </c>
      <c r="AT180" s="91">
        <f t="shared" si="47"/>
        <v>0</v>
      </c>
      <c r="AU180" s="91">
        <f t="shared" si="48"/>
        <v>0</v>
      </c>
      <c r="AV180" s="91">
        <f t="shared" si="49"/>
        <v>0.93740411055378647</v>
      </c>
      <c r="AW180" s="91">
        <f t="shared" si="50"/>
        <v>1.0896120937108917</v>
      </c>
      <c r="AX180" s="91">
        <f t="shared" si="51"/>
        <v>1.1284682839386346</v>
      </c>
      <c r="AY180" s="91">
        <f t="shared" si="52"/>
        <v>0.66305667437269156</v>
      </c>
      <c r="AZ180" s="91">
        <f t="shared" si="53"/>
        <v>0.22479727985847217</v>
      </c>
      <c r="BA180" s="91">
        <f t="shared" si="54"/>
        <v>0.14986485323898147</v>
      </c>
      <c r="BB180" s="91">
        <f t="shared" si="55"/>
        <v>0.14986485323898147</v>
      </c>
      <c r="BC180" s="91">
        <f t="shared" si="56"/>
        <v>0.1880798443588792</v>
      </c>
      <c r="BD180" s="91">
        <f t="shared" si="57"/>
        <v>0.27240302342772293</v>
      </c>
      <c r="BE180" s="91">
        <f t="shared" si="58"/>
        <v>0.27240302342772293</v>
      </c>
      <c r="BF180" s="91">
        <f t="shared" si="59"/>
        <v>0.27240302342772293</v>
      </c>
      <c r="BG180" s="91">
        <f t="shared" si="60"/>
        <v>0.10156214555447714</v>
      </c>
      <c r="BH180" s="91">
        <f t="shared" si="61"/>
        <v>6.7708097036318096E-2</v>
      </c>
      <c r="BI180" s="91">
        <f t="shared" si="62"/>
        <v>6.7708097036318096E-2</v>
      </c>
      <c r="BJ180" s="91">
        <f t="shared" si="63"/>
        <v>0.78992779875704422</v>
      </c>
      <c r="BK180" s="91">
        <f t="shared" si="64"/>
        <v>0.16576416859317289</v>
      </c>
      <c r="BL180" s="91">
        <f t="shared" si="65"/>
        <v>0.16576416859317289</v>
      </c>
      <c r="BM180" s="91">
        <f t="shared" si="66"/>
        <v>0.16576416859317289</v>
      </c>
    </row>
    <row r="181" spans="1:65" x14ac:dyDescent="0.2">
      <c r="A181" t="s">
        <v>545</v>
      </c>
      <c r="B181" t="s">
        <v>545</v>
      </c>
      <c r="C181" s="90" t="s">
        <v>212</v>
      </c>
      <c r="D181" s="81" t="s">
        <v>299</v>
      </c>
      <c r="E181" s="81">
        <v>1180</v>
      </c>
      <c r="F181" s="81">
        <v>2</v>
      </c>
      <c r="G181" s="81">
        <v>20209</v>
      </c>
      <c r="H181" s="92">
        <v>0.7</v>
      </c>
      <c r="I181" s="92">
        <v>6.0000000000000012E-2</v>
      </c>
      <c r="J181" s="92">
        <v>9.0000000000000011E-2</v>
      </c>
      <c r="K181" s="92">
        <v>6.0000000000000012E-2</v>
      </c>
      <c r="L181" s="92">
        <v>0.25</v>
      </c>
      <c r="M181" s="92">
        <v>0.25</v>
      </c>
      <c r="N181" s="92">
        <v>0.25</v>
      </c>
      <c r="O181" s="92">
        <v>0.20063902242520359</v>
      </c>
      <c r="P181" s="92">
        <v>0.15987219551495929</v>
      </c>
      <c r="Q181" s="92">
        <v>0.23980829327243891</v>
      </c>
      <c r="R181" s="92">
        <v>0.15987219551495929</v>
      </c>
      <c r="S181" s="92">
        <v>0.25</v>
      </c>
      <c r="T181" s="92">
        <v>0.25</v>
      </c>
      <c r="U181" s="92">
        <v>0.25</v>
      </c>
      <c r="V181" s="91">
        <v>0</v>
      </c>
      <c r="W181" s="91">
        <v>10314</v>
      </c>
      <c r="X181" s="91">
        <v>0</v>
      </c>
      <c r="Y181" s="91">
        <v>0</v>
      </c>
      <c r="Z181" s="91">
        <v>5.2000373518931289</v>
      </c>
      <c r="AA181" s="91">
        <v>5.9921478917488828</v>
      </c>
      <c r="AB181" s="91">
        <v>6.0853966330735512</v>
      </c>
      <c r="AC181" s="91">
        <v>3.627680048108985</v>
      </c>
      <c r="AD181" s="93">
        <v>1.247012082310424</v>
      </c>
      <c r="AE181" s="93">
        <v>0.83134138820694947</v>
      </c>
      <c r="AF181" s="93">
        <v>0.83134138820694947</v>
      </c>
      <c r="AG181" s="93">
        <v>1.0433304108583819</v>
      </c>
      <c r="AH181" s="93">
        <v>1.4980369729372207</v>
      </c>
      <c r="AI181" s="93">
        <v>1.4980369729372207</v>
      </c>
      <c r="AJ181" s="93">
        <v>1.4980369729372207</v>
      </c>
      <c r="AK181" s="93">
        <v>0.54768569697661962</v>
      </c>
      <c r="AL181" s="93">
        <v>0.36512379798441313</v>
      </c>
      <c r="AM181" s="93">
        <v>0.36512379798441313</v>
      </c>
      <c r="AN181" s="93">
        <v>4.2597776431514855</v>
      </c>
      <c r="AO181" s="93">
        <v>0.90692001202724626</v>
      </c>
      <c r="AP181" s="93">
        <v>0.90692001202724626</v>
      </c>
      <c r="AQ181" s="93">
        <v>0.90692001202724626</v>
      </c>
      <c r="AR181" s="91">
        <f t="shared" si="45"/>
        <v>0</v>
      </c>
      <c r="AS181" s="91">
        <f t="shared" si="46"/>
        <v>1753.38</v>
      </c>
      <c r="AT181" s="91">
        <f t="shared" si="47"/>
        <v>0</v>
      </c>
      <c r="AU181" s="91">
        <f t="shared" si="48"/>
        <v>0</v>
      </c>
      <c r="AV181" s="91">
        <f t="shared" si="49"/>
        <v>0.88400634982183202</v>
      </c>
      <c r="AW181" s="91">
        <f t="shared" si="50"/>
        <v>1.0186651415973103</v>
      </c>
      <c r="AX181" s="91">
        <f t="shared" si="51"/>
        <v>1.0345174276225038</v>
      </c>
      <c r="AY181" s="91">
        <f t="shared" si="52"/>
        <v>0.61670560817852749</v>
      </c>
      <c r="AZ181" s="91">
        <f t="shared" si="53"/>
        <v>0.2119920539927721</v>
      </c>
      <c r="BA181" s="91">
        <f t="shared" si="54"/>
        <v>0.14132803599518143</v>
      </c>
      <c r="BB181" s="91">
        <f t="shared" si="55"/>
        <v>0.14132803599518143</v>
      </c>
      <c r="BC181" s="91">
        <f t="shared" si="56"/>
        <v>0.17736616984592493</v>
      </c>
      <c r="BD181" s="91">
        <f t="shared" si="57"/>
        <v>0.25466628539932756</v>
      </c>
      <c r="BE181" s="91">
        <f t="shared" si="58"/>
        <v>0.25466628539932756</v>
      </c>
      <c r="BF181" s="91">
        <f t="shared" si="59"/>
        <v>0.25466628539932756</v>
      </c>
      <c r="BG181" s="91">
        <f t="shared" si="60"/>
        <v>9.3106568486025346E-2</v>
      </c>
      <c r="BH181" s="91">
        <f t="shared" si="61"/>
        <v>6.2071045657350235E-2</v>
      </c>
      <c r="BI181" s="91">
        <f t="shared" si="62"/>
        <v>6.2071045657350235E-2</v>
      </c>
      <c r="BJ181" s="91">
        <f t="shared" si="63"/>
        <v>0.72416219933575254</v>
      </c>
      <c r="BK181" s="91">
        <f t="shared" si="64"/>
        <v>0.15417640204463187</v>
      </c>
      <c r="BL181" s="91">
        <f t="shared" si="65"/>
        <v>0.15417640204463187</v>
      </c>
      <c r="BM181" s="91">
        <f t="shared" si="66"/>
        <v>0.15417640204463187</v>
      </c>
    </row>
    <row r="182" spans="1:65" x14ac:dyDescent="0.2">
      <c r="A182" t="s">
        <v>546</v>
      </c>
      <c r="B182" t="s">
        <v>546</v>
      </c>
      <c r="C182" s="90" t="s">
        <v>212</v>
      </c>
      <c r="D182" s="81" t="s">
        <v>299</v>
      </c>
      <c r="E182" s="81">
        <v>1230</v>
      </c>
      <c r="F182" s="81">
        <v>2</v>
      </c>
      <c r="G182" s="81">
        <v>29836</v>
      </c>
      <c r="H182" s="92">
        <v>0.7</v>
      </c>
      <c r="I182" s="92">
        <v>6.0000000000000012E-2</v>
      </c>
      <c r="J182" s="92">
        <v>9.0000000000000011E-2</v>
      </c>
      <c r="K182" s="92">
        <v>6.0000000000000012E-2</v>
      </c>
      <c r="L182" s="92">
        <v>0.25</v>
      </c>
      <c r="M182" s="92">
        <v>0.25</v>
      </c>
      <c r="N182" s="92">
        <v>0.25</v>
      </c>
      <c r="O182" s="92">
        <v>0.20063902242520359</v>
      </c>
      <c r="P182" s="92">
        <v>0.15987219551495929</v>
      </c>
      <c r="Q182" s="92">
        <v>0.23980829327243891</v>
      </c>
      <c r="R182" s="92">
        <v>0.15987219551495929</v>
      </c>
      <c r="S182" s="92">
        <v>0.25</v>
      </c>
      <c r="T182" s="92">
        <v>0.25</v>
      </c>
      <c r="U182" s="92">
        <v>0.25</v>
      </c>
      <c r="V182" s="91">
        <v>0</v>
      </c>
      <c r="W182" s="91">
        <v>16643</v>
      </c>
      <c r="X182" s="91">
        <v>0</v>
      </c>
      <c r="Y182" s="91">
        <v>0</v>
      </c>
      <c r="Z182" s="91">
        <v>14.368773081514304</v>
      </c>
      <c r="AA182" s="91">
        <v>17.273062299015901</v>
      </c>
      <c r="AB182" s="91">
        <v>18.95992918930855</v>
      </c>
      <c r="AC182" s="91">
        <v>10.712150123312503</v>
      </c>
      <c r="AD182" s="93">
        <v>3.445750949096908</v>
      </c>
      <c r="AE182" s="93">
        <v>2.2971672993979388</v>
      </c>
      <c r="AF182" s="93">
        <v>2.2971672993979388</v>
      </c>
      <c r="AG182" s="93">
        <v>2.88293658452461</v>
      </c>
      <c r="AH182" s="93">
        <v>4.3182655747539753</v>
      </c>
      <c r="AI182" s="93">
        <v>4.3182655747539753</v>
      </c>
      <c r="AJ182" s="93">
        <v>4.3182655747539753</v>
      </c>
      <c r="AK182" s="93">
        <v>1.7063936270377698</v>
      </c>
      <c r="AL182" s="93">
        <v>1.1375957513585133</v>
      </c>
      <c r="AM182" s="93">
        <v>1.1375957513585133</v>
      </c>
      <c r="AN182" s="93">
        <v>13.271950432515984</v>
      </c>
      <c r="AO182" s="93">
        <v>2.6780375308281257</v>
      </c>
      <c r="AP182" s="93">
        <v>2.6780375308281257</v>
      </c>
      <c r="AQ182" s="93">
        <v>2.6780375308281257</v>
      </c>
      <c r="AR182" s="91">
        <f t="shared" si="45"/>
        <v>0</v>
      </c>
      <c r="AS182" s="91">
        <f t="shared" si="46"/>
        <v>2829.3100000000004</v>
      </c>
      <c r="AT182" s="91">
        <f t="shared" si="47"/>
        <v>0</v>
      </c>
      <c r="AU182" s="91">
        <f t="shared" si="48"/>
        <v>0</v>
      </c>
      <c r="AV182" s="91">
        <f t="shared" si="49"/>
        <v>2.4426914238574318</v>
      </c>
      <c r="AW182" s="91">
        <f t="shared" si="50"/>
        <v>2.9364205908327032</v>
      </c>
      <c r="AX182" s="91">
        <f t="shared" si="51"/>
        <v>3.2231879621824535</v>
      </c>
      <c r="AY182" s="91">
        <f t="shared" si="52"/>
        <v>1.8210655209631257</v>
      </c>
      <c r="AZ182" s="91">
        <f t="shared" si="53"/>
        <v>0.58577766134647435</v>
      </c>
      <c r="BA182" s="91">
        <f t="shared" si="54"/>
        <v>0.39051844089764964</v>
      </c>
      <c r="BB182" s="91">
        <f t="shared" si="55"/>
        <v>0.39051844089764964</v>
      </c>
      <c r="BC182" s="91">
        <f t="shared" si="56"/>
        <v>0.49009921936918371</v>
      </c>
      <c r="BD182" s="91">
        <f t="shared" si="57"/>
        <v>0.73410514770817581</v>
      </c>
      <c r="BE182" s="91">
        <f t="shared" si="58"/>
        <v>0.73410514770817581</v>
      </c>
      <c r="BF182" s="91">
        <f t="shared" si="59"/>
        <v>0.73410514770817581</v>
      </c>
      <c r="BG182" s="91">
        <f t="shared" si="60"/>
        <v>0.29008691659642089</v>
      </c>
      <c r="BH182" s="91">
        <f t="shared" si="61"/>
        <v>0.19339127773094728</v>
      </c>
      <c r="BI182" s="91">
        <f t="shared" si="62"/>
        <v>0.19339127773094728</v>
      </c>
      <c r="BJ182" s="91">
        <f t="shared" si="63"/>
        <v>2.2562315735277174</v>
      </c>
      <c r="BK182" s="91">
        <f t="shared" si="64"/>
        <v>0.45526638024078142</v>
      </c>
      <c r="BL182" s="91">
        <f t="shared" si="65"/>
        <v>0.45526638024078142</v>
      </c>
      <c r="BM182" s="91">
        <f t="shared" si="66"/>
        <v>0.45526638024078142</v>
      </c>
    </row>
    <row r="183" spans="1:65" x14ac:dyDescent="0.2">
      <c r="A183" t="s">
        <v>547</v>
      </c>
      <c r="B183" t="s">
        <v>547</v>
      </c>
      <c r="C183" s="90" t="s">
        <v>212</v>
      </c>
      <c r="D183" s="81" t="s">
        <v>299</v>
      </c>
      <c r="E183" s="81">
        <v>1210</v>
      </c>
      <c r="F183" s="81">
        <v>2</v>
      </c>
      <c r="G183" s="81">
        <v>22449</v>
      </c>
      <c r="H183" s="92">
        <v>0.7</v>
      </c>
      <c r="I183" s="92">
        <v>6.0000000000000012E-2</v>
      </c>
      <c r="J183" s="92">
        <v>9.0000000000000011E-2</v>
      </c>
      <c r="K183" s="92">
        <v>6.0000000000000012E-2</v>
      </c>
      <c r="L183" s="92">
        <v>0.25</v>
      </c>
      <c r="M183" s="92">
        <v>0.25</v>
      </c>
      <c r="N183" s="92">
        <v>0.25</v>
      </c>
      <c r="O183" s="92">
        <v>0.20063902242520359</v>
      </c>
      <c r="P183" s="92">
        <v>0.15987219551495929</v>
      </c>
      <c r="Q183" s="92">
        <v>0.23980829327243891</v>
      </c>
      <c r="R183" s="92">
        <v>0.15987219551495929</v>
      </c>
      <c r="S183" s="92">
        <v>0.25</v>
      </c>
      <c r="T183" s="92">
        <v>0.25</v>
      </c>
      <c r="U183" s="92">
        <v>0.25</v>
      </c>
      <c r="V183" s="91">
        <v>0</v>
      </c>
      <c r="W183" s="91">
        <v>10552</v>
      </c>
      <c r="X183" s="91">
        <v>0</v>
      </c>
      <c r="Y183" s="91">
        <v>0</v>
      </c>
      <c r="Z183" s="91">
        <v>7.1193148354750502</v>
      </c>
      <c r="AA183" s="91">
        <v>8.5135276713982542</v>
      </c>
      <c r="AB183" s="91">
        <v>9.3003891044865963</v>
      </c>
      <c r="AC183" s="91">
        <v>5.2648108694531262</v>
      </c>
      <c r="AD183" s="93">
        <v>1.707270739964426</v>
      </c>
      <c r="AE183" s="93">
        <v>1.1381804933096176</v>
      </c>
      <c r="AF183" s="93">
        <v>1.1381804933096176</v>
      </c>
      <c r="AG183" s="93">
        <v>1.4284123689269632</v>
      </c>
      <c r="AH183" s="93">
        <v>2.1283819178495635</v>
      </c>
      <c r="AI183" s="93">
        <v>2.1283819178495635</v>
      </c>
      <c r="AJ183" s="93">
        <v>2.1283819178495635</v>
      </c>
      <c r="AK183" s="93">
        <v>0.83703501940379377</v>
      </c>
      <c r="AL183" s="93">
        <v>0.55802334626919592</v>
      </c>
      <c r="AM183" s="93">
        <v>0.55802334626919592</v>
      </c>
      <c r="AN183" s="93">
        <v>6.5102723731406167</v>
      </c>
      <c r="AO183" s="93">
        <v>1.3162027173632815</v>
      </c>
      <c r="AP183" s="93">
        <v>1.3162027173632815</v>
      </c>
      <c r="AQ183" s="93">
        <v>1.3162027173632815</v>
      </c>
      <c r="AR183" s="91">
        <f t="shared" si="45"/>
        <v>0</v>
      </c>
      <c r="AS183" s="91">
        <f t="shared" si="46"/>
        <v>1793.8400000000001</v>
      </c>
      <c r="AT183" s="91">
        <f t="shared" si="47"/>
        <v>0</v>
      </c>
      <c r="AU183" s="91">
        <f t="shared" si="48"/>
        <v>0</v>
      </c>
      <c r="AV183" s="91">
        <f t="shared" si="49"/>
        <v>1.2102835220307586</v>
      </c>
      <c r="AW183" s="91">
        <f t="shared" si="50"/>
        <v>1.4472997041377034</v>
      </c>
      <c r="AX183" s="91">
        <f t="shared" si="51"/>
        <v>1.5810661477627215</v>
      </c>
      <c r="AY183" s="91">
        <f t="shared" si="52"/>
        <v>0.89501784780703153</v>
      </c>
      <c r="AZ183" s="91">
        <f t="shared" si="53"/>
        <v>0.29023602579395247</v>
      </c>
      <c r="BA183" s="91">
        <f t="shared" si="54"/>
        <v>0.19349068386263499</v>
      </c>
      <c r="BB183" s="91">
        <f t="shared" si="55"/>
        <v>0.19349068386263499</v>
      </c>
      <c r="BC183" s="91">
        <f t="shared" si="56"/>
        <v>0.24283010271758376</v>
      </c>
      <c r="BD183" s="91">
        <f t="shared" si="57"/>
        <v>0.36182492603442584</v>
      </c>
      <c r="BE183" s="91">
        <f t="shared" si="58"/>
        <v>0.36182492603442584</v>
      </c>
      <c r="BF183" s="91">
        <f t="shared" si="59"/>
        <v>0.36182492603442584</v>
      </c>
      <c r="BG183" s="91">
        <f t="shared" si="60"/>
        <v>0.14229595329864494</v>
      </c>
      <c r="BH183" s="91">
        <f t="shared" si="61"/>
        <v>9.4863968865763315E-2</v>
      </c>
      <c r="BI183" s="91">
        <f t="shared" si="62"/>
        <v>9.4863968865763315E-2</v>
      </c>
      <c r="BJ183" s="91">
        <f t="shared" si="63"/>
        <v>1.1067463034339049</v>
      </c>
      <c r="BK183" s="91">
        <f t="shared" si="64"/>
        <v>0.22375446195175788</v>
      </c>
      <c r="BL183" s="91">
        <f t="shared" si="65"/>
        <v>0.22375446195175788</v>
      </c>
      <c r="BM183" s="91">
        <f t="shared" si="66"/>
        <v>0.22375446195175788</v>
      </c>
    </row>
    <row r="184" spans="1:65" x14ac:dyDescent="0.2">
      <c r="A184" t="s">
        <v>548</v>
      </c>
      <c r="B184" t="s">
        <v>548</v>
      </c>
      <c r="C184" s="90" t="s">
        <v>212</v>
      </c>
      <c r="D184" s="81" t="s">
        <v>299</v>
      </c>
      <c r="E184" s="81">
        <v>1210</v>
      </c>
      <c r="F184" s="81">
        <v>2</v>
      </c>
      <c r="G184" s="81">
        <v>13956</v>
      </c>
      <c r="H184" s="92">
        <v>0.7</v>
      </c>
      <c r="I184" s="92">
        <v>6.0000000000000012E-2</v>
      </c>
      <c r="J184" s="92">
        <v>9.0000000000000011E-2</v>
      </c>
      <c r="K184" s="92">
        <v>6.0000000000000012E-2</v>
      </c>
      <c r="L184" s="92">
        <v>0.25</v>
      </c>
      <c r="M184" s="92">
        <v>0.25</v>
      </c>
      <c r="N184" s="92">
        <v>0.25</v>
      </c>
      <c r="O184" s="92">
        <v>0.20063902242520359</v>
      </c>
      <c r="P184" s="92">
        <v>0.15987219551495929</v>
      </c>
      <c r="Q184" s="92">
        <v>0.23980829327243891</v>
      </c>
      <c r="R184" s="92">
        <v>0.15987219551495929</v>
      </c>
      <c r="S184" s="92">
        <v>0.25</v>
      </c>
      <c r="T184" s="92">
        <v>0.25</v>
      </c>
      <c r="U184" s="92">
        <v>0.25</v>
      </c>
      <c r="V184" s="91">
        <v>0</v>
      </c>
      <c r="W184" s="91">
        <v>4514</v>
      </c>
      <c r="X184" s="91">
        <v>0</v>
      </c>
      <c r="Y184" s="91">
        <v>0</v>
      </c>
      <c r="Z184" s="91">
        <v>4.3529077858914516</v>
      </c>
      <c r="AA184" s="91">
        <v>5.1223411091337825</v>
      </c>
      <c r="AB184" s="91">
        <v>5.4471699705269456</v>
      </c>
      <c r="AC184" s="91">
        <v>3.1393512532453132</v>
      </c>
      <c r="AD184" s="93">
        <v>1.04386338690694</v>
      </c>
      <c r="AE184" s="93">
        <v>0.69590892460462672</v>
      </c>
      <c r="AF184" s="93">
        <v>0.69590892460462672</v>
      </c>
      <c r="AG184" s="93">
        <v>0.87336316286831828</v>
      </c>
      <c r="AH184" s="93">
        <v>1.2805852772834456</v>
      </c>
      <c r="AI184" s="93">
        <v>1.2805852772834456</v>
      </c>
      <c r="AJ184" s="93">
        <v>1.2805852772834456</v>
      </c>
      <c r="AK184" s="93">
        <v>0.49024529734742517</v>
      </c>
      <c r="AL184" s="93">
        <v>0.3268301982316168</v>
      </c>
      <c r="AM184" s="93">
        <v>0.3268301982316168</v>
      </c>
      <c r="AN184" s="93">
        <v>3.8130189793688616</v>
      </c>
      <c r="AO184" s="93">
        <v>0.78483781331132829</v>
      </c>
      <c r="AP184" s="93">
        <v>0.78483781331132829</v>
      </c>
      <c r="AQ184" s="93">
        <v>0.78483781331132829</v>
      </c>
      <c r="AR184" s="91">
        <f t="shared" si="45"/>
        <v>0</v>
      </c>
      <c r="AS184" s="91">
        <f t="shared" si="46"/>
        <v>767.38000000000011</v>
      </c>
      <c r="AT184" s="91">
        <f t="shared" si="47"/>
        <v>0</v>
      </c>
      <c r="AU184" s="91">
        <f t="shared" si="48"/>
        <v>0</v>
      </c>
      <c r="AV184" s="91">
        <f t="shared" si="49"/>
        <v>0.73999432360154682</v>
      </c>
      <c r="AW184" s="91">
        <f t="shared" si="50"/>
        <v>0.87079798855274304</v>
      </c>
      <c r="AX184" s="91">
        <f t="shared" si="51"/>
        <v>0.92601889498958079</v>
      </c>
      <c r="AY184" s="91">
        <f t="shared" si="52"/>
        <v>0.53368971305170332</v>
      </c>
      <c r="AZ184" s="91">
        <f t="shared" si="53"/>
        <v>0.17745677577417981</v>
      </c>
      <c r="BA184" s="91">
        <f t="shared" si="54"/>
        <v>0.11830451718278655</v>
      </c>
      <c r="BB184" s="91">
        <f t="shared" si="55"/>
        <v>0.11830451718278655</v>
      </c>
      <c r="BC184" s="91">
        <f t="shared" si="56"/>
        <v>0.14847173768761412</v>
      </c>
      <c r="BD184" s="91">
        <f t="shared" si="57"/>
        <v>0.21769949713818576</v>
      </c>
      <c r="BE184" s="91">
        <f t="shared" si="58"/>
        <v>0.21769949713818576</v>
      </c>
      <c r="BF184" s="91">
        <f t="shared" si="59"/>
        <v>0.21769949713818576</v>
      </c>
      <c r="BG184" s="91">
        <f t="shared" si="60"/>
        <v>8.3341700549062286E-2</v>
      </c>
      <c r="BH184" s="91">
        <f t="shared" si="61"/>
        <v>5.5561133699374862E-2</v>
      </c>
      <c r="BI184" s="91">
        <f t="shared" si="62"/>
        <v>5.5561133699374862E-2</v>
      </c>
      <c r="BJ184" s="91">
        <f t="shared" si="63"/>
        <v>0.64821322649270652</v>
      </c>
      <c r="BK184" s="91">
        <f t="shared" si="64"/>
        <v>0.13342242826292583</v>
      </c>
      <c r="BL184" s="91">
        <f t="shared" si="65"/>
        <v>0.13342242826292583</v>
      </c>
      <c r="BM184" s="91">
        <f t="shared" si="66"/>
        <v>0.13342242826292583</v>
      </c>
    </row>
    <row r="185" spans="1:65" x14ac:dyDescent="0.2">
      <c r="A185" t="s">
        <v>549</v>
      </c>
      <c r="B185" t="s">
        <v>549</v>
      </c>
      <c r="C185" s="90" t="s">
        <v>212</v>
      </c>
      <c r="D185" s="81" t="s">
        <v>299</v>
      </c>
      <c r="E185" s="81">
        <v>1240</v>
      </c>
      <c r="F185" s="81">
        <v>2</v>
      </c>
      <c r="G185" s="81">
        <v>19933</v>
      </c>
      <c r="H185" s="92">
        <v>0.7</v>
      </c>
      <c r="I185" s="92">
        <v>6.0000000000000012E-2</v>
      </c>
      <c r="J185" s="92">
        <v>9.0000000000000011E-2</v>
      </c>
      <c r="K185" s="92">
        <v>6.0000000000000012E-2</v>
      </c>
      <c r="L185" s="92">
        <v>0.25</v>
      </c>
      <c r="M185" s="92">
        <v>0.25</v>
      </c>
      <c r="N185" s="92">
        <v>0.25</v>
      </c>
      <c r="O185" s="92">
        <v>0.20063902242520359</v>
      </c>
      <c r="P185" s="92">
        <v>0.15987219551495929</v>
      </c>
      <c r="Q185" s="92">
        <v>0.23980829327243891</v>
      </c>
      <c r="R185" s="92">
        <v>0.15987219551495929</v>
      </c>
      <c r="S185" s="92">
        <v>0.25</v>
      </c>
      <c r="T185" s="92">
        <v>0.25</v>
      </c>
      <c r="U185" s="92">
        <v>0.25</v>
      </c>
      <c r="V185" s="91">
        <v>0</v>
      </c>
      <c r="W185" s="91">
        <v>11049</v>
      </c>
      <c r="X185" s="91">
        <v>0</v>
      </c>
      <c r="Y185" s="91">
        <v>0</v>
      </c>
      <c r="Z185" s="91">
        <v>12.000738568104758</v>
      </c>
      <c r="AA185" s="91">
        <v>14.411054083406366</v>
      </c>
      <c r="AB185" s="91">
        <v>15.806997048796722</v>
      </c>
      <c r="AC185" s="91">
        <v>8.9321217393605483</v>
      </c>
      <c r="AD185" s="93">
        <v>2.8778766340259345</v>
      </c>
      <c r="AE185" s="93">
        <v>1.9185844226839566</v>
      </c>
      <c r="AF185" s="93">
        <v>1.9185844226839566</v>
      </c>
      <c r="AG185" s="93">
        <v>2.4078164546849763</v>
      </c>
      <c r="AH185" s="93">
        <v>3.6027635208515916</v>
      </c>
      <c r="AI185" s="93">
        <v>3.6027635208515916</v>
      </c>
      <c r="AJ185" s="93">
        <v>3.6027635208515916</v>
      </c>
      <c r="AK185" s="93">
        <v>1.4226297343917051</v>
      </c>
      <c r="AL185" s="93">
        <v>0.94841982292780347</v>
      </c>
      <c r="AM185" s="93">
        <v>0.94841982292780347</v>
      </c>
      <c r="AN185" s="93">
        <v>11.064897934157704</v>
      </c>
      <c r="AO185" s="93">
        <v>2.2330304348401371</v>
      </c>
      <c r="AP185" s="93">
        <v>2.2330304348401371</v>
      </c>
      <c r="AQ185" s="93">
        <v>2.2330304348401371</v>
      </c>
      <c r="AR185" s="91">
        <f t="shared" si="45"/>
        <v>0</v>
      </c>
      <c r="AS185" s="91">
        <f t="shared" si="46"/>
        <v>1878.3300000000002</v>
      </c>
      <c r="AT185" s="91">
        <f t="shared" si="47"/>
        <v>0</v>
      </c>
      <c r="AU185" s="91">
        <f t="shared" si="48"/>
        <v>0</v>
      </c>
      <c r="AV185" s="91">
        <f t="shared" si="49"/>
        <v>2.0401255565778089</v>
      </c>
      <c r="AW185" s="91">
        <f t="shared" si="50"/>
        <v>2.4498791941790823</v>
      </c>
      <c r="AX185" s="91">
        <f t="shared" si="51"/>
        <v>2.6871894982954432</v>
      </c>
      <c r="AY185" s="91">
        <f t="shared" si="52"/>
        <v>1.5184606956912934</v>
      </c>
      <c r="AZ185" s="91">
        <f t="shared" si="53"/>
        <v>0.48923902778440892</v>
      </c>
      <c r="BA185" s="91">
        <f t="shared" si="54"/>
        <v>0.32615935185627265</v>
      </c>
      <c r="BB185" s="91">
        <f t="shared" si="55"/>
        <v>0.32615935185627265</v>
      </c>
      <c r="BC185" s="91">
        <f t="shared" si="56"/>
        <v>0.409328797296446</v>
      </c>
      <c r="BD185" s="91">
        <f t="shared" si="57"/>
        <v>0.61246979854477057</v>
      </c>
      <c r="BE185" s="91">
        <f t="shared" si="58"/>
        <v>0.61246979854477057</v>
      </c>
      <c r="BF185" s="91">
        <f t="shared" si="59"/>
        <v>0.61246979854477057</v>
      </c>
      <c r="BG185" s="91">
        <f t="shared" si="60"/>
        <v>0.24184705484658989</v>
      </c>
      <c r="BH185" s="91">
        <f t="shared" si="61"/>
        <v>0.1612313698977266</v>
      </c>
      <c r="BI185" s="91">
        <f t="shared" si="62"/>
        <v>0.1612313698977266</v>
      </c>
      <c r="BJ185" s="91">
        <f t="shared" si="63"/>
        <v>1.8810326488068099</v>
      </c>
      <c r="BK185" s="91">
        <f t="shared" si="64"/>
        <v>0.37961517392282335</v>
      </c>
      <c r="BL185" s="91">
        <f t="shared" si="65"/>
        <v>0.37961517392282335</v>
      </c>
      <c r="BM185" s="91">
        <f t="shared" si="66"/>
        <v>0.37961517392282335</v>
      </c>
    </row>
    <row r="186" spans="1:65" x14ac:dyDescent="0.2">
      <c r="A186" t="s">
        <v>550</v>
      </c>
      <c r="B186" t="s">
        <v>550</v>
      </c>
      <c r="C186" s="90" t="s">
        <v>212</v>
      </c>
      <c r="D186" s="81" t="s">
        <v>299</v>
      </c>
      <c r="E186" s="81">
        <v>1260</v>
      </c>
      <c r="F186" s="81">
        <v>2</v>
      </c>
      <c r="G186" s="81">
        <v>9441</v>
      </c>
      <c r="H186" s="92">
        <v>0.7</v>
      </c>
      <c r="I186" s="92">
        <v>6.0000000000000012E-2</v>
      </c>
      <c r="J186" s="92">
        <v>9.0000000000000011E-2</v>
      </c>
      <c r="K186" s="92">
        <v>6.0000000000000012E-2</v>
      </c>
      <c r="L186" s="92">
        <v>0.25</v>
      </c>
      <c r="M186" s="92">
        <v>0.25</v>
      </c>
      <c r="N186" s="92">
        <v>0.25</v>
      </c>
      <c r="O186" s="92">
        <v>0.20063902242520359</v>
      </c>
      <c r="P186" s="92">
        <v>0.15987219551495929</v>
      </c>
      <c r="Q186" s="92">
        <v>0.23980829327243891</v>
      </c>
      <c r="R186" s="92">
        <v>0.15987219551495929</v>
      </c>
      <c r="S186" s="92">
        <v>0.25</v>
      </c>
      <c r="T186" s="92">
        <v>0.25</v>
      </c>
      <c r="U186" s="92">
        <v>0.25</v>
      </c>
      <c r="V186" s="91">
        <v>0</v>
      </c>
      <c r="W186" s="91">
        <v>4920</v>
      </c>
      <c r="X186" s="91">
        <v>0</v>
      </c>
      <c r="Y186" s="91">
        <v>0</v>
      </c>
      <c r="Z186" s="91">
        <v>4.4169715614895964</v>
      </c>
      <c r="AA186" s="91">
        <v>4.9943146737921253</v>
      </c>
      <c r="AB186" s="91">
        <v>4.8647479448228337</v>
      </c>
      <c r="AC186" s="91">
        <v>2.988889843875782</v>
      </c>
      <c r="AD186" s="93">
        <v>1.0592264115937196</v>
      </c>
      <c r="AE186" s="93">
        <v>0.70615094106247978</v>
      </c>
      <c r="AF186" s="93">
        <v>0.70615094106247978</v>
      </c>
      <c r="AG186" s="93">
        <v>0.8862168561771977</v>
      </c>
      <c r="AH186" s="93">
        <v>1.2485786684480313</v>
      </c>
      <c r="AI186" s="93">
        <v>1.2485786684480313</v>
      </c>
      <c r="AJ186" s="93">
        <v>1.2485786684480313</v>
      </c>
      <c r="AK186" s="93">
        <v>0.43782731503405509</v>
      </c>
      <c r="AL186" s="93">
        <v>0.29188487668937008</v>
      </c>
      <c r="AM186" s="93">
        <v>0.29188487668937008</v>
      </c>
      <c r="AN186" s="93">
        <v>3.4053235613759836</v>
      </c>
      <c r="AO186" s="93">
        <v>0.74722246096894551</v>
      </c>
      <c r="AP186" s="93">
        <v>0.74722246096894551</v>
      </c>
      <c r="AQ186" s="93">
        <v>0.74722246096894551</v>
      </c>
      <c r="AR186" s="91">
        <f t="shared" si="45"/>
        <v>0</v>
      </c>
      <c r="AS186" s="91">
        <f t="shared" si="46"/>
        <v>836.40000000000009</v>
      </c>
      <c r="AT186" s="91">
        <f t="shared" si="47"/>
        <v>0</v>
      </c>
      <c r="AU186" s="91">
        <f t="shared" si="48"/>
        <v>0</v>
      </c>
      <c r="AV186" s="91">
        <f t="shared" si="49"/>
        <v>0.75088516545323147</v>
      </c>
      <c r="AW186" s="91">
        <f t="shared" si="50"/>
        <v>0.84903349454466137</v>
      </c>
      <c r="AX186" s="91">
        <f t="shared" si="51"/>
        <v>0.82700715061988184</v>
      </c>
      <c r="AY186" s="91">
        <f t="shared" si="52"/>
        <v>0.50811127345888296</v>
      </c>
      <c r="AZ186" s="91">
        <f t="shared" si="53"/>
        <v>0.18006848997093233</v>
      </c>
      <c r="BA186" s="91">
        <f t="shared" si="54"/>
        <v>0.12004565998062157</v>
      </c>
      <c r="BB186" s="91">
        <f t="shared" si="55"/>
        <v>0.12004565998062157</v>
      </c>
      <c r="BC186" s="91">
        <f t="shared" si="56"/>
        <v>0.15065686555012361</v>
      </c>
      <c r="BD186" s="91">
        <f t="shared" si="57"/>
        <v>0.21225837363616534</v>
      </c>
      <c r="BE186" s="91">
        <f t="shared" si="58"/>
        <v>0.21225837363616534</v>
      </c>
      <c r="BF186" s="91">
        <f t="shared" si="59"/>
        <v>0.21225837363616534</v>
      </c>
      <c r="BG186" s="91">
        <f t="shared" si="60"/>
        <v>7.4430643555789364E-2</v>
      </c>
      <c r="BH186" s="91">
        <f t="shared" si="61"/>
        <v>4.9620429037192916E-2</v>
      </c>
      <c r="BI186" s="91">
        <f t="shared" si="62"/>
        <v>4.9620429037192916E-2</v>
      </c>
      <c r="BJ186" s="91">
        <f t="shared" si="63"/>
        <v>0.57890500543391721</v>
      </c>
      <c r="BK186" s="91">
        <f t="shared" si="64"/>
        <v>0.12702781836472074</v>
      </c>
      <c r="BL186" s="91">
        <f t="shared" si="65"/>
        <v>0.12702781836472074</v>
      </c>
      <c r="BM186" s="91">
        <f t="shared" si="66"/>
        <v>0.12702781836472074</v>
      </c>
    </row>
    <row r="187" spans="1:65" x14ac:dyDescent="0.2">
      <c r="A187" t="s">
        <v>551</v>
      </c>
      <c r="B187" t="s">
        <v>551</v>
      </c>
      <c r="C187" s="90" t="s">
        <v>212</v>
      </c>
      <c r="D187" s="81" t="s">
        <v>299</v>
      </c>
      <c r="E187" s="81">
        <v>1210</v>
      </c>
      <c r="F187" s="81">
        <v>2</v>
      </c>
      <c r="G187" s="81">
        <v>17983</v>
      </c>
      <c r="H187" s="92">
        <v>0.7</v>
      </c>
      <c r="I187" s="92">
        <v>6.0000000000000012E-2</v>
      </c>
      <c r="J187" s="92">
        <v>9.0000000000000011E-2</v>
      </c>
      <c r="K187" s="92">
        <v>6.0000000000000012E-2</v>
      </c>
      <c r="L187" s="92">
        <v>0.25</v>
      </c>
      <c r="M187" s="92">
        <v>0.25</v>
      </c>
      <c r="N187" s="92">
        <v>0.25</v>
      </c>
      <c r="O187" s="92">
        <v>0.20063902242520359</v>
      </c>
      <c r="P187" s="92">
        <v>0.15987219551495929</v>
      </c>
      <c r="Q187" s="92">
        <v>0.23980829327243891</v>
      </c>
      <c r="R187" s="92">
        <v>0.15987219551495929</v>
      </c>
      <c r="S187" s="92">
        <v>0.25</v>
      </c>
      <c r="T187" s="92">
        <v>0.25</v>
      </c>
      <c r="U187" s="92">
        <v>0.25</v>
      </c>
      <c r="V187" s="91">
        <v>0</v>
      </c>
      <c r="W187" s="91">
        <v>9981</v>
      </c>
      <c r="X187" s="91">
        <v>0</v>
      </c>
      <c r="Y187" s="91">
        <v>0</v>
      </c>
      <c r="Z187" s="91">
        <v>8.3116358701782111</v>
      </c>
      <c r="AA187" s="91">
        <v>10.252730630653545</v>
      </c>
      <c r="AB187" s="91">
        <v>9.3930781430023202</v>
      </c>
      <c r="AC187" s="91">
        <v>6.4383494762691429</v>
      </c>
      <c r="AD187" s="93">
        <v>1.9931992123294195</v>
      </c>
      <c r="AE187" s="93">
        <v>1.3287994748862797</v>
      </c>
      <c r="AF187" s="93">
        <v>1.3287994748862797</v>
      </c>
      <c r="AG187" s="93">
        <v>1.6676384957468127</v>
      </c>
      <c r="AH187" s="93">
        <v>2.5631826576633863</v>
      </c>
      <c r="AI187" s="93">
        <v>2.5631826576633863</v>
      </c>
      <c r="AJ187" s="93">
        <v>2.5631826576633863</v>
      </c>
      <c r="AK187" s="93">
        <v>0.84537703287020893</v>
      </c>
      <c r="AL187" s="93">
        <v>0.56358468858013933</v>
      </c>
      <c r="AM187" s="93">
        <v>0.56358468858013933</v>
      </c>
      <c r="AN187" s="93">
        <v>6.5751547001016242</v>
      </c>
      <c r="AO187" s="93">
        <v>1.6095873690672857</v>
      </c>
      <c r="AP187" s="93">
        <v>1.6095873690672857</v>
      </c>
      <c r="AQ187" s="93">
        <v>1.6095873690672857</v>
      </c>
      <c r="AR187" s="91">
        <f t="shared" si="45"/>
        <v>0</v>
      </c>
      <c r="AS187" s="91">
        <f t="shared" si="46"/>
        <v>1696.7700000000002</v>
      </c>
      <c r="AT187" s="91">
        <f t="shared" si="47"/>
        <v>0</v>
      </c>
      <c r="AU187" s="91">
        <f t="shared" si="48"/>
        <v>0</v>
      </c>
      <c r="AV187" s="91">
        <f t="shared" si="49"/>
        <v>1.4129780979302959</v>
      </c>
      <c r="AW187" s="91">
        <f t="shared" si="50"/>
        <v>1.7429642072111027</v>
      </c>
      <c r="AX187" s="91">
        <f t="shared" si="51"/>
        <v>1.5968232843103947</v>
      </c>
      <c r="AY187" s="91">
        <f t="shared" si="52"/>
        <v>1.0945194109657543</v>
      </c>
      <c r="AZ187" s="91">
        <f t="shared" si="53"/>
        <v>0.33884386609600137</v>
      </c>
      <c r="BA187" s="91">
        <f t="shared" si="54"/>
        <v>0.22589591073066756</v>
      </c>
      <c r="BB187" s="91">
        <f t="shared" si="55"/>
        <v>0.22589591073066756</v>
      </c>
      <c r="BC187" s="91">
        <f t="shared" si="56"/>
        <v>0.2834985442769582</v>
      </c>
      <c r="BD187" s="91">
        <f t="shared" si="57"/>
        <v>0.43574105180277567</v>
      </c>
      <c r="BE187" s="91">
        <f t="shared" si="58"/>
        <v>0.43574105180277567</v>
      </c>
      <c r="BF187" s="91">
        <f t="shared" si="59"/>
        <v>0.43574105180277567</v>
      </c>
      <c r="BG187" s="91">
        <f t="shared" si="60"/>
        <v>0.14371409558793552</v>
      </c>
      <c r="BH187" s="91">
        <f t="shared" si="61"/>
        <v>9.5809397058623694E-2</v>
      </c>
      <c r="BI187" s="91">
        <f t="shared" si="62"/>
        <v>9.5809397058623694E-2</v>
      </c>
      <c r="BJ187" s="91">
        <f t="shared" si="63"/>
        <v>1.1177762990172762</v>
      </c>
      <c r="BK187" s="91">
        <f t="shared" si="64"/>
        <v>0.27362985274143858</v>
      </c>
      <c r="BL187" s="91">
        <f t="shared" si="65"/>
        <v>0.27362985274143858</v>
      </c>
      <c r="BM187" s="91">
        <f t="shared" si="66"/>
        <v>0.27362985274143858</v>
      </c>
    </row>
    <row r="188" spans="1:65" x14ac:dyDescent="0.2">
      <c r="A188" t="s">
        <v>552</v>
      </c>
      <c r="B188" t="s">
        <v>552</v>
      </c>
      <c r="C188" s="90" t="s">
        <v>212</v>
      </c>
      <c r="D188" s="81" t="s">
        <v>299</v>
      </c>
      <c r="E188" s="81">
        <v>1180</v>
      </c>
      <c r="F188" s="81">
        <v>2</v>
      </c>
      <c r="G188" s="81">
        <v>24033</v>
      </c>
      <c r="H188" s="92">
        <v>0.7</v>
      </c>
      <c r="I188" s="92">
        <v>6.0000000000000012E-2</v>
      </c>
      <c r="J188" s="92">
        <v>9.0000000000000011E-2</v>
      </c>
      <c r="K188" s="92">
        <v>6.0000000000000012E-2</v>
      </c>
      <c r="L188" s="92">
        <v>0.25</v>
      </c>
      <c r="M188" s="92">
        <v>0.25</v>
      </c>
      <c r="N188" s="92">
        <v>0.25</v>
      </c>
      <c r="O188" s="92">
        <v>0.20063902242520359</v>
      </c>
      <c r="P188" s="92">
        <v>0.15987219551495929</v>
      </c>
      <c r="Q188" s="92">
        <v>0.23980829327243891</v>
      </c>
      <c r="R188" s="92">
        <v>0.15987219551495929</v>
      </c>
      <c r="S188" s="92">
        <v>0.25</v>
      </c>
      <c r="T188" s="92">
        <v>0.25</v>
      </c>
      <c r="U188" s="92">
        <v>0.25</v>
      </c>
      <c r="V188" s="91">
        <v>0</v>
      </c>
      <c r="W188" s="91">
        <v>12348.130957265092</v>
      </c>
      <c r="X188" s="91">
        <v>0</v>
      </c>
      <c r="Y188" s="91">
        <v>361.86904273490836</v>
      </c>
      <c r="Z188" s="91">
        <v>5.8300646196308739</v>
      </c>
      <c r="AA188" s="91">
        <v>7.0902801219331266</v>
      </c>
      <c r="AB188" s="91">
        <v>7.739588907673709</v>
      </c>
      <c r="AC188" s="91">
        <v>4.4239601250812512</v>
      </c>
      <c r="AD188" s="93">
        <v>1.3980978461017106</v>
      </c>
      <c r="AE188" s="93">
        <v>0.93206523073447389</v>
      </c>
      <c r="AF188" s="93">
        <v>0.93206523073447389</v>
      </c>
      <c r="AG188" s="93">
        <v>1.1697384659585051</v>
      </c>
      <c r="AH188" s="93">
        <v>1.7725700304832817</v>
      </c>
      <c r="AI188" s="93">
        <v>1.7725700304832817</v>
      </c>
      <c r="AJ188" s="93">
        <v>1.7725700304832817</v>
      </c>
      <c r="AK188" s="93">
        <v>0.6965630016906339</v>
      </c>
      <c r="AL188" s="93">
        <v>0.46437533446042262</v>
      </c>
      <c r="AM188" s="93">
        <v>0.46437533446042262</v>
      </c>
      <c r="AN188" s="93">
        <v>5.4177122353715959</v>
      </c>
      <c r="AO188" s="93">
        <v>1.1059900312703128</v>
      </c>
      <c r="AP188" s="93">
        <v>1.1059900312703128</v>
      </c>
      <c r="AQ188" s="93">
        <v>1.1059900312703128</v>
      </c>
      <c r="AR188" s="91">
        <f t="shared" si="45"/>
        <v>0</v>
      </c>
      <c r="AS188" s="91">
        <f t="shared" si="46"/>
        <v>2099.1822627350657</v>
      </c>
      <c r="AT188" s="91">
        <f t="shared" si="47"/>
        <v>0</v>
      </c>
      <c r="AU188" s="91">
        <f t="shared" si="48"/>
        <v>61.517737264934425</v>
      </c>
      <c r="AV188" s="91">
        <f t="shared" si="49"/>
        <v>0.99111098533724862</v>
      </c>
      <c r="AW188" s="91">
        <f t="shared" si="50"/>
        <v>1.2053476207286316</v>
      </c>
      <c r="AX188" s="91">
        <f t="shared" si="51"/>
        <v>1.3157301143045306</v>
      </c>
      <c r="AY188" s="91">
        <f t="shared" si="52"/>
        <v>0.75207322126381282</v>
      </c>
      <c r="AZ188" s="91">
        <f t="shared" si="53"/>
        <v>0.23767663383729082</v>
      </c>
      <c r="BA188" s="91">
        <f t="shared" si="54"/>
        <v>0.15845108922486056</v>
      </c>
      <c r="BB188" s="91">
        <f t="shared" si="55"/>
        <v>0.15845108922486056</v>
      </c>
      <c r="BC188" s="91">
        <f t="shared" si="56"/>
        <v>0.19885553921294588</v>
      </c>
      <c r="BD188" s="91">
        <f t="shared" si="57"/>
        <v>0.30133690518215789</v>
      </c>
      <c r="BE188" s="91">
        <f t="shared" si="58"/>
        <v>0.30133690518215789</v>
      </c>
      <c r="BF188" s="91">
        <f t="shared" si="59"/>
        <v>0.30133690518215789</v>
      </c>
      <c r="BG188" s="91">
        <f t="shared" si="60"/>
        <v>0.11841571028740777</v>
      </c>
      <c r="BH188" s="91">
        <f t="shared" si="61"/>
        <v>7.8943806858271848E-2</v>
      </c>
      <c r="BI188" s="91">
        <f t="shared" si="62"/>
        <v>7.8943806858271848E-2</v>
      </c>
      <c r="BJ188" s="91">
        <f t="shared" si="63"/>
        <v>0.92101108001317133</v>
      </c>
      <c r="BK188" s="91">
        <f t="shared" si="64"/>
        <v>0.1880183053159532</v>
      </c>
      <c r="BL188" s="91">
        <f t="shared" si="65"/>
        <v>0.1880183053159532</v>
      </c>
      <c r="BM188" s="91">
        <f t="shared" si="66"/>
        <v>0.1880183053159532</v>
      </c>
    </row>
    <row r="189" spans="1:65" x14ac:dyDescent="0.2">
      <c r="A189" t="s">
        <v>553</v>
      </c>
      <c r="B189" t="s">
        <v>553</v>
      </c>
      <c r="C189" s="90" t="s">
        <v>212</v>
      </c>
      <c r="D189" s="81" t="s">
        <v>299</v>
      </c>
      <c r="E189" s="81">
        <v>1190</v>
      </c>
      <c r="F189" s="81">
        <v>2</v>
      </c>
      <c r="G189" s="81">
        <v>18193</v>
      </c>
      <c r="H189" s="92">
        <v>0.7</v>
      </c>
      <c r="I189" s="92">
        <v>6.0000000000000012E-2</v>
      </c>
      <c r="J189" s="92">
        <v>9.0000000000000011E-2</v>
      </c>
      <c r="K189" s="92">
        <v>6.0000000000000012E-2</v>
      </c>
      <c r="L189" s="92">
        <v>0.25</v>
      </c>
      <c r="M189" s="92">
        <v>0.25</v>
      </c>
      <c r="N189" s="92">
        <v>0.25</v>
      </c>
      <c r="O189" s="92">
        <v>0.20063902242520359</v>
      </c>
      <c r="P189" s="92">
        <v>0.15987219551495929</v>
      </c>
      <c r="Q189" s="92">
        <v>0.23980829327243891</v>
      </c>
      <c r="R189" s="92">
        <v>0.15987219551495929</v>
      </c>
      <c r="S189" s="92">
        <v>0.25</v>
      </c>
      <c r="T189" s="92">
        <v>0.25</v>
      </c>
      <c r="U189" s="92">
        <v>0.25</v>
      </c>
      <c r="V189" s="91">
        <v>0</v>
      </c>
      <c r="W189" s="91">
        <v>8218</v>
      </c>
      <c r="X189" s="91">
        <v>0</v>
      </c>
      <c r="Y189" s="91">
        <v>0</v>
      </c>
      <c r="Z189" s="91">
        <v>9.1061705220865452</v>
      </c>
      <c r="AA189" s="91">
        <v>11.227510201226721</v>
      </c>
      <c r="AB189" s="91">
        <v>10.590219643801738</v>
      </c>
      <c r="AC189" s="91">
        <v>7.0496826054878934</v>
      </c>
      <c r="AD189" s="93">
        <v>2.1837352111493682</v>
      </c>
      <c r="AE189" s="93">
        <v>1.455823474099579</v>
      </c>
      <c r="AF189" s="93">
        <v>1.455823474099579</v>
      </c>
      <c r="AG189" s="93">
        <v>1.8270531515886503</v>
      </c>
      <c r="AH189" s="93">
        <v>2.8068775503066803</v>
      </c>
      <c r="AI189" s="93">
        <v>2.8068775503066803</v>
      </c>
      <c r="AJ189" s="93">
        <v>2.8068775503066803</v>
      </c>
      <c r="AK189" s="93">
        <v>0.95311976794215658</v>
      </c>
      <c r="AL189" s="93">
        <v>0.63541317862810442</v>
      </c>
      <c r="AM189" s="93">
        <v>0.63541317862810442</v>
      </c>
      <c r="AN189" s="93">
        <v>7.4131537506612162</v>
      </c>
      <c r="AO189" s="93">
        <v>1.7624206513719733</v>
      </c>
      <c r="AP189" s="93">
        <v>1.7624206513719733</v>
      </c>
      <c r="AQ189" s="93">
        <v>1.7624206513719733</v>
      </c>
      <c r="AR189" s="91">
        <f t="shared" si="45"/>
        <v>0</v>
      </c>
      <c r="AS189" s="91">
        <f t="shared" si="46"/>
        <v>1397.0600000000002</v>
      </c>
      <c r="AT189" s="91">
        <f t="shared" si="47"/>
        <v>0</v>
      </c>
      <c r="AU189" s="91">
        <f t="shared" si="48"/>
        <v>0</v>
      </c>
      <c r="AV189" s="91">
        <f t="shared" si="49"/>
        <v>1.5480489887547129</v>
      </c>
      <c r="AW189" s="91">
        <f t="shared" si="50"/>
        <v>1.9086767342085427</v>
      </c>
      <c r="AX189" s="91">
        <f t="shared" si="51"/>
        <v>1.8003373394462956</v>
      </c>
      <c r="AY189" s="91">
        <f t="shared" si="52"/>
        <v>1.198446042932942</v>
      </c>
      <c r="AZ189" s="91">
        <f t="shared" si="53"/>
        <v>0.37123498589539261</v>
      </c>
      <c r="BA189" s="91">
        <f t="shared" si="54"/>
        <v>0.24748999059692844</v>
      </c>
      <c r="BB189" s="91">
        <f t="shared" si="55"/>
        <v>0.24748999059692844</v>
      </c>
      <c r="BC189" s="91">
        <f t="shared" si="56"/>
        <v>0.31059903577007059</v>
      </c>
      <c r="BD189" s="91">
        <f t="shared" si="57"/>
        <v>0.47716918355213567</v>
      </c>
      <c r="BE189" s="91">
        <f t="shared" si="58"/>
        <v>0.47716918355213567</v>
      </c>
      <c r="BF189" s="91">
        <f t="shared" si="59"/>
        <v>0.47716918355213567</v>
      </c>
      <c r="BG189" s="91">
        <f t="shared" si="60"/>
        <v>0.16203036055016662</v>
      </c>
      <c r="BH189" s="91">
        <f t="shared" si="61"/>
        <v>0.10802024036677776</v>
      </c>
      <c r="BI189" s="91">
        <f t="shared" si="62"/>
        <v>0.10802024036677776</v>
      </c>
      <c r="BJ189" s="91">
        <f t="shared" si="63"/>
        <v>1.2602361376124069</v>
      </c>
      <c r="BK189" s="91">
        <f t="shared" si="64"/>
        <v>0.2996115107332355</v>
      </c>
      <c r="BL189" s="91">
        <f t="shared" si="65"/>
        <v>0.2996115107332355</v>
      </c>
      <c r="BM189" s="91">
        <f t="shared" si="66"/>
        <v>0.2996115107332355</v>
      </c>
    </row>
    <row r="190" spans="1:65" x14ac:dyDescent="0.2">
      <c r="A190" t="s">
        <v>554</v>
      </c>
      <c r="B190" t="s">
        <v>554</v>
      </c>
      <c r="C190" s="90" t="s">
        <v>213</v>
      </c>
      <c r="D190" s="81" t="s">
        <v>300</v>
      </c>
      <c r="E190" s="81">
        <v>1810</v>
      </c>
      <c r="F190" s="81">
        <v>4</v>
      </c>
      <c r="G190" s="81">
        <v>21257</v>
      </c>
      <c r="H190" s="92">
        <v>0.7</v>
      </c>
      <c r="I190" s="92">
        <v>6.0000000000000012E-2</v>
      </c>
      <c r="J190" s="92">
        <v>9.0000000000000011E-2</v>
      </c>
      <c r="K190" s="92">
        <v>6.0000000000000012E-2</v>
      </c>
      <c r="L190" s="92">
        <v>0.25</v>
      </c>
      <c r="M190" s="92">
        <v>0.25</v>
      </c>
      <c r="N190" s="92">
        <v>0.25</v>
      </c>
      <c r="O190" s="92">
        <v>0.21066061131204616</v>
      </c>
      <c r="P190" s="92">
        <v>0.15786787773759078</v>
      </c>
      <c r="Q190" s="92">
        <v>0.23680181660638613</v>
      </c>
      <c r="R190" s="92">
        <v>0.15786787773759078</v>
      </c>
      <c r="S190" s="92">
        <v>0.25</v>
      </c>
      <c r="T190" s="92">
        <v>0.25</v>
      </c>
      <c r="U190" s="92">
        <v>0.25</v>
      </c>
      <c r="V190" s="91">
        <v>574</v>
      </c>
      <c r="W190" s="91">
        <v>6052</v>
      </c>
      <c r="X190" s="91">
        <v>0</v>
      </c>
      <c r="Y190" s="91">
        <v>0</v>
      </c>
      <c r="Z190" s="91">
        <v>14.654928458982759</v>
      </c>
      <c r="AA190" s="91">
        <v>18.066336021420351</v>
      </c>
      <c r="AB190" s="91">
        <v>17.154624169931136</v>
      </c>
      <c r="AC190" s="91">
        <v>11.343264423794926</v>
      </c>
      <c r="AD190" s="93">
        <v>3.4703136813237445</v>
      </c>
      <c r="AE190" s="93">
        <v>2.3135424542158298</v>
      </c>
      <c r="AF190" s="93">
        <v>2.3135424542158298</v>
      </c>
      <c r="AG190" s="93">
        <v>3.0872161879036106</v>
      </c>
      <c r="AH190" s="93">
        <v>4.5165840053550879</v>
      </c>
      <c r="AI190" s="93">
        <v>4.5165840053550879</v>
      </c>
      <c r="AJ190" s="93">
        <v>4.5165840053550879</v>
      </c>
      <c r="AK190" s="93">
        <v>1.5439161752938024</v>
      </c>
      <c r="AL190" s="93">
        <v>1.0292774501958684</v>
      </c>
      <c r="AM190" s="93">
        <v>1.0292774501958684</v>
      </c>
      <c r="AN190" s="93">
        <v>12.008236918951795</v>
      </c>
      <c r="AO190" s="93">
        <v>2.8358161059487315</v>
      </c>
      <c r="AP190" s="93">
        <v>2.8358161059487315</v>
      </c>
      <c r="AQ190" s="93">
        <v>2.8358161059487315</v>
      </c>
      <c r="AR190" s="91">
        <f t="shared" si="45"/>
        <v>97.580000000000013</v>
      </c>
      <c r="AS190" s="91">
        <f t="shared" si="46"/>
        <v>1028.8400000000001</v>
      </c>
      <c r="AT190" s="91">
        <f t="shared" si="47"/>
        <v>0</v>
      </c>
      <c r="AU190" s="91">
        <f t="shared" si="48"/>
        <v>0</v>
      </c>
      <c r="AV190" s="91">
        <f t="shared" si="49"/>
        <v>2.4913378380270692</v>
      </c>
      <c r="AW190" s="91">
        <f t="shared" si="50"/>
        <v>3.07127712364146</v>
      </c>
      <c r="AX190" s="91">
        <f t="shared" si="51"/>
        <v>2.9162861088882934</v>
      </c>
      <c r="AY190" s="91">
        <f t="shared" si="52"/>
        <v>1.9283549520451375</v>
      </c>
      <c r="AZ190" s="91">
        <f t="shared" si="53"/>
        <v>0.58995332582503657</v>
      </c>
      <c r="BA190" s="91">
        <f t="shared" si="54"/>
        <v>0.39330221721669112</v>
      </c>
      <c r="BB190" s="91">
        <f t="shared" si="55"/>
        <v>0.39330221721669112</v>
      </c>
      <c r="BC190" s="91">
        <f t="shared" si="56"/>
        <v>0.52482675194361383</v>
      </c>
      <c r="BD190" s="91">
        <f t="shared" si="57"/>
        <v>0.767819280910365</v>
      </c>
      <c r="BE190" s="91">
        <f t="shared" si="58"/>
        <v>0.767819280910365</v>
      </c>
      <c r="BF190" s="91">
        <f t="shared" si="59"/>
        <v>0.767819280910365</v>
      </c>
      <c r="BG190" s="91">
        <f t="shared" si="60"/>
        <v>0.26246574979994641</v>
      </c>
      <c r="BH190" s="91">
        <f t="shared" si="61"/>
        <v>0.17497716653329765</v>
      </c>
      <c r="BI190" s="91">
        <f t="shared" si="62"/>
        <v>0.17497716653329765</v>
      </c>
      <c r="BJ190" s="91">
        <f t="shared" si="63"/>
        <v>2.0414002762218053</v>
      </c>
      <c r="BK190" s="91">
        <f t="shared" si="64"/>
        <v>0.48208873801128438</v>
      </c>
      <c r="BL190" s="91">
        <f t="shared" si="65"/>
        <v>0.48208873801128438</v>
      </c>
      <c r="BM190" s="91">
        <f t="shared" si="66"/>
        <v>0.48208873801128438</v>
      </c>
    </row>
    <row r="191" spans="1:65" x14ac:dyDescent="0.2">
      <c r="A191" t="s">
        <v>555</v>
      </c>
      <c r="B191" t="s">
        <v>555</v>
      </c>
      <c r="C191" s="90" t="s">
        <v>213</v>
      </c>
      <c r="D191" s="81" t="s">
        <v>300</v>
      </c>
      <c r="E191" s="81">
        <v>2020</v>
      </c>
      <c r="F191" s="81">
        <v>4</v>
      </c>
      <c r="G191" s="81">
        <v>5005</v>
      </c>
      <c r="H191" s="92">
        <v>0.7</v>
      </c>
      <c r="I191" s="92">
        <v>6.0000000000000012E-2</v>
      </c>
      <c r="J191" s="92">
        <v>9.0000000000000011E-2</v>
      </c>
      <c r="K191" s="92">
        <v>6.0000000000000012E-2</v>
      </c>
      <c r="L191" s="92">
        <v>0.25</v>
      </c>
      <c r="M191" s="92">
        <v>0.25</v>
      </c>
      <c r="N191" s="92">
        <v>0.25</v>
      </c>
      <c r="O191" s="92">
        <v>0.21066061131204616</v>
      </c>
      <c r="P191" s="92">
        <v>0.15786787773759078</v>
      </c>
      <c r="Q191" s="92">
        <v>0.23680181660638613</v>
      </c>
      <c r="R191" s="92">
        <v>0.15786787773759078</v>
      </c>
      <c r="S191" s="92">
        <v>0.25</v>
      </c>
      <c r="T191" s="92">
        <v>0.25</v>
      </c>
      <c r="U191" s="92">
        <v>0.25</v>
      </c>
      <c r="V191" s="91">
        <v>378.74376691665645</v>
      </c>
      <c r="W191" s="91">
        <v>608.96056641501627</v>
      </c>
      <c r="X191" s="91">
        <v>131.25623308334355</v>
      </c>
      <c r="Y191" s="91">
        <v>211.03943358498373</v>
      </c>
      <c r="Z191" s="91">
        <v>2.0275412947198443</v>
      </c>
      <c r="AA191" s="91">
        <v>2.2976361712584183</v>
      </c>
      <c r="AB191" s="91">
        <v>2.2484991499833389</v>
      </c>
      <c r="AC191" s="91">
        <v>1.3769251546585941</v>
      </c>
      <c r="AD191" s="93">
        <v>0.4801254618341233</v>
      </c>
      <c r="AE191" s="93">
        <v>0.3200836412227489</v>
      </c>
      <c r="AF191" s="93">
        <v>0.3200836412227489</v>
      </c>
      <c r="AG191" s="93">
        <v>0.42712308860609999</v>
      </c>
      <c r="AH191" s="93">
        <v>0.57440904281460459</v>
      </c>
      <c r="AI191" s="93">
        <v>0.57440904281460459</v>
      </c>
      <c r="AJ191" s="93">
        <v>0.57440904281460459</v>
      </c>
      <c r="AK191" s="93">
        <v>0.20236492349850052</v>
      </c>
      <c r="AL191" s="93">
        <v>0.13490994899900036</v>
      </c>
      <c r="AM191" s="93">
        <v>0.13490994899900036</v>
      </c>
      <c r="AN191" s="93">
        <v>1.5739494049883371</v>
      </c>
      <c r="AO191" s="93">
        <v>0.34423128866464853</v>
      </c>
      <c r="AP191" s="93">
        <v>0.34423128866464853</v>
      </c>
      <c r="AQ191" s="93">
        <v>0.34423128866464853</v>
      </c>
      <c r="AR191" s="91">
        <f t="shared" si="45"/>
        <v>64.386440375831597</v>
      </c>
      <c r="AS191" s="91">
        <f t="shared" si="46"/>
        <v>103.52329629055278</v>
      </c>
      <c r="AT191" s="91">
        <f t="shared" si="47"/>
        <v>22.313559624168406</v>
      </c>
      <c r="AU191" s="91">
        <f t="shared" si="48"/>
        <v>35.876703709447234</v>
      </c>
      <c r="AV191" s="91">
        <f t="shared" si="49"/>
        <v>0.34468202010237359</v>
      </c>
      <c r="AW191" s="91">
        <f t="shared" si="50"/>
        <v>0.39059814911393115</v>
      </c>
      <c r="AX191" s="91">
        <f t="shared" si="51"/>
        <v>0.38224485549716763</v>
      </c>
      <c r="AY191" s="91">
        <f t="shared" si="52"/>
        <v>0.23407727629196101</v>
      </c>
      <c r="AZ191" s="91">
        <f t="shared" si="53"/>
        <v>8.162132851180097E-2</v>
      </c>
      <c r="BA191" s="91">
        <f t="shared" si="54"/>
        <v>5.4414219007867318E-2</v>
      </c>
      <c r="BB191" s="91">
        <f t="shared" si="55"/>
        <v>5.4414219007867318E-2</v>
      </c>
      <c r="BC191" s="91">
        <f t="shared" si="56"/>
        <v>7.2610925063036999E-2</v>
      </c>
      <c r="BD191" s="91">
        <f t="shared" si="57"/>
        <v>9.7649537278482787E-2</v>
      </c>
      <c r="BE191" s="91">
        <f t="shared" si="58"/>
        <v>9.7649537278482787E-2</v>
      </c>
      <c r="BF191" s="91">
        <f t="shared" si="59"/>
        <v>9.7649537278482787E-2</v>
      </c>
      <c r="BG191" s="91">
        <f t="shared" si="60"/>
        <v>3.4402036994745089E-2</v>
      </c>
      <c r="BH191" s="91">
        <f t="shared" si="61"/>
        <v>2.2934691329830063E-2</v>
      </c>
      <c r="BI191" s="91">
        <f t="shared" si="62"/>
        <v>2.2934691329830063E-2</v>
      </c>
      <c r="BJ191" s="91">
        <f t="shared" si="63"/>
        <v>0.26757139884801734</v>
      </c>
      <c r="BK191" s="91">
        <f t="shared" si="64"/>
        <v>5.8519319072990253E-2</v>
      </c>
      <c r="BL191" s="91">
        <f t="shared" si="65"/>
        <v>5.8519319072990253E-2</v>
      </c>
      <c r="BM191" s="91">
        <f t="shared" si="66"/>
        <v>5.8519319072990253E-2</v>
      </c>
    </row>
    <row r="192" spans="1:65" x14ac:dyDescent="0.2">
      <c r="A192" t="s">
        <v>556</v>
      </c>
      <c r="B192" t="s">
        <v>556</v>
      </c>
      <c r="C192" s="90" t="s">
        <v>213</v>
      </c>
      <c r="D192" s="81" t="s">
        <v>300</v>
      </c>
      <c r="E192" s="81">
        <v>1890</v>
      </c>
      <c r="F192" s="81">
        <v>4</v>
      </c>
      <c r="G192" s="81">
        <v>28271</v>
      </c>
      <c r="H192" s="92">
        <v>0.7</v>
      </c>
      <c r="I192" s="92">
        <v>6.0000000000000012E-2</v>
      </c>
      <c r="J192" s="92">
        <v>9.0000000000000011E-2</v>
      </c>
      <c r="K192" s="92">
        <v>6.0000000000000012E-2</v>
      </c>
      <c r="L192" s="92">
        <v>0.25</v>
      </c>
      <c r="M192" s="92">
        <v>0.25</v>
      </c>
      <c r="N192" s="92">
        <v>0.25</v>
      </c>
      <c r="O192" s="92">
        <v>0.21066061131204616</v>
      </c>
      <c r="P192" s="92">
        <v>0.15786787773759078</v>
      </c>
      <c r="Q192" s="92">
        <v>0.23680181660638613</v>
      </c>
      <c r="R192" s="92">
        <v>0.15786787773759078</v>
      </c>
      <c r="S192" s="92">
        <v>0.25</v>
      </c>
      <c r="T192" s="92">
        <v>0.25</v>
      </c>
      <c r="U192" s="92">
        <v>0.25</v>
      </c>
      <c r="V192" s="91">
        <v>1687.1561272797364</v>
      </c>
      <c r="W192" s="91">
        <v>4693.1274258071444</v>
      </c>
      <c r="X192" s="91">
        <v>277.84387272026345</v>
      </c>
      <c r="Y192" s="91">
        <v>772.87257419285493</v>
      </c>
      <c r="Z192" s="91">
        <v>10.464321878370013</v>
      </c>
      <c r="AA192" s="91">
        <v>11.852255422200049</v>
      </c>
      <c r="AB192" s="91">
        <v>11.586218941637673</v>
      </c>
      <c r="AC192" s="91">
        <v>7.1005658166046901</v>
      </c>
      <c r="AD192" s="93">
        <v>2.4779704303519701</v>
      </c>
      <c r="AE192" s="93">
        <v>1.6519802869013136</v>
      </c>
      <c r="AF192" s="93">
        <v>1.6519802869013136</v>
      </c>
      <c r="AG192" s="93">
        <v>2.2044204438634463</v>
      </c>
      <c r="AH192" s="93">
        <v>2.9630638555500122</v>
      </c>
      <c r="AI192" s="93">
        <v>2.9630638555500122</v>
      </c>
      <c r="AJ192" s="93">
        <v>2.9630638555500122</v>
      </c>
      <c r="AK192" s="93">
        <v>1.0427597047473907</v>
      </c>
      <c r="AL192" s="93">
        <v>0.69517313649826051</v>
      </c>
      <c r="AM192" s="93">
        <v>0.69517313649826051</v>
      </c>
      <c r="AN192" s="93">
        <v>8.1103532591463701</v>
      </c>
      <c r="AO192" s="93">
        <v>1.7751414541511725</v>
      </c>
      <c r="AP192" s="93">
        <v>1.7751414541511725</v>
      </c>
      <c r="AQ192" s="93">
        <v>1.7751414541511725</v>
      </c>
      <c r="AR192" s="91">
        <f t="shared" si="45"/>
        <v>286.81654163755519</v>
      </c>
      <c r="AS192" s="91">
        <f t="shared" si="46"/>
        <v>797.83166238721458</v>
      </c>
      <c r="AT192" s="91">
        <f t="shared" si="47"/>
        <v>47.233458362444793</v>
      </c>
      <c r="AU192" s="91">
        <f t="shared" si="48"/>
        <v>131.38833761278534</v>
      </c>
      <c r="AV192" s="91">
        <f t="shared" si="49"/>
        <v>1.7789347193229024</v>
      </c>
      <c r="AW192" s="91">
        <f t="shared" si="50"/>
        <v>2.0148834217740084</v>
      </c>
      <c r="AX192" s="91">
        <f t="shared" si="51"/>
        <v>1.9696572200784046</v>
      </c>
      <c r="AY192" s="91">
        <f t="shared" si="52"/>
        <v>1.2070961888227973</v>
      </c>
      <c r="AZ192" s="91">
        <f t="shared" si="53"/>
        <v>0.42125497315983496</v>
      </c>
      <c r="BA192" s="91">
        <f t="shared" si="54"/>
        <v>0.28083664877322334</v>
      </c>
      <c r="BB192" s="91">
        <f t="shared" si="55"/>
        <v>0.28083664877322334</v>
      </c>
      <c r="BC192" s="91">
        <f t="shared" si="56"/>
        <v>0.37475147545678589</v>
      </c>
      <c r="BD192" s="91">
        <f t="shared" si="57"/>
        <v>0.50372085544350209</v>
      </c>
      <c r="BE192" s="91">
        <f t="shared" si="58"/>
        <v>0.50372085544350209</v>
      </c>
      <c r="BF192" s="91">
        <f t="shared" si="59"/>
        <v>0.50372085544350209</v>
      </c>
      <c r="BG192" s="91">
        <f t="shared" si="60"/>
        <v>0.17726914980705644</v>
      </c>
      <c r="BH192" s="91">
        <f t="shared" si="61"/>
        <v>0.1181794332047043</v>
      </c>
      <c r="BI192" s="91">
        <f t="shared" si="62"/>
        <v>0.1181794332047043</v>
      </c>
      <c r="BJ192" s="91">
        <f t="shared" si="63"/>
        <v>1.378760054054883</v>
      </c>
      <c r="BK192" s="91">
        <f t="shared" si="64"/>
        <v>0.30177404720569934</v>
      </c>
      <c r="BL192" s="91">
        <f t="shared" si="65"/>
        <v>0.30177404720569934</v>
      </c>
      <c r="BM192" s="91">
        <f t="shared" si="66"/>
        <v>0.30177404720569934</v>
      </c>
    </row>
    <row r="193" spans="1:65" x14ac:dyDescent="0.2">
      <c r="A193" t="s">
        <v>557</v>
      </c>
      <c r="B193" t="s">
        <v>557</v>
      </c>
      <c r="C193" s="90" t="s">
        <v>213</v>
      </c>
      <c r="D193" s="81" t="s">
        <v>300</v>
      </c>
      <c r="E193" s="81">
        <v>1970</v>
      </c>
      <c r="F193" s="81">
        <v>4</v>
      </c>
      <c r="G193" s="81">
        <v>2849</v>
      </c>
      <c r="H193" s="92">
        <v>0.7</v>
      </c>
      <c r="I193" s="92">
        <v>6.0000000000000012E-2</v>
      </c>
      <c r="J193" s="92">
        <v>9.0000000000000011E-2</v>
      </c>
      <c r="K193" s="92">
        <v>6.0000000000000012E-2</v>
      </c>
      <c r="L193" s="92">
        <v>0.25</v>
      </c>
      <c r="M193" s="92">
        <v>0.25</v>
      </c>
      <c r="N193" s="92">
        <v>0.25</v>
      </c>
      <c r="O193" s="92">
        <v>0.21066061131204616</v>
      </c>
      <c r="P193" s="92">
        <v>0.15786787773759078</v>
      </c>
      <c r="Q193" s="92">
        <v>0.23680181660638613</v>
      </c>
      <c r="R193" s="92">
        <v>0.15786787773759078</v>
      </c>
      <c r="S193" s="92">
        <v>0.25</v>
      </c>
      <c r="T193" s="92">
        <v>0.25</v>
      </c>
      <c r="U193" s="92">
        <v>0.25</v>
      </c>
      <c r="V193" s="91">
        <v>456</v>
      </c>
      <c r="W193" s="91">
        <v>270</v>
      </c>
      <c r="X193" s="91">
        <v>0</v>
      </c>
      <c r="Y193" s="91">
        <v>0</v>
      </c>
      <c r="Z193" s="91">
        <v>11.279489277918749</v>
      </c>
      <c r="AA193" s="91">
        <v>13.919836692387502</v>
      </c>
      <c r="AB193" s="91">
        <v>11.298106678075008</v>
      </c>
      <c r="AC193" s="91">
        <v>8.7389666171582068</v>
      </c>
      <c r="AD193" s="93">
        <v>2.6710035514034143</v>
      </c>
      <c r="AE193" s="93">
        <v>1.7806690342689433</v>
      </c>
      <c r="AF193" s="93">
        <v>1.7806690342689433</v>
      </c>
      <c r="AG193" s="93">
        <v>2.3761441065740341</v>
      </c>
      <c r="AH193" s="93">
        <v>3.4799591730968755</v>
      </c>
      <c r="AI193" s="93">
        <v>3.4799591730968755</v>
      </c>
      <c r="AJ193" s="93">
        <v>3.4799591730968755</v>
      </c>
      <c r="AK193" s="93">
        <v>1.0168296010267508</v>
      </c>
      <c r="AL193" s="93">
        <v>0.67788640068450068</v>
      </c>
      <c r="AM193" s="93">
        <v>0.67788640068450068</v>
      </c>
      <c r="AN193" s="93">
        <v>7.908674674652505</v>
      </c>
      <c r="AO193" s="93">
        <v>2.1847416542895517</v>
      </c>
      <c r="AP193" s="93">
        <v>2.1847416542895517</v>
      </c>
      <c r="AQ193" s="93">
        <v>2.1847416542895517</v>
      </c>
      <c r="AR193" s="91">
        <f t="shared" si="45"/>
        <v>77.52000000000001</v>
      </c>
      <c r="AS193" s="91">
        <f t="shared" si="46"/>
        <v>45.900000000000006</v>
      </c>
      <c r="AT193" s="91">
        <f t="shared" si="47"/>
        <v>0</v>
      </c>
      <c r="AU193" s="91">
        <f t="shared" si="48"/>
        <v>0</v>
      </c>
      <c r="AV193" s="91">
        <f t="shared" si="49"/>
        <v>1.9175131772461875</v>
      </c>
      <c r="AW193" s="91">
        <f t="shared" si="50"/>
        <v>2.3663722377058756</v>
      </c>
      <c r="AX193" s="91">
        <f t="shared" si="51"/>
        <v>1.9206781352727516</v>
      </c>
      <c r="AY193" s="91">
        <f t="shared" si="52"/>
        <v>1.4856243249168952</v>
      </c>
      <c r="AZ193" s="91">
        <f t="shared" si="53"/>
        <v>0.45407060373858044</v>
      </c>
      <c r="BA193" s="91">
        <f t="shared" si="54"/>
        <v>0.30271373582572036</v>
      </c>
      <c r="BB193" s="91">
        <f t="shared" si="55"/>
        <v>0.30271373582572036</v>
      </c>
      <c r="BC193" s="91">
        <f t="shared" si="56"/>
        <v>0.40394449811758582</v>
      </c>
      <c r="BD193" s="91">
        <f t="shared" si="57"/>
        <v>0.59159305942646889</v>
      </c>
      <c r="BE193" s="91">
        <f t="shared" si="58"/>
        <v>0.59159305942646889</v>
      </c>
      <c r="BF193" s="91">
        <f t="shared" si="59"/>
        <v>0.59159305942646889</v>
      </c>
      <c r="BG193" s="91">
        <f t="shared" si="60"/>
        <v>0.17286103217454765</v>
      </c>
      <c r="BH193" s="91">
        <f t="shared" si="61"/>
        <v>0.11524068811636512</v>
      </c>
      <c r="BI193" s="91">
        <f t="shared" si="62"/>
        <v>0.11524068811636512</v>
      </c>
      <c r="BJ193" s="91">
        <f t="shared" si="63"/>
        <v>1.3444746946909258</v>
      </c>
      <c r="BK193" s="91">
        <f t="shared" si="64"/>
        <v>0.37140608122922381</v>
      </c>
      <c r="BL193" s="91">
        <f t="shared" si="65"/>
        <v>0.37140608122922381</v>
      </c>
      <c r="BM193" s="91">
        <f t="shared" si="66"/>
        <v>0.37140608122922381</v>
      </c>
    </row>
    <row r="194" spans="1:65" x14ac:dyDescent="0.2">
      <c r="A194" t="s">
        <v>558</v>
      </c>
      <c r="B194" t="s">
        <v>558</v>
      </c>
      <c r="C194" s="90" t="s">
        <v>213</v>
      </c>
      <c r="D194" s="81" t="s">
        <v>300</v>
      </c>
      <c r="E194" s="81">
        <v>1990</v>
      </c>
      <c r="F194" s="81">
        <v>4</v>
      </c>
      <c r="G194" s="81">
        <v>31569</v>
      </c>
      <c r="H194" s="92">
        <v>0.7</v>
      </c>
      <c r="I194" s="92">
        <v>6.0000000000000012E-2</v>
      </c>
      <c r="J194" s="92">
        <v>9.0000000000000011E-2</v>
      </c>
      <c r="K194" s="92">
        <v>6.0000000000000012E-2</v>
      </c>
      <c r="L194" s="92">
        <v>0.25</v>
      </c>
      <c r="M194" s="92">
        <v>0.25</v>
      </c>
      <c r="N194" s="92">
        <v>0.25</v>
      </c>
      <c r="O194" s="92">
        <v>0.21066061131204616</v>
      </c>
      <c r="P194" s="92">
        <v>0.15786787773759078</v>
      </c>
      <c r="Q194" s="92">
        <v>0.23680181660638613</v>
      </c>
      <c r="R194" s="92">
        <v>0.15786787773759078</v>
      </c>
      <c r="S194" s="92">
        <v>0.25</v>
      </c>
      <c r="T194" s="92">
        <v>0.25</v>
      </c>
      <c r="U194" s="92">
        <v>0.25</v>
      </c>
      <c r="V194" s="91">
        <v>10836</v>
      </c>
      <c r="W194" s="91">
        <v>4596</v>
      </c>
      <c r="X194" s="91">
        <v>0</v>
      </c>
      <c r="Y194" s="91">
        <v>0</v>
      </c>
      <c r="Z194" s="91">
        <v>3.5652587445880943</v>
      </c>
      <c r="AA194" s="91">
        <v>3.9295175034619101</v>
      </c>
      <c r="AB194" s="91">
        <v>3.6534883949318719</v>
      </c>
      <c r="AC194" s="91">
        <v>2.3136842308914072</v>
      </c>
      <c r="AD194" s="93">
        <v>0.84425974739026433</v>
      </c>
      <c r="AE194" s="93">
        <v>0.5628398315935097</v>
      </c>
      <c r="AF194" s="93">
        <v>0.5628398315935097</v>
      </c>
      <c r="AG194" s="93">
        <v>0.75105958662054617</v>
      </c>
      <c r="AH194" s="93">
        <v>0.98237937586547752</v>
      </c>
      <c r="AI194" s="93">
        <v>0.98237937586547752</v>
      </c>
      <c r="AJ194" s="93">
        <v>0.98237937586547752</v>
      </c>
      <c r="AK194" s="93">
        <v>0.3288139555438685</v>
      </c>
      <c r="AL194" s="93">
        <v>0.21920930369591235</v>
      </c>
      <c r="AM194" s="93">
        <v>0.21920930369591235</v>
      </c>
      <c r="AN194" s="93">
        <v>2.5574418764523101</v>
      </c>
      <c r="AO194" s="93">
        <v>0.57842105772285179</v>
      </c>
      <c r="AP194" s="93">
        <v>0.57842105772285179</v>
      </c>
      <c r="AQ194" s="93">
        <v>0.57842105772285179</v>
      </c>
      <c r="AR194" s="91">
        <f t="shared" si="45"/>
        <v>1842.1200000000001</v>
      </c>
      <c r="AS194" s="91">
        <f t="shared" si="46"/>
        <v>781.32</v>
      </c>
      <c r="AT194" s="91">
        <f t="shared" si="47"/>
        <v>0</v>
      </c>
      <c r="AU194" s="91">
        <f t="shared" si="48"/>
        <v>0</v>
      </c>
      <c r="AV194" s="91">
        <f t="shared" si="49"/>
        <v>0.60609398657997604</v>
      </c>
      <c r="AW194" s="91">
        <f t="shared" si="50"/>
        <v>0.66801797558852472</v>
      </c>
      <c r="AX194" s="91">
        <f t="shared" si="51"/>
        <v>0.6210930271384183</v>
      </c>
      <c r="AY194" s="91">
        <f t="shared" si="52"/>
        <v>0.39332631925153927</v>
      </c>
      <c r="AZ194" s="91">
        <f t="shared" si="53"/>
        <v>0.14352415705634494</v>
      </c>
      <c r="BA194" s="91">
        <f t="shared" si="54"/>
        <v>9.568277137089666E-2</v>
      </c>
      <c r="BB194" s="91">
        <f t="shared" si="55"/>
        <v>9.568277137089666E-2</v>
      </c>
      <c r="BC194" s="91">
        <f t="shared" si="56"/>
        <v>0.12768012972549286</v>
      </c>
      <c r="BD194" s="91">
        <f t="shared" si="57"/>
        <v>0.16700449389713118</v>
      </c>
      <c r="BE194" s="91">
        <f t="shared" si="58"/>
        <v>0.16700449389713118</v>
      </c>
      <c r="BF194" s="91">
        <f t="shared" si="59"/>
        <v>0.16700449389713118</v>
      </c>
      <c r="BG194" s="91">
        <f t="shared" si="60"/>
        <v>5.5898372442457649E-2</v>
      </c>
      <c r="BH194" s="91">
        <f t="shared" si="61"/>
        <v>3.7265581628305101E-2</v>
      </c>
      <c r="BI194" s="91">
        <f t="shared" si="62"/>
        <v>3.7265581628305101E-2</v>
      </c>
      <c r="BJ194" s="91">
        <f t="shared" si="63"/>
        <v>0.43476511899689274</v>
      </c>
      <c r="BK194" s="91">
        <f t="shared" si="64"/>
        <v>9.8331579812884817E-2</v>
      </c>
      <c r="BL194" s="91">
        <f t="shared" si="65"/>
        <v>9.8331579812884817E-2</v>
      </c>
      <c r="BM194" s="91">
        <f t="shared" si="66"/>
        <v>9.8331579812884817E-2</v>
      </c>
    </row>
    <row r="195" spans="1:65" x14ac:dyDescent="0.2">
      <c r="A195" t="s">
        <v>561</v>
      </c>
      <c r="B195" t="s">
        <v>561</v>
      </c>
      <c r="C195" s="90" t="s">
        <v>214</v>
      </c>
      <c r="D195" s="81" t="s">
        <v>301</v>
      </c>
      <c r="E195" s="81">
        <v>1360</v>
      </c>
      <c r="F195" s="81">
        <v>3</v>
      </c>
      <c r="G195" s="81">
        <v>34160</v>
      </c>
      <c r="H195" s="92">
        <v>0.7</v>
      </c>
      <c r="I195" s="92">
        <v>6.0000000000000012E-2</v>
      </c>
      <c r="J195" s="92">
        <v>9.0000000000000011E-2</v>
      </c>
      <c r="K195" s="92">
        <v>6.0000000000000012E-2</v>
      </c>
      <c r="L195" s="92">
        <v>0.25</v>
      </c>
      <c r="M195" s="92">
        <v>0.25</v>
      </c>
      <c r="N195" s="92">
        <v>0.25</v>
      </c>
      <c r="O195" s="92">
        <v>0.15490889927086404</v>
      </c>
      <c r="P195" s="92">
        <v>0.16901822014582721</v>
      </c>
      <c r="Q195" s="92">
        <v>0.2535273302187408</v>
      </c>
      <c r="R195" s="92">
        <v>0.16901822014582721</v>
      </c>
      <c r="S195" s="92">
        <v>0.25</v>
      </c>
      <c r="T195" s="92">
        <v>0.25</v>
      </c>
      <c r="U195" s="92">
        <v>0.25</v>
      </c>
      <c r="V195" s="91">
        <v>0</v>
      </c>
      <c r="W195" s="91">
        <v>20112</v>
      </c>
      <c r="X195" s="91">
        <v>0</v>
      </c>
      <c r="Y195" s="91">
        <v>0</v>
      </c>
      <c r="Z195" s="91">
        <v>11.832294395228301</v>
      </c>
      <c r="AA195" s="91">
        <v>13.43648133138384</v>
      </c>
      <c r="AB195" s="91">
        <v>13.207966979527285</v>
      </c>
      <c r="AC195" s="91">
        <v>8.0625626169296893</v>
      </c>
      <c r="AD195" s="93">
        <v>2.9998100083844013</v>
      </c>
      <c r="AE195" s="93">
        <v>1.9998733389229344</v>
      </c>
      <c r="AF195" s="93">
        <v>1.9998733389229344</v>
      </c>
      <c r="AG195" s="93">
        <v>1.83292770061363</v>
      </c>
      <c r="AH195" s="93">
        <v>3.35912033284596</v>
      </c>
      <c r="AI195" s="93">
        <v>3.35912033284596</v>
      </c>
      <c r="AJ195" s="93">
        <v>3.35912033284596</v>
      </c>
      <c r="AK195" s="93">
        <v>1.1887170281574557</v>
      </c>
      <c r="AL195" s="93">
        <v>0.79247801877163726</v>
      </c>
      <c r="AM195" s="93">
        <v>0.79247801877163726</v>
      </c>
      <c r="AN195" s="93">
        <v>9.2455768856690987</v>
      </c>
      <c r="AO195" s="93">
        <v>2.0156406542324223</v>
      </c>
      <c r="AP195" s="93">
        <v>2.0156406542324223</v>
      </c>
      <c r="AQ195" s="93">
        <v>2.0156406542324223</v>
      </c>
      <c r="AR195" s="91">
        <f t="shared" si="45"/>
        <v>0</v>
      </c>
      <c r="AS195" s="91">
        <f t="shared" si="46"/>
        <v>3419.0400000000004</v>
      </c>
      <c r="AT195" s="91">
        <f t="shared" si="47"/>
        <v>0</v>
      </c>
      <c r="AU195" s="91">
        <f t="shared" si="48"/>
        <v>0</v>
      </c>
      <c r="AV195" s="91">
        <f t="shared" si="49"/>
        <v>2.0114900471888113</v>
      </c>
      <c r="AW195" s="91">
        <f t="shared" si="50"/>
        <v>2.284201826335253</v>
      </c>
      <c r="AX195" s="91">
        <f t="shared" si="51"/>
        <v>2.2453543865196388</v>
      </c>
      <c r="AY195" s="91">
        <f t="shared" si="52"/>
        <v>1.3706356448780472</v>
      </c>
      <c r="AZ195" s="91">
        <f t="shared" si="53"/>
        <v>0.5099677014253482</v>
      </c>
      <c r="BA195" s="91">
        <f t="shared" si="54"/>
        <v>0.33997846761689887</v>
      </c>
      <c r="BB195" s="91">
        <f t="shared" si="55"/>
        <v>0.33997846761689887</v>
      </c>
      <c r="BC195" s="91">
        <f t="shared" si="56"/>
        <v>0.31159770910431711</v>
      </c>
      <c r="BD195" s="91">
        <f t="shared" si="57"/>
        <v>0.57105045658381326</v>
      </c>
      <c r="BE195" s="91">
        <f t="shared" si="58"/>
        <v>0.57105045658381326</v>
      </c>
      <c r="BF195" s="91">
        <f t="shared" si="59"/>
        <v>0.57105045658381326</v>
      </c>
      <c r="BG195" s="91">
        <f t="shared" si="60"/>
        <v>0.2020818947867675</v>
      </c>
      <c r="BH195" s="91">
        <f t="shared" si="61"/>
        <v>0.13472126319117833</v>
      </c>
      <c r="BI195" s="91">
        <f t="shared" si="62"/>
        <v>0.13472126319117833</v>
      </c>
      <c r="BJ195" s="91">
        <f t="shared" si="63"/>
        <v>1.571748070563747</v>
      </c>
      <c r="BK195" s="91">
        <f t="shared" si="64"/>
        <v>0.34265891121951181</v>
      </c>
      <c r="BL195" s="91">
        <f t="shared" si="65"/>
        <v>0.34265891121951181</v>
      </c>
      <c r="BM195" s="91">
        <f t="shared" si="66"/>
        <v>0.34265891121951181</v>
      </c>
    </row>
    <row r="196" spans="1:65" x14ac:dyDescent="0.2">
      <c r="A196" t="s">
        <v>562</v>
      </c>
      <c r="B196" t="s">
        <v>562</v>
      </c>
      <c r="C196" s="90" t="s">
        <v>214</v>
      </c>
      <c r="D196" s="81" t="s">
        <v>301</v>
      </c>
      <c r="E196" s="81">
        <v>1380</v>
      </c>
      <c r="F196" s="81">
        <v>3</v>
      </c>
      <c r="G196" s="81">
        <v>34131</v>
      </c>
      <c r="H196" s="92">
        <v>0.7</v>
      </c>
      <c r="I196" s="92">
        <v>6.0000000000000012E-2</v>
      </c>
      <c r="J196" s="92">
        <v>9.0000000000000011E-2</v>
      </c>
      <c r="K196" s="92">
        <v>6.0000000000000012E-2</v>
      </c>
      <c r="L196" s="92">
        <v>0.25</v>
      </c>
      <c r="M196" s="92">
        <v>0.25</v>
      </c>
      <c r="N196" s="92">
        <v>0.25</v>
      </c>
      <c r="O196" s="92">
        <v>0.15490889927086404</v>
      </c>
      <c r="P196" s="92">
        <v>0.16901822014582721</v>
      </c>
      <c r="Q196" s="92">
        <v>0.2535273302187408</v>
      </c>
      <c r="R196" s="92">
        <v>0.16901822014582721</v>
      </c>
      <c r="S196" s="92">
        <v>0.25</v>
      </c>
      <c r="T196" s="92">
        <v>0.25</v>
      </c>
      <c r="U196" s="92">
        <v>0.25</v>
      </c>
      <c r="V196" s="91">
        <v>0</v>
      </c>
      <c r="W196" s="91">
        <v>17621</v>
      </c>
      <c r="X196" s="91">
        <v>0</v>
      </c>
      <c r="Y196" s="91">
        <v>0</v>
      </c>
      <c r="Z196" s="91">
        <v>10.456628623627275</v>
      </c>
      <c r="AA196" s="91">
        <v>12.087264400723388</v>
      </c>
      <c r="AB196" s="91">
        <v>12.36280785442373</v>
      </c>
      <c r="AC196" s="91">
        <v>7.3313658617437518</v>
      </c>
      <c r="AD196" s="93">
        <v>2.6510411380370891</v>
      </c>
      <c r="AE196" s="93">
        <v>1.7673607586913929</v>
      </c>
      <c r="AF196" s="93">
        <v>1.7673607586913929</v>
      </c>
      <c r="AG196" s="93">
        <v>1.6198248301703111</v>
      </c>
      <c r="AH196" s="93">
        <v>3.021816100180847</v>
      </c>
      <c r="AI196" s="93">
        <v>3.021816100180847</v>
      </c>
      <c r="AJ196" s="93">
        <v>3.021816100180847</v>
      </c>
      <c r="AK196" s="93">
        <v>1.1126527068981358</v>
      </c>
      <c r="AL196" s="93">
        <v>0.741768471265424</v>
      </c>
      <c r="AM196" s="93">
        <v>0.741768471265424</v>
      </c>
      <c r="AN196" s="93">
        <v>8.6539654980966105</v>
      </c>
      <c r="AO196" s="93">
        <v>1.832841465435938</v>
      </c>
      <c r="AP196" s="93">
        <v>1.832841465435938</v>
      </c>
      <c r="AQ196" s="93">
        <v>1.832841465435938</v>
      </c>
      <c r="AR196" s="91">
        <f t="shared" si="45"/>
        <v>0</v>
      </c>
      <c r="AS196" s="91">
        <f t="shared" si="46"/>
        <v>2995.57</v>
      </c>
      <c r="AT196" s="91">
        <f t="shared" si="47"/>
        <v>0</v>
      </c>
      <c r="AU196" s="91">
        <f t="shared" si="48"/>
        <v>0</v>
      </c>
      <c r="AV196" s="91">
        <f t="shared" si="49"/>
        <v>1.7776268660166368</v>
      </c>
      <c r="AW196" s="91">
        <f t="shared" si="50"/>
        <v>2.0548349481229762</v>
      </c>
      <c r="AX196" s="91">
        <f t="shared" si="51"/>
        <v>2.1016773352520342</v>
      </c>
      <c r="AY196" s="91">
        <f t="shared" si="52"/>
        <v>1.246332196496438</v>
      </c>
      <c r="AZ196" s="91">
        <f t="shared" si="53"/>
        <v>0.45067699346630519</v>
      </c>
      <c r="BA196" s="91">
        <f t="shared" si="54"/>
        <v>0.30045132897753679</v>
      </c>
      <c r="BB196" s="91">
        <f t="shared" si="55"/>
        <v>0.30045132897753679</v>
      </c>
      <c r="BC196" s="91">
        <f t="shared" si="56"/>
        <v>0.27537022112895293</v>
      </c>
      <c r="BD196" s="91">
        <f t="shared" si="57"/>
        <v>0.51370873703074404</v>
      </c>
      <c r="BE196" s="91">
        <f t="shared" si="58"/>
        <v>0.51370873703074404</v>
      </c>
      <c r="BF196" s="91">
        <f t="shared" si="59"/>
        <v>0.51370873703074404</v>
      </c>
      <c r="BG196" s="91">
        <f t="shared" si="60"/>
        <v>0.1891509601726831</v>
      </c>
      <c r="BH196" s="91">
        <f t="shared" si="61"/>
        <v>0.12610064011512209</v>
      </c>
      <c r="BI196" s="91">
        <f t="shared" si="62"/>
        <v>0.12610064011512209</v>
      </c>
      <c r="BJ196" s="91">
        <f t="shared" si="63"/>
        <v>1.471174134676424</v>
      </c>
      <c r="BK196" s="91">
        <f t="shared" si="64"/>
        <v>0.3115830491241095</v>
      </c>
      <c r="BL196" s="91">
        <f t="shared" si="65"/>
        <v>0.3115830491241095</v>
      </c>
      <c r="BM196" s="91">
        <f t="shared" si="66"/>
        <v>0.3115830491241095</v>
      </c>
    </row>
    <row r="197" spans="1:65" x14ac:dyDescent="0.2">
      <c r="A197" t="s">
        <v>563</v>
      </c>
      <c r="B197" t="s">
        <v>563</v>
      </c>
      <c r="C197" s="90" t="s">
        <v>214</v>
      </c>
      <c r="D197" s="81" t="s">
        <v>301</v>
      </c>
      <c r="E197" s="81">
        <v>1390</v>
      </c>
      <c r="F197" s="81">
        <v>3</v>
      </c>
      <c r="G197" s="81">
        <v>36823</v>
      </c>
      <c r="H197" s="92">
        <v>0.7</v>
      </c>
      <c r="I197" s="92">
        <v>6.0000000000000012E-2</v>
      </c>
      <c r="J197" s="92">
        <v>9.0000000000000011E-2</v>
      </c>
      <c r="K197" s="92">
        <v>6.0000000000000012E-2</v>
      </c>
      <c r="L197" s="92">
        <v>0.25</v>
      </c>
      <c r="M197" s="92">
        <v>0.25</v>
      </c>
      <c r="N197" s="92">
        <v>0.25</v>
      </c>
      <c r="O197" s="92">
        <v>0.15490889927086404</v>
      </c>
      <c r="P197" s="92">
        <v>0.16901822014582721</v>
      </c>
      <c r="Q197" s="92">
        <v>0.2535273302187408</v>
      </c>
      <c r="R197" s="92">
        <v>0.16901822014582721</v>
      </c>
      <c r="S197" s="92">
        <v>0.25</v>
      </c>
      <c r="T197" s="92">
        <v>0.25</v>
      </c>
      <c r="U197" s="92">
        <v>0.25</v>
      </c>
      <c r="V197" s="91">
        <v>0</v>
      </c>
      <c r="W197" s="91">
        <v>21373</v>
      </c>
      <c r="X197" s="91">
        <v>0</v>
      </c>
      <c r="Y197" s="91">
        <v>0</v>
      </c>
      <c r="Z197" s="91">
        <v>16.27819733147215</v>
      </c>
      <c r="AA197" s="91">
        <v>17.55646664354872</v>
      </c>
      <c r="AB197" s="91">
        <v>15.932625226293533</v>
      </c>
      <c r="AC197" s="91">
        <v>10.188990281015238</v>
      </c>
      <c r="AD197" s="93">
        <v>4.126967910221965</v>
      </c>
      <c r="AE197" s="93">
        <v>2.7513119401479766</v>
      </c>
      <c r="AF197" s="93">
        <v>2.7513119401479766</v>
      </c>
      <c r="AG197" s="93">
        <v>2.521637630732267</v>
      </c>
      <c r="AH197" s="93">
        <v>4.3891166608871801</v>
      </c>
      <c r="AI197" s="93">
        <v>4.3891166608871801</v>
      </c>
      <c r="AJ197" s="93">
        <v>4.3891166608871801</v>
      </c>
      <c r="AK197" s="93">
        <v>1.4339362703664182</v>
      </c>
      <c r="AL197" s="93">
        <v>0.95595751357761216</v>
      </c>
      <c r="AM197" s="93">
        <v>0.95595751357761216</v>
      </c>
      <c r="AN197" s="93">
        <v>11.152837658405472</v>
      </c>
      <c r="AO197" s="93">
        <v>2.5472475702538095</v>
      </c>
      <c r="AP197" s="93">
        <v>2.5472475702538095</v>
      </c>
      <c r="AQ197" s="93">
        <v>2.5472475702538095</v>
      </c>
      <c r="AR197" s="91">
        <f t="shared" si="45"/>
        <v>0</v>
      </c>
      <c r="AS197" s="91">
        <f t="shared" si="46"/>
        <v>3633.4100000000003</v>
      </c>
      <c r="AT197" s="91">
        <f t="shared" si="47"/>
        <v>0</v>
      </c>
      <c r="AU197" s="91">
        <f t="shared" si="48"/>
        <v>0</v>
      </c>
      <c r="AV197" s="91">
        <f t="shared" si="49"/>
        <v>2.7672935463502655</v>
      </c>
      <c r="AW197" s="91">
        <f t="shared" si="50"/>
        <v>2.9845993294032827</v>
      </c>
      <c r="AX197" s="91">
        <f t="shared" si="51"/>
        <v>2.708546288469901</v>
      </c>
      <c r="AY197" s="91">
        <f t="shared" si="52"/>
        <v>1.7321283477725906</v>
      </c>
      <c r="AZ197" s="91">
        <f t="shared" si="53"/>
        <v>0.70158454473773413</v>
      </c>
      <c r="BA197" s="91">
        <f t="shared" si="54"/>
        <v>0.46772302982515607</v>
      </c>
      <c r="BB197" s="91">
        <f t="shared" si="55"/>
        <v>0.46772302982515607</v>
      </c>
      <c r="BC197" s="91">
        <f t="shared" si="56"/>
        <v>0.42867839722448542</v>
      </c>
      <c r="BD197" s="91">
        <f t="shared" si="57"/>
        <v>0.74614983235082066</v>
      </c>
      <c r="BE197" s="91">
        <f t="shared" si="58"/>
        <v>0.74614983235082066</v>
      </c>
      <c r="BF197" s="91">
        <f t="shared" si="59"/>
        <v>0.74614983235082066</v>
      </c>
      <c r="BG197" s="91">
        <f t="shared" si="60"/>
        <v>0.24376916596229112</v>
      </c>
      <c r="BH197" s="91">
        <f t="shared" si="61"/>
        <v>0.16251277730819408</v>
      </c>
      <c r="BI197" s="91">
        <f t="shared" si="62"/>
        <v>0.16251277730819408</v>
      </c>
      <c r="BJ197" s="91">
        <f t="shared" si="63"/>
        <v>1.8959824019289304</v>
      </c>
      <c r="BK197" s="91">
        <f t="shared" si="64"/>
        <v>0.43303208694314765</v>
      </c>
      <c r="BL197" s="91">
        <f t="shared" si="65"/>
        <v>0.43303208694314765</v>
      </c>
      <c r="BM197" s="91">
        <f t="shared" si="66"/>
        <v>0.43303208694314765</v>
      </c>
    </row>
    <row r="198" spans="1:65" x14ac:dyDescent="0.2">
      <c r="A198" t="s">
        <v>564</v>
      </c>
      <c r="B198" t="s">
        <v>564</v>
      </c>
      <c r="C198" s="90" t="s">
        <v>214</v>
      </c>
      <c r="D198" s="81" t="s">
        <v>301</v>
      </c>
      <c r="E198" s="81">
        <v>1550</v>
      </c>
      <c r="F198" s="81">
        <v>4</v>
      </c>
      <c r="G198" s="81">
        <v>35752</v>
      </c>
      <c r="H198" s="92">
        <v>0.7</v>
      </c>
      <c r="I198" s="92">
        <v>6.0000000000000012E-2</v>
      </c>
      <c r="J198" s="92">
        <v>9.0000000000000011E-2</v>
      </c>
      <c r="K198" s="92">
        <v>6.0000000000000012E-2</v>
      </c>
      <c r="L198" s="92">
        <v>0.25</v>
      </c>
      <c r="M198" s="92">
        <v>0.25</v>
      </c>
      <c r="N198" s="92">
        <v>0.25</v>
      </c>
      <c r="O198" s="92">
        <v>0.15490889927086404</v>
      </c>
      <c r="P198" s="92">
        <v>0.16901822014582721</v>
      </c>
      <c r="Q198" s="92">
        <v>0.2535273302187408</v>
      </c>
      <c r="R198" s="92">
        <v>0.16901822014582721</v>
      </c>
      <c r="S198" s="92">
        <v>0.25</v>
      </c>
      <c r="T198" s="92">
        <v>0.25</v>
      </c>
      <c r="U198" s="92">
        <v>0.25</v>
      </c>
      <c r="V198" s="91">
        <v>0</v>
      </c>
      <c r="W198" s="91">
        <v>20249</v>
      </c>
      <c r="X198" s="91">
        <v>0</v>
      </c>
      <c r="Y198" s="91">
        <v>0</v>
      </c>
      <c r="Z198" s="91">
        <v>12.299232300587168</v>
      </c>
      <c r="AA198" s="91">
        <v>13.37958179228839</v>
      </c>
      <c r="AB198" s="91">
        <v>12.234438412143346</v>
      </c>
      <c r="AC198" s="91">
        <v>7.8100421920773471</v>
      </c>
      <c r="AD198" s="93">
        <v>3.1181915289079658</v>
      </c>
      <c r="AE198" s="93">
        <v>2.0787943526053105</v>
      </c>
      <c r="AF198" s="93">
        <v>2.0787943526053105</v>
      </c>
      <c r="AG198" s="93">
        <v>1.9052605375606149</v>
      </c>
      <c r="AH198" s="93">
        <v>3.3448954480720974</v>
      </c>
      <c r="AI198" s="93">
        <v>3.3448954480720974</v>
      </c>
      <c r="AJ198" s="93">
        <v>3.3448954480720974</v>
      </c>
      <c r="AK198" s="93">
        <v>1.1010994570929014</v>
      </c>
      <c r="AL198" s="93">
        <v>0.7340663047286009</v>
      </c>
      <c r="AM198" s="93">
        <v>0.7340663047286009</v>
      </c>
      <c r="AN198" s="93">
        <v>8.5641068885003424</v>
      </c>
      <c r="AO198" s="93">
        <v>1.9525105480193368</v>
      </c>
      <c r="AP198" s="93">
        <v>1.9525105480193368</v>
      </c>
      <c r="AQ198" s="93">
        <v>1.9525105480193368</v>
      </c>
      <c r="AR198" s="91">
        <f t="shared" ref="AR198:AR261" si="67">$AQ$1/1000*V198</f>
        <v>0</v>
      </c>
      <c r="AS198" s="91">
        <f t="shared" ref="AS198:AS261" si="68">$AQ$1/1000*W198</f>
        <v>3442.3300000000004</v>
      </c>
      <c r="AT198" s="91">
        <f t="shared" ref="AT198:AT261" si="69">$AQ$1/1000*X198</f>
        <v>0</v>
      </c>
      <c r="AU198" s="91">
        <f t="shared" ref="AU198:AU261" si="70">$AQ$1/1000*Y198</f>
        <v>0</v>
      </c>
      <c r="AV198" s="91">
        <f t="shared" ref="AV198:AV261" si="71">$AQ$1/1000*Z198</f>
        <v>2.0908694910998187</v>
      </c>
      <c r="AW198" s="91">
        <f t="shared" ref="AW198:AW261" si="72">$AQ$1/1000*AA198</f>
        <v>2.2745289046890265</v>
      </c>
      <c r="AX198" s="91">
        <f t="shared" ref="AX198:AX261" si="73">$AQ$1/1000*AB198</f>
        <v>2.0798545300643689</v>
      </c>
      <c r="AY198" s="91">
        <f t="shared" ref="AY198:AY261" si="74">$AQ$1/1000*AC198</f>
        <v>1.3277071726531491</v>
      </c>
      <c r="AZ198" s="91">
        <f t="shared" ref="AZ198:AZ261" si="75">$AQ$1/1000*AD198</f>
        <v>0.53009255991435422</v>
      </c>
      <c r="BA198" s="91">
        <f t="shared" ref="BA198:BA261" si="76">$AQ$1/1000*AE198</f>
        <v>0.35339503994290283</v>
      </c>
      <c r="BB198" s="91">
        <f t="shared" ref="BB198:BB261" si="77">$AQ$1/1000*AF198</f>
        <v>0.35339503994290283</v>
      </c>
      <c r="BC198" s="91">
        <f t="shared" ref="BC198:BC261" si="78">$AQ$1/1000*AG198</f>
        <v>0.32389429138530457</v>
      </c>
      <c r="BD198" s="91">
        <f t="shared" ref="BD198:BD261" si="79">$AQ$1/1000*AH198</f>
        <v>0.56863222617225662</v>
      </c>
      <c r="BE198" s="91">
        <f t="shared" ref="BE198:BE261" si="80">$AQ$1/1000*AI198</f>
        <v>0.56863222617225662</v>
      </c>
      <c r="BF198" s="91">
        <f t="shared" ref="BF198:BF261" si="81">$AQ$1/1000*AJ198</f>
        <v>0.56863222617225662</v>
      </c>
      <c r="BG198" s="91">
        <f t="shared" ref="BG198:BG261" si="82">$AQ$1/1000*AK198</f>
        <v>0.18718690770579324</v>
      </c>
      <c r="BH198" s="91">
        <f t="shared" ref="BH198:BH261" si="83">$AQ$1/1000*AL198</f>
        <v>0.12479127180386217</v>
      </c>
      <c r="BI198" s="91">
        <f t="shared" ref="BI198:BI261" si="84">$AQ$1/1000*AM198</f>
        <v>0.12479127180386217</v>
      </c>
      <c r="BJ198" s="91">
        <f t="shared" ref="BJ198:BJ261" si="85">$AQ$1/1000*AN198</f>
        <v>1.4558981710450583</v>
      </c>
      <c r="BK198" s="91">
        <f t="shared" ref="BK198:BK261" si="86">$AQ$1/1000*AO198</f>
        <v>0.33192679316328727</v>
      </c>
      <c r="BL198" s="91">
        <f t="shared" ref="BL198:BL261" si="87">$AQ$1/1000*AP198</f>
        <v>0.33192679316328727</v>
      </c>
      <c r="BM198" s="91">
        <f t="shared" ref="BM198:BM261" si="88">$AQ$1/1000*AQ198</f>
        <v>0.33192679316328727</v>
      </c>
    </row>
    <row r="199" spans="1:65" x14ac:dyDescent="0.2">
      <c r="A199" t="s">
        <v>565</v>
      </c>
      <c r="B199" t="s">
        <v>565</v>
      </c>
      <c r="C199" s="90" t="s">
        <v>214</v>
      </c>
      <c r="D199" s="81" t="s">
        <v>301</v>
      </c>
      <c r="E199" s="81">
        <v>1560</v>
      </c>
      <c r="F199" s="81">
        <v>4</v>
      </c>
      <c r="G199" s="81">
        <v>34410</v>
      </c>
      <c r="H199" s="92">
        <v>0.7</v>
      </c>
      <c r="I199" s="92">
        <v>6.0000000000000012E-2</v>
      </c>
      <c r="J199" s="92">
        <v>9.0000000000000011E-2</v>
      </c>
      <c r="K199" s="92">
        <v>6.0000000000000012E-2</v>
      </c>
      <c r="L199" s="92">
        <v>0.25</v>
      </c>
      <c r="M199" s="92">
        <v>0.25</v>
      </c>
      <c r="N199" s="92">
        <v>0.25</v>
      </c>
      <c r="O199" s="92">
        <v>0.15490889927086404</v>
      </c>
      <c r="P199" s="92">
        <v>0.16901822014582721</v>
      </c>
      <c r="Q199" s="92">
        <v>0.2535273302187408</v>
      </c>
      <c r="R199" s="92">
        <v>0.16901822014582721</v>
      </c>
      <c r="S199" s="92">
        <v>0.25</v>
      </c>
      <c r="T199" s="92">
        <v>0.25</v>
      </c>
      <c r="U199" s="92">
        <v>0.25</v>
      </c>
      <c r="V199" s="91">
        <v>0</v>
      </c>
      <c r="W199" s="91">
        <v>24393</v>
      </c>
      <c r="X199" s="91">
        <v>0</v>
      </c>
      <c r="Y199" s="91">
        <v>0</v>
      </c>
      <c r="Z199" s="91">
        <v>14.797778914264468</v>
      </c>
      <c r="AA199" s="91">
        <v>16.309548486998906</v>
      </c>
      <c r="AB199" s="91">
        <v>15.163739912608051</v>
      </c>
      <c r="AC199" s="91">
        <v>9.6029571297714877</v>
      </c>
      <c r="AD199" s="93">
        <v>3.7516413813006473</v>
      </c>
      <c r="AE199" s="93">
        <v>2.5010942542004315</v>
      </c>
      <c r="AF199" s="93">
        <v>2.5010942542004315</v>
      </c>
      <c r="AG199" s="93">
        <v>2.2923076432623102</v>
      </c>
      <c r="AH199" s="93">
        <v>4.0773871217497266</v>
      </c>
      <c r="AI199" s="93">
        <v>4.0773871217497266</v>
      </c>
      <c r="AJ199" s="93">
        <v>4.0773871217497266</v>
      </c>
      <c r="AK199" s="93">
        <v>1.3647365921347248</v>
      </c>
      <c r="AL199" s="93">
        <v>0.90982439475648325</v>
      </c>
      <c r="AM199" s="93">
        <v>0.90982439475648325</v>
      </c>
      <c r="AN199" s="93">
        <v>10.614617938825635</v>
      </c>
      <c r="AO199" s="93">
        <v>2.4007392824428719</v>
      </c>
      <c r="AP199" s="93">
        <v>2.4007392824428719</v>
      </c>
      <c r="AQ199" s="93">
        <v>2.4007392824428719</v>
      </c>
      <c r="AR199" s="91">
        <f t="shared" si="67"/>
        <v>0</v>
      </c>
      <c r="AS199" s="91">
        <f t="shared" si="68"/>
        <v>4146.8100000000004</v>
      </c>
      <c r="AT199" s="91">
        <f t="shared" si="69"/>
        <v>0</v>
      </c>
      <c r="AU199" s="91">
        <f t="shared" si="70"/>
        <v>0</v>
      </c>
      <c r="AV199" s="91">
        <f t="shared" si="71"/>
        <v>2.5156224154249598</v>
      </c>
      <c r="AW199" s="91">
        <f t="shared" si="72"/>
        <v>2.7726232427898143</v>
      </c>
      <c r="AX199" s="91">
        <f t="shared" si="73"/>
        <v>2.5778357851433689</v>
      </c>
      <c r="AY199" s="91">
        <f t="shared" si="74"/>
        <v>1.632502712061153</v>
      </c>
      <c r="AZ199" s="91">
        <f t="shared" si="75"/>
        <v>0.63777903482111009</v>
      </c>
      <c r="BA199" s="91">
        <f t="shared" si="76"/>
        <v>0.42518602321407339</v>
      </c>
      <c r="BB199" s="91">
        <f t="shared" si="77"/>
        <v>0.42518602321407339</v>
      </c>
      <c r="BC199" s="91">
        <f t="shared" si="78"/>
        <v>0.38969229935459276</v>
      </c>
      <c r="BD199" s="91">
        <f t="shared" si="79"/>
        <v>0.69315581069745358</v>
      </c>
      <c r="BE199" s="91">
        <f t="shared" si="80"/>
        <v>0.69315581069745358</v>
      </c>
      <c r="BF199" s="91">
        <f t="shared" si="81"/>
        <v>0.69315581069745358</v>
      </c>
      <c r="BG199" s="91">
        <f t="shared" si="82"/>
        <v>0.23200522066290322</v>
      </c>
      <c r="BH199" s="91">
        <f t="shared" si="83"/>
        <v>0.15467014710860216</v>
      </c>
      <c r="BI199" s="91">
        <f t="shared" si="84"/>
        <v>0.15467014710860216</v>
      </c>
      <c r="BJ199" s="91">
        <f t="shared" si="85"/>
        <v>1.8044850496003582</v>
      </c>
      <c r="BK199" s="91">
        <f t="shared" si="86"/>
        <v>0.40812567801528826</v>
      </c>
      <c r="BL199" s="91">
        <f t="shared" si="87"/>
        <v>0.40812567801528826</v>
      </c>
      <c r="BM199" s="91">
        <f t="shared" si="88"/>
        <v>0.40812567801528826</v>
      </c>
    </row>
    <row r="200" spans="1:65" x14ac:dyDescent="0.2">
      <c r="A200" t="s">
        <v>566</v>
      </c>
      <c r="B200" t="s">
        <v>566</v>
      </c>
      <c r="C200" s="90" t="s">
        <v>214</v>
      </c>
      <c r="D200" s="81" t="s">
        <v>301</v>
      </c>
      <c r="E200" s="81">
        <v>1580</v>
      </c>
      <c r="F200" s="81">
        <v>4</v>
      </c>
      <c r="G200" s="81">
        <v>1795</v>
      </c>
      <c r="H200" s="92">
        <v>0.7</v>
      </c>
      <c r="I200" s="92">
        <v>6.0000000000000012E-2</v>
      </c>
      <c r="J200" s="92">
        <v>9.0000000000000011E-2</v>
      </c>
      <c r="K200" s="92">
        <v>6.0000000000000012E-2</v>
      </c>
      <c r="L200" s="92">
        <v>0.25</v>
      </c>
      <c r="M200" s="92">
        <v>0.25</v>
      </c>
      <c r="N200" s="92">
        <v>0.25</v>
      </c>
      <c r="O200" s="92">
        <v>0.15490889927086404</v>
      </c>
      <c r="P200" s="92">
        <v>0.16901822014582721</v>
      </c>
      <c r="Q200" s="92">
        <v>0.2535273302187408</v>
      </c>
      <c r="R200" s="92">
        <v>0.16901822014582721</v>
      </c>
      <c r="S200" s="92">
        <v>0.25</v>
      </c>
      <c r="T200" s="92">
        <v>0.25</v>
      </c>
      <c r="U200" s="92">
        <v>0.25</v>
      </c>
      <c r="V200" s="91">
        <v>0</v>
      </c>
      <c r="W200" s="91">
        <v>859.80605216536424</v>
      </c>
      <c r="X200" s="91">
        <v>0</v>
      </c>
      <c r="Y200" s="91">
        <v>211.19394783463576</v>
      </c>
      <c r="Z200" s="91">
        <v>9.172033402313998</v>
      </c>
      <c r="AA200" s="91">
        <v>11.319059219044002</v>
      </c>
      <c r="AB200" s="91">
        <v>9.187172333864007</v>
      </c>
      <c r="AC200" s="91">
        <v>7.1061811168343771</v>
      </c>
      <c r="AD200" s="93">
        <v>2.3253611411657817</v>
      </c>
      <c r="AE200" s="93">
        <v>1.5502407607771878</v>
      </c>
      <c r="AF200" s="93">
        <v>1.5502407607771878</v>
      </c>
      <c r="AG200" s="93">
        <v>1.4208295984280594</v>
      </c>
      <c r="AH200" s="93">
        <v>2.8297648047610005</v>
      </c>
      <c r="AI200" s="93">
        <v>2.8297648047610005</v>
      </c>
      <c r="AJ200" s="93">
        <v>2.8297648047610005</v>
      </c>
      <c r="AK200" s="93">
        <v>0.82684551004776075</v>
      </c>
      <c r="AL200" s="93">
        <v>0.55123034003184057</v>
      </c>
      <c r="AM200" s="93">
        <v>0.55123034003184057</v>
      </c>
      <c r="AN200" s="93">
        <v>6.4310206337048044</v>
      </c>
      <c r="AO200" s="93">
        <v>1.7765452792085943</v>
      </c>
      <c r="AP200" s="93">
        <v>1.7765452792085943</v>
      </c>
      <c r="AQ200" s="93">
        <v>1.7765452792085943</v>
      </c>
      <c r="AR200" s="91">
        <f t="shared" si="67"/>
        <v>0</v>
      </c>
      <c r="AS200" s="91">
        <f t="shared" si="68"/>
        <v>146.16702886811194</v>
      </c>
      <c r="AT200" s="91">
        <f t="shared" si="69"/>
        <v>0</v>
      </c>
      <c r="AU200" s="91">
        <f t="shared" si="70"/>
        <v>35.90297113188808</v>
      </c>
      <c r="AV200" s="91">
        <f t="shared" si="71"/>
        <v>1.5592456783933797</v>
      </c>
      <c r="AW200" s="91">
        <f t="shared" si="72"/>
        <v>1.9242400672374804</v>
      </c>
      <c r="AX200" s="91">
        <f t="shared" si="73"/>
        <v>1.5618192967568814</v>
      </c>
      <c r="AY200" s="91">
        <f t="shared" si="74"/>
        <v>1.2080507898618442</v>
      </c>
      <c r="AZ200" s="91">
        <f t="shared" si="75"/>
        <v>0.39531139399818294</v>
      </c>
      <c r="BA200" s="91">
        <f t="shared" si="76"/>
        <v>0.26354092933212192</v>
      </c>
      <c r="BB200" s="91">
        <f t="shared" si="77"/>
        <v>0.26354092933212192</v>
      </c>
      <c r="BC200" s="91">
        <f t="shared" si="78"/>
        <v>0.24154103173277011</v>
      </c>
      <c r="BD200" s="91">
        <f t="shared" si="79"/>
        <v>0.48106001680937011</v>
      </c>
      <c r="BE200" s="91">
        <f t="shared" si="80"/>
        <v>0.48106001680937011</v>
      </c>
      <c r="BF200" s="91">
        <f t="shared" si="81"/>
        <v>0.48106001680937011</v>
      </c>
      <c r="BG200" s="91">
        <f t="shared" si="82"/>
        <v>0.14056373670811934</v>
      </c>
      <c r="BH200" s="91">
        <f t="shared" si="83"/>
        <v>9.3709157805412904E-2</v>
      </c>
      <c r="BI200" s="91">
        <f t="shared" si="84"/>
        <v>9.3709157805412904E-2</v>
      </c>
      <c r="BJ200" s="91">
        <f t="shared" si="85"/>
        <v>1.0932735077298168</v>
      </c>
      <c r="BK200" s="91">
        <f t="shared" si="86"/>
        <v>0.30201269746546106</v>
      </c>
      <c r="BL200" s="91">
        <f t="shared" si="87"/>
        <v>0.30201269746546106</v>
      </c>
      <c r="BM200" s="91">
        <f t="shared" si="88"/>
        <v>0.30201269746546106</v>
      </c>
    </row>
    <row r="201" spans="1:65" x14ac:dyDescent="0.2">
      <c r="A201" t="s">
        <v>567</v>
      </c>
      <c r="B201" t="s">
        <v>567</v>
      </c>
      <c r="C201" s="90" t="s">
        <v>214</v>
      </c>
      <c r="D201" s="81" t="s">
        <v>301</v>
      </c>
      <c r="E201" s="81">
        <v>1570</v>
      </c>
      <c r="F201" s="81">
        <v>4</v>
      </c>
      <c r="G201" s="81">
        <v>29257</v>
      </c>
      <c r="H201" s="92">
        <v>0.7</v>
      </c>
      <c r="I201" s="92">
        <v>6.0000000000000012E-2</v>
      </c>
      <c r="J201" s="92">
        <v>9.0000000000000011E-2</v>
      </c>
      <c r="K201" s="92">
        <v>6.0000000000000012E-2</v>
      </c>
      <c r="L201" s="92">
        <v>0.25</v>
      </c>
      <c r="M201" s="92">
        <v>0.25</v>
      </c>
      <c r="N201" s="92">
        <v>0.25</v>
      </c>
      <c r="O201" s="92">
        <v>0.15490889927086404</v>
      </c>
      <c r="P201" s="92">
        <v>0.16901822014582721</v>
      </c>
      <c r="Q201" s="92">
        <v>0.2535273302187408</v>
      </c>
      <c r="R201" s="92">
        <v>0.16901822014582721</v>
      </c>
      <c r="S201" s="92">
        <v>0.25</v>
      </c>
      <c r="T201" s="92">
        <v>0.25</v>
      </c>
      <c r="U201" s="92">
        <v>0.25</v>
      </c>
      <c r="V201" s="91">
        <v>0</v>
      </c>
      <c r="W201" s="91">
        <v>17834</v>
      </c>
      <c r="X201" s="91">
        <v>0</v>
      </c>
      <c r="Y201" s="91">
        <v>0</v>
      </c>
      <c r="Z201" s="91">
        <v>9.9322894346308566</v>
      </c>
      <c r="AA201" s="91">
        <v>10.827523154031985</v>
      </c>
      <c r="AB201" s="91">
        <v>9.9234183921595758</v>
      </c>
      <c r="AC201" s="91">
        <v>6.3292277577812515</v>
      </c>
      <c r="AD201" s="93">
        <v>2.5181068233217676</v>
      </c>
      <c r="AE201" s="93">
        <v>1.6787378822145118</v>
      </c>
      <c r="AF201" s="93">
        <v>1.6787378822145118</v>
      </c>
      <c r="AG201" s="93">
        <v>1.5386000235582986</v>
      </c>
      <c r="AH201" s="93">
        <v>2.7068807885079962</v>
      </c>
      <c r="AI201" s="93">
        <v>2.7068807885079962</v>
      </c>
      <c r="AJ201" s="93">
        <v>2.7068807885079962</v>
      </c>
      <c r="AK201" s="93">
        <v>0.89310765529436198</v>
      </c>
      <c r="AL201" s="93">
        <v>0.59540510352957465</v>
      </c>
      <c r="AM201" s="93">
        <v>0.59540510352957465</v>
      </c>
      <c r="AN201" s="93">
        <v>6.9463928745117025</v>
      </c>
      <c r="AO201" s="93">
        <v>1.5823069394453129</v>
      </c>
      <c r="AP201" s="93">
        <v>1.5823069394453129</v>
      </c>
      <c r="AQ201" s="93">
        <v>1.5823069394453129</v>
      </c>
      <c r="AR201" s="91">
        <f t="shared" si="67"/>
        <v>0</v>
      </c>
      <c r="AS201" s="91">
        <f t="shared" si="68"/>
        <v>3031.78</v>
      </c>
      <c r="AT201" s="91">
        <f t="shared" si="69"/>
        <v>0</v>
      </c>
      <c r="AU201" s="91">
        <f t="shared" si="70"/>
        <v>0</v>
      </c>
      <c r="AV201" s="91">
        <f t="shared" si="71"/>
        <v>1.6884892038872457</v>
      </c>
      <c r="AW201" s="91">
        <f t="shared" si="72"/>
        <v>1.8406789361854374</v>
      </c>
      <c r="AX201" s="91">
        <f t="shared" si="73"/>
        <v>1.686981126667128</v>
      </c>
      <c r="AY201" s="91">
        <f t="shared" si="74"/>
        <v>1.0759687188228129</v>
      </c>
      <c r="AZ201" s="91">
        <f t="shared" si="75"/>
        <v>0.4280781599647005</v>
      </c>
      <c r="BA201" s="91">
        <f t="shared" si="76"/>
        <v>0.28538543997646704</v>
      </c>
      <c r="BB201" s="91">
        <f t="shared" si="77"/>
        <v>0.28538543997646704</v>
      </c>
      <c r="BC201" s="91">
        <f t="shared" si="78"/>
        <v>0.26156200400491081</v>
      </c>
      <c r="BD201" s="91">
        <f t="shared" si="79"/>
        <v>0.46016973404635936</v>
      </c>
      <c r="BE201" s="91">
        <f t="shared" si="80"/>
        <v>0.46016973404635936</v>
      </c>
      <c r="BF201" s="91">
        <f t="shared" si="81"/>
        <v>0.46016973404635936</v>
      </c>
      <c r="BG201" s="91">
        <f t="shared" si="82"/>
        <v>0.15182830140004155</v>
      </c>
      <c r="BH201" s="91">
        <f t="shared" si="83"/>
        <v>0.1012188676000277</v>
      </c>
      <c r="BI201" s="91">
        <f t="shared" si="84"/>
        <v>0.1012188676000277</v>
      </c>
      <c r="BJ201" s="91">
        <f t="shared" si="85"/>
        <v>1.1808867886669896</v>
      </c>
      <c r="BK201" s="91">
        <f t="shared" si="86"/>
        <v>0.26899217970570322</v>
      </c>
      <c r="BL201" s="91">
        <f t="shared" si="87"/>
        <v>0.26899217970570322</v>
      </c>
      <c r="BM201" s="91">
        <f t="shared" si="88"/>
        <v>0.26899217970570322</v>
      </c>
    </row>
    <row r="202" spans="1:65" x14ac:dyDescent="0.2">
      <c r="A202" t="s">
        <v>568</v>
      </c>
      <c r="B202" t="s">
        <v>568</v>
      </c>
      <c r="C202" s="90" t="s">
        <v>214</v>
      </c>
      <c r="D202" s="81" t="s">
        <v>301</v>
      </c>
      <c r="E202" s="81">
        <v>1470</v>
      </c>
      <c r="F202" s="81">
        <v>4</v>
      </c>
      <c r="G202" s="81">
        <v>31988</v>
      </c>
      <c r="H202" s="92">
        <v>0.7</v>
      </c>
      <c r="I202" s="92">
        <v>6.0000000000000012E-2</v>
      </c>
      <c r="J202" s="92">
        <v>9.0000000000000011E-2</v>
      </c>
      <c r="K202" s="92">
        <v>6.0000000000000012E-2</v>
      </c>
      <c r="L202" s="92">
        <v>0.25</v>
      </c>
      <c r="M202" s="92">
        <v>0.25</v>
      </c>
      <c r="N202" s="92">
        <v>0.25</v>
      </c>
      <c r="O202" s="92">
        <v>0.15490889927086404</v>
      </c>
      <c r="P202" s="92">
        <v>0.16901822014582721</v>
      </c>
      <c r="Q202" s="92">
        <v>0.2535273302187408</v>
      </c>
      <c r="R202" s="92">
        <v>0.16901822014582721</v>
      </c>
      <c r="S202" s="92">
        <v>0.25</v>
      </c>
      <c r="T202" s="92">
        <v>0.25</v>
      </c>
      <c r="U202" s="92">
        <v>0.25</v>
      </c>
      <c r="V202" s="91">
        <v>0</v>
      </c>
      <c r="W202" s="91">
        <v>17173</v>
      </c>
      <c r="X202" s="91">
        <v>0</v>
      </c>
      <c r="Y202" s="91">
        <v>0</v>
      </c>
      <c r="Z202" s="91">
        <v>8.8036853229874232</v>
      </c>
      <c r="AA202" s="91">
        <v>9.647018797403824</v>
      </c>
      <c r="AB202" s="91">
        <v>8.8971089154455818</v>
      </c>
      <c r="AC202" s="91">
        <v>5.6585511147714866</v>
      </c>
      <c r="AD202" s="93">
        <v>2.2319748360229141</v>
      </c>
      <c r="AE202" s="93">
        <v>1.4879832240152762</v>
      </c>
      <c r="AF202" s="93">
        <v>1.4879832240152762</v>
      </c>
      <c r="AG202" s="93">
        <v>1.3637692029110429</v>
      </c>
      <c r="AH202" s="93">
        <v>2.411754699350956</v>
      </c>
      <c r="AI202" s="93">
        <v>2.411754699350956</v>
      </c>
      <c r="AJ202" s="93">
        <v>2.411754699350956</v>
      </c>
      <c r="AK202" s="93">
        <v>0.80073980239010245</v>
      </c>
      <c r="AL202" s="93">
        <v>0.53382653492673504</v>
      </c>
      <c r="AM202" s="93">
        <v>0.53382653492673504</v>
      </c>
      <c r="AN202" s="93">
        <v>6.2279762408119073</v>
      </c>
      <c r="AO202" s="93">
        <v>1.4146377786928717</v>
      </c>
      <c r="AP202" s="93">
        <v>1.4146377786928717</v>
      </c>
      <c r="AQ202" s="93">
        <v>1.4146377786928717</v>
      </c>
      <c r="AR202" s="91">
        <f t="shared" si="67"/>
        <v>0</v>
      </c>
      <c r="AS202" s="91">
        <f t="shared" si="68"/>
        <v>2919.4100000000003</v>
      </c>
      <c r="AT202" s="91">
        <f t="shared" si="69"/>
        <v>0</v>
      </c>
      <c r="AU202" s="91">
        <f t="shared" si="70"/>
        <v>0</v>
      </c>
      <c r="AV202" s="91">
        <f t="shared" si="71"/>
        <v>1.496626504907862</v>
      </c>
      <c r="AW202" s="91">
        <f t="shared" si="72"/>
        <v>1.6399931955586502</v>
      </c>
      <c r="AX202" s="91">
        <f t="shared" si="73"/>
        <v>1.512508515625749</v>
      </c>
      <c r="AY202" s="91">
        <f t="shared" si="74"/>
        <v>0.96195368951115279</v>
      </c>
      <c r="AZ202" s="91">
        <f t="shared" si="75"/>
        <v>0.37943572212389542</v>
      </c>
      <c r="BA202" s="91">
        <f t="shared" si="76"/>
        <v>0.25295714808259695</v>
      </c>
      <c r="BB202" s="91">
        <f t="shared" si="77"/>
        <v>0.25295714808259695</v>
      </c>
      <c r="BC202" s="91">
        <f t="shared" si="78"/>
        <v>0.23184076449487731</v>
      </c>
      <c r="BD202" s="91">
        <f t="shared" si="79"/>
        <v>0.40999829888966255</v>
      </c>
      <c r="BE202" s="91">
        <f t="shared" si="80"/>
        <v>0.40999829888966255</v>
      </c>
      <c r="BF202" s="91">
        <f t="shared" si="81"/>
        <v>0.40999829888966255</v>
      </c>
      <c r="BG202" s="91">
        <f t="shared" si="82"/>
        <v>0.13612576640631743</v>
      </c>
      <c r="BH202" s="91">
        <f t="shared" si="83"/>
        <v>9.0750510937544965E-2</v>
      </c>
      <c r="BI202" s="91">
        <f t="shared" si="84"/>
        <v>9.0750510937544965E-2</v>
      </c>
      <c r="BJ202" s="91">
        <f t="shared" si="85"/>
        <v>1.0587559609380244</v>
      </c>
      <c r="BK202" s="91">
        <f t="shared" si="86"/>
        <v>0.2404884223777882</v>
      </c>
      <c r="BL202" s="91">
        <f t="shared" si="87"/>
        <v>0.2404884223777882</v>
      </c>
      <c r="BM202" s="91">
        <f t="shared" si="88"/>
        <v>0.2404884223777882</v>
      </c>
    </row>
    <row r="203" spans="1:65" x14ac:dyDescent="0.2">
      <c r="A203" t="s">
        <v>579</v>
      </c>
      <c r="B203" t="s">
        <v>579</v>
      </c>
      <c r="C203" s="90" t="s">
        <v>217</v>
      </c>
      <c r="D203" s="81" t="s">
        <v>302</v>
      </c>
      <c r="E203" s="81">
        <v>1380</v>
      </c>
      <c r="F203" s="81">
        <v>3</v>
      </c>
      <c r="G203" s="81">
        <v>2056</v>
      </c>
      <c r="H203" s="92">
        <v>0.7</v>
      </c>
      <c r="I203" s="92">
        <v>6.0000000000000012E-2</v>
      </c>
      <c r="J203" s="92">
        <v>9.0000000000000011E-2</v>
      </c>
      <c r="K203" s="92">
        <v>6.0000000000000012E-2</v>
      </c>
      <c r="L203" s="92">
        <v>0.25</v>
      </c>
      <c r="M203" s="92">
        <v>0.25</v>
      </c>
      <c r="N203" s="92">
        <v>0.25</v>
      </c>
      <c r="O203" s="92">
        <v>0.19851737357067323</v>
      </c>
      <c r="P203" s="92">
        <v>0.16029652528586535</v>
      </c>
      <c r="Q203" s="92">
        <v>0.24044478792879803</v>
      </c>
      <c r="R203" s="92">
        <v>0.16029652528586535</v>
      </c>
      <c r="S203" s="92">
        <v>0.25</v>
      </c>
      <c r="T203" s="92">
        <v>0.25</v>
      </c>
      <c r="U203" s="92">
        <v>0.25</v>
      </c>
      <c r="V203" s="91">
        <v>0</v>
      </c>
      <c r="W203" s="91">
        <v>835</v>
      </c>
      <c r="X203" s="91">
        <v>0</v>
      </c>
      <c r="Y203" s="91">
        <v>0</v>
      </c>
      <c r="Z203" s="91">
        <v>2.5977555919468931</v>
      </c>
      <c r="AA203" s="91">
        <v>3.1104204014044212</v>
      </c>
      <c r="AB203" s="91">
        <v>3.4027023839899098</v>
      </c>
      <c r="AC203" s="91">
        <v>1.9248278026796879</v>
      </c>
      <c r="AD203" s="93">
        <v>0.6246167923965199</v>
      </c>
      <c r="AE203" s="93">
        <v>0.41641119493101325</v>
      </c>
      <c r="AF203" s="93">
        <v>0.41641119493101325</v>
      </c>
      <c r="AG203" s="93">
        <v>0.51569961729182678</v>
      </c>
      <c r="AH203" s="93">
        <v>0.77760510035110531</v>
      </c>
      <c r="AI203" s="93">
        <v>0.77760510035110531</v>
      </c>
      <c r="AJ203" s="93">
        <v>0.77760510035110531</v>
      </c>
      <c r="AK203" s="93">
        <v>0.30624321455909193</v>
      </c>
      <c r="AL203" s="93">
        <v>0.20416214303939462</v>
      </c>
      <c r="AM203" s="93">
        <v>0.20416214303939462</v>
      </c>
      <c r="AN203" s="93">
        <v>2.3818916687929366</v>
      </c>
      <c r="AO203" s="93">
        <v>0.48120695066992197</v>
      </c>
      <c r="AP203" s="93">
        <v>0.48120695066992197</v>
      </c>
      <c r="AQ203" s="93">
        <v>0.48120695066992197</v>
      </c>
      <c r="AR203" s="91">
        <f t="shared" si="67"/>
        <v>0</v>
      </c>
      <c r="AS203" s="91">
        <f t="shared" si="68"/>
        <v>141.95000000000002</v>
      </c>
      <c r="AT203" s="91">
        <f t="shared" si="69"/>
        <v>0</v>
      </c>
      <c r="AU203" s="91">
        <f t="shared" si="70"/>
        <v>0</v>
      </c>
      <c r="AV203" s="91">
        <f t="shared" si="71"/>
        <v>0.44161845063097188</v>
      </c>
      <c r="AW203" s="91">
        <f t="shared" si="72"/>
        <v>0.52877146823875165</v>
      </c>
      <c r="AX203" s="91">
        <f t="shared" si="73"/>
        <v>0.57845940527828466</v>
      </c>
      <c r="AY203" s="91">
        <f t="shared" si="74"/>
        <v>0.32722072645554695</v>
      </c>
      <c r="AZ203" s="91">
        <f t="shared" si="75"/>
        <v>0.10618485470740839</v>
      </c>
      <c r="BA203" s="91">
        <f t="shared" si="76"/>
        <v>7.0789903138272256E-2</v>
      </c>
      <c r="BB203" s="91">
        <f t="shared" si="77"/>
        <v>7.0789903138272256E-2</v>
      </c>
      <c r="BC203" s="91">
        <f t="shared" si="78"/>
        <v>8.766893493961056E-2</v>
      </c>
      <c r="BD203" s="91">
        <f t="shared" si="79"/>
        <v>0.13219286705968791</v>
      </c>
      <c r="BE203" s="91">
        <f t="shared" si="80"/>
        <v>0.13219286705968791</v>
      </c>
      <c r="BF203" s="91">
        <f t="shared" si="81"/>
        <v>0.13219286705968791</v>
      </c>
      <c r="BG203" s="91">
        <f t="shared" si="82"/>
        <v>5.2061346475045629E-2</v>
      </c>
      <c r="BH203" s="91">
        <f t="shared" si="83"/>
        <v>3.4707564316697088E-2</v>
      </c>
      <c r="BI203" s="91">
        <f t="shared" si="84"/>
        <v>3.4707564316697088E-2</v>
      </c>
      <c r="BJ203" s="91">
        <f t="shared" si="85"/>
        <v>0.40492158369479925</v>
      </c>
      <c r="BK203" s="91">
        <f t="shared" si="86"/>
        <v>8.1805181613886738E-2</v>
      </c>
      <c r="BL203" s="91">
        <f t="shared" si="87"/>
        <v>8.1805181613886738E-2</v>
      </c>
      <c r="BM203" s="91">
        <f t="shared" si="88"/>
        <v>8.1805181613886738E-2</v>
      </c>
    </row>
    <row r="204" spans="1:65" x14ac:dyDescent="0.2">
      <c r="A204" t="s">
        <v>580</v>
      </c>
      <c r="B204" t="s">
        <v>580</v>
      </c>
      <c r="C204" s="90" t="s">
        <v>217</v>
      </c>
      <c r="D204" s="81" t="s">
        <v>302</v>
      </c>
      <c r="E204" s="81">
        <v>1370</v>
      </c>
      <c r="F204" s="81">
        <v>3</v>
      </c>
      <c r="G204" s="81">
        <v>15000</v>
      </c>
      <c r="H204" s="92">
        <v>0.7</v>
      </c>
      <c r="I204" s="92">
        <v>6.0000000000000012E-2</v>
      </c>
      <c r="J204" s="92">
        <v>9.0000000000000011E-2</v>
      </c>
      <c r="K204" s="92">
        <v>6.0000000000000012E-2</v>
      </c>
      <c r="L204" s="92">
        <v>0.25</v>
      </c>
      <c r="M204" s="92">
        <v>0.25</v>
      </c>
      <c r="N204" s="92">
        <v>0.25</v>
      </c>
      <c r="O204" s="92">
        <v>0.19851737357067323</v>
      </c>
      <c r="P204" s="92">
        <v>0.16029652528586535</v>
      </c>
      <c r="Q204" s="92">
        <v>0.24044478792879803</v>
      </c>
      <c r="R204" s="92">
        <v>0.16029652528586535</v>
      </c>
      <c r="S204" s="92">
        <v>0.25</v>
      </c>
      <c r="T204" s="92">
        <v>0.25</v>
      </c>
      <c r="U204" s="92">
        <v>0.25</v>
      </c>
      <c r="V204" s="91">
        <v>0</v>
      </c>
      <c r="W204" s="91">
        <v>8966</v>
      </c>
      <c r="X204" s="91">
        <v>0</v>
      </c>
      <c r="Y204" s="91">
        <v>0</v>
      </c>
      <c r="Z204" s="91">
        <v>8.5726869957169782</v>
      </c>
      <c r="AA204" s="91">
        <v>9.6066679367683605</v>
      </c>
      <c r="AB204" s="91">
        <v>9.1900280082043473</v>
      </c>
      <c r="AC204" s="91">
        <v>5.7169732710968777</v>
      </c>
      <c r="AD204" s="93">
        <v>2.0612579066651335</v>
      </c>
      <c r="AE204" s="93">
        <v>1.3741719377767556</v>
      </c>
      <c r="AF204" s="93">
        <v>1.3741719377767556</v>
      </c>
      <c r="AG204" s="93">
        <v>1.7018273068331997</v>
      </c>
      <c r="AH204" s="93">
        <v>2.4016669841920901</v>
      </c>
      <c r="AI204" s="93">
        <v>2.4016669841920901</v>
      </c>
      <c r="AJ204" s="93">
        <v>2.4016669841920901</v>
      </c>
      <c r="AK204" s="93">
        <v>0.8271025207383913</v>
      </c>
      <c r="AL204" s="93">
        <v>0.5514016804922609</v>
      </c>
      <c r="AM204" s="93">
        <v>0.5514016804922609</v>
      </c>
      <c r="AN204" s="93">
        <v>6.4330196057430431</v>
      </c>
      <c r="AO204" s="93">
        <v>1.4292433177742194</v>
      </c>
      <c r="AP204" s="93">
        <v>1.4292433177742194</v>
      </c>
      <c r="AQ204" s="93">
        <v>1.4292433177742194</v>
      </c>
      <c r="AR204" s="91">
        <f t="shared" si="67"/>
        <v>0</v>
      </c>
      <c r="AS204" s="91">
        <f t="shared" si="68"/>
        <v>1524.22</v>
      </c>
      <c r="AT204" s="91">
        <f t="shared" si="69"/>
        <v>0</v>
      </c>
      <c r="AU204" s="91">
        <f t="shared" si="70"/>
        <v>0</v>
      </c>
      <c r="AV204" s="91">
        <f t="shared" si="71"/>
        <v>1.4573567892718864</v>
      </c>
      <c r="AW204" s="91">
        <f t="shared" si="72"/>
        <v>1.6331335492506214</v>
      </c>
      <c r="AX204" s="91">
        <f t="shared" si="73"/>
        <v>1.5623047613947392</v>
      </c>
      <c r="AY204" s="91">
        <f t="shared" si="74"/>
        <v>0.97188545608646926</v>
      </c>
      <c r="AZ204" s="91">
        <f t="shared" si="75"/>
        <v>0.35041384413307275</v>
      </c>
      <c r="BA204" s="91">
        <f t="shared" si="76"/>
        <v>0.23360922942204848</v>
      </c>
      <c r="BB204" s="91">
        <f t="shared" si="77"/>
        <v>0.23360922942204848</v>
      </c>
      <c r="BC204" s="91">
        <f t="shared" si="78"/>
        <v>0.28931064216164398</v>
      </c>
      <c r="BD204" s="91">
        <f t="shared" si="79"/>
        <v>0.40828338731265534</v>
      </c>
      <c r="BE204" s="91">
        <f t="shared" si="80"/>
        <v>0.40828338731265534</v>
      </c>
      <c r="BF204" s="91">
        <f t="shared" si="81"/>
        <v>0.40828338731265534</v>
      </c>
      <c r="BG204" s="91">
        <f t="shared" si="82"/>
        <v>0.14060742852552652</v>
      </c>
      <c r="BH204" s="91">
        <f t="shared" si="83"/>
        <v>9.3738285683684364E-2</v>
      </c>
      <c r="BI204" s="91">
        <f t="shared" si="84"/>
        <v>9.3738285683684364E-2</v>
      </c>
      <c r="BJ204" s="91">
        <f t="shared" si="85"/>
        <v>1.0936133329763174</v>
      </c>
      <c r="BK204" s="91">
        <f t="shared" si="86"/>
        <v>0.24297136402161731</v>
      </c>
      <c r="BL204" s="91">
        <f t="shared" si="87"/>
        <v>0.24297136402161731</v>
      </c>
      <c r="BM204" s="91">
        <f t="shared" si="88"/>
        <v>0.24297136402161731</v>
      </c>
    </row>
    <row r="205" spans="1:65" x14ac:dyDescent="0.2">
      <c r="A205" t="s">
        <v>581</v>
      </c>
      <c r="B205" t="s">
        <v>581</v>
      </c>
      <c r="C205" s="90" t="s">
        <v>217</v>
      </c>
      <c r="D205" s="81" t="s">
        <v>302</v>
      </c>
      <c r="E205" s="81">
        <v>1290</v>
      </c>
      <c r="F205" s="81">
        <v>2</v>
      </c>
      <c r="G205" s="81">
        <v>16261</v>
      </c>
      <c r="H205" s="92">
        <v>0.7</v>
      </c>
      <c r="I205" s="92">
        <v>6.0000000000000012E-2</v>
      </c>
      <c r="J205" s="92">
        <v>9.0000000000000011E-2</v>
      </c>
      <c r="K205" s="92">
        <v>6.0000000000000012E-2</v>
      </c>
      <c r="L205" s="92">
        <v>0.25</v>
      </c>
      <c r="M205" s="92">
        <v>0.25</v>
      </c>
      <c r="N205" s="92">
        <v>0.25</v>
      </c>
      <c r="O205" s="92">
        <v>0.19851737357067323</v>
      </c>
      <c r="P205" s="92">
        <v>0.16029652528586535</v>
      </c>
      <c r="Q205" s="92">
        <v>0.24044478792879803</v>
      </c>
      <c r="R205" s="92">
        <v>0.16029652528586535</v>
      </c>
      <c r="S205" s="92">
        <v>0.25</v>
      </c>
      <c r="T205" s="92">
        <v>0.25</v>
      </c>
      <c r="U205" s="92">
        <v>0.25</v>
      </c>
      <c r="V205" s="91">
        <v>0</v>
      </c>
      <c r="W205" s="91">
        <v>4949</v>
      </c>
      <c r="X205" s="91">
        <v>0</v>
      </c>
      <c r="Y205" s="91">
        <v>0</v>
      </c>
      <c r="Z205" s="91">
        <v>5.9917483219320102</v>
      </c>
      <c r="AA205" s="91">
        <v>6.9184449655770326</v>
      </c>
      <c r="AB205" s="91">
        <v>7.0584096187916678</v>
      </c>
      <c r="AC205" s="91">
        <v>4.1935242651566416</v>
      </c>
      <c r="AD205" s="93">
        <v>1.4406846545896737</v>
      </c>
      <c r="AE205" s="93">
        <v>0.96045643639311573</v>
      </c>
      <c r="AF205" s="93">
        <v>0.96045643639311573</v>
      </c>
      <c r="AG205" s="93">
        <v>1.1894661399664312</v>
      </c>
      <c r="AH205" s="93">
        <v>1.7296112413942581</v>
      </c>
      <c r="AI205" s="93">
        <v>1.7296112413942581</v>
      </c>
      <c r="AJ205" s="93">
        <v>1.7296112413942581</v>
      </c>
      <c r="AK205" s="93">
        <v>0.63525686569125017</v>
      </c>
      <c r="AL205" s="93">
        <v>0.42350457712750017</v>
      </c>
      <c r="AM205" s="93">
        <v>0.42350457712750017</v>
      </c>
      <c r="AN205" s="93">
        <v>4.9408867331541675</v>
      </c>
      <c r="AO205" s="93">
        <v>1.0483810662891604</v>
      </c>
      <c r="AP205" s="93">
        <v>1.0483810662891604</v>
      </c>
      <c r="AQ205" s="93">
        <v>1.0483810662891604</v>
      </c>
      <c r="AR205" s="91">
        <f t="shared" si="67"/>
        <v>0</v>
      </c>
      <c r="AS205" s="91">
        <f t="shared" si="68"/>
        <v>841.33</v>
      </c>
      <c r="AT205" s="91">
        <f t="shared" si="69"/>
        <v>0</v>
      </c>
      <c r="AU205" s="91">
        <f t="shared" si="70"/>
        <v>0</v>
      </c>
      <c r="AV205" s="91">
        <f t="shared" si="71"/>
        <v>1.0185972147284419</v>
      </c>
      <c r="AW205" s="91">
        <f t="shared" si="72"/>
        <v>1.1761356441480957</v>
      </c>
      <c r="AX205" s="91">
        <f t="shared" si="73"/>
        <v>1.1999296351945836</v>
      </c>
      <c r="AY205" s="91">
        <f t="shared" si="74"/>
        <v>0.71289912507662911</v>
      </c>
      <c r="AZ205" s="91">
        <f t="shared" si="75"/>
        <v>0.24491639128024453</v>
      </c>
      <c r="BA205" s="91">
        <f t="shared" si="76"/>
        <v>0.16327759418682969</v>
      </c>
      <c r="BB205" s="91">
        <f t="shared" si="77"/>
        <v>0.16327759418682969</v>
      </c>
      <c r="BC205" s="91">
        <f t="shared" si="78"/>
        <v>0.20220924379429334</v>
      </c>
      <c r="BD205" s="91">
        <f t="shared" si="79"/>
        <v>0.29403391103702392</v>
      </c>
      <c r="BE205" s="91">
        <f t="shared" si="80"/>
        <v>0.29403391103702392</v>
      </c>
      <c r="BF205" s="91">
        <f t="shared" si="81"/>
        <v>0.29403391103702392</v>
      </c>
      <c r="BG205" s="91">
        <f t="shared" si="82"/>
        <v>0.10799366716751253</v>
      </c>
      <c r="BH205" s="91">
        <f t="shared" si="83"/>
        <v>7.1995778111675041E-2</v>
      </c>
      <c r="BI205" s="91">
        <f t="shared" si="84"/>
        <v>7.1995778111675041E-2</v>
      </c>
      <c r="BJ205" s="91">
        <f t="shared" si="85"/>
        <v>0.83995074463620856</v>
      </c>
      <c r="BK205" s="91">
        <f t="shared" si="86"/>
        <v>0.17822478126915728</v>
      </c>
      <c r="BL205" s="91">
        <f t="shared" si="87"/>
        <v>0.17822478126915728</v>
      </c>
      <c r="BM205" s="91">
        <f t="shared" si="88"/>
        <v>0.17822478126915728</v>
      </c>
    </row>
    <row r="206" spans="1:65" x14ac:dyDescent="0.2">
      <c r="A206" t="s">
        <v>582</v>
      </c>
      <c r="B206" t="s">
        <v>582</v>
      </c>
      <c r="C206" s="90" t="s">
        <v>217</v>
      </c>
      <c r="D206" s="81" t="s">
        <v>302</v>
      </c>
      <c r="E206" s="81">
        <v>1280</v>
      </c>
      <c r="F206" s="81">
        <v>2</v>
      </c>
      <c r="G206" s="81">
        <v>15767</v>
      </c>
      <c r="H206" s="92">
        <v>0.7</v>
      </c>
      <c r="I206" s="92">
        <v>6.0000000000000012E-2</v>
      </c>
      <c r="J206" s="92">
        <v>9.0000000000000011E-2</v>
      </c>
      <c r="K206" s="92">
        <v>6.0000000000000012E-2</v>
      </c>
      <c r="L206" s="92">
        <v>0.25</v>
      </c>
      <c r="M206" s="92">
        <v>0.25</v>
      </c>
      <c r="N206" s="92">
        <v>0.25</v>
      </c>
      <c r="O206" s="92">
        <v>0.19851737357067323</v>
      </c>
      <c r="P206" s="92">
        <v>0.16029652528586535</v>
      </c>
      <c r="Q206" s="92">
        <v>0.24044478792879803</v>
      </c>
      <c r="R206" s="92">
        <v>0.16029652528586535</v>
      </c>
      <c r="S206" s="92">
        <v>0.25</v>
      </c>
      <c r="T206" s="92">
        <v>0.25</v>
      </c>
      <c r="U206" s="92">
        <v>0.25</v>
      </c>
      <c r="V206" s="91">
        <v>0</v>
      </c>
      <c r="W206" s="91">
        <v>6168</v>
      </c>
      <c r="X206" s="91">
        <v>0</v>
      </c>
      <c r="Y206" s="91">
        <v>0</v>
      </c>
      <c r="Z206" s="91">
        <v>7.1723707630798534</v>
      </c>
      <c r="AA206" s="91">
        <v>8.2848145824352741</v>
      </c>
      <c r="AB206" s="91">
        <v>8.4597082523020628</v>
      </c>
      <c r="AC206" s="91">
        <v>5.0228673792906262</v>
      </c>
      <c r="AD206" s="93">
        <v>1.7245591670754468</v>
      </c>
      <c r="AE206" s="93">
        <v>1.1497061113836311</v>
      </c>
      <c r="AF206" s="93">
        <v>1.1497061113836311</v>
      </c>
      <c r="AG206" s="93">
        <v>1.4238402061616979</v>
      </c>
      <c r="AH206" s="93">
        <v>2.0712036456088185</v>
      </c>
      <c r="AI206" s="93">
        <v>2.0712036456088185</v>
      </c>
      <c r="AJ206" s="93">
        <v>2.0712036456088185</v>
      </c>
      <c r="AK206" s="93">
        <v>0.76137374270718572</v>
      </c>
      <c r="AL206" s="93">
        <v>0.50758249513812381</v>
      </c>
      <c r="AM206" s="93">
        <v>0.50758249513812381</v>
      </c>
      <c r="AN206" s="93">
        <v>5.921795776611444</v>
      </c>
      <c r="AO206" s="93">
        <v>1.2557168448226566</v>
      </c>
      <c r="AP206" s="93">
        <v>1.2557168448226566</v>
      </c>
      <c r="AQ206" s="93">
        <v>1.2557168448226566</v>
      </c>
      <c r="AR206" s="91">
        <f t="shared" si="67"/>
        <v>0</v>
      </c>
      <c r="AS206" s="91">
        <f t="shared" si="68"/>
        <v>1048.5600000000002</v>
      </c>
      <c r="AT206" s="91">
        <f t="shared" si="69"/>
        <v>0</v>
      </c>
      <c r="AU206" s="91">
        <f t="shared" si="70"/>
        <v>0</v>
      </c>
      <c r="AV206" s="91">
        <f t="shared" si="71"/>
        <v>1.2193030297235752</v>
      </c>
      <c r="AW206" s="91">
        <f t="shared" si="72"/>
        <v>1.4084184790139966</v>
      </c>
      <c r="AX206" s="91">
        <f t="shared" si="73"/>
        <v>1.4381504028913508</v>
      </c>
      <c r="AY206" s="91">
        <f t="shared" si="74"/>
        <v>0.8538874544794065</v>
      </c>
      <c r="AZ206" s="91">
        <f t="shared" si="75"/>
        <v>0.29317505840282598</v>
      </c>
      <c r="BA206" s="91">
        <f t="shared" si="76"/>
        <v>0.19545003893521731</v>
      </c>
      <c r="BB206" s="91">
        <f t="shared" si="77"/>
        <v>0.19545003893521731</v>
      </c>
      <c r="BC206" s="91">
        <f t="shared" si="78"/>
        <v>0.24205283504748867</v>
      </c>
      <c r="BD206" s="91">
        <f t="shared" si="79"/>
        <v>0.35210461975349916</v>
      </c>
      <c r="BE206" s="91">
        <f t="shared" si="80"/>
        <v>0.35210461975349916</v>
      </c>
      <c r="BF206" s="91">
        <f t="shared" si="81"/>
        <v>0.35210461975349916</v>
      </c>
      <c r="BG206" s="91">
        <f t="shared" si="82"/>
        <v>0.12943353626022158</v>
      </c>
      <c r="BH206" s="91">
        <f t="shared" si="83"/>
        <v>8.6289024173481055E-2</v>
      </c>
      <c r="BI206" s="91">
        <f t="shared" si="84"/>
        <v>8.6289024173481055E-2</v>
      </c>
      <c r="BJ206" s="91">
        <f t="shared" si="85"/>
        <v>1.0067052820239455</v>
      </c>
      <c r="BK206" s="91">
        <f t="shared" si="86"/>
        <v>0.21347186361985163</v>
      </c>
      <c r="BL206" s="91">
        <f t="shared" si="87"/>
        <v>0.21347186361985163</v>
      </c>
      <c r="BM206" s="91">
        <f t="shared" si="88"/>
        <v>0.21347186361985163</v>
      </c>
    </row>
    <row r="207" spans="1:65" x14ac:dyDescent="0.2">
      <c r="A207" t="s">
        <v>577</v>
      </c>
      <c r="B207" t="s">
        <v>676</v>
      </c>
      <c r="C207" s="90" t="s">
        <v>216</v>
      </c>
      <c r="D207" s="81" t="s">
        <v>303</v>
      </c>
      <c r="E207" s="81">
        <v>1420</v>
      </c>
      <c r="F207" s="81">
        <v>3</v>
      </c>
      <c r="G207" s="81">
        <v>12201</v>
      </c>
      <c r="H207" s="92">
        <v>0.7</v>
      </c>
      <c r="I207" s="92">
        <v>6.0000000000000012E-2</v>
      </c>
      <c r="J207" s="92">
        <v>9.0000000000000011E-2</v>
      </c>
      <c r="K207" s="92">
        <v>6.0000000000000012E-2</v>
      </c>
      <c r="L207" s="92">
        <v>0.25</v>
      </c>
      <c r="M207" s="92">
        <v>0.25</v>
      </c>
      <c r="N207" s="92">
        <v>0.25</v>
      </c>
      <c r="O207" s="92">
        <v>0.23010139438942001</v>
      </c>
      <c r="P207" s="92">
        <v>0.153979721122116</v>
      </c>
      <c r="Q207" s="92">
        <v>0.230969581683174</v>
      </c>
      <c r="R207" s="92">
        <v>0.153979721122116</v>
      </c>
      <c r="S207" s="92">
        <v>0.25</v>
      </c>
      <c r="T207" s="92">
        <v>0.25</v>
      </c>
      <c r="U207" s="92">
        <v>0.25</v>
      </c>
      <c r="V207" s="91">
        <v>0</v>
      </c>
      <c r="W207" s="91">
        <v>4397</v>
      </c>
      <c r="X207" s="91">
        <v>0</v>
      </c>
      <c r="Y207" s="91">
        <v>0</v>
      </c>
      <c r="Z207" s="91">
        <v>4.3875740086479826</v>
      </c>
      <c r="AA207" s="91">
        <v>5.3694327721126278</v>
      </c>
      <c r="AB207" s="91">
        <v>5.7239187443095156</v>
      </c>
      <c r="AC207" s="91">
        <v>3.3606357923964851</v>
      </c>
      <c r="AD207" s="93">
        <v>1.0133961333813915</v>
      </c>
      <c r="AE207" s="93">
        <v>0.67559742225426089</v>
      </c>
      <c r="AF207" s="93">
        <v>0.67559742225426089</v>
      </c>
      <c r="AG207" s="93">
        <v>1.0095868973766779</v>
      </c>
      <c r="AH207" s="93">
        <v>1.342358193028157</v>
      </c>
      <c r="AI207" s="93">
        <v>1.342358193028157</v>
      </c>
      <c r="AJ207" s="93">
        <v>1.342358193028157</v>
      </c>
      <c r="AK207" s="93">
        <v>0.51515268698785643</v>
      </c>
      <c r="AL207" s="93">
        <v>0.34343512465857101</v>
      </c>
      <c r="AM207" s="93">
        <v>0.34343512465857101</v>
      </c>
      <c r="AN207" s="93">
        <v>4.0067431210166609</v>
      </c>
      <c r="AO207" s="93">
        <v>0.84015894809912128</v>
      </c>
      <c r="AP207" s="93">
        <v>0.84015894809912128</v>
      </c>
      <c r="AQ207" s="93">
        <v>0.84015894809912128</v>
      </c>
      <c r="AR207" s="91">
        <f t="shared" si="67"/>
        <v>0</v>
      </c>
      <c r="AS207" s="91">
        <f t="shared" si="68"/>
        <v>747.49</v>
      </c>
      <c r="AT207" s="91">
        <f t="shared" si="69"/>
        <v>0</v>
      </c>
      <c r="AU207" s="91">
        <f t="shared" si="70"/>
        <v>0</v>
      </c>
      <c r="AV207" s="91">
        <f t="shared" si="71"/>
        <v>0.7458875814701571</v>
      </c>
      <c r="AW207" s="91">
        <f t="shared" si="72"/>
        <v>0.9128035712591468</v>
      </c>
      <c r="AX207" s="91">
        <f t="shared" si="73"/>
        <v>0.97306618653261778</v>
      </c>
      <c r="AY207" s="91">
        <f t="shared" si="74"/>
        <v>0.57130808470740246</v>
      </c>
      <c r="AZ207" s="91">
        <f t="shared" si="75"/>
        <v>0.17227734267483655</v>
      </c>
      <c r="BA207" s="91">
        <f t="shared" si="76"/>
        <v>0.11485156178322437</v>
      </c>
      <c r="BB207" s="91">
        <f t="shared" si="77"/>
        <v>0.11485156178322437</v>
      </c>
      <c r="BC207" s="91">
        <f t="shared" si="78"/>
        <v>0.17162977255403528</v>
      </c>
      <c r="BD207" s="91">
        <f t="shared" si="79"/>
        <v>0.2282008928147867</v>
      </c>
      <c r="BE207" s="91">
        <f t="shared" si="80"/>
        <v>0.2282008928147867</v>
      </c>
      <c r="BF207" s="91">
        <f t="shared" si="81"/>
        <v>0.2282008928147867</v>
      </c>
      <c r="BG207" s="91">
        <f t="shared" si="82"/>
        <v>8.7575956787935602E-2</v>
      </c>
      <c r="BH207" s="91">
        <f t="shared" si="83"/>
        <v>5.8383971191957075E-2</v>
      </c>
      <c r="BI207" s="91">
        <f t="shared" si="84"/>
        <v>5.8383971191957075E-2</v>
      </c>
      <c r="BJ207" s="91">
        <f t="shared" si="85"/>
        <v>0.68114633057283236</v>
      </c>
      <c r="BK207" s="91">
        <f t="shared" si="86"/>
        <v>0.14282702117685062</v>
      </c>
      <c r="BL207" s="91">
        <f t="shared" si="87"/>
        <v>0.14282702117685062</v>
      </c>
      <c r="BM207" s="91">
        <f t="shared" si="88"/>
        <v>0.14282702117685062</v>
      </c>
    </row>
    <row r="208" spans="1:65" x14ac:dyDescent="0.2">
      <c r="A208" t="s">
        <v>578</v>
      </c>
      <c r="B208" t="s">
        <v>677</v>
      </c>
      <c r="C208" s="90" t="s">
        <v>216</v>
      </c>
      <c r="D208" s="81" t="s">
        <v>303</v>
      </c>
      <c r="E208" s="81">
        <v>1400</v>
      </c>
      <c r="F208" s="81">
        <v>3</v>
      </c>
      <c r="G208" s="81">
        <v>8048</v>
      </c>
      <c r="H208" s="92">
        <v>0.7</v>
      </c>
      <c r="I208" s="92">
        <v>6.0000000000000012E-2</v>
      </c>
      <c r="J208" s="92">
        <v>9.0000000000000011E-2</v>
      </c>
      <c r="K208" s="92">
        <v>6.0000000000000012E-2</v>
      </c>
      <c r="L208" s="92">
        <v>0.25</v>
      </c>
      <c r="M208" s="92">
        <v>0.25</v>
      </c>
      <c r="N208" s="92">
        <v>0.25</v>
      </c>
      <c r="O208" s="92">
        <v>0.23010139438942001</v>
      </c>
      <c r="P208" s="92">
        <v>0.153979721122116</v>
      </c>
      <c r="Q208" s="92">
        <v>0.230969581683174</v>
      </c>
      <c r="R208" s="92">
        <v>0.153979721122116</v>
      </c>
      <c r="S208" s="92">
        <v>0.25</v>
      </c>
      <c r="T208" s="92">
        <v>0.25</v>
      </c>
      <c r="U208" s="92">
        <v>0.25</v>
      </c>
      <c r="V208" s="91">
        <v>0</v>
      </c>
      <c r="W208" s="91">
        <v>1640</v>
      </c>
      <c r="X208" s="91">
        <v>0</v>
      </c>
      <c r="Y208" s="91">
        <v>0</v>
      </c>
      <c r="Z208" s="91">
        <v>3.9722918882178244</v>
      </c>
      <c r="AA208" s="91">
        <v>4.8746264253945704</v>
      </c>
      <c r="AB208" s="91">
        <v>5.082678701835456</v>
      </c>
      <c r="AC208" s="91">
        <v>3.0548914104335947</v>
      </c>
      <c r="AD208" s="93">
        <v>0.91747859574513624</v>
      </c>
      <c r="AE208" s="93">
        <v>0.61165239716342423</v>
      </c>
      <c r="AF208" s="93">
        <v>0.61165239716342423</v>
      </c>
      <c r="AG208" s="93">
        <v>0.91402990240070348</v>
      </c>
      <c r="AH208" s="93">
        <v>1.2186566063486426</v>
      </c>
      <c r="AI208" s="93">
        <v>1.2186566063486426</v>
      </c>
      <c r="AJ208" s="93">
        <v>1.2186566063486426</v>
      </c>
      <c r="AK208" s="93">
        <v>0.45744108316519111</v>
      </c>
      <c r="AL208" s="93">
        <v>0.30496072211012742</v>
      </c>
      <c r="AM208" s="93">
        <v>0.30496072211012742</v>
      </c>
      <c r="AN208" s="93">
        <v>3.5578750912848189</v>
      </c>
      <c r="AO208" s="93">
        <v>0.76372285260839867</v>
      </c>
      <c r="AP208" s="93">
        <v>0.76372285260839867</v>
      </c>
      <c r="AQ208" s="93">
        <v>0.76372285260839867</v>
      </c>
      <c r="AR208" s="91">
        <f t="shared" si="67"/>
        <v>0</v>
      </c>
      <c r="AS208" s="91">
        <f t="shared" si="68"/>
        <v>278.8</v>
      </c>
      <c r="AT208" s="91">
        <f t="shared" si="69"/>
        <v>0</v>
      </c>
      <c r="AU208" s="91">
        <f t="shared" si="70"/>
        <v>0</v>
      </c>
      <c r="AV208" s="91">
        <f t="shared" si="71"/>
        <v>0.67528962099703016</v>
      </c>
      <c r="AW208" s="91">
        <f t="shared" si="72"/>
        <v>0.82868649231707703</v>
      </c>
      <c r="AX208" s="91">
        <f t="shared" si="73"/>
        <v>0.86405537931202758</v>
      </c>
      <c r="AY208" s="91">
        <f t="shared" si="74"/>
        <v>0.51933153977371116</v>
      </c>
      <c r="AZ208" s="91">
        <f t="shared" si="75"/>
        <v>0.15597136127667316</v>
      </c>
      <c r="BA208" s="91">
        <f t="shared" si="76"/>
        <v>0.10398090751778212</v>
      </c>
      <c r="BB208" s="91">
        <f t="shared" si="77"/>
        <v>0.10398090751778212</v>
      </c>
      <c r="BC208" s="91">
        <f t="shared" si="78"/>
        <v>0.1553850834081196</v>
      </c>
      <c r="BD208" s="91">
        <f t="shared" si="79"/>
        <v>0.20717162307926926</v>
      </c>
      <c r="BE208" s="91">
        <f t="shared" si="80"/>
        <v>0.20717162307926926</v>
      </c>
      <c r="BF208" s="91">
        <f t="shared" si="81"/>
        <v>0.20717162307926926</v>
      </c>
      <c r="BG208" s="91">
        <f t="shared" si="82"/>
        <v>7.7764984138082499E-2</v>
      </c>
      <c r="BH208" s="91">
        <f t="shared" si="83"/>
        <v>5.1843322758721666E-2</v>
      </c>
      <c r="BI208" s="91">
        <f t="shared" si="84"/>
        <v>5.1843322758721666E-2</v>
      </c>
      <c r="BJ208" s="91">
        <f t="shared" si="85"/>
        <v>0.60483876551841931</v>
      </c>
      <c r="BK208" s="91">
        <f t="shared" si="86"/>
        <v>0.12983288494342779</v>
      </c>
      <c r="BL208" s="91">
        <f t="shared" si="87"/>
        <v>0.12983288494342779</v>
      </c>
      <c r="BM208" s="91">
        <f t="shared" si="88"/>
        <v>0.12983288494342779</v>
      </c>
    </row>
    <row r="209" spans="1:65" x14ac:dyDescent="0.2">
      <c r="A209" t="s">
        <v>426</v>
      </c>
      <c r="B209" t="s">
        <v>426</v>
      </c>
      <c r="C209" s="90" t="s">
        <v>200</v>
      </c>
      <c r="D209" s="81" t="s">
        <v>304</v>
      </c>
      <c r="E209" s="81">
        <v>1570</v>
      </c>
      <c r="F209" s="81">
        <v>2</v>
      </c>
      <c r="G209" s="81">
        <v>29563</v>
      </c>
      <c r="H209" s="92">
        <v>0.7</v>
      </c>
      <c r="I209" s="92">
        <v>6.0000000000000012E-2</v>
      </c>
      <c r="J209" s="92">
        <v>9.0000000000000011E-2</v>
      </c>
      <c r="K209" s="92">
        <v>6.0000000000000012E-2</v>
      </c>
      <c r="L209" s="92">
        <v>0.25</v>
      </c>
      <c r="M209" s="92">
        <v>0.25</v>
      </c>
      <c r="N209" s="92">
        <v>0.25</v>
      </c>
      <c r="O209" s="92">
        <v>0.37769814932058399</v>
      </c>
      <c r="P209" s="92">
        <v>0.12446037013588321</v>
      </c>
      <c r="Q209" s="92">
        <v>0.1866905552038248</v>
      </c>
      <c r="R209" s="92">
        <v>0.12446037013588321</v>
      </c>
      <c r="S209" s="92">
        <v>0.25</v>
      </c>
      <c r="T209" s="92">
        <v>0.25</v>
      </c>
      <c r="U209" s="92">
        <v>0.25</v>
      </c>
      <c r="V209" s="91">
        <v>3</v>
      </c>
      <c r="W209" s="91">
        <v>5638</v>
      </c>
      <c r="X209" s="91">
        <v>0</v>
      </c>
      <c r="Y209" s="91">
        <v>0</v>
      </c>
      <c r="Z209" s="91">
        <v>11.037232512985497</v>
      </c>
      <c r="AA209" s="91">
        <v>13.620871506783002</v>
      </c>
      <c r="AB209" s="91">
        <v>11.055450055398008</v>
      </c>
      <c r="AC209" s="91">
        <v>8.5512742731726572</v>
      </c>
      <c r="AD209" s="93">
        <v>2.060547065762969</v>
      </c>
      <c r="AE209" s="93">
        <v>1.3736980438419792</v>
      </c>
      <c r="AF209" s="93">
        <v>1.3736980438419792</v>
      </c>
      <c r="AG209" s="93">
        <v>4.1687422937756011</v>
      </c>
      <c r="AH209" s="93">
        <v>3.4052178766957506</v>
      </c>
      <c r="AI209" s="93">
        <v>3.4052178766957506</v>
      </c>
      <c r="AJ209" s="93">
        <v>3.4052178766957506</v>
      </c>
      <c r="AK209" s="93">
        <v>0.99499050498582087</v>
      </c>
      <c r="AL209" s="93">
        <v>0.66332700332388062</v>
      </c>
      <c r="AM209" s="93">
        <v>0.66332700332388062</v>
      </c>
      <c r="AN209" s="93">
        <v>7.738815038778605</v>
      </c>
      <c r="AO209" s="93">
        <v>2.1378185682931643</v>
      </c>
      <c r="AP209" s="93">
        <v>2.1378185682931643</v>
      </c>
      <c r="AQ209" s="93">
        <v>2.1378185682931643</v>
      </c>
      <c r="AR209" s="91">
        <f t="shared" si="67"/>
        <v>0.51</v>
      </c>
      <c r="AS209" s="91">
        <f t="shared" si="68"/>
        <v>958.46</v>
      </c>
      <c r="AT209" s="91">
        <f t="shared" si="69"/>
        <v>0</v>
      </c>
      <c r="AU209" s="91">
        <f t="shared" si="70"/>
        <v>0</v>
      </c>
      <c r="AV209" s="91">
        <f t="shared" si="71"/>
        <v>1.8763295272075347</v>
      </c>
      <c r="AW209" s="91">
        <f t="shared" si="72"/>
        <v>2.3155481561531106</v>
      </c>
      <c r="AX209" s="91">
        <f t="shared" si="73"/>
        <v>1.8794265094176617</v>
      </c>
      <c r="AY209" s="91">
        <f t="shared" si="74"/>
        <v>1.4537166264393517</v>
      </c>
      <c r="AZ209" s="91">
        <f t="shared" si="75"/>
        <v>0.35029300117970474</v>
      </c>
      <c r="BA209" s="91">
        <f t="shared" si="76"/>
        <v>0.2335286674531365</v>
      </c>
      <c r="BB209" s="91">
        <f t="shared" si="77"/>
        <v>0.2335286674531365</v>
      </c>
      <c r="BC209" s="91">
        <f t="shared" si="78"/>
        <v>0.70868618994185228</v>
      </c>
      <c r="BD209" s="91">
        <f t="shared" si="79"/>
        <v>0.57888703903827765</v>
      </c>
      <c r="BE209" s="91">
        <f t="shared" si="80"/>
        <v>0.57888703903827765</v>
      </c>
      <c r="BF209" s="91">
        <f t="shared" si="81"/>
        <v>0.57888703903827765</v>
      </c>
      <c r="BG209" s="91">
        <f t="shared" si="82"/>
        <v>0.16914838584758957</v>
      </c>
      <c r="BH209" s="91">
        <f t="shared" si="83"/>
        <v>0.11276559056505971</v>
      </c>
      <c r="BI209" s="91">
        <f t="shared" si="84"/>
        <v>0.11276559056505971</v>
      </c>
      <c r="BJ209" s="91">
        <f t="shared" si="85"/>
        <v>1.3155985565923629</v>
      </c>
      <c r="BK209" s="91">
        <f t="shared" si="86"/>
        <v>0.36342915660983793</v>
      </c>
      <c r="BL209" s="91">
        <f t="shared" si="87"/>
        <v>0.36342915660983793</v>
      </c>
      <c r="BM209" s="91">
        <f t="shared" si="88"/>
        <v>0.36342915660983793</v>
      </c>
    </row>
    <row r="210" spans="1:65" x14ac:dyDescent="0.2">
      <c r="A210" t="s">
        <v>427</v>
      </c>
      <c r="B210" t="s">
        <v>427</v>
      </c>
      <c r="C210" s="90" t="s">
        <v>200</v>
      </c>
      <c r="D210" s="81" t="s">
        <v>304</v>
      </c>
      <c r="E210" s="81">
        <v>1470</v>
      </c>
      <c r="F210" s="81">
        <v>2</v>
      </c>
      <c r="G210" s="81">
        <v>10635</v>
      </c>
      <c r="H210" s="92">
        <v>0.7</v>
      </c>
      <c r="I210" s="92">
        <v>6.0000000000000012E-2</v>
      </c>
      <c r="J210" s="92">
        <v>9.0000000000000011E-2</v>
      </c>
      <c r="K210" s="92">
        <v>6.0000000000000012E-2</v>
      </c>
      <c r="L210" s="92">
        <v>0.25</v>
      </c>
      <c r="M210" s="92">
        <v>0.25</v>
      </c>
      <c r="N210" s="92">
        <v>0.25</v>
      </c>
      <c r="O210" s="92">
        <v>0.37769814932058399</v>
      </c>
      <c r="P210" s="92">
        <v>0.12446037013588321</v>
      </c>
      <c r="Q210" s="92">
        <v>0.1866905552038248</v>
      </c>
      <c r="R210" s="92">
        <v>0.12446037013588321</v>
      </c>
      <c r="S210" s="92">
        <v>0.25</v>
      </c>
      <c r="T210" s="92">
        <v>0.25</v>
      </c>
      <c r="U210" s="92">
        <v>0.25</v>
      </c>
      <c r="V210" s="91">
        <v>0</v>
      </c>
      <c r="W210" s="91">
        <v>1541</v>
      </c>
      <c r="X210" s="91">
        <v>0</v>
      </c>
      <c r="Y210" s="91">
        <v>0</v>
      </c>
      <c r="Z210" s="91">
        <v>4.2545292234562497</v>
      </c>
      <c r="AA210" s="91">
        <v>5.2504462333625002</v>
      </c>
      <c r="AB210" s="91">
        <v>4.2615515514250024</v>
      </c>
      <c r="AC210" s="91">
        <v>3.2962652775683603</v>
      </c>
      <c r="AD210" s="93">
        <v>0.79428042285794487</v>
      </c>
      <c r="AE210" s="93">
        <v>0.52952028190529665</v>
      </c>
      <c r="AF210" s="93">
        <v>0.52952028190529665</v>
      </c>
      <c r="AG210" s="93">
        <v>1.6069278139297669</v>
      </c>
      <c r="AH210" s="93">
        <v>1.312611558340625</v>
      </c>
      <c r="AI210" s="93">
        <v>1.312611558340625</v>
      </c>
      <c r="AJ210" s="93">
        <v>1.312611558340625</v>
      </c>
      <c r="AK210" s="93">
        <v>0.38353963962825027</v>
      </c>
      <c r="AL210" s="93">
        <v>0.2556930930855002</v>
      </c>
      <c r="AM210" s="93">
        <v>0.2556930930855002</v>
      </c>
      <c r="AN210" s="93">
        <v>2.9830860859975017</v>
      </c>
      <c r="AO210" s="93">
        <v>0.82406631939209007</v>
      </c>
      <c r="AP210" s="93">
        <v>0.82406631939209007</v>
      </c>
      <c r="AQ210" s="93">
        <v>0.82406631939209007</v>
      </c>
      <c r="AR210" s="91">
        <f t="shared" si="67"/>
        <v>0</v>
      </c>
      <c r="AS210" s="91">
        <f t="shared" si="68"/>
        <v>261.97000000000003</v>
      </c>
      <c r="AT210" s="91">
        <f t="shared" si="69"/>
        <v>0</v>
      </c>
      <c r="AU210" s="91">
        <f t="shared" si="70"/>
        <v>0</v>
      </c>
      <c r="AV210" s="91">
        <f t="shared" si="71"/>
        <v>0.72326996798756249</v>
      </c>
      <c r="AW210" s="91">
        <f t="shared" si="72"/>
        <v>0.89257585967162512</v>
      </c>
      <c r="AX210" s="91">
        <f t="shared" si="73"/>
        <v>0.72446376374225041</v>
      </c>
      <c r="AY210" s="91">
        <f t="shared" si="74"/>
        <v>0.56036509718662131</v>
      </c>
      <c r="AZ210" s="91">
        <f t="shared" si="75"/>
        <v>0.13502767188585063</v>
      </c>
      <c r="BA210" s="91">
        <f t="shared" si="76"/>
        <v>9.0018447923900444E-2</v>
      </c>
      <c r="BB210" s="91">
        <f t="shared" si="77"/>
        <v>9.0018447923900444E-2</v>
      </c>
      <c r="BC210" s="91">
        <f t="shared" si="78"/>
        <v>0.27317772836806037</v>
      </c>
      <c r="BD210" s="91">
        <f t="shared" si="79"/>
        <v>0.22314396491790628</v>
      </c>
      <c r="BE210" s="91">
        <f t="shared" si="80"/>
        <v>0.22314396491790628</v>
      </c>
      <c r="BF210" s="91">
        <f t="shared" si="81"/>
        <v>0.22314396491790628</v>
      </c>
      <c r="BG210" s="91">
        <f t="shared" si="82"/>
        <v>6.5201738736802545E-2</v>
      </c>
      <c r="BH210" s="91">
        <f t="shared" si="83"/>
        <v>4.3467825824535039E-2</v>
      </c>
      <c r="BI210" s="91">
        <f t="shared" si="84"/>
        <v>4.3467825824535039E-2</v>
      </c>
      <c r="BJ210" s="91">
        <f t="shared" si="85"/>
        <v>0.50712463461957535</v>
      </c>
      <c r="BK210" s="91">
        <f t="shared" si="86"/>
        <v>0.14009127429665533</v>
      </c>
      <c r="BL210" s="91">
        <f t="shared" si="87"/>
        <v>0.14009127429665533</v>
      </c>
      <c r="BM210" s="91">
        <f t="shared" si="88"/>
        <v>0.14009127429665533</v>
      </c>
    </row>
    <row r="211" spans="1:65" x14ac:dyDescent="0.2">
      <c r="A211" t="s">
        <v>428</v>
      </c>
      <c r="B211" t="s">
        <v>428</v>
      </c>
      <c r="C211" s="90" t="s">
        <v>200</v>
      </c>
      <c r="D211" s="81" t="s">
        <v>304</v>
      </c>
      <c r="E211" s="81">
        <v>1500</v>
      </c>
      <c r="F211" s="81">
        <v>2</v>
      </c>
      <c r="G211" s="81">
        <v>5335</v>
      </c>
      <c r="H211" s="92">
        <v>0.7</v>
      </c>
      <c r="I211" s="92">
        <v>6.0000000000000012E-2</v>
      </c>
      <c r="J211" s="92">
        <v>9.0000000000000011E-2</v>
      </c>
      <c r="K211" s="92">
        <v>6.0000000000000012E-2</v>
      </c>
      <c r="L211" s="92">
        <v>0.25</v>
      </c>
      <c r="M211" s="92">
        <v>0.25</v>
      </c>
      <c r="N211" s="92">
        <v>0.25</v>
      </c>
      <c r="O211" s="92">
        <v>0.37769814932058399</v>
      </c>
      <c r="P211" s="92">
        <v>0.12446037013588321</v>
      </c>
      <c r="Q211" s="92">
        <v>0.1866905552038248</v>
      </c>
      <c r="R211" s="92">
        <v>0.12446037013588321</v>
      </c>
      <c r="S211" s="92">
        <v>0.25</v>
      </c>
      <c r="T211" s="92">
        <v>0.25</v>
      </c>
      <c r="U211" s="92">
        <v>0.25</v>
      </c>
      <c r="V211" s="91">
        <v>0</v>
      </c>
      <c r="W211" s="91">
        <v>755</v>
      </c>
      <c r="X211" s="91">
        <v>0</v>
      </c>
      <c r="Y211" s="91">
        <v>0</v>
      </c>
      <c r="Z211" s="91">
        <v>2.3610663548234996</v>
      </c>
      <c r="AA211" s="91">
        <v>2.9137540955310004</v>
      </c>
      <c r="AB211" s="91">
        <v>2.3649634210860015</v>
      </c>
      <c r="AC211" s="91">
        <v>1.8292743179507818</v>
      </c>
      <c r="AD211" s="93">
        <v>0.44078878865506993</v>
      </c>
      <c r="AE211" s="93">
        <v>0.29385919243671332</v>
      </c>
      <c r="AF211" s="93">
        <v>0.29385919243671332</v>
      </c>
      <c r="AG211" s="93">
        <v>0.89177039263993307</v>
      </c>
      <c r="AH211" s="93">
        <v>0.7284385238827501</v>
      </c>
      <c r="AI211" s="93">
        <v>0.7284385238827501</v>
      </c>
      <c r="AJ211" s="93">
        <v>0.7284385238827501</v>
      </c>
      <c r="AK211" s="93">
        <v>0.21284670789774016</v>
      </c>
      <c r="AL211" s="93">
        <v>0.14189780526516013</v>
      </c>
      <c r="AM211" s="93">
        <v>0.14189780526516013</v>
      </c>
      <c r="AN211" s="93">
        <v>1.6554743947602011</v>
      </c>
      <c r="AO211" s="93">
        <v>0.45731857948769544</v>
      </c>
      <c r="AP211" s="93">
        <v>0.45731857948769544</v>
      </c>
      <c r="AQ211" s="93">
        <v>0.45731857948769544</v>
      </c>
      <c r="AR211" s="91">
        <f t="shared" si="67"/>
        <v>0</v>
      </c>
      <c r="AS211" s="91">
        <f t="shared" si="68"/>
        <v>128.35000000000002</v>
      </c>
      <c r="AT211" s="91">
        <f t="shared" si="69"/>
        <v>0</v>
      </c>
      <c r="AU211" s="91">
        <f t="shared" si="70"/>
        <v>0</v>
      </c>
      <c r="AV211" s="91">
        <f t="shared" si="71"/>
        <v>0.40138128031999498</v>
      </c>
      <c r="AW211" s="91">
        <f t="shared" si="72"/>
        <v>0.49533819624027009</v>
      </c>
      <c r="AX211" s="91">
        <f t="shared" si="73"/>
        <v>0.40204378158462029</v>
      </c>
      <c r="AY211" s="91">
        <f t="shared" si="74"/>
        <v>0.31097663405163295</v>
      </c>
      <c r="AZ211" s="91">
        <f t="shared" si="75"/>
        <v>7.4934094071361895E-2</v>
      </c>
      <c r="BA211" s="91">
        <f t="shared" si="76"/>
        <v>4.9956062714241266E-2</v>
      </c>
      <c r="BB211" s="91">
        <f t="shared" si="77"/>
        <v>4.9956062714241266E-2</v>
      </c>
      <c r="BC211" s="91">
        <f t="shared" si="78"/>
        <v>0.15160096674878865</v>
      </c>
      <c r="BD211" s="91">
        <f t="shared" si="79"/>
        <v>0.12383454906006752</v>
      </c>
      <c r="BE211" s="91">
        <f t="shared" si="80"/>
        <v>0.12383454906006752</v>
      </c>
      <c r="BF211" s="91">
        <f t="shared" si="81"/>
        <v>0.12383454906006752</v>
      </c>
      <c r="BG211" s="91">
        <f t="shared" si="82"/>
        <v>3.6183940342615829E-2</v>
      </c>
      <c r="BH211" s="91">
        <f t="shared" si="83"/>
        <v>2.4122626895077225E-2</v>
      </c>
      <c r="BI211" s="91">
        <f t="shared" si="84"/>
        <v>2.4122626895077225E-2</v>
      </c>
      <c r="BJ211" s="91">
        <f t="shared" si="85"/>
        <v>0.28143064710923421</v>
      </c>
      <c r="BK211" s="91">
        <f t="shared" si="86"/>
        <v>7.7744158512908237E-2</v>
      </c>
      <c r="BL211" s="91">
        <f t="shared" si="87"/>
        <v>7.7744158512908237E-2</v>
      </c>
      <c r="BM211" s="91">
        <f t="shared" si="88"/>
        <v>7.7744158512908237E-2</v>
      </c>
    </row>
    <row r="212" spans="1:65" x14ac:dyDescent="0.2">
      <c r="A212" t="s">
        <v>429</v>
      </c>
      <c r="B212" t="s">
        <v>429</v>
      </c>
      <c r="C212" s="90" t="s">
        <v>200</v>
      </c>
      <c r="D212" s="81" t="s">
        <v>304</v>
      </c>
      <c r="E212" s="81">
        <v>1460</v>
      </c>
      <c r="F212" s="81">
        <v>2</v>
      </c>
      <c r="G212" s="81">
        <v>7231</v>
      </c>
      <c r="H212" s="92">
        <v>0.7</v>
      </c>
      <c r="I212" s="92">
        <v>6.0000000000000012E-2</v>
      </c>
      <c r="J212" s="92">
        <v>9.0000000000000011E-2</v>
      </c>
      <c r="K212" s="92">
        <v>6.0000000000000012E-2</v>
      </c>
      <c r="L212" s="92">
        <v>0.25</v>
      </c>
      <c r="M212" s="92">
        <v>0.25</v>
      </c>
      <c r="N212" s="92">
        <v>0.25</v>
      </c>
      <c r="O212" s="92">
        <v>0.37769814932058399</v>
      </c>
      <c r="P212" s="92">
        <v>0.12446037013588321</v>
      </c>
      <c r="Q212" s="92">
        <v>0.1866905552038248</v>
      </c>
      <c r="R212" s="92">
        <v>0.12446037013588321</v>
      </c>
      <c r="S212" s="92">
        <v>0.25</v>
      </c>
      <c r="T212" s="92">
        <v>0.25</v>
      </c>
      <c r="U212" s="92">
        <v>0.25</v>
      </c>
      <c r="V212" s="91">
        <v>0</v>
      </c>
      <c r="W212" s="91">
        <v>1669</v>
      </c>
      <c r="X212" s="91">
        <v>0</v>
      </c>
      <c r="Y212" s="91">
        <v>0</v>
      </c>
      <c r="Z212" s="91">
        <v>8.7067882424804974</v>
      </c>
      <c r="AA212" s="91">
        <v>10.744907634053</v>
      </c>
      <c r="AB212" s="91">
        <v>8.7211592620180056</v>
      </c>
      <c r="AC212" s="91">
        <v>6.7457249099617203</v>
      </c>
      <c r="AD212" s="93">
        <v>1.625475131030818</v>
      </c>
      <c r="AE212" s="93">
        <v>1.0836500873538788</v>
      </c>
      <c r="AF212" s="93">
        <v>1.0836500873538788</v>
      </c>
      <c r="AG212" s="93">
        <v>3.2885378057111039</v>
      </c>
      <c r="AH212" s="93">
        <v>2.68622690851325</v>
      </c>
      <c r="AI212" s="93">
        <v>2.68622690851325</v>
      </c>
      <c r="AJ212" s="93">
        <v>2.68622690851325</v>
      </c>
      <c r="AK212" s="93">
        <v>0.78490433358162059</v>
      </c>
      <c r="AL212" s="93">
        <v>0.52326955572108047</v>
      </c>
      <c r="AM212" s="93">
        <v>0.52326955572108047</v>
      </c>
      <c r="AN212" s="93">
        <v>6.1048114834126039</v>
      </c>
      <c r="AO212" s="93">
        <v>1.6864312274904301</v>
      </c>
      <c r="AP212" s="93">
        <v>1.6864312274904301</v>
      </c>
      <c r="AQ212" s="93">
        <v>1.6864312274904301</v>
      </c>
      <c r="AR212" s="91">
        <f t="shared" si="67"/>
        <v>0</v>
      </c>
      <c r="AS212" s="91">
        <f t="shared" si="68"/>
        <v>283.73</v>
      </c>
      <c r="AT212" s="91">
        <f t="shared" si="69"/>
        <v>0</v>
      </c>
      <c r="AU212" s="91">
        <f t="shared" si="70"/>
        <v>0</v>
      </c>
      <c r="AV212" s="91">
        <f t="shared" si="71"/>
        <v>1.4801540012216847</v>
      </c>
      <c r="AW212" s="91">
        <f t="shared" si="72"/>
        <v>1.8266342977890102</v>
      </c>
      <c r="AX212" s="91">
        <f t="shared" si="73"/>
        <v>1.482597074543061</v>
      </c>
      <c r="AY212" s="91">
        <f t="shared" si="74"/>
        <v>1.1467732346934925</v>
      </c>
      <c r="AZ212" s="91">
        <f t="shared" si="75"/>
        <v>0.27633077227523906</v>
      </c>
      <c r="BA212" s="91">
        <f t="shared" si="76"/>
        <v>0.18422051485015942</v>
      </c>
      <c r="BB212" s="91">
        <f t="shared" si="77"/>
        <v>0.18422051485015942</v>
      </c>
      <c r="BC212" s="91">
        <f t="shared" si="78"/>
        <v>0.55905142697088772</v>
      </c>
      <c r="BD212" s="91">
        <f t="shared" si="79"/>
        <v>0.45665857444725255</v>
      </c>
      <c r="BE212" s="91">
        <f t="shared" si="80"/>
        <v>0.45665857444725255</v>
      </c>
      <c r="BF212" s="91">
        <f t="shared" si="81"/>
        <v>0.45665857444725255</v>
      </c>
      <c r="BG212" s="91">
        <f t="shared" si="82"/>
        <v>0.13343373670887551</v>
      </c>
      <c r="BH212" s="91">
        <f t="shared" si="83"/>
        <v>8.8955824472583683E-2</v>
      </c>
      <c r="BI212" s="91">
        <f t="shared" si="84"/>
        <v>8.8955824472583683E-2</v>
      </c>
      <c r="BJ212" s="91">
        <f t="shared" si="85"/>
        <v>1.0378179521801427</v>
      </c>
      <c r="BK212" s="91">
        <f t="shared" si="86"/>
        <v>0.28669330867337312</v>
      </c>
      <c r="BL212" s="91">
        <f t="shared" si="87"/>
        <v>0.28669330867337312</v>
      </c>
      <c r="BM212" s="91">
        <f t="shared" si="88"/>
        <v>0.28669330867337312</v>
      </c>
    </row>
    <row r="213" spans="1:65" x14ac:dyDescent="0.2">
      <c r="A213" t="s">
        <v>430</v>
      </c>
      <c r="B213" t="s">
        <v>430</v>
      </c>
      <c r="C213" s="90" t="s">
        <v>200</v>
      </c>
      <c r="D213" s="81" t="s">
        <v>304</v>
      </c>
      <c r="E213" s="81">
        <v>1620</v>
      </c>
      <c r="F213" s="81">
        <v>2</v>
      </c>
      <c r="G213" s="81">
        <v>10378</v>
      </c>
      <c r="H213" s="92">
        <v>0.7</v>
      </c>
      <c r="I213" s="92">
        <v>6.0000000000000012E-2</v>
      </c>
      <c r="J213" s="92">
        <v>9.0000000000000011E-2</v>
      </c>
      <c r="K213" s="92">
        <v>6.0000000000000012E-2</v>
      </c>
      <c r="L213" s="92">
        <v>0.25</v>
      </c>
      <c r="M213" s="92">
        <v>0.25</v>
      </c>
      <c r="N213" s="92">
        <v>0.25</v>
      </c>
      <c r="O213" s="92">
        <v>0.37769814932058399</v>
      </c>
      <c r="P213" s="92">
        <v>0.12446037013588321</v>
      </c>
      <c r="Q213" s="92">
        <v>0.1866905552038248</v>
      </c>
      <c r="R213" s="92">
        <v>0.12446037013588321</v>
      </c>
      <c r="S213" s="92">
        <v>0.25</v>
      </c>
      <c r="T213" s="92">
        <v>0.25</v>
      </c>
      <c r="U213" s="92">
        <v>0.25</v>
      </c>
      <c r="V213" s="91">
        <v>401</v>
      </c>
      <c r="W213" s="91">
        <v>3472</v>
      </c>
      <c r="X213" s="91">
        <v>0</v>
      </c>
      <c r="Y213" s="91">
        <v>0</v>
      </c>
      <c r="Z213" s="91">
        <v>2.5569962692874997</v>
      </c>
      <c r="AA213" s="91">
        <v>3.1555480584750004</v>
      </c>
      <c r="AB213" s="91">
        <v>2.561216728350002</v>
      </c>
      <c r="AC213" s="91">
        <v>1.9810741858007814</v>
      </c>
      <c r="AD213" s="93">
        <v>0.47736705316739203</v>
      </c>
      <c r="AE213" s="93">
        <v>0.31824470211159472</v>
      </c>
      <c r="AF213" s="93">
        <v>0.31824470211159472</v>
      </c>
      <c r="AG213" s="93">
        <v>0.96577275872952628</v>
      </c>
      <c r="AH213" s="93">
        <v>0.7888870146187501</v>
      </c>
      <c r="AI213" s="93">
        <v>0.7888870146187501</v>
      </c>
      <c r="AJ213" s="93">
        <v>0.7888870146187501</v>
      </c>
      <c r="AK213" s="93">
        <v>0.23050950555150021</v>
      </c>
      <c r="AL213" s="93">
        <v>0.15367300370100015</v>
      </c>
      <c r="AM213" s="93">
        <v>0.15367300370100015</v>
      </c>
      <c r="AN213" s="93">
        <v>1.7928517098450012</v>
      </c>
      <c r="AO213" s="93">
        <v>0.49526854645019536</v>
      </c>
      <c r="AP213" s="93">
        <v>0.49526854645019536</v>
      </c>
      <c r="AQ213" s="93">
        <v>0.49526854645019536</v>
      </c>
      <c r="AR213" s="91">
        <f t="shared" si="67"/>
        <v>68.17</v>
      </c>
      <c r="AS213" s="91">
        <f t="shared" si="68"/>
        <v>590.24</v>
      </c>
      <c r="AT213" s="91">
        <f t="shared" si="69"/>
        <v>0</v>
      </c>
      <c r="AU213" s="91">
        <f t="shared" si="70"/>
        <v>0</v>
      </c>
      <c r="AV213" s="91">
        <f t="shared" si="71"/>
        <v>0.43468936577887496</v>
      </c>
      <c r="AW213" s="91">
        <f t="shared" si="72"/>
        <v>0.53644316994075014</v>
      </c>
      <c r="AX213" s="91">
        <f t="shared" si="73"/>
        <v>0.4354068438195004</v>
      </c>
      <c r="AY213" s="91">
        <f t="shared" si="74"/>
        <v>0.33678261158613287</v>
      </c>
      <c r="AZ213" s="91">
        <f t="shared" si="75"/>
        <v>8.1152399038456655E-2</v>
      </c>
      <c r="BA213" s="91">
        <f t="shared" si="76"/>
        <v>5.410159935897111E-2</v>
      </c>
      <c r="BB213" s="91">
        <f t="shared" si="77"/>
        <v>5.410159935897111E-2</v>
      </c>
      <c r="BC213" s="91">
        <f t="shared" si="78"/>
        <v>0.16418136898401947</v>
      </c>
      <c r="BD213" s="91">
        <f t="shared" si="79"/>
        <v>0.13411079248518754</v>
      </c>
      <c r="BE213" s="91">
        <f t="shared" si="80"/>
        <v>0.13411079248518754</v>
      </c>
      <c r="BF213" s="91">
        <f t="shared" si="81"/>
        <v>0.13411079248518754</v>
      </c>
      <c r="BG213" s="91">
        <f t="shared" si="82"/>
        <v>3.918661594375504E-2</v>
      </c>
      <c r="BH213" s="91">
        <f t="shared" si="83"/>
        <v>2.6124410629170026E-2</v>
      </c>
      <c r="BI213" s="91">
        <f t="shared" si="84"/>
        <v>2.6124410629170026E-2</v>
      </c>
      <c r="BJ213" s="91">
        <f t="shared" si="85"/>
        <v>0.30478479067365022</v>
      </c>
      <c r="BK213" s="91">
        <f t="shared" si="86"/>
        <v>8.4195652896533218E-2</v>
      </c>
      <c r="BL213" s="91">
        <f t="shared" si="87"/>
        <v>8.4195652896533218E-2</v>
      </c>
      <c r="BM213" s="91">
        <f t="shared" si="88"/>
        <v>8.4195652896533218E-2</v>
      </c>
    </row>
    <row r="214" spans="1:65" x14ac:dyDescent="0.2">
      <c r="A214" t="s">
        <v>431</v>
      </c>
      <c r="B214" t="s">
        <v>431</v>
      </c>
      <c r="C214" s="90" t="s">
        <v>200</v>
      </c>
      <c r="D214" s="81" t="s">
        <v>304</v>
      </c>
      <c r="E214" s="81">
        <v>1700</v>
      </c>
      <c r="F214" s="81">
        <v>3</v>
      </c>
      <c r="G214" s="81">
        <v>5053</v>
      </c>
      <c r="H214" s="92">
        <v>0.7</v>
      </c>
      <c r="I214" s="92">
        <v>6.0000000000000012E-2</v>
      </c>
      <c r="J214" s="92">
        <v>9.0000000000000011E-2</v>
      </c>
      <c r="K214" s="92">
        <v>6.0000000000000012E-2</v>
      </c>
      <c r="L214" s="92">
        <v>0.25</v>
      </c>
      <c r="M214" s="92">
        <v>0.25</v>
      </c>
      <c r="N214" s="92">
        <v>0.25</v>
      </c>
      <c r="O214" s="92">
        <v>0.37769814932058399</v>
      </c>
      <c r="P214" s="92">
        <v>0.12446037013588321</v>
      </c>
      <c r="Q214" s="92">
        <v>0.1866905552038248</v>
      </c>
      <c r="R214" s="92">
        <v>0.12446037013588321</v>
      </c>
      <c r="S214" s="92">
        <v>0.25</v>
      </c>
      <c r="T214" s="92">
        <v>0.25</v>
      </c>
      <c r="U214" s="92">
        <v>0.25</v>
      </c>
      <c r="V214" s="91">
        <v>4</v>
      </c>
      <c r="W214" s="91">
        <v>1424</v>
      </c>
      <c r="X214" s="91">
        <v>0</v>
      </c>
      <c r="Y214" s="91">
        <v>0</v>
      </c>
      <c r="Z214" s="91">
        <v>1.2664373242102498</v>
      </c>
      <c r="AA214" s="91">
        <v>1.5628899766465001</v>
      </c>
      <c r="AB214" s="91">
        <v>1.2685276467290008</v>
      </c>
      <c r="AC214" s="91">
        <v>0.98119278509023455</v>
      </c>
      <c r="AD214" s="93">
        <v>0.23643188718765781</v>
      </c>
      <c r="AE214" s="93">
        <v>0.15762125812510522</v>
      </c>
      <c r="AF214" s="93">
        <v>0.15762125812510522</v>
      </c>
      <c r="AG214" s="93">
        <v>0.47833103358472379</v>
      </c>
      <c r="AH214" s="93">
        <v>0.39072249416162502</v>
      </c>
      <c r="AI214" s="93">
        <v>0.39072249416162502</v>
      </c>
      <c r="AJ214" s="93">
        <v>0.39072249416162502</v>
      </c>
      <c r="AK214" s="93">
        <v>0.11416748820561008</v>
      </c>
      <c r="AL214" s="93">
        <v>7.6111658803740059E-2</v>
      </c>
      <c r="AM214" s="93">
        <v>7.6111658803740059E-2</v>
      </c>
      <c r="AN214" s="93">
        <v>0.88796935271030042</v>
      </c>
      <c r="AO214" s="93">
        <v>0.24529819627255864</v>
      </c>
      <c r="AP214" s="93">
        <v>0.24529819627255864</v>
      </c>
      <c r="AQ214" s="93">
        <v>0.24529819627255864</v>
      </c>
      <c r="AR214" s="91">
        <f t="shared" si="67"/>
        <v>0.68</v>
      </c>
      <c r="AS214" s="91">
        <f t="shared" si="68"/>
        <v>242.08</v>
      </c>
      <c r="AT214" s="91">
        <f t="shared" si="69"/>
        <v>0</v>
      </c>
      <c r="AU214" s="91">
        <f t="shared" si="70"/>
        <v>0</v>
      </c>
      <c r="AV214" s="91">
        <f t="shared" si="71"/>
        <v>0.21529434511574247</v>
      </c>
      <c r="AW214" s="91">
        <f t="shared" si="72"/>
        <v>0.26569129602990504</v>
      </c>
      <c r="AX214" s="91">
        <f t="shared" si="73"/>
        <v>0.21564969994393016</v>
      </c>
      <c r="AY214" s="91">
        <f t="shared" si="74"/>
        <v>0.16680277346533989</v>
      </c>
      <c r="AZ214" s="91">
        <f t="shared" si="75"/>
        <v>4.0193420821901832E-2</v>
      </c>
      <c r="BA214" s="91">
        <f t="shared" si="76"/>
        <v>2.6795613881267888E-2</v>
      </c>
      <c r="BB214" s="91">
        <f t="shared" si="77"/>
        <v>2.6795613881267888E-2</v>
      </c>
      <c r="BC214" s="91">
        <f t="shared" si="78"/>
        <v>8.1316275709403044E-2</v>
      </c>
      <c r="BD214" s="91">
        <f t="shared" si="79"/>
        <v>6.6422824007476261E-2</v>
      </c>
      <c r="BE214" s="91">
        <f t="shared" si="80"/>
        <v>6.6422824007476261E-2</v>
      </c>
      <c r="BF214" s="91">
        <f t="shared" si="81"/>
        <v>6.6422824007476261E-2</v>
      </c>
      <c r="BG214" s="91">
        <f t="shared" si="82"/>
        <v>1.9408472994953716E-2</v>
      </c>
      <c r="BH214" s="91">
        <f t="shared" si="83"/>
        <v>1.2938981996635811E-2</v>
      </c>
      <c r="BI214" s="91">
        <f t="shared" si="84"/>
        <v>1.2938981996635811E-2</v>
      </c>
      <c r="BJ214" s="91">
        <f t="shared" si="85"/>
        <v>0.1509547899607511</v>
      </c>
      <c r="BK214" s="91">
        <f t="shared" si="86"/>
        <v>4.1700693366334973E-2</v>
      </c>
      <c r="BL214" s="91">
        <f t="shared" si="87"/>
        <v>4.1700693366334973E-2</v>
      </c>
      <c r="BM214" s="91">
        <f t="shared" si="88"/>
        <v>4.1700693366334973E-2</v>
      </c>
    </row>
    <row r="215" spans="1:65" x14ac:dyDescent="0.2">
      <c r="A215" t="s">
        <v>432</v>
      </c>
      <c r="B215" t="s">
        <v>432</v>
      </c>
      <c r="C215" s="90" t="s">
        <v>200</v>
      </c>
      <c r="D215" s="81" t="s">
        <v>304</v>
      </c>
      <c r="E215" s="81">
        <v>1950</v>
      </c>
      <c r="F215" s="81">
        <v>4</v>
      </c>
      <c r="G215" s="81">
        <v>47727</v>
      </c>
      <c r="H215" s="92">
        <v>0.7</v>
      </c>
      <c r="I215" s="92">
        <v>6.0000000000000012E-2</v>
      </c>
      <c r="J215" s="92">
        <v>9.0000000000000011E-2</v>
      </c>
      <c r="K215" s="92">
        <v>6.0000000000000012E-2</v>
      </c>
      <c r="L215" s="92">
        <v>0.25</v>
      </c>
      <c r="M215" s="92">
        <v>0.25</v>
      </c>
      <c r="N215" s="92">
        <v>0.25</v>
      </c>
      <c r="O215" s="92">
        <v>0.37769814932058399</v>
      </c>
      <c r="P215" s="92">
        <v>0.12446037013588321</v>
      </c>
      <c r="Q215" s="92">
        <v>0.1866905552038248</v>
      </c>
      <c r="R215" s="92">
        <v>0.12446037013588321</v>
      </c>
      <c r="S215" s="92">
        <v>0.25</v>
      </c>
      <c r="T215" s="92">
        <v>0.25</v>
      </c>
      <c r="U215" s="92">
        <v>0.25</v>
      </c>
      <c r="V215" s="91">
        <v>8549</v>
      </c>
      <c r="W215" s="91">
        <v>14678</v>
      </c>
      <c r="X215" s="91">
        <v>0</v>
      </c>
      <c r="Y215" s="91">
        <v>0</v>
      </c>
      <c r="Z215" s="91">
        <v>5.3486239143667493</v>
      </c>
      <c r="AA215" s="91">
        <v>6.6006509321955011</v>
      </c>
      <c r="AB215" s="91">
        <v>5.3574521041230039</v>
      </c>
      <c r="AC215" s="91">
        <v>4.1439328221082041</v>
      </c>
      <c r="AD215" s="93">
        <v>0.99853756814958305</v>
      </c>
      <c r="AE215" s="93">
        <v>0.66569171209972211</v>
      </c>
      <c r="AF215" s="93">
        <v>0.66569171209972211</v>
      </c>
      <c r="AG215" s="93">
        <v>2.0201653538681388</v>
      </c>
      <c r="AH215" s="93">
        <v>1.6501627330488753</v>
      </c>
      <c r="AI215" s="93">
        <v>1.6501627330488753</v>
      </c>
      <c r="AJ215" s="93">
        <v>1.6501627330488753</v>
      </c>
      <c r="AK215" s="93">
        <v>0.48217068937107038</v>
      </c>
      <c r="AL215" s="93">
        <v>0.32144712624738031</v>
      </c>
      <c r="AM215" s="93">
        <v>0.32144712624738031</v>
      </c>
      <c r="AN215" s="93">
        <v>3.7502164728861023</v>
      </c>
      <c r="AO215" s="93">
        <v>1.035983205527051</v>
      </c>
      <c r="AP215" s="93">
        <v>1.035983205527051</v>
      </c>
      <c r="AQ215" s="93">
        <v>1.035983205527051</v>
      </c>
      <c r="AR215" s="91">
        <f t="shared" si="67"/>
        <v>1453.3300000000002</v>
      </c>
      <c r="AS215" s="91">
        <f t="shared" si="68"/>
        <v>2495.2600000000002</v>
      </c>
      <c r="AT215" s="91">
        <f t="shared" si="69"/>
        <v>0</v>
      </c>
      <c r="AU215" s="91">
        <f t="shared" si="70"/>
        <v>0</v>
      </c>
      <c r="AV215" s="91">
        <f t="shared" si="71"/>
        <v>0.90926606544234745</v>
      </c>
      <c r="AW215" s="91">
        <f t="shared" si="72"/>
        <v>1.1221106584732352</v>
      </c>
      <c r="AX215" s="91">
        <f t="shared" si="73"/>
        <v>0.9107668577009107</v>
      </c>
      <c r="AY215" s="91">
        <f t="shared" si="74"/>
        <v>0.70446857975839472</v>
      </c>
      <c r="AZ215" s="91">
        <f t="shared" si="75"/>
        <v>0.16975138658542913</v>
      </c>
      <c r="BA215" s="91">
        <f t="shared" si="76"/>
        <v>0.11316759105695277</v>
      </c>
      <c r="BB215" s="91">
        <f t="shared" si="77"/>
        <v>0.11316759105695277</v>
      </c>
      <c r="BC215" s="91">
        <f t="shared" si="78"/>
        <v>0.34342811015758362</v>
      </c>
      <c r="BD215" s="91">
        <f t="shared" si="79"/>
        <v>0.2805276646183088</v>
      </c>
      <c r="BE215" s="91">
        <f t="shared" si="80"/>
        <v>0.2805276646183088</v>
      </c>
      <c r="BF215" s="91">
        <f t="shared" si="81"/>
        <v>0.2805276646183088</v>
      </c>
      <c r="BG215" s="91">
        <f t="shared" si="82"/>
        <v>8.1969017193081972E-2</v>
      </c>
      <c r="BH215" s="91">
        <f t="shared" si="83"/>
        <v>5.464601146205466E-2</v>
      </c>
      <c r="BI215" s="91">
        <f t="shared" si="84"/>
        <v>5.464601146205466E-2</v>
      </c>
      <c r="BJ215" s="91">
        <f t="shared" si="85"/>
        <v>0.63753680039063743</v>
      </c>
      <c r="BK215" s="91">
        <f t="shared" si="86"/>
        <v>0.17611714493959868</v>
      </c>
      <c r="BL215" s="91">
        <f t="shared" si="87"/>
        <v>0.17611714493959868</v>
      </c>
      <c r="BM215" s="91">
        <f t="shared" si="88"/>
        <v>0.17611714493959868</v>
      </c>
    </row>
    <row r="216" spans="1:65" x14ac:dyDescent="0.2">
      <c r="A216" t="s">
        <v>433</v>
      </c>
      <c r="B216" t="s">
        <v>433</v>
      </c>
      <c r="C216" s="90" t="s">
        <v>200</v>
      </c>
      <c r="D216" s="81" t="s">
        <v>304</v>
      </c>
      <c r="E216" s="81">
        <v>1960</v>
      </c>
      <c r="F216" s="81">
        <v>4</v>
      </c>
      <c r="G216" s="81">
        <v>8029</v>
      </c>
      <c r="H216" s="92">
        <v>0.7</v>
      </c>
      <c r="I216" s="92">
        <v>6.0000000000000012E-2</v>
      </c>
      <c r="J216" s="92">
        <v>9.0000000000000011E-2</v>
      </c>
      <c r="K216" s="92">
        <v>6.0000000000000012E-2</v>
      </c>
      <c r="L216" s="92">
        <v>0.25</v>
      </c>
      <c r="M216" s="92">
        <v>0.25</v>
      </c>
      <c r="N216" s="92">
        <v>0.25</v>
      </c>
      <c r="O216" s="92">
        <v>0.37769814932058399</v>
      </c>
      <c r="P216" s="92">
        <v>0.12446037013588321</v>
      </c>
      <c r="Q216" s="92">
        <v>0.1866905552038248</v>
      </c>
      <c r="R216" s="92">
        <v>0.12446037013588321</v>
      </c>
      <c r="S216" s="92">
        <v>0.25</v>
      </c>
      <c r="T216" s="92">
        <v>0.25</v>
      </c>
      <c r="U216" s="92">
        <v>0.25</v>
      </c>
      <c r="V216" s="91">
        <v>1133</v>
      </c>
      <c r="W216" s="91">
        <v>1332</v>
      </c>
      <c r="X216" s="91">
        <v>0</v>
      </c>
      <c r="Y216" s="91">
        <v>0</v>
      </c>
      <c r="Z216" s="91">
        <v>25.625393406249746</v>
      </c>
      <c r="AA216" s="91">
        <v>31.623886738513505</v>
      </c>
      <c r="AB216" s="91">
        <v>25.667689488231019</v>
      </c>
      <c r="AC216" s="91">
        <v>19.853687699066022</v>
      </c>
      <c r="AD216" s="93">
        <v>4.7840189223291958</v>
      </c>
      <c r="AE216" s="93">
        <v>3.1893459482194642</v>
      </c>
      <c r="AF216" s="93">
        <v>3.1893459482194642</v>
      </c>
      <c r="AG216" s="93">
        <v>9.678663665152424</v>
      </c>
      <c r="AH216" s="93">
        <v>7.9059716846283763</v>
      </c>
      <c r="AI216" s="93">
        <v>7.9059716846283763</v>
      </c>
      <c r="AJ216" s="93">
        <v>7.9059716846283763</v>
      </c>
      <c r="AK216" s="93">
        <v>2.3100920539407919</v>
      </c>
      <c r="AL216" s="93">
        <v>1.5400613692938614</v>
      </c>
      <c r="AM216" s="93">
        <v>1.5400613692938614</v>
      </c>
      <c r="AN216" s="93">
        <v>17.967382641761713</v>
      </c>
      <c r="AO216" s="93">
        <v>4.9634219247665055</v>
      </c>
      <c r="AP216" s="93">
        <v>4.9634219247665055</v>
      </c>
      <c r="AQ216" s="93">
        <v>4.9634219247665055</v>
      </c>
      <c r="AR216" s="91">
        <f t="shared" si="67"/>
        <v>192.61</v>
      </c>
      <c r="AS216" s="91">
        <f t="shared" si="68"/>
        <v>226.44000000000003</v>
      </c>
      <c r="AT216" s="91">
        <f t="shared" si="69"/>
        <v>0</v>
      </c>
      <c r="AU216" s="91">
        <f t="shared" si="70"/>
        <v>0</v>
      </c>
      <c r="AV216" s="91">
        <f t="shared" si="71"/>
        <v>4.3563168790624571</v>
      </c>
      <c r="AW216" s="91">
        <f t="shared" si="72"/>
        <v>5.3760607455472966</v>
      </c>
      <c r="AX216" s="91">
        <f t="shared" si="73"/>
        <v>4.3635072129992736</v>
      </c>
      <c r="AY216" s="91">
        <f t="shared" si="74"/>
        <v>3.3751269088412239</v>
      </c>
      <c r="AZ216" s="91">
        <f t="shared" si="75"/>
        <v>0.81328321679596338</v>
      </c>
      <c r="BA216" s="91">
        <f t="shared" si="76"/>
        <v>0.542188811197309</v>
      </c>
      <c r="BB216" s="91">
        <f t="shared" si="77"/>
        <v>0.542188811197309</v>
      </c>
      <c r="BC216" s="91">
        <f t="shared" si="78"/>
        <v>1.6453728230759121</v>
      </c>
      <c r="BD216" s="91">
        <f t="shared" si="79"/>
        <v>1.3440151863868242</v>
      </c>
      <c r="BE216" s="91">
        <f t="shared" si="80"/>
        <v>1.3440151863868242</v>
      </c>
      <c r="BF216" s="91">
        <f t="shared" si="81"/>
        <v>1.3440151863868242</v>
      </c>
      <c r="BG216" s="91">
        <f t="shared" si="82"/>
        <v>0.39271564916993462</v>
      </c>
      <c r="BH216" s="91">
        <f t="shared" si="83"/>
        <v>0.26181043277995647</v>
      </c>
      <c r="BI216" s="91">
        <f t="shared" si="84"/>
        <v>0.26181043277995647</v>
      </c>
      <c r="BJ216" s="91">
        <f t="shared" si="85"/>
        <v>3.0544550490994915</v>
      </c>
      <c r="BK216" s="91">
        <f t="shared" si="86"/>
        <v>0.84378172721030598</v>
      </c>
      <c r="BL216" s="91">
        <f t="shared" si="87"/>
        <v>0.84378172721030598</v>
      </c>
      <c r="BM216" s="91">
        <f t="shared" si="88"/>
        <v>0.84378172721030598</v>
      </c>
    </row>
    <row r="217" spans="1:65" x14ac:dyDescent="0.2">
      <c r="A217" t="s">
        <v>434</v>
      </c>
      <c r="B217" t="s">
        <v>434</v>
      </c>
      <c r="C217" s="90" t="s">
        <v>200</v>
      </c>
      <c r="D217" s="81" t="s">
        <v>304</v>
      </c>
      <c r="E217" s="81">
        <v>1830</v>
      </c>
      <c r="F217" s="81">
        <v>4</v>
      </c>
      <c r="G217" s="81">
        <v>94180</v>
      </c>
      <c r="H217" s="92">
        <v>0.7</v>
      </c>
      <c r="I217" s="92">
        <v>6.0000000000000012E-2</v>
      </c>
      <c r="J217" s="92">
        <v>9.0000000000000011E-2</v>
      </c>
      <c r="K217" s="92">
        <v>6.0000000000000012E-2</v>
      </c>
      <c r="L217" s="92">
        <v>0.25</v>
      </c>
      <c r="M217" s="92">
        <v>0.25</v>
      </c>
      <c r="N217" s="92">
        <v>0.25</v>
      </c>
      <c r="O217" s="92">
        <v>0.37769814932058399</v>
      </c>
      <c r="P217" s="92">
        <v>0.12446037013588321</v>
      </c>
      <c r="Q217" s="92">
        <v>0.1866905552038248</v>
      </c>
      <c r="R217" s="92">
        <v>0.12446037013588321</v>
      </c>
      <c r="S217" s="92">
        <v>0.25</v>
      </c>
      <c r="T217" s="92">
        <v>0.25</v>
      </c>
      <c r="U217" s="92">
        <v>0.25</v>
      </c>
      <c r="V217" s="91">
        <v>23473</v>
      </c>
      <c r="W217" s="91">
        <v>29062</v>
      </c>
      <c r="X217" s="91">
        <v>0</v>
      </c>
      <c r="Y217" s="91">
        <v>0</v>
      </c>
      <c r="Z217" s="91">
        <v>10.197959041989597</v>
      </c>
      <c r="AA217" s="91">
        <v>12.43419624201694</v>
      </c>
      <c r="AB217" s="91">
        <v>13.481021228798777</v>
      </c>
      <c r="AC217" s="91">
        <v>7.7683165271222672</v>
      </c>
      <c r="AD217" s="93">
        <v>1.9038626354949031</v>
      </c>
      <c r="AE217" s="93">
        <v>1.2692417569966021</v>
      </c>
      <c r="AF217" s="93">
        <v>1.2692417569966021</v>
      </c>
      <c r="AG217" s="93">
        <v>3.8517502570065862</v>
      </c>
      <c r="AH217" s="93">
        <v>3.108549060504235</v>
      </c>
      <c r="AI217" s="93">
        <v>3.108549060504235</v>
      </c>
      <c r="AJ217" s="93">
        <v>3.108549060504235</v>
      </c>
      <c r="AK217" s="93">
        <v>1.21329191059189</v>
      </c>
      <c r="AL217" s="93">
        <v>0.80886127372792682</v>
      </c>
      <c r="AM217" s="93">
        <v>0.80886127372792682</v>
      </c>
      <c r="AN217" s="93">
        <v>9.4367148601591442</v>
      </c>
      <c r="AO217" s="93">
        <v>1.9420791317805668</v>
      </c>
      <c r="AP217" s="93">
        <v>1.9420791317805668</v>
      </c>
      <c r="AQ217" s="93">
        <v>1.9420791317805668</v>
      </c>
      <c r="AR217" s="91">
        <f t="shared" si="67"/>
        <v>3990.4100000000003</v>
      </c>
      <c r="AS217" s="91">
        <f t="shared" si="68"/>
        <v>4940.54</v>
      </c>
      <c r="AT217" s="91">
        <f t="shared" si="69"/>
        <v>0</v>
      </c>
      <c r="AU217" s="91">
        <f t="shared" si="70"/>
        <v>0</v>
      </c>
      <c r="AV217" s="91">
        <f t="shared" si="71"/>
        <v>1.7336530371382315</v>
      </c>
      <c r="AW217" s="91">
        <f t="shared" si="72"/>
        <v>2.11381336114288</v>
      </c>
      <c r="AX217" s="91">
        <f t="shared" si="73"/>
        <v>2.2917736088957925</v>
      </c>
      <c r="AY217" s="91">
        <f t="shared" si="74"/>
        <v>1.3206138096107856</v>
      </c>
      <c r="AZ217" s="91">
        <f t="shared" si="75"/>
        <v>0.32365664803413352</v>
      </c>
      <c r="BA217" s="91">
        <f t="shared" si="76"/>
        <v>0.21577109868942237</v>
      </c>
      <c r="BB217" s="91">
        <f t="shared" si="77"/>
        <v>0.21577109868942237</v>
      </c>
      <c r="BC217" s="91">
        <f t="shared" si="78"/>
        <v>0.65479754369111975</v>
      </c>
      <c r="BD217" s="91">
        <f t="shared" si="79"/>
        <v>0.52845334028572</v>
      </c>
      <c r="BE217" s="91">
        <f t="shared" si="80"/>
        <v>0.52845334028572</v>
      </c>
      <c r="BF217" s="91">
        <f t="shared" si="81"/>
        <v>0.52845334028572</v>
      </c>
      <c r="BG217" s="91">
        <f t="shared" si="82"/>
        <v>0.20625962480062132</v>
      </c>
      <c r="BH217" s="91">
        <f t="shared" si="83"/>
        <v>0.13750641653374757</v>
      </c>
      <c r="BI217" s="91">
        <f t="shared" si="84"/>
        <v>0.13750641653374757</v>
      </c>
      <c r="BJ217" s="91">
        <f t="shared" si="85"/>
        <v>1.6042415262270546</v>
      </c>
      <c r="BK217" s="91">
        <f t="shared" si="86"/>
        <v>0.33015345240269639</v>
      </c>
      <c r="BL217" s="91">
        <f t="shared" si="87"/>
        <v>0.33015345240269639</v>
      </c>
      <c r="BM217" s="91">
        <f t="shared" si="88"/>
        <v>0.33015345240269639</v>
      </c>
    </row>
    <row r="218" spans="1:65" x14ac:dyDescent="0.2">
      <c r="A218" t="s">
        <v>435</v>
      </c>
      <c r="B218" t="s">
        <v>435</v>
      </c>
      <c r="C218" s="90" t="s">
        <v>200</v>
      </c>
      <c r="D218" s="81" t="s">
        <v>304</v>
      </c>
      <c r="E218" s="81">
        <v>1990</v>
      </c>
      <c r="F218" s="81">
        <v>4</v>
      </c>
      <c r="G218" s="81">
        <v>79394</v>
      </c>
      <c r="H218" s="92">
        <v>0.7</v>
      </c>
      <c r="I218" s="92">
        <v>6.0000000000000012E-2</v>
      </c>
      <c r="J218" s="92">
        <v>9.0000000000000011E-2</v>
      </c>
      <c r="K218" s="92">
        <v>6.0000000000000012E-2</v>
      </c>
      <c r="L218" s="92">
        <v>0.25</v>
      </c>
      <c r="M218" s="92">
        <v>0.25</v>
      </c>
      <c r="N218" s="92">
        <v>0.25</v>
      </c>
      <c r="O218" s="92">
        <v>0.37769814932058399</v>
      </c>
      <c r="P218" s="92">
        <v>0.12446037013588321</v>
      </c>
      <c r="Q218" s="92">
        <v>0.1866905552038248</v>
      </c>
      <c r="R218" s="92">
        <v>0.12446037013588321</v>
      </c>
      <c r="S218" s="92">
        <v>0.25</v>
      </c>
      <c r="T218" s="92">
        <v>0.25</v>
      </c>
      <c r="U218" s="92">
        <v>0.25</v>
      </c>
      <c r="V218" s="91">
        <v>25804.529158878664</v>
      </c>
      <c r="W218" s="91">
        <v>20661.444002198725</v>
      </c>
      <c r="X218" s="91">
        <v>1128.4708411213389</v>
      </c>
      <c r="Y218" s="91">
        <v>903.55599780127238</v>
      </c>
      <c r="Z218" s="91">
        <v>8.5346034156636499</v>
      </c>
      <c r="AA218" s="91">
        <v>10.361642274570698</v>
      </c>
      <c r="AB218" s="91">
        <v>11.344439786608666</v>
      </c>
      <c r="AC218" s="91">
        <v>6.4594535425425796</v>
      </c>
      <c r="AD218" s="93">
        <v>1.5933298501147064</v>
      </c>
      <c r="AE218" s="93">
        <v>1.0622199000764709</v>
      </c>
      <c r="AF218" s="93">
        <v>1.0622199000764709</v>
      </c>
      <c r="AG218" s="93">
        <v>3.2235039152812952</v>
      </c>
      <c r="AH218" s="93">
        <v>2.5904105686426746</v>
      </c>
      <c r="AI218" s="93">
        <v>2.5904105686426746</v>
      </c>
      <c r="AJ218" s="93">
        <v>2.5904105686426746</v>
      </c>
      <c r="AK218" s="93">
        <v>1.02099958079478</v>
      </c>
      <c r="AL218" s="93">
        <v>0.68066638719652006</v>
      </c>
      <c r="AM218" s="93">
        <v>0.68066638719652006</v>
      </c>
      <c r="AN218" s="93">
        <v>7.9411078506260653</v>
      </c>
      <c r="AO218" s="93">
        <v>1.6148633856356449</v>
      </c>
      <c r="AP218" s="93">
        <v>1.6148633856356449</v>
      </c>
      <c r="AQ218" s="93">
        <v>1.6148633856356449</v>
      </c>
      <c r="AR218" s="91">
        <f t="shared" si="67"/>
        <v>4386.7699570093728</v>
      </c>
      <c r="AS218" s="91">
        <f t="shared" si="68"/>
        <v>3512.4454803737835</v>
      </c>
      <c r="AT218" s="91">
        <f t="shared" si="69"/>
        <v>191.84004299062764</v>
      </c>
      <c r="AU218" s="91">
        <f t="shared" si="70"/>
        <v>153.60451962621633</v>
      </c>
      <c r="AV218" s="91">
        <f t="shared" si="71"/>
        <v>1.4508825806628205</v>
      </c>
      <c r="AW218" s="91">
        <f t="shared" si="72"/>
        <v>1.7614791866770187</v>
      </c>
      <c r="AX218" s="91">
        <f t="shared" si="73"/>
        <v>1.9285547637234732</v>
      </c>
      <c r="AY218" s="91">
        <f t="shared" si="74"/>
        <v>1.0981071022322386</v>
      </c>
      <c r="AZ218" s="91">
        <f t="shared" si="75"/>
        <v>0.27086607451950012</v>
      </c>
      <c r="BA218" s="91">
        <f t="shared" si="76"/>
        <v>0.18057738301300008</v>
      </c>
      <c r="BB218" s="91">
        <f t="shared" si="77"/>
        <v>0.18057738301300008</v>
      </c>
      <c r="BC218" s="91">
        <f t="shared" si="78"/>
        <v>0.5479956655978202</v>
      </c>
      <c r="BD218" s="91">
        <f t="shared" si="79"/>
        <v>0.44036979666925469</v>
      </c>
      <c r="BE218" s="91">
        <f t="shared" si="80"/>
        <v>0.44036979666925469</v>
      </c>
      <c r="BF218" s="91">
        <f t="shared" si="81"/>
        <v>0.44036979666925469</v>
      </c>
      <c r="BG218" s="91">
        <f t="shared" si="82"/>
        <v>0.17356992873511262</v>
      </c>
      <c r="BH218" s="91">
        <f t="shared" si="83"/>
        <v>0.11571328582340842</v>
      </c>
      <c r="BI218" s="91">
        <f t="shared" si="84"/>
        <v>0.11571328582340842</v>
      </c>
      <c r="BJ218" s="91">
        <f t="shared" si="85"/>
        <v>1.3499883346064312</v>
      </c>
      <c r="BK218" s="91">
        <f t="shared" si="86"/>
        <v>0.27452677555805965</v>
      </c>
      <c r="BL218" s="91">
        <f t="shared" si="87"/>
        <v>0.27452677555805965</v>
      </c>
      <c r="BM218" s="91">
        <f t="shared" si="88"/>
        <v>0.27452677555805965</v>
      </c>
    </row>
    <row r="219" spans="1:65" x14ac:dyDescent="0.2">
      <c r="A219" t="s">
        <v>436</v>
      </c>
      <c r="B219" t="s">
        <v>436</v>
      </c>
      <c r="C219" s="90" t="s">
        <v>200</v>
      </c>
      <c r="D219" s="81" t="s">
        <v>304</v>
      </c>
      <c r="E219" s="81">
        <v>1990</v>
      </c>
      <c r="F219" s="81">
        <v>4</v>
      </c>
      <c r="G219" s="81">
        <v>41629</v>
      </c>
      <c r="H219" s="92">
        <v>0.7</v>
      </c>
      <c r="I219" s="92">
        <v>6.0000000000000012E-2</v>
      </c>
      <c r="J219" s="92">
        <v>9.0000000000000011E-2</v>
      </c>
      <c r="K219" s="92">
        <v>6.0000000000000012E-2</v>
      </c>
      <c r="L219" s="92">
        <v>0.25</v>
      </c>
      <c r="M219" s="92">
        <v>0.25</v>
      </c>
      <c r="N219" s="92">
        <v>0.25</v>
      </c>
      <c r="O219" s="92">
        <v>0.37769814932058399</v>
      </c>
      <c r="P219" s="92">
        <v>0.12446037013588321</v>
      </c>
      <c r="Q219" s="92">
        <v>0.1866905552038248</v>
      </c>
      <c r="R219" s="92">
        <v>0.12446037013588321</v>
      </c>
      <c r="S219" s="92">
        <v>0.25</v>
      </c>
      <c r="T219" s="92">
        <v>0.25</v>
      </c>
      <c r="U219" s="92">
        <v>0.25</v>
      </c>
      <c r="V219" s="91">
        <v>13144</v>
      </c>
      <c r="W219" s="91">
        <v>11843</v>
      </c>
      <c r="X219" s="91">
        <v>0</v>
      </c>
      <c r="Y219" s="91">
        <v>0</v>
      </c>
      <c r="Z219" s="91">
        <v>4.4067830014583915</v>
      </c>
      <c r="AA219" s="91">
        <v>5.4349426014030984</v>
      </c>
      <c r="AB219" s="91">
        <v>5.0441613340170735</v>
      </c>
      <c r="AC219" s="91">
        <v>3.4128232223582033</v>
      </c>
      <c r="AD219" s="93">
        <v>0.82270476520504454</v>
      </c>
      <c r="AE219" s="93">
        <v>0.54846984347002981</v>
      </c>
      <c r="AF219" s="93">
        <v>0.54846984347002981</v>
      </c>
      <c r="AG219" s="93">
        <v>1.6644337841082428</v>
      </c>
      <c r="AH219" s="93">
        <v>1.3587356503507746</v>
      </c>
      <c r="AI219" s="93">
        <v>1.3587356503507746</v>
      </c>
      <c r="AJ219" s="93">
        <v>1.3587356503507746</v>
      </c>
      <c r="AK219" s="93">
        <v>0.45397452006153666</v>
      </c>
      <c r="AL219" s="93">
        <v>0.30264968004102444</v>
      </c>
      <c r="AM219" s="93">
        <v>0.30264968004102444</v>
      </c>
      <c r="AN219" s="93">
        <v>3.5309129338119511</v>
      </c>
      <c r="AO219" s="93">
        <v>0.85320580558955084</v>
      </c>
      <c r="AP219" s="93">
        <v>0.85320580558955084</v>
      </c>
      <c r="AQ219" s="93">
        <v>0.85320580558955084</v>
      </c>
      <c r="AR219" s="91">
        <f t="shared" si="67"/>
        <v>2234.48</v>
      </c>
      <c r="AS219" s="91">
        <f t="shared" si="68"/>
        <v>2013.3100000000002</v>
      </c>
      <c r="AT219" s="91">
        <f t="shared" si="69"/>
        <v>0</v>
      </c>
      <c r="AU219" s="91">
        <f t="shared" si="70"/>
        <v>0</v>
      </c>
      <c r="AV219" s="91">
        <f t="shared" si="71"/>
        <v>0.74915311024792663</v>
      </c>
      <c r="AW219" s="91">
        <f t="shared" si="72"/>
        <v>0.92394024223852678</v>
      </c>
      <c r="AX219" s="91">
        <f t="shared" si="73"/>
        <v>0.85750742678290259</v>
      </c>
      <c r="AY219" s="91">
        <f t="shared" si="74"/>
        <v>0.58017994780089466</v>
      </c>
      <c r="AZ219" s="91">
        <f t="shared" si="75"/>
        <v>0.13985981008485759</v>
      </c>
      <c r="BA219" s="91">
        <f t="shared" si="76"/>
        <v>9.3239873389905067E-2</v>
      </c>
      <c r="BB219" s="91">
        <f t="shared" si="77"/>
        <v>9.3239873389905067E-2</v>
      </c>
      <c r="BC219" s="91">
        <f t="shared" si="78"/>
        <v>0.28295374329840128</v>
      </c>
      <c r="BD219" s="91">
        <f t="shared" si="79"/>
        <v>0.23098506055963169</v>
      </c>
      <c r="BE219" s="91">
        <f t="shared" si="80"/>
        <v>0.23098506055963169</v>
      </c>
      <c r="BF219" s="91">
        <f t="shared" si="81"/>
        <v>0.23098506055963169</v>
      </c>
      <c r="BG219" s="91">
        <f t="shared" si="82"/>
        <v>7.7175668410461237E-2</v>
      </c>
      <c r="BH219" s="91">
        <f t="shared" si="83"/>
        <v>5.1450445606974156E-2</v>
      </c>
      <c r="BI219" s="91">
        <f t="shared" si="84"/>
        <v>5.1450445606974156E-2</v>
      </c>
      <c r="BJ219" s="91">
        <f t="shared" si="85"/>
        <v>0.60025519874803179</v>
      </c>
      <c r="BK219" s="91">
        <f t="shared" si="86"/>
        <v>0.14504498695022366</v>
      </c>
      <c r="BL219" s="91">
        <f t="shared" si="87"/>
        <v>0.14504498695022366</v>
      </c>
      <c r="BM219" s="91">
        <f t="shared" si="88"/>
        <v>0.14504498695022366</v>
      </c>
    </row>
    <row r="220" spans="1:65" x14ac:dyDescent="0.2">
      <c r="A220" t="s">
        <v>437</v>
      </c>
      <c r="B220" t="s">
        <v>437</v>
      </c>
      <c r="C220" s="90" t="s">
        <v>200</v>
      </c>
      <c r="D220" s="81" t="s">
        <v>304</v>
      </c>
      <c r="E220" s="81">
        <v>1870</v>
      </c>
      <c r="F220" s="81">
        <v>4</v>
      </c>
      <c r="G220" s="81">
        <v>32149</v>
      </c>
      <c r="H220" s="92">
        <v>0.7</v>
      </c>
      <c r="I220" s="92">
        <v>6.0000000000000012E-2</v>
      </c>
      <c r="J220" s="92">
        <v>9.0000000000000011E-2</v>
      </c>
      <c r="K220" s="92">
        <v>6.0000000000000012E-2</v>
      </c>
      <c r="L220" s="92">
        <v>0.25</v>
      </c>
      <c r="M220" s="92">
        <v>0.25</v>
      </c>
      <c r="N220" s="92">
        <v>0.25</v>
      </c>
      <c r="O220" s="92">
        <v>0.37769814932058399</v>
      </c>
      <c r="P220" s="92">
        <v>0.12446037013588321</v>
      </c>
      <c r="Q220" s="92">
        <v>0.1866905552038248</v>
      </c>
      <c r="R220" s="92">
        <v>0.12446037013588321</v>
      </c>
      <c r="S220" s="92">
        <v>0.25</v>
      </c>
      <c r="T220" s="92">
        <v>0.25</v>
      </c>
      <c r="U220" s="92">
        <v>0.25</v>
      </c>
      <c r="V220" s="91">
        <v>2654</v>
      </c>
      <c r="W220" s="91">
        <v>9262</v>
      </c>
      <c r="X220" s="91">
        <v>0</v>
      </c>
      <c r="Y220" s="91">
        <v>0</v>
      </c>
      <c r="Z220" s="91">
        <v>29.795412587244744</v>
      </c>
      <c r="AA220" s="91">
        <v>36.770040484783507</v>
      </c>
      <c r="AB220" s="91">
        <v>29.844591508851021</v>
      </c>
      <c r="AC220" s="91">
        <v>23.084477455386335</v>
      </c>
      <c r="AD220" s="93">
        <v>5.5625221184397509</v>
      </c>
      <c r="AE220" s="93">
        <v>3.7083480789598342</v>
      </c>
      <c r="AF220" s="93">
        <v>3.7083480789598342</v>
      </c>
      <c r="AG220" s="93">
        <v>11.253672192445572</v>
      </c>
      <c r="AH220" s="93">
        <v>9.1925101211958768</v>
      </c>
      <c r="AI220" s="93">
        <v>9.1925101211958768</v>
      </c>
      <c r="AJ220" s="93">
        <v>9.1925101211958768</v>
      </c>
      <c r="AK220" s="93">
        <v>2.686013235796592</v>
      </c>
      <c r="AL220" s="93">
        <v>1.7906754905310616</v>
      </c>
      <c r="AM220" s="93">
        <v>1.7906754905310616</v>
      </c>
      <c r="AN220" s="93">
        <v>20.891214056195714</v>
      </c>
      <c r="AO220" s="93">
        <v>5.7711193638465836</v>
      </c>
      <c r="AP220" s="93">
        <v>5.7711193638465836</v>
      </c>
      <c r="AQ220" s="93">
        <v>5.7711193638465836</v>
      </c>
      <c r="AR220" s="91">
        <f t="shared" si="67"/>
        <v>451.18</v>
      </c>
      <c r="AS220" s="91">
        <f t="shared" si="68"/>
        <v>1574.5400000000002</v>
      </c>
      <c r="AT220" s="91">
        <f t="shared" si="69"/>
        <v>0</v>
      </c>
      <c r="AU220" s="91">
        <f t="shared" si="70"/>
        <v>0</v>
      </c>
      <c r="AV220" s="91">
        <f t="shared" si="71"/>
        <v>5.0652201398316068</v>
      </c>
      <c r="AW220" s="91">
        <f t="shared" si="72"/>
        <v>6.2509068824131964</v>
      </c>
      <c r="AX220" s="91">
        <f t="shared" si="73"/>
        <v>5.0735805565046741</v>
      </c>
      <c r="AY220" s="91">
        <f t="shared" si="74"/>
        <v>3.9243611674156771</v>
      </c>
      <c r="AZ220" s="91">
        <f t="shared" si="75"/>
        <v>0.94562876013475772</v>
      </c>
      <c r="BA220" s="91">
        <f t="shared" si="76"/>
        <v>0.63041917342317189</v>
      </c>
      <c r="BB220" s="91">
        <f t="shared" si="77"/>
        <v>0.63041917342317189</v>
      </c>
      <c r="BC220" s="91">
        <f t="shared" si="78"/>
        <v>1.9131242727157474</v>
      </c>
      <c r="BD220" s="91">
        <f t="shared" si="79"/>
        <v>1.5627267206032991</v>
      </c>
      <c r="BE220" s="91">
        <f t="shared" si="80"/>
        <v>1.5627267206032991</v>
      </c>
      <c r="BF220" s="91">
        <f t="shared" si="81"/>
        <v>1.5627267206032991</v>
      </c>
      <c r="BG220" s="91">
        <f t="shared" si="82"/>
        <v>0.45662225008542068</v>
      </c>
      <c r="BH220" s="91">
        <f t="shared" si="83"/>
        <v>0.30441483339028047</v>
      </c>
      <c r="BI220" s="91">
        <f t="shared" si="84"/>
        <v>0.30441483339028047</v>
      </c>
      <c r="BJ220" s="91">
        <f t="shared" si="85"/>
        <v>3.5515063895532717</v>
      </c>
      <c r="BK220" s="91">
        <f t="shared" si="86"/>
        <v>0.98109029185391927</v>
      </c>
      <c r="BL220" s="91">
        <f t="shared" si="87"/>
        <v>0.98109029185391927</v>
      </c>
      <c r="BM220" s="91">
        <f t="shared" si="88"/>
        <v>0.98109029185391927</v>
      </c>
    </row>
    <row r="221" spans="1:65" x14ac:dyDescent="0.2">
      <c r="A221" t="s">
        <v>438</v>
      </c>
      <c r="B221" t="s">
        <v>438</v>
      </c>
      <c r="C221" s="90" t="s">
        <v>200</v>
      </c>
      <c r="D221" s="81" t="s">
        <v>304</v>
      </c>
      <c r="E221" s="81">
        <v>1970</v>
      </c>
      <c r="F221" s="81">
        <v>4</v>
      </c>
      <c r="G221" s="81">
        <v>23314</v>
      </c>
      <c r="H221" s="92">
        <v>0.7</v>
      </c>
      <c r="I221" s="92">
        <v>6.0000000000000012E-2</v>
      </c>
      <c r="J221" s="92">
        <v>9.0000000000000011E-2</v>
      </c>
      <c r="K221" s="92">
        <v>6.0000000000000012E-2</v>
      </c>
      <c r="L221" s="92">
        <v>0.25</v>
      </c>
      <c r="M221" s="92">
        <v>0.25</v>
      </c>
      <c r="N221" s="92">
        <v>0.25</v>
      </c>
      <c r="O221" s="92">
        <v>0.37769814932058399</v>
      </c>
      <c r="P221" s="92">
        <v>0.12446037013588321</v>
      </c>
      <c r="Q221" s="92">
        <v>0.1866905552038248</v>
      </c>
      <c r="R221" s="92">
        <v>0.12446037013588321</v>
      </c>
      <c r="S221" s="92">
        <v>0.25</v>
      </c>
      <c r="T221" s="92">
        <v>0.25</v>
      </c>
      <c r="U221" s="92">
        <v>0.25</v>
      </c>
      <c r="V221" s="91">
        <v>2344.3066169520002</v>
      </c>
      <c r="W221" s="91">
        <v>5027.8429745032972</v>
      </c>
      <c r="X221" s="91">
        <v>827.69338304799942</v>
      </c>
      <c r="Y221" s="91">
        <v>1775.1570254967025</v>
      </c>
      <c r="Z221" s="91">
        <v>19.912900224677244</v>
      </c>
      <c r="AA221" s="91">
        <v>24.574190583428503</v>
      </c>
      <c r="AB221" s="91">
        <v>19.945767531221012</v>
      </c>
      <c r="AC221" s="91">
        <v>15.427841281335551</v>
      </c>
      <c r="AD221" s="93">
        <v>3.7175503986633625</v>
      </c>
      <c r="AE221" s="93">
        <v>2.4783669324422419</v>
      </c>
      <c r="AF221" s="93">
        <v>2.4783669324422419</v>
      </c>
      <c r="AG221" s="93">
        <v>7.5210655624660365</v>
      </c>
      <c r="AH221" s="93">
        <v>6.1435476458571259</v>
      </c>
      <c r="AI221" s="93">
        <v>6.1435476458571259</v>
      </c>
      <c r="AJ221" s="93">
        <v>6.1435476458571259</v>
      </c>
      <c r="AK221" s="93">
        <v>1.7951190778098913</v>
      </c>
      <c r="AL221" s="93">
        <v>1.1967460518732609</v>
      </c>
      <c r="AM221" s="93">
        <v>1.1967460518732609</v>
      </c>
      <c r="AN221" s="93">
        <v>13.962037271854708</v>
      </c>
      <c r="AO221" s="93">
        <v>3.8569603203338878</v>
      </c>
      <c r="AP221" s="93">
        <v>3.8569603203338878</v>
      </c>
      <c r="AQ221" s="93">
        <v>3.8569603203338878</v>
      </c>
      <c r="AR221" s="91">
        <f t="shared" si="67"/>
        <v>398.53212488184005</v>
      </c>
      <c r="AS221" s="91">
        <f t="shared" si="68"/>
        <v>854.73330566556058</v>
      </c>
      <c r="AT221" s="91">
        <f t="shared" si="69"/>
        <v>140.7078751181599</v>
      </c>
      <c r="AU221" s="91">
        <f t="shared" si="70"/>
        <v>301.77669433443947</v>
      </c>
      <c r="AV221" s="91">
        <f t="shared" si="71"/>
        <v>3.3851930381951316</v>
      </c>
      <c r="AW221" s="91">
        <f t="shared" si="72"/>
        <v>4.1776123991828458</v>
      </c>
      <c r="AX221" s="91">
        <f t="shared" si="73"/>
        <v>3.3907804803075723</v>
      </c>
      <c r="AY221" s="91">
        <f t="shared" si="74"/>
        <v>2.622733017827044</v>
      </c>
      <c r="AZ221" s="91">
        <f t="shared" si="75"/>
        <v>0.63198356777277165</v>
      </c>
      <c r="BA221" s="91">
        <f t="shared" si="76"/>
        <v>0.42132237851518117</v>
      </c>
      <c r="BB221" s="91">
        <f t="shared" si="77"/>
        <v>0.42132237851518117</v>
      </c>
      <c r="BC221" s="91">
        <f t="shared" si="78"/>
        <v>1.2785811456192262</v>
      </c>
      <c r="BD221" s="91">
        <f t="shared" si="79"/>
        <v>1.0444030997957114</v>
      </c>
      <c r="BE221" s="91">
        <f t="shared" si="80"/>
        <v>1.0444030997957114</v>
      </c>
      <c r="BF221" s="91">
        <f t="shared" si="81"/>
        <v>1.0444030997957114</v>
      </c>
      <c r="BG221" s="91">
        <f t="shared" si="82"/>
        <v>0.30517024322768155</v>
      </c>
      <c r="BH221" s="91">
        <f t="shared" si="83"/>
        <v>0.20344682881845436</v>
      </c>
      <c r="BI221" s="91">
        <f t="shared" si="84"/>
        <v>0.20344682881845436</v>
      </c>
      <c r="BJ221" s="91">
        <f t="shared" si="85"/>
        <v>2.3735463362153006</v>
      </c>
      <c r="BK221" s="91">
        <f t="shared" si="86"/>
        <v>0.65568325445676101</v>
      </c>
      <c r="BL221" s="91">
        <f t="shared" si="87"/>
        <v>0.65568325445676101</v>
      </c>
      <c r="BM221" s="91">
        <f t="shared" si="88"/>
        <v>0.65568325445676101</v>
      </c>
    </row>
    <row r="222" spans="1:65" x14ac:dyDescent="0.2">
      <c r="A222" t="s">
        <v>439</v>
      </c>
      <c r="B222" t="s">
        <v>439</v>
      </c>
      <c r="C222" s="90" t="s">
        <v>200</v>
      </c>
      <c r="D222" s="81" t="s">
        <v>304</v>
      </c>
      <c r="E222" s="81">
        <v>1900</v>
      </c>
      <c r="F222" s="81">
        <v>4</v>
      </c>
      <c r="G222" s="81">
        <v>5015</v>
      </c>
      <c r="H222" s="92">
        <v>0.7</v>
      </c>
      <c r="I222" s="92">
        <v>6.0000000000000012E-2</v>
      </c>
      <c r="J222" s="92">
        <v>9.0000000000000011E-2</v>
      </c>
      <c r="K222" s="92">
        <v>6.0000000000000012E-2</v>
      </c>
      <c r="L222" s="92">
        <v>0.25</v>
      </c>
      <c r="M222" s="92">
        <v>0.25</v>
      </c>
      <c r="N222" s="92">
        <v>0.25</v>
      </c>
      <c r="O222" s="92">
        <v>0.37769814932058399</v>
      </c>
      <c r="P222" s="92">
        <v>0.12446037013588321</v>
      </c>
      <c r="Q222" s="92">
        <v>0.1866905552038248</v>
      </c>
      <c r="R222" s="92">
        <v>0.12446037013588321</v>
      </c>
      <c r="S222" s="92">
        <v>0.25</v>
      </c>
      <c r="T222" s="92">
        <v>0.25</v>
      </c>
      <c r="U222" s="92">
        <v>0.25</v>
      </c>
      <c r="V222" s="91">
        <v>537</v>
      </c>
      <c r="W222" s="91">
        <v>1364</v>
      </c>
      <c r="X222" s="91">
        <v>0</v>
      </c>
      <c r="Y222" s="91">
        <v>0</v>
      </c>
      <c r="Z222" s="91">
        <v>4.4829935959117497</v>
      </c>
      <c r="AA222" s="91">
        <v>5.5323904487655007</v>
      </c>
      <c r="AB222" s="91">
        <v>4.4903930165430026</v>
      </c>
      <c r="AC222" s="91">
        <v>3.4732717425691417</v>
      </c>
      <c r="AD222" s="93">
        <v>0.83693256339595556</v>
      </c>
      <c r="AE222" s="93">
        <v>0.55795504226397041</v>
      </c>
      <c r="AF222" s="93">
        <v>0.55795504226397041</v>
      </c>
      <c r="AG222" s="93">
        <v>1.6932183845918978</v>
      </c>
      <c r="AH222" s="93">
        <v>1.3830976121913752</v>
      </c>
      <c r="AI222" s="93">
        <v>1.3830976121913752</v>
      </c>
      <c r="AJ222" s="93">
        <v>1.3830976121913752</v>
      </c>
      <c r="AK222" s="93">
        <v>0.4041353714888703</v>
      </c>
      <c r="AL222" s="93">
        <v>0.26942358099258024</v>
      </c>
      <c r="AM222" s="93">
        <v>0.26942358099258024</v>
      </c>
      <c r="AN222" s="93">
        <v>3.1432751115801016</v>
      </c>
      <c r="AO222" s="93">
        <v>0.86831793564228543</v>
      </c>
      <c r="AP222" s="93">
        <v>0.86831793564228543</v>
      </c>
      <c r="AQ222" s="93">
        <v>0.86831793564228543</v>
      </c>
      <c r="AR222" s="91">
        <f t="shared" si="67"/>
        <v>91.29</v>
      </c>
      <c r="AS222" s="91">
        <f t="shared" si="68"/>
        <v>231.88000000000002</v>
      </c>
      <c r="AT222" s="91">
        <f t="shared" si="69"/>
        <v>0</v>
      </c>
      <c r="AU222" s="91">
        <f t="shared" si="70"/>
        <v>0</v>
      </c>
      <c r="AV222" s="91">
        <f t="shared" si="71"/>
        <v>0.76210891130499747</v>
      </c>
      <c r="AW222" s="91">
        <f t="shared" si="72"/>
        <v>0.94050637629013523</v>
      </c>
      <c r="AX222" s="91">
        <f t="shared" si="73"/>
        <v>0.76336681281231045</v>
      </c>
      <c r="AY222" s="91">
        <f t="shared" si="74"/>
        <v>0.59045619623675416</v>
      </c>
      <c r="AZ222" s="91">
        <f t="shared" si="75"/>
        <v>0.14227853577731245</v>
      </c>
      <c r="BA222" s="91">
        <f t="shared" si="76"/>
        <v>9.4852357184874975E-2</v>
      </c>
      <c r="BB222" s="91">
        <f t="shared" si="77"/>
        <v>9.4852357184874975E-2</v>
      </c>
      <c r="BC222" s="91">
        <f t="shared" si="78"/>
        <v>0.28784712538062263</v>
      </c>
      <c r="BD222" s="91">
        <f t="shared" si="79"/>
        <v>0.23512659407253381</v>
      </c>
      <c r="BE222" s="91">
        <f t="shared" si="80"/>
        <v>0.23512659407253381</v>
      </c>
      <c r="BF222" s="91">
        <f t="shared" si="81"/>
        <v>0.23512659407253381</v>
      </c>
      <c r="BG222" s="91">
        <f t="shared" si="82"/>
        <v>6.870301315310795E-2</v>
      </c>
      <c r="BH222" s="91">
        <f t="shared" si="83"/>
        <v>4.580200876873864E-2</v>
      </c>
      <c r="BI222" s="91">
        <f t="shared" si="84"/>
        <v>4.580200876873864E-2</v>
      </c>
      <c r="BJ222" s="91">
        <f t="shared" si="85"/>
        <v>0.53435676896861728</v>
      </c>
      <c r="BK222" s="91">
        <f t="shared" si="86"/>
        <v>0.14761404905918854</v>
      </c>
      <c r="BL222" s="91">
        <f t="shared" si="87"/>
        <v>0.14761404905918854</v>
      </c>
      <c r="BM222" s="91">
        <f t="shared" si="88"/>
        <v>0.14761404905918854</v>
      </c>
    </row>
    <row r="223" spans="1:65" x14ac:dyDescent="0.2">
      <c r="A223" t="s">
        <v>440</v>
      </c>
      <c r="B223" t="s">
        <v>440</v>
      </c>
      <c r="C223" s="90" t="s">
        <v>200</v>
      </c>
      <c r="D223" s="81" t="s">
        <v>304</v>
      </c>
      <c r="E223" s="81">
        <v>2050</v>
      </c>
      <c r="F223" s="81">
        <v>4</v>
      </c>
      <c r="G223" s="81">
        <v>87676</v>
      </c>
      <c r="H223" s="92">
        <v>0.7</v>
      </c>
      <c r="I223" s="92">
        <v>6.0000000000000012E-2</v>
      </c>
      <c r="J223" s="92">
        <v>9.0000000000000011E-2</v>
      </c>
      <c r="K223" s="92">
        <v>6.0000000000000012E-2</v>
      </c>
      <c r="L223" s="92">
        <v>0.25</v>
      </c>
      <c r="M223" s="92">
        <v>0.25</v>
      </c>
      <c r="N223" s="92">
        <v>0.25</v>
      </c>
      <c r="O223" s="92">
        <v>0.37769814932058399</v>
      </c>
      <c r="P223" s="92">
        <v>0.12446037013588321</v>
      </c>
      <c r="Q223" s="92">
        <v>0.1866905552038248</v>
      </c>
      <c r="R223" s="92">
        <v>0.12446037013588321</v>
      </c>
      <c r="S223" s="92">
        <v>0.25</v>
      </c>
      <c r="T223" s="92">
        <v>0.25</v>
      </c>
      <c r="U223" s="92">
        <v>0.25</v>
      </c>
      <c r="V223" s="91">
        <v>15093</v>
      </c>
      <c r="W223" s="91">
        <v>26765</v>
      </c>
      <c r="X223" s="91">
        <v>0</v>
      </c>
      <c r="Y223" s="91">
        <v>0</v>
      </c>
      <c r="Z223" s="91">
        <v>33.703074991781243</v>
      </c>
      <c r="AA223" s="91">
        <v>41.592423943812499</v>
      </c>
      <c r="AB223" s="91">
        <v>33.758703719125023</v>
      </c>
      <c r="AC223" s="91">
        <v>26.112002058935552</v>
      </c>
      <c r="AD223" s="93">
        <v>6.2920457822917832</v>
      </c>
      <c r="AE223" s="93">
        <v>4.1946971881945228</v>
      </c>
      <c r="AF223" s="93">
        <v>4.1946971881945228</v>
      </c>
      <c r="AG223" s="93">
        <v>12.729589050808633</v>
      </c>
      <c r="AH223" s="93">
        <v>10.398105985953125</v>
      </c>
      <c r="AI223" s="93">
        <v>10.398105985953125</v>
      </c>
      <c r="AJ223" s="93">
        <v>10.398105985953125</v>
      </c>
      <c r="AK223" s="93">
        <v>3.0382833347212523</v>
      </c>
      <c r="AL223" s="93">
        <v>2.0255222231475019</v>
      </c>
      <c r="AM223" s="93">
        <v>2.0255222231475019</v>
      </c>
      <c r="AN223" s="93">
        <v>23.631092603387515</v>
      </c>
      <c r="AO223" s="93">
        <v>6.528000514733888</v>
      </c>
      <c r="AP223" s="93">
        <v>6.528000514733888</v>
      </c>
      <c r="AQ223" s="93">
        <v>6.528000514733888</v>
      </c>
      <c r="AR223" s="91">
        <f t="shared" si="67"/>
        <v>2565.8100000000004</v>
      </c>
      <c r="AS223" s="91">
        <f t="shared" si="68"/>
        <v>4550.05</v>
      </c>
      <c r="AT223" s="91">
        <f t="shared" si="69"/>
        <v>0</v>
      </c>
      <c r="AU223" s="91">
        <f t="shared" si="70"/>
        <v>0</v>
      </c>
      <c r="AV223" s="91">
        <f t="shared" si="71"/>
        <v>5.729522748602812</v>
      </c>
      <c r="AW223" s="91">
        <f t="shared" si="72"/>
        <v>7.070712070448125</v>
      </c>
      <c r="AX223" s="91">
        <f t="shared" si="73"/>
        <v>5.7389796322512545</v>
      </c>
      <c r="AY223" s="91">
        <f t="shared" si="74"/>
        <v>4.4390403500190443</v>
      </c>
      <c r="AZ223" s="91">
        <f t="shared" si="75"/>
        <v>1.0696477829896032</v>
      </c>
      <c r="BA223" s="91">
        <f t="shared" si="76"/>
        <v>0.71309852199306889</v>
      </c>
      <c r="BB223" s="91">
        <f t="shared" si="77"/>
        <v>0.71309852199306889</v>
      </c>
      <c r="BC223" s="91">
        <f t="shared" si="78"/>
        <v>2.1640301386374676</v>
      </c>
      <c r="BD223" s="91">
        <f t="shared" si="79"/>
        <v>1.7676780176120312</v>
      </c>
      <c r="BE223" s="91">
        <f t="shared" si="80"/>
        <v>1.7676780176120312</v>
      </c>
      <c r="BF223" s="91">
        <f t="shared" si="81"/>
        <v>1.7676780176120312</v>
      </c>
      <c r="BG223" s="91">
        <f t="shared" si="82"/>
        <v>0.51650816690261292</v>
      </c>
      <c r="BH223" s="91">
        <f t="shared" si="83"/>
        <v>0.34433877793507534</v>
      </c>
      <c r="BI223" s="91">
        <f t="shared" si="84"/>
        <v>0.34433877793507534</v>
      </c>
      <c r="BJ223" s="91">
        <f t="shared" si="85"/>
        <v>4.0172857425758774</v>
      </c>
      <c r="BK223" s="91">
        <f t="shared" si="86"/>
        <v>1.1097600875047611</v>
      </c>
      <c r="BL223" s="91">
        <f t="shared" si="87"/>
        <v>1.1097600875047611</v>
      </c>
      <c r="BM223" s="91">
        <f t="shared" si="88"/>
        <v>1.1097600875047611</v>
      </c>
    </row>
    <row r="224" spans="1:65" x14ac:dyDescent="0.2">
      <c r="A224" t="s">
        <v>441</v>
      </c>
      <c r="B224" t="s">
        <v>441</v>
      </c>
      <c r="C224" s="90" t="s">
        <v>200</v>
      </c>
      <c r="D224" s="81" t="s">
        <v>304</v>
      </c>
      <c r="E224" s="81">
        <v>2060</v>
      </c>
      <c r="F224" s="81">
        <v>4</v>
      </c>
      <c r="G224" s="81">
        <v>11297</v>
      </c>
      <c r="H224" s="92">
        <v>0.7</v>
      </c>
      <c r="I224" s="92">
        <v>6.0000000000000012E-2</v>
      </c>
      <c r="J224" s="92">
        <v>9.0000000000000011E-2</v>
      </c>
      <c r="K224" s="92">
        <v>6.0000000000000012E-2</v>
      </c>
      <c r="L224" s="92">
        <v>0.25</v>
      </c>
      <c r="M224" s="92">
        <v>0.25</v>
      </c>
      <c r="N224" s="92">
        <v>0.25</v>
      </c>
      <c r="O224" s="92">
        <v>0.37769814932058399</v>
      </c>
      <c r="P224" s="92">
        <v>0.12446037013588321</v>
      </c>
      <c r="Q224" s="92">
        <v>0.1866905552038248</v>
      </c>
      <c r="R224" s="92">
        <v>0.12446037013588321</v>
      </c>
      <c r="S224" s="92">
        <v>0.25</v>
      </c>
      <c r="T224" s="92">
        <v>0.25</v>
      </c>
      <c r="U224" s="92">
        <v>0.25</v>
      </c>
      <c r="V224" s="91">
        <v>1627.424789720468</v>
      </c>
      <c r="W224" s="91">
        <v>3054.0247653529441</v>
      </c>
      <c r="X224" s="91">
        <v>560.57521027953214</v>
      </c>
      <c r="Y224" s="91">
        <v>1051.9752346470561</v>
      </c>
      <c r="Z224" s="91">
        <v>5.8729276729252486</v>
      </c>
      <c r="AA224" s="91">
        <v>7.2476857860365005</v>
      </c>
      <c r="AB224" s="91">
        <v>5.8826212540690053</v>
      </c>
      <c r="AC224" s="91">
        <v>4.5501456328480474</v>
      </c>
      <c r="AD224" s="93">
        <v>1.0964201279303214</v>
      </c>
      <c r="AE224" s="93">
        <v>0.73094675195354764</v>
      </c>
      <c r="AF224" s="93">
        <v>0.73094675195354764</v>
      </c>
      <c r="AG224" s="93">
        <v>2.2181939131575104</v>
      </c>
      <c r="AH224" s="93">
        <v>1.8119214465091251</v>
      </c>
      <c r="AI224" s="93">
        <v>1.8119214465091251</v>
      </c>
      <c r="AJ224" s="93">
        <v>1.8119214465091251</v>
      </c>
      <c r="AK224" s="93">
        <v>0.5294359128662105</v>
      </c>
      <c r="AL224" s="93">
        <v>0.35295727524414039</v>
      </c>
      <c r="AM224" s="93">
        <v>0.35295727524414039</v>
      </c>
      <c r="AN224" s="93">
        <v>4.1178348778483036</v>
      </c>
      <c r="AO224" s="93">
        <v>1.1375364082120119</v>
      </c>
      <c r="AP224" s="93">
        <v>1.1375364082120119</v>
      </c>
      <c r="AQ224" s="93">
        <v>1.1375364082120119</v>
      </c>
      <c r="AR224" s="91">
        <f t="shared" si="67"/>
        <v>276.6622142524796</v>
      </c>
      <c r="AS224" s="91">
        <f t="shared" si="68"/>
        <v>519.18421011000055</v>
      </c>
      <c r="AT224" s="91">
        <f t="shared" si="69"/>
        <v>95.297785747520464</v>
      </c>
      <c r="AU224" s="91">
        <f t="shared" si="70"/>
        <v>178.83578988999955</v>
      </c>
      <c r="AV224" s="91">
        <f t="shared" si="71"/>
        <v>0.99839770439729236</v>
      </c>
      <c r="AW224" s="91">
        <f t="shared" si="72"/>
        <v>1.2321065836262051</v>
      </c>
      <c r="AX224" s="91">
        <f t="shared" si="73"/>
        <v>1.000045613191731</v>
      </c>
      <c r="AY224" s="91">
        <f t="shared" si="74"/>
        <v>0.77352475758416817</v>
      </c>
      <c r="AZ224" s="91">
        <f t="shared" si="75"/>
        <v>0.18639142174815465</v>
      </c>
      <c r="BA224" s="91">
        <f t="shared" si="76"/>
        <v>0.12426094783210311</v>
      </c>
      <c r="BB224" s="91">
        <f t="shared" si="77"/>
        <v>0.12426094783210311</v>
      </c>
      <c r="BC224" s="91">
        <f t="shared" si="78"/>
        <v>0.37709296523677677</v>
      </c>
      <c r="BD224" s="91">
        <f t="shared" si="79"/>
        <v>0.30802664590655127</v>
      </c>
      <c r="BE224" s="91">
        <f t="shared" si="80"/>
        <v>0.30802664590655127</v>
      </c>
      <c r="BF224" s="91">
        <f t="shared" si="81"/>
        <v>0.30802664590655127</v>
      </c>
      <c r="BG224" s="91">
        <f t="shared" si="82"/>
        <v>9.0004105187255795E-2</v>
      </c>
      <c r="BH224" s="91">
        <f t="shared" si="83"/>
        <v>6.000273679150387E-2</v>
      </c>
      <c r="BI224" s="91">
        <f t="shared" si="84"/>
        <v>6.000273679150387E-2</v>
      </c>
      <c r="BJ224" s="91">
        <f t="shared" si="85"/>
        <v>0.70003192923421165</v>
      </c>
      <c r="BK224" s="91">
        <f t="shared" si="86"/>
        <v>0.19338118939604204</v>
      </c>
      <c r="BL224" s="91">
        <f t="shared" si="87"/>
        <v>0.19338118939604204</v>
      </c>
      <c r="BM224" s="91">
        <f t="shared" si="88"/>
        <v>0.19338118939604204</v>
      </c>
    </row>
    <row r="225" spans="1:65" x14ac:dyDescent="0.2">
      <c r="A225" t="s">
        <v>663</v>
      </c>
      <c r="B225" t="s">
        <v>663</v>
      </c>
      <c r="C225" s="94" t="s">
        <v>200</v>
      </c>
      <c r="D225" s="81" t="s">
        <v>304</v>
      </c>
      <c r="E225" s="81">
        <v>1890</v>
      </c>
      <c r="F225" s="81">
        <v>4</v>
      </c>
      <c r="G225" s="81">
        <v>465</v>
      </c>
      <c r="H225" s="92">
        <v>0.7</v>
      </c>
      <c r="I225" s="92">
        <v>6.0000000000000012E-2</v>
      </c>
      <c r="J225" s="92">
        <v>9.0000000000000011E-2</v>
      </c>
      <c r="K225" s="92">
        <v>6.0000000000000012E-2</v>
      </c>
      <c r="L225" s="92">
        <v>0.25</v>
      </c>
      <c r="M225" s="92">
        <v>0.25</v>
      </c>
      <c r="N225" s="92">
        <v>0.25</v>
      </c>
      <c r="O225" s="92">
        <v>0.37769814932058399</v>
      </c>
      <c r="P225" s="92">
        <v>0.12446037013588321</v>
      </c>
      <c r="Q225" s="92">
        <v>0.1866905552038248</v>
      </c>
      <c r="R225" s="92">
        <v>0.12446037013588321</v>
      </c>
      <c r="S225" s="92">
        <v>0.25</v>
      </c>
      <c r="T225" s="92">
        <v>0.25</v>
      </c>
      <c r="U225" s="92">
        <v>0.25</v>
      </c>
      <c r="V225" s="91">
        <v>0</v>
      </c>
      <c r="W225" s="91">
        <v>243</v>
      </c>
      <c r="X225" s="91">
        <v>0</v>
      </c>
      <c r="Y225" s="91">
        <v>0</v>
      </c>
      <c r="Z225" s="91">
        <v>0.30573069699149996</v>
      </c>
      <c r="AA225" s="91">
        <v>0.37729734645900009</v>
      </c>
      <c r="AB225" s="91">
        <v>0</v>
      </c>
      <c r="AC225" s="91">
        <v>0</v>
      </c>
      <c r="AD225" s="93">
        <v>5.7077033564195453E-2</v>
      </c>
      <c r="AE225" s="93">
        <v>3.8051355709463643E-2</v>
      </c>
      <c r="AF225" s="93">
        <v>3.8051355709463643E-2</v>
      </c>
      <c r="AG225" s="93">
        <v>0.11547391844418177</v>
      </c>
      <c r="AH225" s="93">
        <v>9.4324336614750023E-2</v>
      </c>
      <c r="AI225" s="93">
        <v>9.4324336614750023E-2</v>
      </c>
      <c r="AJ225" s="93">
        <v>9.4324336614750023E-2</v>
      </c>
      <c r="AK225" s="93">
        <v>0</v>
      </c>
      <c r="AL225" s="93">
        <v>0</v>
      </c>
      <c r="AM225" s="93">
        <v>0</v>
      </c>
      <c r="AN225" s="93">
        <v>0</v>
      </c>
      <c r="AO225" s="93">
        <v>0</v>
      </c>
      <c r="AP225" s="93">
        <v>0</v>
      </c>
      <c r="AQ225" s="93">
        <v>0</v>
      </c>
      <c r="AR225" s="91">
        <f t="shared" si="67"/>
        <v>0</v>
      </c>
      <c r="AS225" s="91">
        <f t="shared" si="68"/>
        <v>41.31</v>
      </c>
      <c r="AT225" s="91">
        <f t="shared" si="69"/>
        <v>0</v>
      </c>
      <c r="AU225" s="91">
        <f t="shared" si="70"/>
        <v>0</v>
      </c>
      <c r="AV225" s="91">
        <f t="shared" si="71"/>
        <v>5.1974218488554998E-2</v>
      </c>
      <c r="AW225" s="91">
        <f t="shared" si="72"/>
        <v>6.4140548898030017E-2</v>
      </c>
      <c r="AX225" s="91">
        <f t="shared" si="73"/>
        <v>0</v>
      </c>
      <c r="AY225" s="91">
        <f t="shared" si="74"/>
        <v>0</v>
      </c>
      <c r="AZ225" s="91">
        <f t="shared" si="75"/>
        <v>9.7030957059132273E-3</v>
      </c>
      <c r="BA225" s="91">
        <f t="shared" si="76"/>
        <v>6.4687304706088199E-3</v>
      </c>
      <c r="BB225" s="91">
        <f t="shared" si="77"/>
        <v>6.4687304706088199E-3</v>
      </c>
      <c r="BC225" s="91">
        <f t="shared" si="78"/>
        <v>1.9630566135510903E-2</v>
      </c>
      <c r="BD225" s="91">
        <f t="shared" si="79"/>
        <v>1.6035137224507504E-2</v>
      </c>
      <c r="BE225" s="91">
        <f t="shared" si="80"/>
        <v>1.6035137224507504E-2</v>
      </c>
      <c r="BF225" s="91">
        <f t="shared" si="81"/>
        <v>1.6035137224507504E-2</v>
      </c>
      <c r="BG225" s="91">
        <f t="shared" si="82"/>
        <v>0</v>
      </c>
      <c r="BH225" s="91">
        <f t="shared" si="83"/>
        <v>0</v>
      </c>
      <c r="BI225" s="91">
        <f t="shared" si="84"/>
        <v>0</v>
      </c>
      <c r="BJ225" s="91">
        <f t="shared" si="85"/>
        <v>0</v>
      </c>
      <c r="BK225" s="91">
        <f t="shared" si="86"/>
        <v>0</v>
      </c>
      <c r="BL225" s="91">
        <f t="shared" si="87"/>
        <v>0</v>
      </c>
      <c r="BM225" s="91">
        <f t="shared" si="88"/>
        <v>0</v>
      </c>
    </row>
    <row r="226" spans="1:65" x14ac:dyDescent="0.2">
      <c r="A226" t="s">
        <v>569</v>
      </c>
      <c r="B226" t="s">
        <v>569</v>
      </c>
      <c r="C226" s="90" t="s">
        <v>215</v>
      </c>
      <c r="D226" s="81" t="s">
        <v>305</v>
      </c>
      <c r="E226" s="81">
        <v>1180</v>
      </c>
      <c r="F226" s="81">
        <v>2</v>
      </c>
      <c r="G226" s="81">
        <v>7017</v>
      </c>
      <c r="H226" s="92">
        <v>0.7</v>
      </c>
      <c r="I226" s="92">
        <v>6.0000000000000012E-2</v>
      </c>
      <c r="J226" s="92">
        <v>9.0000000000000011E-2</v>
      </c>
      <c r="K226" s="92">
        <v>6.0000000000000012E-2</v>
      </c>
      <c r="L226" s="92">
        <v>0.25</v>
      </c>
      <c r="M226" s="92">
        <v>0.25</v>
      </c>
      <c r="N226" s="92">
        <v>0.25</v>
      </c>
      <c r="O226" s="92">
        <v>0.21631708964750318</v>
      </c>
      <c r="P226" s="92">
        <v>0.15673658207049937</v>
      </c>
      <c r="Q226" s="92">
        <v>0.23510487310574904</v>
      </c>
      <c r="R226" s="92">
        <v>0.15673658207049937</v>
      </c>
      <c r="S226" s="92">
        <v>0.25</v>
      </c>
      <c r="T226" s="92">
        <v>0.25</v>
      </c>
      <c r="U226" s="92">
        <v>0.25</v>
      </c>
      <c r="V226" s="91">
        <v>0</v>
      </c>
      <c r="W226" s="91">
        <v>733</v>
      </c>
      <c r="X226" s="91">
        <v>0</v>
      </c>
      <c r="Y226" s="91">
        <v>0</v>
      </c>
      <c r="Z226" s="91">
        <v>9.3553019427729609</v>
      </c>
      <c r="AA226" s="91">
        <v>10.994193598606451</v>
      </c>
      <c r="AB226" s="91">
        <v>11.659392136045744</v>
      </c>
      <c r="AC226" s="91">
        <v>6.7328881593257828</v>
      </c>
      <c r="AD226" s="93">
        <v>2.1994770761216045</v>
      </c>
      <c r="AE226" s="93">
        <v>1.4663180507477365</v>
      </c>
      <c r="AF226" s="93">
        <v>1.4663180507477365</v>
      </c>
      <c r="AG226" s="93">
        <v>2.0237116890342794</v>
      </c>
      <c r="AH226" s="93">
        <v>2.7485483996516127</v>
      </c>
      <c r="AI226" s="93">
        <v>2.7485483996516127</v>
      </c>
      <c r="AJ226" s="93">
        <v>2.7485483996516127</v>
      </c>
      <c r="AK226" s="93">
        <v>1.0493452922441171</v>
      </c>
      <c r="AL226" s="93">
        <v>0.69956352816274481</v>
      </c>
      <c r="AM226" s="93">
        <v>0.69956352816274481</v>
      </c>
      <c r="AN226" s="93">
        <v>8.1615744952320206</v>
      </c>
      <c r="AO226" s="93">
        <v>1.6832220398314457</v>
      </c>
      <c r="AP226" s="93">
        <v>1.6832220398314457</v>
      </c>
      <c r="AQ226" s="93">
        <v>1.6832220398314457</v>
      </c>
      <c r="AR226" s="91">
        <f t="shared" si="67"/>
        <v>0</v>
      </c>
      <c r="AS226" s="91">
        <f t="shared" si="68"/>
        <v>124.61000000000001</v>
      </c>
      <c r="AT226" s="91">
        <f t="shared" si="69"/>
        <v>0</v>
      </c>
      <c r="AU226" s="91">
        <f t="shared" si="70"/>
        <v>0</v>
      </c>
      <c r="AV226" s="91">
        <f t="shared" si="71"/>
        <v>1.5904013302714035</v>
      </c>
      <c r="AW226" s="91">
        <f t="shared" si="72"/>
        <v>1.8690129117630967</v>
      </c>
      <c r="AX226" s="91">
        <f t="shared" si="73"/>
        <v>1.9820966631277765</v>
      </c>
      <c r="AY226" s="91">
        <f t="shared" si="74"/>
        <v>1.1445909870853832</v>
      </c>
      <c r="AZ226" s="91">
        <f t="shared" si="75"/>
        <v>0.37391110294067281</v>
      </c>
      <c r="BA226" s="91">
        <f t="shared" si="76"/>
        <v>0.24927406862711521</v>
      </c>
      <c r="BB226" s="91">
        <f t="shared" si="77"/>
        <v>0.24927406862711521</v>
      </c>
      <c r="BC226" s="91">
        <f t="shared" si="78"/>
        <v>0.34403098713582753</v>
      </c>
      <c r="BD226" s="91">
        <f t="shared" si="79"/>
        <v>0.46725322794077417</v>
      </c>
      <c r="BE226" s="91">
        <f t="shared" si="80"/>
        <v>0.46725322794077417</v>
      </c>
      <c r="BF226" s="91">
        <f t="shared" si="81"/>
        <v>0.46725322794077417</v>
      </c>
      <c r="BG226" s="91">
        <f t="shared" si="82"/>
        <v>0.17838869968149992</v>
      </c>
      <c r="BH226" s="91">
        <f t="shared" si="83"/>
        <v>0.11892579978766663</v>
      </c>
      <c r="BI226" s="91">
        <f t="shared" si="84"/>
        <v>0.11892579978766663</v>
      </c>
      <c r="BJ226" s="91">
        <f t="shared" si="85"/>
        <v>1.3874676641894437</v>
      </c>
      <c r="BK226" s="91">
        <f t="shared" si="86"/>
        <v>0.2861477467713458</v>
      </c>
      <c r="BL226" s="91">
        <f t="shared" si="87"/>
        <v>0.2861477467713458</v>
      </c>
      <c r="BM226" s="91">
        <f t="shared" si="88"/>
        <v>0.2861477467713458</v>
      </c>
    </row>
    <row r="227" spans="1:65" x14ac:dyDescent="0.2">
      <c r="A227" t="s">
        <v>570</v>
      </c>
      <c r="B227" t="s">
        <v>570</v>
      </c>
      <c r="C227" s="90" t="s">
        <v>215</v>
      </c>
      <c r="D227" s="81" t="s">
        <v>305</v>
      </c>
      <c r="E227" s="81">
        <v>1130</v>
      </c>
      <c r="F227" s="81">
        <v>2</v>
      </c>
      <c r="G227" s="81">
        <v>43275</v>
      </c>
      <c r="H227" s="92">
        <v>0.7</v>
      </c>
      <c r="I227" s="92">
        <v>6.0000000000000012E-2</v>
      </c>
      <c r="J227" s="92">
        <v>9.0000000000000011E-2</v>
      </c>
      <c r="K227" s="92">
        <v>6.0000000000000012E-2</v>
      </c>
      <c r="L227" s="92">
        <v>0.25</v>
      </c>
      <c r="M227" s="92">
        <v>0.25</v>
      </c>
      <c r="N227" s="92">
        <v>0.25</v>
      </c>
      <c r="O227" s="92">
        <v>0.21631708964750318</v>
      </c>
      <c r="P227" s="92">
        <v>0.15673658207049937</v>
      </c>
      <c r="Q227" s="92">
        <v>0.23510487310574904</v>
      </c>
      <c r="R227" s="92">
        <v>0.15673658207049937</v>
      </c>
      <c r="S227" s="92">
        <v>0.25</v>
      </c>
      <c r="T227" s="92">
        <v>0.25</v>
      </c>
      <c r="U227" s="92">
        <v>0.25</v>
      </c>
      <c r="V227" s="91">
        <v>0</v>
      </c>
      <c r="W227" s="91">
        <v>5567</v>
      </c>
      <c r="X227" s="91">
        <v>0</v>
      </c>
      <c r="Y227" s="91">
        <v>0</v>
      </c>
      <c r="Z227" s="91">
        <v>7.9577174311759435</v>
      </c>
      <c r="AA227" s="91">
        <v>8.59901568775763</v>
      </c>
      <c r="AB227" s="91">
        <v>7.8148872253792181</v>
      </c>
      <c r="AC227" s="91">
        <v>4.996954200569923</v>
      </c>
      <c r="AD227" s="93">
        <v>1.8708981468680275</v>
      </c>
      <c r="AE227" s="93">
        <v>1.2472654312453517</v>
      </c>
      <c r="AF227" s="93">
        <v>1.2472654312453517</v>
      </c>
      <c r="AG227" s="93">
        <v>1.7213902749491854</v>
      </c>
      <c r="AH227" s="93">
        <v>2.1497539219394075</v>
      </c>
      <c r="AI227" s="93">
        <v>2.1497539219394075</v>
      </c>
      <c r="AJ227" s="93">
        <v>2.1497539219394075</v>
      </c>
      <c r="AK227" s="93">
        <v>0.70333985028412971</v>
      </c>
      <c r="AL227" s="93">
        <v>0.46889323352275319</v>
      </c>
      <c r="AM227" s="93">
        <v>0.46889323352275319</v>
      </c>
      <c r="AN227" s="93">
        <v>5.470421057765452</v>
      </c>
      <c r="AO227" s="93">
        <v>1.2492385501424808</v>
      </c>
      <c r="AP227" s="93">
        <v>1.2492385501424808</v>
      </c>
      <c r="AQ227" s="93">
        <v>1.2492385501424808</v>
      </c>
      <c r="AR227" s="91">
        <f t="shared" si="67"/>
        <v>0</v>
      </c>
      <c r="AS227" s="91">
        <f t="shared" si="68"/>
        <v>946.3900000000001</v>
      </c>
      <c r="AT227" s="91">
        <f t="shared" si="69"/>
        <v>0</v>
      </c>
      <c r="AU227" s="91">
        <f t="shared" si="70"/>
        <v>0</v>
      </c>
      <c r="AV227" s="91">
        <f t="shared" si="71"/>
        <v>1.3528119632999105</v>
      </c>
      <c r="AW227" s="91">
        <f t="shared" si="72"/>
        <v>1.4618326669187973</v>
      </c>
      <c r="AX227" s="91">
        <f t="shared" si="73"/>
        <v>1.3285308283144672</v>
      </c>
      <c r="AY227" s="91">
        <f t="shared" si="74"/>
        <v>0.84948221409688696</v>
      </c>
      <c r="AZ227" s="91">
        <f t="shared" si="75"/>
        <v>0.31805268496756467</v>
      </c>
      <c r="BA227" s="91">
        <f t="shared" si="76"/>
        <v>0.21203512331170982</v>
      </c>
      <c r="BB227" s="91">
        <f t="shared" si="77"/>
        <v>0.21203512331170982</v>
      </c>
      <c r="BC227" s="91">
        <f t="shared" si="78"/>
        <v>0.29263634674136152</v>
      </c>
      <c r="BD227" s="91">
        <f t="shared" si="79"/>
        <v>0.36545816672969933</v>
      </c>
      <c r="BE227" s="91">
        <f t="shared" si="80"/>
        <v>0.36545816672969933</v>
      </c>
      <c r="BF227" s="91">
        <f t="shared" si="81"/>
        <v>0.36545816672969933</v>
      </c>
      <c r="BG227" s="91">
        <f t="shared" si="82"/>
        <v>0.11956777454830206</v>
      </c>
      <c r="BH227" s="91">
        <f t="shared" si="83"/>
        <v>7.9711849698868048E-2</v>
      </c>
      <c r="BI227" s="91">
        <f t="shared" si="84"/>
        <v>7.9711849698868048E-2</v>
      </c>
      <c r="BJ227" s="91">
        <f t="shared" si="85"/>
        <v>0.9299715798201269</v>
      </c>
      <c r="BK227" s="91">
        <f t="shared" si="86"/>
        <v>0.21237055352422174</v>
      </c>
      <c r="BL227" s="91">
        <f t="shared" si="87"/>
        <v>0.21237055352422174</v>
      </c>
      <c r="BM227" s="91">
        <f t="shared" si="88"/>
        <v>0.21237055352422174</v>
      </c>
    </row>
    <row r="228" spans="1:65" x14ac:dyDescent="0.2">
      <c r="A228" t="s">
        <v>571</v>
      </c>
      <c r="B228" t="s">
        <v>571</v>
      </c>
      <c r="C228" s="90" t="s">
        <v>215</v>
      </c>
      <c r="D228" s="81" t="s">
        <v>305</v>
      </c>
      <c r="E228" s="81">
        <v>1120</v>
      </c>
      <c r="F228" s="81">
        <v>2</v>
      </c>
      <c r="G228" s="81">
        <v>35922</v>
      </c>
      <c r="H228" s="92">
        <v>0.7</v>
      </c>
      <c r="I228" s="92">
        <v>6.0000000000000012E-2</v>
      </c>
      <c r="J228" s="92">
        <v>9.0000000000000011E-2</v>
      </c>
      <c r="K228" s="92">
        <v>6.0000000000000012E-2</v>
      </c>
      <c r="L228" s="92">
        <v>0.25</v>
      </c>
      <c r="M228" s="92">
        <v>0.25</v>
      </c>
      <c r="N228" s="92">
        <v>0.25</v>
      </c>
      <c r="O228" s="92">
        <v>0.21631708964750318</v>
      </c>
      <c r="P228" s="92">
        <v>0.15673658207049937</v>
      </c>
      <c r="Q228" s="92">
        <v>0.23510487310574904</v>
      </c>
      <c r="R228" s="92">
        <v>0.15673658207049937</v>
      </c>
      <c r="S228" s="92">
        <v>0.25</v>
      </c>
      <c r="T228" s="92">
        <v>0.25</v>
      </c>
      <c r="U228" s="92">
        <v>0.25</v>
      </c>
      <c r="V228" s="91">
        <v>0</v>
      </c>
      <c r="W228" s="91">
        <v>2245</v>
      </c>
      <c r="X228" s="91">
        <v>0</v>
      </c>
      <c r="Y228" s="91">
        <v>0</v>
      </c>
      <c r="Z228" s="91">
        <v>4.1532015356904282</v>
      </c>
      <c r="AA228" s="91">
        <v>4.4291026178088853</v>
      </c>
      <c r="AB228" s="91">
        <v>3.9977135481984507</v>
      </c>
      <c r="AC228" s="91">
        <v>2.5506225088757821</v>
      </c>
      <c r="AD228" s="93">
        <v>0.97643792003110019</v>
      </c>
      <c r="AE228" s="93">
        <v>0.6509586133540668</v>
      </c>
      <c r="AF228" s="93">
        <v>0.6509586133540668</v>
      </c>
      <c r="AG228" s="93">
        <v>0.89840846892009418</v>
      </c>
      <c r="AH228" s="93">
        <v>1.1072756544522213</v>
      </c>
      <c r="AI228" s="93">
        <v>1.1072756544522213</v>
      </c>
      <c r="AJ228" s="93">
        <v>1.1072756544522213</v>
      </c>
      <c r="AK228" s="93">
        <v>0.3597942193378606</v>
      </c>
      <c r="AL228" s="93">
        <v>0.23986281289190708</v>
      </c>
      <c r="AM228" s="93">
        <v>0.23986281289190708</v>
      </c>
      <c r="AN228" s="93">
        <v>2.7983994837389154</v>
      </c>
      <c r="AO228" s="93">
        <v>0.63765562721894553</v>
      </c>
      <c r="AP228" s="93">
        <v>0.63765562721894553</v>
      </c>
      <c r="AQ228" s="93">
        <v>0.63765562721894553</v>
      </c>
      <c r="AR228" s="91">
        <f t="shared" si="67"/>
        <v>0</v>
      </c>
      <c r="AS228" s="91">
        <f t="shared" si="68"/>
        <v>381.65000000000003</v>
      </c>
      <c r="AT228" s="91">
        <f t="shared" si="69"/>
        <v>0</v>
      </c>
      <c r="AU228" s="91">
        <f t="shared" si="70"/>
        <v>0</v>
      </c>
      <c r="AV228" s="91">
        <f t="shared" si="71"/>
        <v>0.70604426106737284</v>
      </c>
      <c r="AW228" s="91">
        <f t="shared" si="72"/>
        <v>0.75294744502751054</v>
      </c>
      <c r="AX228" s="91">
        <f t="shared" si="73"/>
        <v>0.67961130319373664</v>
      </c>
      <c r="AY228" s="91">
        <f t="shared" si="74"/>
        <v>0.43360582650888302</v>
      </c>
      <c r="AZ228" s="91">
        <f t="shared" si="75"/>
        <v>0.16599444640528704</v>
      </c>
      <c r="BA228" s="91">
        <f t="shared" si="76"/>
        <v>0.11066296427019136</v>
      </c>
      <c r="BB228" s="91">
        <f t="shared" si="77"/>
        <v>0.11066296427019136</v>
      </c>
      <c r="BC228" s="91">
        <f t="shared" si="78"/>
        <v>0.15272943971641603</v>
      </c>
      <c r="BD228" s="91">
        <f t="shared" si="79"/>
        <v>0.18823686125687764</v>
      </c>
      <c r="BE228" s="91">
        <f t="shared" si="80"/>
        <v>0.18823686125687764</v>
      </c>
      <c r="BF228" s="91">
        <f t="shared" si="81"/>
        <v>0.18823686125687764</v>
      </c>
      <c r="BG228" s="91">
        <f t="shared" si="82"/>
        <v>6.1165017287436306E-2</v>
      </c>
      <c r="BH228" s="91">
        <f t="shared" si="83"/>
        <v>4.0776678191624206E-2</v>
      </c>
      <c r="BI228" s="91">
        <f t="shared" si="84"/>
        <v>4.0776678191624206E-2</v>
      </c>
      <c r="BJ228" s="91">
        <f t="shared" si="85"/>
        <v>0.47572791223561567</v>
      </c>
      <c r="BK228" s="91">
        <f t="shared" si="86"/>
        <v>0.10840145662722075</v>
      </c>
      <c r="BL228" s="91">
        <f t="shared" si="87"/>
        <v>0.10840145662722075</v>
      </c>
      <c r="BM228" s="91">
        <f t="shared" si="88"/>
        <v>0.10840145662722075</v>
      </c>
    </row>
    <row r="229" spans="1:65" x14ac:dyDescent="0.2">
      <c r="A229" t="s">
        <v>572</v>
      </c>
      <c r="B229" t="s">
        <v>572</v>
      </c>
      <c r="C229" s="90" t="s">
        <v>215</v>
      </c>
      <c r="D229" s="81" t="s">
        <v>305</v>
      </c>
      <c r="E229" s="81">
        <v>1150</v>
      </c>
      <c r="F229" s="81">
        <v>2</v>
      </c>
      <c r="G229" s="81">
        <v>14422</v>
      </c>
      <c r="H229" s="92">
        <v>0.7</v>
      </c>
      <c r="I229" s="92">
        <v>6.0000000000000012E-2</v>
      </c>
      <c r="J229" s="92">
        <v>9.0000000000000011E-2</v>
      </c>
      <c r="K229" s="92">
        <v>6.0000000000000012E-2</v>
      </c>
      <c r="L229" s="92">
        <v>0.25</v>
      </c>
      <c r="M229" s="92">
        <v>0.25</v>
      </c>
      <c r="N229" s="92">
        <v>0.25</v>
      </c>
      <c r="O229" s="92">
        <v>0.21631708964750318</v>
      </c>
      <c r="P229" s="92">
        <v>0.15673658207049937</v>
      </c>
      <c r="Q229" s="92">
        <v>0.23510487310574904</v>
      </c>
      <c r="R229" s="92">
        <v>0.15673658207049937</v>
      </c>
      <c r="S229" s="92">
        <v>0.25</v>
      </c>
      <c r="T229" s="92">
        <v>0.25</v>
      </c>
      <c r="U229" s="92">
        <v>0.25</v>
      </c>
      <c r="V229" s="91">
        <v>0</v>
      </c>
      <c r="W229" s="91">
        <v>4167</v>
      </c>
      <c r="X229" s="91">
        <v>0</v>
      </c>
      <c r="Y229" s="91">
        <v>0</v>
      </c>
      <c r="Z229" s="91">
        <v>6.5664968261562127</v>
      </c>
      <c r="AA229" s="91">
        <v>7.4225739117304963</v>
      </c>
      <c r="AB229" s="91">
        <v>7.2254691904597097</v>
      </c>
      <c r="AC229" s="91">
        <v>4.4412729298914071</v>
      </c>
      <c r="AD229" s="93">
        <v>1.5438154030627602</v>
      </c>
      <c r="AE229" s="93">
        <v>1.029210268708507</v>
      </c>
      <c r="AF229" s="93">
        <v>1.029210268708507</v>
      </c>
      <c r="AG229" s="93">
        <v>1.4204454826136785</v>
      </c>
      <c r="AH229" s="93">
        <v>1.8556434779326241</v>
      </c>
      <c r="AI229" s="93">
        <v>1.8556434779326241</v>
      </c>
      <c r="AJ229" s="93">
        <v>1.8556434779326241</v>
      </c>
      <c r="AK229" s="93">
        <v>0.65029222714137391</v>
      </c>
      <c r="AL229" s="93">
        <v>0.43352815142758266</v>
      </c>
      <c r="AM229" s="93">
        <v>0.43352815142758266</v>
      </c>
      <c r="AN229" s="93">
        <v>5.0578284333217969</v>
      </c>
      <c r="AO229" s="93">
        <v>1.1103182324728518</v>
      </c>
      <c r="AP229" s="93">
        <v>1.1103182324728518</v>
      </c>
      <c r="AQ229" s="93">
        <v>1.1103182324728518</v>
      </c>
      <c r="AR229" s="91">
        <f t="shared" si="67"/>
        <v>0</v>
      </c>
      <c r="AS229" s="91">
        <f t="shared" si="68"/>
        <v>708.3900000000001</v>
      </c>
      <c r="AT229" s="91">
        <f t="shared" si="69"/>
        <v>0</v>
      </c>
      <c r="AU229" s="91">
        <f t="shared" si="70"/>
        <v>0</v>
      </c>
      <c r="AV229" s="91">
        <f t="shared" si="71"/>
        <v>1.1163044604465562</v>
      </c>
      <c r="AW229" s="91">
        <f t="shared" si="72"/>
        <v>1.2618375649941844</v>
      </c>
      <c r="AX229" s="91">
        <f t="shared" si="73"/>
        <v>1.2283297623781508</v>
      </c>
      <c r="AY229" s="91">
        <f t="shared" si="74"/>
        <v>0.75501639808153931</v>
      </c>
      <c r="AZ229" s="91">
        <f t="shared" si="75"/>
        <v>0.26244861852066925</v>
      </c>
      <c r="BA229" s="91">
        <f t="shared" si="76"/>
        <v>0.17496574568044621</v>
      </c>
      <c r="BB229" s="91">
        <f t="shared" si="77"/>
        <v>0.17496574568044621</v>
      </c>
      <c r="BC229" s="91">
        <f t="shared" si="78"/>
        <v>0.24147573204432538</v>
      </c>
      <c r="BD229" s="91">
        <f t="shared" si="79"/>
        <v>0.31545939124854611</v>
      </c>
      <c r="BE229" s="91">
        <f t="shared" si="80"/>
        <v>0.31545939124854611</v>
      </c>
      <c r="BF229" s="91">
        <f t="shared" si="81"/>
        <v>0.31545939124854611</v>
      </c>
      <c r="BG229" s="91">
        <f t="shared" si="82"/>
        <v>0.11054967861403357</v>
      </c>
      <c r="BH229" s="91">
        <f t="shared" si="83"/>
        <v>7.3699785742689053E-2</v>
      </c>
      <c r="BI229" s="91">
        <f t="shared" si="84"/>
        <v>7.3699785742689053E-2</v>
      </c>
      <c r="BJ229" s="91">
        <f t="shared" si="85"/>
        <v>0.85983083366470558</v>
      </c>
      <c r="BK229" s="91">
        <f t="shared" si="86"/>
        <v>0.18875409952038483</v>
      </c>
      <c r="BL229" s="91">
        <f t="shared" si="87"/>
        <v>0.18875409952038483</v>
      </c>
      <c r="BM229" s="91">
        <f t="shared" si="88"/>
        <v>0.18875409952038483</v>
      </c>
    </row>
    <row r="230" spans="1:65" x14ac:dyDescent="0.2">
      <c r="A230" t="s">
        <v>573</v>
      </c>
      <c r="B230" t="s">
        <v>573</v>
      </c>
      <c r="C230" s="90" t="s">
        <v>215</v>
      </c>
      <c r="D230" s="81" t="s">
        <v>305</v>
      </c>
      <c r="E230" s="81">
        <v>1130</v>
      </c>
      <c r="F230" s="81">
        <v>2</v>
      </c>
      <c r="G230" s="81">
        <v>34581</v>
      </c>
      <c r="H230" s="92">
        <v>0.7</v>
      </c>
      <c r="I230" s="92">
        <v>6.0000000000000012E-2</v>
      </c>
      <c r="J230" s="92">
        <v>9.0000000000000011E-2</v>
      </c>
      <c r="K230" s="92">
        <v>6.0000000000000012E-2</v>
      </c>
      <c r="L230" s="92">
        <v>0.25</v>
      </c>
      <c r="M230" s="92">
        <v>0.25</v>
      </c>
      <c r="N230" s="92">
        <v>0.25</v>
      </c>
      <c r="O230" s="92">
        <v>0.21631708964750318</v>
      </c>
      <c r="P230" s="92">
        <v>0.15673658207049937</v>
      </c>
      <c r="Q230" s="92">
        <v>0.23510487310574904</v>
      </c>
      <c r="R230" s="92">
        <v>0.15673658207049937</v>
      </c>
      <c r="S230" s="92">
        <v>0.25</v>
      </c>
      <c r="T230" s="92">
        <v>0.25</v>
      </c>
      <c r="U230" s="92">
        <v>0.25</v>
      </c>
      <c r="V230" s="91">
        <v>0</v>
      </c>
      <c r="W230" s="91">
        <v>5243</v>
      </c>
      <c r="X230" s="91">
        <v>0</v>
      </c>
      <c r="Y230" s="91">
        <v>0</v>
      </c>
      <c r="Z230" s="91">
        <v>8.9634009246906192</v>
      </c>
      <c r="AA230" s="91">
        <v>10.049478549637461</v>
      </c>
      <c r="AB230" s="91">
        <v>9.6228129475570228</v>
      </c>
      <c r="AC230" s="91">
        <v>5.9823615735265641</v>
      </c>
      <c r="AD230" s="93">
        <v>2.1073392369953416</v>
      </c>
      <c r="AE230" s="93">
        <v>1.4048928246635612</v>
      </c>
      <c r="AF230" s="93">
        <v>1.4048928246635612</v>
      </c>
      <c r="AG230" s="93">
        <v>1.9389368013728137</v>
      </c>
      <c r="AH230" s="93">
        <v>2.5123696374093654</v>
      </c>
      <c r="AI230" s="93">
        <v>2.5123696374093654</v>
      </c>
      <c r="AJ230" s="93">
        <v>2.5123696374093654</v>
      </c>
      <c r="AK230" s="93">
        <v>0.8660531652801321</v>
      </c>
      <c r="AL230" s="93">
        <v>0.57736877685342147</v>
      </c>
      <c r="AM230" s="93">
        <v>0.57736877685342147</v>
      </c>
      <c r="AN230" s="93">
        <v>6.7359690632899154</v>
      </c>
      <c r="AO230" s="93">
        <v>1.495590393381641</v>
      </c>
      <c r="AP230" s="93">
        <v>1.495590393381641</v>
      </c>
      <c r="AQ230" s="93">
        <v>1.495590393381641</v>
      </c>
      <c r="AR230" s="91">
        <f t="shared" si="67"/>
        <v>0</v>
      </c>
      <c r="AS230" s="91">
        <f t="shared" si="68"/>
        <v>891.31000000000006</v>
      </c>
      <c r="AT230" s="91">
        <f t="shared" si="69"/>
        <v>0</v>
      </c>
      <c r="AU230" s="91">
        <f t="shared" si="70"/>
        <v>0</v>
      </c>
      <c r="AV230" s="91">
        <f t="shared" si="71"/>
        <v>1.5237781571974054</v>
      </c>
      <c r="AW230" s="91">
        <f t="shared" si="72"/>
        <v>1.7084113534383685</v>
      </c>
      <c r="AX230" s="91">
        <f t="shared" si="73"/>
        <v>1.635878201084694</v>
      </c>
      <c r="AY230" s="91">
        <f t="shared" si="74"/>
        <v>1.017001467499516</v>
      </c>
      <c r="AZ230" s="91">
        <f t="shared" si="75"/>
        <v>0.35824767028920812</v>
      </c>
      <c r="BA230" s="91">
        <f t="shared" si="76"/>
        <v>0.23883178019280543</v>
      </c>
      <c r="BB230" s="91">
        <f t="shared" si="77"/>
        <v>0.23883178019280543</v>
      </c>
      <c r="BC230" s="91">
        <f t="shared" si="78"/>
        <v>0.32961925623337834</v>
      </c>
      <c r="BD230" s="91">
        <f t="shared" si="79"/>
        <v>0.42710283835959212</v>
      </c>
      <c r="BE230" s="91">
        <f t="shared" si="80"/>
        <v>0.42710283835959212</v>
      </c>
      <c r="BF230" s="91">
        <f t="shared" si="81"/>
        <v>0.42710283835959212</v>
      </c>
      <c r="BG230" s="91">
        <f t="shared" si="82"/>
        <v>0.14722903809762247</v>
      </c>
      <c r="BH230" s="91">
        <f t="shared" si="83"/>
        <v>9.8152692065081662E-2</v>
      </c>
      <c r="BI230" s="91">
        <f t="shared" si="84"/>
        <v>9.8152692065081662E-2</v>
      </c>
      <c r="BJ230" s="91">
        <f t="shared" si="85"/>
        <v>1.1451147407592857</v>
      </c>
      <c r="BK230" s="91">
        <f t="shared" si="86"/>
        <v>0.25425036687487901</v>
      </c>
      <c r="BL230" s="91">
        <f t="shared" si="87"/>
        <v>0.25425036687487901</v>
      </c>
      <c r="BM230" s="91">
        <f t="shared" si="88"/>
        <v>0.25425036687487901</v>
      </c>
    </row>
    <row r="231" spans="1:65" x14ac:dyDescent="0.2">
      <c r="A231" t="s">
        <v>574</v>
      </c>
      <c r="B231" t="s">
        <v>574</v>
      </c>
      <c r="C231" s="90" t="s">
        <v>215</v>
      </c>
      <c r="D231" s="81" t="s">
        <v>305</v>
      </c>
      <c r="E231" s="81">
        <v>1090</v>
      </c>
      <c r="F231" s="81">
        <v>2</v>
      </c>
      <c r="G231" s="81">
        <v>71957</v>
      </c>
      <c r="H231" s="92">
        <v>0.7</v>
      </c>
      <c r="I231" s="92">
        <v>6.0000000000000012E-2</v>
      </c>
      <c r="J231" s="92">
        <v>9.0000000000000011E-2</v>
      </c>
      <c r="K231" s="92">
        <v>6.0000000000000012E-2</v>
      </c>
      <c r="L231" s="92">
        <v>0.25</v>
      </c>
      <c r="M231" s="92">
        <v>0.25</v>
      </c>
      <c r="N231" s="92">
        <v>0.25</v>
      </c>
      <c r="O231" s="92">
        <v>0.21631708964750318</v>
      </c>
      <c r="P231" s="92">
        <v>0.15673658207049937</v>
      </c>
      <c r="Q231" s="92">
        <v>0.23510487310574904</v>
      </c>
      <c r="R231" s="92">
        <v>0.15673658207049937</v>
      </c>
      <c r="S231" s="92">
        <v>0.25</v>
      </c>
      <c r="T231" s="92">
        <v>0.25</v>
      </c>
      <c r="U231" s="92">
        <v>0.25</v>
      </c>
      <c r="V231" s="91">
        <v>0</v>
      </c>
      <c r="W231" s="91">
        <v>2254</v>
      </c>
      <c r="X231" s="91">
        <v>0</v>
      </c>
      <c r="Y231" s="91">
        <v>0</v>
      </c>
      <c r="Z231" s="91">
        <v>4.4090755675903894</v>
      </c>
      <c r="AA231" s="91">
        <v>4.5719846003279301</v>
      </c>
      <c r="AB231" s="91">
        <v>4.173890497500107</v>
      </c>
      <c r="AC231" s="91">
        <v>2.5700463312902952</v>
      </c>
      <c r="AD231" s="93">
        <v>1.0365951518319969</v>
      </c>
      <c r="AE231" s="93">
        <v>0.69106343455466468</v>
      </c>
      <c r="AF231" s="93">
        <v>0.69106343455466468</v>
      </c>
      <c r="AG231" s="93">
        <v>0.95375839481706626</v>
      </c>
      <c r="AH231" s="93">
        <v>1.1429961500819825</v>
      </c>
      <c r="AI231" s="93">
        <v>1.1429961500819825</v>
      </c>
      <c r="AJ231" s="93">
        <v>1.1429961500819825</v>
      </c>
      <c r="AK231" s="93">
        <v>0.37565014477500969</v>
      </c>
      <c r="AL231" s="93">
        <v>0.25043342985000649</v>
      </c>
      <c r="AM231" s="93">
        <v>0.25043342985000649</v>
      </c>
      <c r="AN231" s="93">
        <v>2.9217233482500746</v>
      </c>
      <c r="AO231" s="93">
        <v>0.64251158282257381</v>
      </c>
      <c r="AP231" s="93">
        <v>0.64251158282257381</v>
      </c>
      <c r="AQ231" s="93">
        <v>0.64251158282257381</v>
      </c>
      <c r="AR231" s="91">
        <f t="shared" si="67"/>
        <v>0</v>
      </c>
      <c r="AS231" s="91">
        <f t="shared" si="68"/>
        <v>383.18</v>
      </c>
      <c r="AT231" s="91">
        <f t="shared" si="69"/>
        <v>0</v>
      </c>
      <c r="AU231" s="91">
        <f t="shared" si="70"/>
        <v>0</v>
      </c>
      <c r="AV231" s="91">
        <f t="shared" si="71"/>
        <v>0.74954284649036629</v>
      </c>
      <c r="AW231" s="91">
        <f t="shared" si="72"/>
        <v>0.77723738205574822</v>
      </c>
      <c r="AX231" s="91">
        <f t="shared" si="73"/>
        <v>0.70956138457501827</v>
      </c>
      <c r="AY231" s="91">
        <f t="shared" si="74"/>
        <v>0.43690787631935024</v>
      </c>
      <c r="AZ231" s="91">
        <f t="shared" si="75"/>
        <v>0.17622117581143948</v>
      </c>
      <c r="BA231" s="91">
        <f t="shared" si="76"/>
        <v>0.117480783874293</v>
      </c>
      <c r="BB231" s="91">
        <f t="shared" si="77"/>
        <v>0.117480783874293</v>
      </c>
      <c r="BC231" s="91">
        <f t="shared" si="78"/>
        <v>0.16213892711890127</v>
      </c>
      <c r="BD231" s="91">
        <f t="shared" si="79"/>
        <v>0.19430934551393705</v>
      </c>
      <c r="BE231" s="91">
        <f t="shared" si="80"/>
        <v>0.19430934551393705</v>
      </c>
      <c r="BF231" s="91">
        <f t="shared" si="81"/>
        <v>0.19430934551393705</v>
      </c>
      <c r="BG231" s="91">
        <f t="shared" si="82"/>
        <v>6.3860524611751651E-2</v>
      </c>
      <c r="BH231" s="91">
        <f t="shared" si="83"/>
        <v>4.2573683074501108E-2</v>
      </c>
      <c r="BI231" s="91">
        <f t="shared" si="84"/>
        <v>4.2573683074501108E-2</v>
      </c>
      <c r="BJ231" s="91">
        <f t="shared" si="85"/>
        <v>0.49669296920251271</v>
      </c>
      <c r="BK231" s="91">
        <f t="shared" si="86"/>
        <v>0.10922696907983756</v>
      </c>
      <c r="BL231" s="91">
        <f t="shared" si="87"/>
        <v>0.10922696907983756</v>
      </c>
      <c r="BM231" s="91">
        <f t="shared" si="88"/>
        <v>0.10922696907983756</v>
      </c>
    </row>
    <row r="232" spans="1:65" x14ac:dyDescent="0.2">
      <c r="A232" t="s">
        <v>575</v>
      </c>
      <c r="B232" t="s">
        <v>575</v>
      </c>
      <c r="C232" s="90" t="s">
        <v>215</v>
      </c>
      <c r="D232" s="81" t="s">
        <v>305</v>
      </c>
      <c r="E232" s="81">
        <v>970</v>
      </c>
      <c r="F232" s="81">
        <v>1</v>
      </c>
      <c r="G232" s="81">
        <v>77198</v>
      </c>
      <c r="H232" s="92">
        <v>0.7</v>
      </c>
      <c r="I232" s="92">
        <v>6.0000000000000012E-2</v>
      </c>
      <c r="J232" s="92">
        <v>9.0000000000000011E-2</v>
      </c>
      <c r="K232" s="92">
        <v>6.0000000000000012E-2</v>
      </c>
      <c r="L232" s="92">
        <v>0.25</v>
      </c>
      <c r="M232" s="92">
        <v>0.25</v>
      </c>
      <c r="N232" s="92">
        <v>0.25</v>
      </c>
      <c r="O232" s="92">
        <v>0.21631708964750318</v>
      </c>
      <c r="P232" s="92">
        <v>0.15673658207049937</v>
      </c>
      <c r="Q232" s="92">
        <v>0.23510487310574904</v>
      </c>
      <c r="R232" s="92">
        <v>0.15673658207049937</v>
      </c>
      <c r="S232" s="92">
        <v>0.25</v>
      </c>
      <c r="T232" s="92">
        <v>0.25</v>
      </c>
      <c r="U232" s="92">
        <v>0.25</v>
      </c>
      <c r="V232" s="91">
        <v>0</v>
      </c>
      <c r="W232" s="91">
        <v>1247.9292350774613</v>
      </c>
      <c r="X232" s="91">
        <v>0</v>
      </c>
      <c r="Y232" s="91">
        <v>117.07076492253873</v>
      </c>
      <c r="Z232" s="91">
        <v>1.9409902344107739</v>
      </c>
      <c r="AA232" s="91">
        <v>2.0242092036849195</v>
      </c>
      <c r="AB232" s="91">
        <v>1.8381133219597821</v>
      </c>
      <c r="AC232" s="91">
        <v>1.1419240898164651</v>
      </c>
      <c r="AD232" s="93">
        <v>0.4563362627606431</v>
      </c>
      <c r="AE232" s="93">
        <v>0.30422417517376205</v>
      </c>
      <c r="AF232" s="93">
        <v>0.30422417517376205</v>
      </c>
      <c r="AG232" s="93">
        <v>0.41986935854196361</v>
      </c>
      <c r="AH232" s="93">
        <v>0.50605230092122988</v>
      </c>
      <c r="AI232" s="93">
        <v>0.50605230092122988</v>
      </c>
      <c r="AJ232" s="93">
        <v>0.50605230092122988</v>
      </c>
      <c r="AK232" s="93">
        <v>0.16543019897638039</v>
      </c>
      <c r="AL232" s="93">
        <v>0.11028679931758695</v>
      </c>
      <c r="AM232" s="93">
        <v>0.11028679931758695</v>
      </c>
      <c r="AN232" s="93">
        <v>1.2866793253718474</v>
      </c>
      <c r="AO232" s="93">
        <v>0.28548102245411627</v>
      </c>
      <c r="AP232" s="93">
        <v>0.28548102245411627</v>
      </c>
      <c r="AQ232" s="93">
        <v>0.28548102245411627</v>
      </c>
      <c r="AR232" s="91">
        <f t="shared" si="67"/>
        <v>0</v>
      </c>
      <c r="AS232" s="91">
        <f t="shared" si="68"/>
        <v>212.14796996316844</v>
      </c>
      <c r="AT232" s="91">
        <f t="shared" si="69"/>
        <v>0</v>
      </c>
      <c r="AU232" s="91">
        <f t="shared" si="70"/>
        <v>19.902030036831587</v>
      </c>
      <c r="AV232" s="91">
        <f t="shared" si="71"/>
        <v>0.32996833984983159</v>
      </c>
      <c r="AW232" s="91">
        <f t="shared" si="72"/>
        <v>0.34411556462643633</v>
      </c>
      <c r="AX232" s="91">
        <f t="shared" si="73"/>
        <v>0.31247926473316295</v>
      </c>
      <c r="AY232" s="91">
        <f t="shared" si="74"/>
        <v>0.19412709526879909</v>
      </c>
      <c r="AZ232" s="91">
        <f t="shared" si="75"/>
        <v>7.7577164669309334E-2</v>
      </c>
      <c r="BA232" s="91">
        <f t="shared" si="76"/>
        <v>5.1718109779539549E-2</v>
      </c>
      <c r="BB232" s="91">
        <f t="shared" si="77"/>
        <v>5.1718109779539549E-2</v>
      </c>
      <c r="BC232" s="91">
        <f t="shared" si="78"/>
        <v>7.1377790952133813E-2</v>
      </c>
      <c r="BD232" s="91">
        <f t="shared" si="79"/>
        <v>8.6028891156609083E-2</v>
      </c>
      <c r="BE232" s="91">
        <f t="shared" si="80"/>
        <v>8.6028891156609083E-2</v>
      </c>
      <c r="BF232" s="91">
        <f t="shared" si="81"/>
        <v>8.6028891156609083E-2</v>
      </c>
      <c r="BG232" s="91">
        <f t="shared" si="82"/>
        <v>2.8123133825984668E-2</v>
      </c>
      <c r="BH232" s="91">
        <f t="shared" si="83"/>
        <v>1.8748755883989783E-2</v>
      </c>
      <c r="BI232" s="91">
        <f t="shared" si="84"/>
        <v>1.8748755883989783E-2</v>
      </c>
      <c r="BJ232" s="91">
        <f t="shared" si="85"/>
        <v>0.21873548531321407</v>
      </c>
      <c r="BK232" s="91">
        <f t="shared" si="86"/>
        <v>4.8531773817199773E-2</v>
      </c>
      <c r="BL232" s="91">
        <f t="shared" si="87"/>
        <v>4.8531773817199773E-2</v>
      </c>
      <c r="BM232" s="91">
        <f t="shared" si="88"/>
        <v>4.8531773817199773E-2</v>
      </c>
    </row>
    <row r="233" spans="1:65" x14ac:dyDescent="0.2">
      <c r="A233" t="s">
        <v>576</v>
      </c>
      <c r="B233" t="s">
        <v>576</v>
      </c>
      <c r="C233" s="90" t="s">
        <v>215</v>
      </c>
      <c r="D233" s="81" t="s">
        <v>305</v>
      </c>
      <c r="E233" s="81">
        <v>960</v>
      </c>
      <c r="F233" s="81">
        <v>1</v>
      </c>
      <c r="G233" s="81">
        <v>165118</v>
      </c>
      <c r="H233" s="92">
        <v>0.7</v>
      </c>
      <c r="I233" s="92">
        <v>6.0000000000000012E-2</v>
      </c>
      <c r="J233" s="92">
        <v>9.0000000000000011E-2</v>
      </c>
      <c r="K233" s="92">
        <v>6.0000000000000012E-2</v>
      </c>
      <c r="L233" s="92">
        <v>0.25</v>
      </c>
      <c r="M233" s="92">
        <v>0.25</v>
      </c>
      <c r="N233" s="92">
        <v>0.25</v>
      </c>
      <c r="O233" s="92">
        <v>0.21631708964750318</v>
      </c>
      <c r="P233" s="92">
        <v>0.15673658207049937</v>
      </c>
      <c r="Q233" s="92">
        <v>0.23510487310574904</v>
      </c>
      <c r="R233" s="92">
        <v>0.15673658207049937</v>
      </c>
      <c r="S233" s="92">
        <v>0.25</v>
      </c>
      <c r="T233" s="92">
        <v>0.25</v>
      </c>
      <c r="U233" s="92">
        <v>0.25</v>
      </c>
      <c r="V233" s="91">
        <v>0</v>
      </c>
      <c r="W233" s="91">
        <v>1377.6789288924167</v>
      </c>
      <c r="X233" s="91">
        <v>0</v>
      </c>
      <c r="Y233" s="91">
        <v>40.321071107583293</v>
      </c>
      <c r="Z233" s="91">
        <v>2.7674115475196785</v>
      </c>
      <c r="AA233" s="91">
        <v>2.8382406612319788</v>
      </c>
      <c r="AB233" s="91">
        <v>2.6298579639125754</v>
      </c>
      <c r="AC233" s="91">
        <v>1.5922634989702447</v>
      </c>
      <c r="AD233" s="93">
        <v>0.65063194071099861</v>
      </c>
      <c r="AE233" s="93">
        <v>0.43375462714066576</v>
      </c>
      <c r="AF233" s="93">
        <v>0.43375462714066576</v>
      </c>
      <c r="AG233" s="93">
        <v>0.5986384118163498</v>
      </c>
      <c r="AH233" s="93">
        <v>0.70956016530799471</v>
      </c>
      <c r="AI233" s="93">
        <v>0.70956016530799471</v>
      </c>
      <c r="AJ233" s="93">
        <v>0.70956016530799471</v>
      </c>
      <c r="AK233" s="93">
        <v>0.23668721675213181</v>
      </c>
      <c r="AL233" s="93">
        <v>0.15779147783475456</v>
      </c>
      <c r="AM233" s="93">
        <v>0.15779147783475456</v>
      </c>
      <c r="AN233" s="93">
        <v>1.8409005747388028</v>
      </c>
      <c r="AO233" s="93">
        <v>0.39806587474256117</v>
      </c>
      <c r="AP233" s="93">
        <v>0.39806587474256117</v>
      </c>
      <c r="AQ233" s="93">
        <v>0.39806587474256117</v>
      </c>
      <c r="AR233" s="91">
        <f t="shared" si="67"/>
        <v>0</v>
      </c>
      <c r="AS233" s="91">
        <f t="shared" si="68"/>
        <v>234.20541791171087</v>
      </c>
      <c r="AT233" s="91">
        <f t="shared" si="69"/>
        <v>0</v>
      </c>
      <c r="AU233" s="91">
        <f t="shared" si="70"/>
        <v>6.8545820882891606</v>
      </c>
      <c r="AV233" s="91">
        <f t="shared" si="71"/>
        <v>0.47045996307834537</v>
      </c>
      <c r="AW233" s="91">
        <f t="shared" si="72"/>
        <v>0.48250091240943643</v>
      </c>
      <c r="AX233" s="91">
        <f t="shared" si="73"/>
        <v>0.44707585386513787</v>
      </c>
      <c r="AY233" s="91">
        <f t="shared" si="74"/>
        <v>0.27068479482494162</v>
      </c>
      <c r="AZ233" s="91">
        <f t="shared" si="75"/>
        <v>0.11060742992086978</v>
      </c>
      <c r="BA233" s="91">
        <f t="shared" si="76"/>
        <v>7.3738286613913184E-2</v>
      </c>
      <c r="BB233" s="91">
        <f t="shared" si="77"/>
        <v>7.3738286613913184E-2</v>
      </c>
      <c r="BC233" s="91">
        <f t="shared" si="78"/>
        <v>0.10176853000877947</v>
      </c>
      <c r="BD233" s="91">
        <f t="shared" si="79"/>
        <v>0.12062522810235911</v>
      </c>
      <c r="BE233" s="91">
        <f t="shared" si="80"/>
        <v>0.12062522810235911</v>
      </c>
      <c r="BF233" s="91">
        <f t="shared" si="81"/>
        <v>0.12062522810235911</v>
      </c>
      <c r="BG233" s="91">
        <f t="shared" si="82"/>
        <v>4.0236826847862409E-2</v>
      </c>
      <c r="BH233" s="91">
        <f t="shared" si="83"/>
        <v>2.6824551231908276E-2</v>
      </c>
      <c r="BI233" s="91">
        <f t="shared" si="84"/>
        <v>2.6824551231908276E-2</v>
      </c>
      <c r="BJ233" s="91">
        <f t="shared" si="85"/>
        <v>0.31295309770559648</v>
      </c>
      <c r="BK233" s="91">
        <f t="shared" si="86"/>
        <v>6.7671198706235405E-2</v>
      </c>
      <c r="BL233" s="91">
        <f t="shared" si="87"/>
        <v>6.7671198706235405E-2</v>
      </c>
      <c r="BM233" s="91">
        <f t="shared" si="88"/>
        <v>6.7671198706235405E-2</v>
      </c>
    </row>
    <row r="234" spans="1:65" x14ac:dyDescent="0.2">
      <c r="A234" t="s">
        <v>613</v>
      </c>
      <c r="B234" t="s">
        <v>613</v>
      </c>
      <c r="C234" s="90" t="s">
        <v>306</v>
      </c>
      <c r="D234" s="81" t="s">
        <v>307</v>
      </c>
      <c r="E234" s="81">
        <v>1070</v>
      </c>
      <c r="F234" s="81">
        <v>3</v>
      </c>
      <c r="G234" s="81">
        <v>3023</v>
      </c>
      <c r="H234" s="92">
        <v>0.7</v>
      </c>
      <c r="I234" s="92">
        <v>6.0000000000000012E-2</v>
      </c>
      <c r="J234" s="92">
        <v>9.0000000000000011E-2</v>
      </c>
      <c r="K234" s="92">
        <v>6.0000000000000012E-2</v>
      </c>
      <c r="L234" s="92">
        <v>0.25</v>
      </c>
      <c r="M234" s="92">
        <v>0.25</v>
      </c>
      <c r="N234" s="92">
        <v>0.25</v>
      </c>
      <c r="O234" s="92">
        <v>0.18433055536093701</v>
      </c>
      <c r="P234" s="92">
        <v>0.16313388892781261</v>
      </c>
      <c r="Q234" s="92">
        <v>0.24470083339171889</v>
      </c>
      <c r="R234" s="92">
        <v>0.16313388892781261</v>
      </c>
      <c r="S234" s="92">
        <v>0.25</v>
      </c>
      <c r="T234" s="92">
        <v>0.25</v>
      </c>
      <c r="U234" s="92">
        <v>0.25</v>
      </c>
      <c r="V234" s="91">
        <v>0</v>
      </c>
      <c r="W234" s="91">
        <v>1462</v>
      </c>
      <c r="X234" s="91">
        <v>0</v>
      </c>
      <c r="Y234" s="91">
        <v>0</v>
      </c>
      <c r="Z234" s="91">
        <v>4.7854851073033906</v>
      </c>
      <c r="AA234" s="91">
        <v>5.8745572610924937</v>
      </c>
      <c r="AB234" s="91">
        <v>6.1027826324026648</v>
      </c>
      <c r="AC234" s="91">
        <v>3.6821148432402353</v>
      </c>
      <c r="AD234" s="93">
        <v>1.1710121939407989</v>
      </c>
      <c r="AE234" s="93">
        <v>0.78067479596053269</v>
      </c>
      <c r="AF234" s="93">
        <v>0.78067479596053269</v>
      </c>
      <c r="AG234" s="93">
        <v>0.88211112750072718</v>
      </c>
      <c r="AH234" s="93">
        <v>1.4686393152731234</v>
      </c>
      <c r="AI234" s="93">
        <v>1.4686393152731234</v>
      </c>
      <c r="AJ234" s="93">
        <v>1.4686393152731234</v>
      </c>
      <c r="AK234" s="93">
        <v>0.54925043691623987</v>
      </c>
      <c r="AL234" s="93">
        <v>0.36616695794415999</v>
      </c>
      <c r="AM234" s="93">
        <v>0.36616695794415999</v>
      </c>
      <c r="AN234" s="93">
        <v>4.2719478426818647</v>
      </c>
      <c r="AO234" s="93">
        <v>0.92052871081005883</v>
      </c>
      <c r="AP234" s="93">
        <v>0.92052871081005883</v>
      </c>
      <c r="AQ234" s="93">
        <v>0.92052871081005883</v>
      </c>
      <c r="AR234" s="91">
        <f t="shared" si="67"/>
        <v>0</v>
      </c>
      <c r="AS234" s="91">
        <f t="shared" si="68"/>
        <v>248.54000000000002</v>
      </c>
      <c r="AT234" s="91">
        <f t="shared" si="69"/>
        <v>0</v>
      </c>
      <c r="AU234" s="91">
        <f t="shared" si="70"/>
        <v>0</v>
      </c>
      <c r="AV234" s="91">
        <f t="shared" si="71"/>
        <v>0.81353246824157643</v>
      </c>
      <c r="AW234" s="91">
        <f t="shared" si="72"/>
        <v>0.99867473438572396</v>
      </c>
      <c r="AX234" s="91">
        <f t="shared" si="73"/>
        <v>1.037473047508453</v>
      </c>
      <c r="AY234" s="91">
        <f t="shared" si="74"/>
        <v>0.62595952335084004</v>
      </c>
      <c r="AZ234" s="91">
        <f t="shared" si="75"/>
        <v>0.19907207296993584</v>
      </c>
      <c r="BA234" s="91">
        <f t="shared" si="76"/>
        <v>0.13271471531329057</v>
      </c>
      <c r="BB234" s="91">
        <f t="shared" si="77"/>
        <v>0.13271471531329057</v>
      </c>
      <c r="BC234" s="91">
        <f t="shared" si="78"/>
        <v>0.14995889167512363</v>
      </c>
      <c r="BD234" s="91">
        <f t="shared" si="79"/>
        <v>0.24966868359643099</v>
      </c>
      <c r="BE234" s="91">
        <f t="shared" si="80"/>
        <v>0.24966868359643099</v>
      </c>
      <c r="BF234" s="91">
        <f t="shared" si="81"/>
        <v>0.24966868359643099</v>
      </c>
      <c r="BG234" s="91">
        <f t="shared" si="82"/>
        <v>9.3372574275760789E-2</v>
      </c>
      <c r="BH234" s="91">
        <f t="shared" si="83"/>
        <v>6.2248382850507204E-2</v>
      </c>
      <c r="BI234" s="91">
        <f t="shared" si="84"/>
        <v>6.2248382850507204E-2</v>
      </c>
      <c r="BJ234" s="91">
        <f t="shared" si="85"/>
        <v>0.72623113325591704</v>
      </c>
      <c r="BK234" s="91">
        <f t="shared" si="86"/>
        <v>0.15648988083771001</v>
      </c>
      <c r="BL234" s="91">
        <f t="shared" si="87"/>
        <v>0.15648988083771001</v>
      </c>
      <c r="BM234" s="91">
        <f t="shared" si="88"/>
        <v>0.15648988083771001</v>
      </c>
    </row>
    <row r="235" spans="1:65" x14ac:dyDescent="0.2">
      <c r="A235" t="s">
        <v>614</v>
      </c>
      <c r="B235" t="s">
        <v>614</v>
      </c>
      <c r="C235" s="90" t="s">
        <v>306</v>
      </c>
      <c r="D235" s="81" t="s">
        <v>307</v>
      </c>
      <c r="E235" s="81">
        <v>1040</v>
      </c>
      <c r="F235" s="81">
        <v>3</v>
      </c>
      <c r="G235" s="81">
        <v>5616</v>
      </c>
      <c r="H235" s="92">
        <v>0.7</v>
      </c>
      <c r="I235" s="92">
        <v>6.0000000000000012E-2</v>
      </c>
      <c r="J235" s="92">
        <v>9.0000000000000011E-2</v>
      </c>
      <c r="K235" s="92">
        <v>6.0000000000000012E-2</v>
      </c>
      <c r="L235" s="92">
        <v>0.25</v>
      </c>
      <c r="M235" s="92">
        <v>0.25</v>
      </c>
      <c r="N235" s="92">
        <v>0.25</v>
      </c>
      <c r="O235" s="92">
        <v>0.18433055536093701</v>
      </c>
      <c r="P235" s="92">
        <v>0.16313388892781261</v>
      </c>
      <c r="Q235" s="92">
        <v>0.24470083339171889</v>
      </c>
      <c r="R235" s="92">
        <v>0.16313388892781261</v>
      </c>
      <c r="S235" s="92">
        <v>0.25</v>
      </c>
      <c r="T235" s="92">
        <v>0.25</v>
      </c>
      <c r="U235" s="92">
        <v>0.25</v>
      </c>
      <c r="V235" s="91">
        <v>0</v>
      </c>
      <c r="W235" s="91">
        <v>2616</v>
      </c>
      <c r="X235" s="91">
        <v>0</v>
      </c>
      <c r="Y235" s="91">
        <v>0</v>
      </c>
      <c r="Z235" s="91">
        <v>5.7596230138536537</v>
      </c>
      <c r="AA235" s="91">
        <v>7.0921366727249975</v>
      </c>
      <c r="AB235" s="91">
        <v>6.9999739446713205</v>
      </c>
      <c r="AC235" s="91">
        <v>4.4511028179875014</v>
      </c>
      <c r="AD235" s="93">
        <v>1.4093845515121126</v>
      </c>
      <c r="AE235" s="93">
        <v>0.93958970100807526</v>
      </c>
      <c r="AF235" s="93">
        <v>0.93958970100807526</v>
      </c>
      <c r="AG235" s="93">
        <v>1.0616745088132777</v>
      </c>
      <c r="AH235" s="93">
        <v>1.7730341681812494</v>
      </c>
      <c r="AI235" s="93">
        <v>1.7730341681812494</v>
      </c>
      <c r="AJ235" s="93">
        <v>1.7730341681812494</v>
      </c>
      <c r="AK235" s="93">
        <v>0.62999765502041893</v>
      </c>
      <c r="AL235" s="93">
        <v>0.41999843668027931</v>
      </c>
      <c r="AM235" s="93">
        <v>0.41999843668027931</v>
      </c>
      <c r="AN235" s="93">
        <v>4.8999817612699239</v>
      </c>
      <c r="AO235" s="93">
        <v>1.1127757044968754</v>
      </c>
      <c r="AP235" s="93">
        <v>1.1127757044968754</v>
      </c>
      <c r="AQ235" s="93">
        <v>1.1127757044968754</v>
      </c>
      <c r="AR235" s="91">
        <f t="shared" si="67"/>
        <v>0</v>
      </c>
      <c r="AS235" s="91">
        <f t="shared" si="68"/>
        <v>444.72</v>
      </c>
      <c r="AT235" s="91">
        <f t="shared" si="69"/>
        <v>0</v>
      </c>
      <c r="AU235" s="91">
        <f t="shared" si="70"/>
        <v>0</v>
      </c>
      <c r="AV235" s="91">
        <f t="shared" si="71"/>
        <v>0.97913591235512121</v>
      </c>
      <c r="AW235" s="91">
        <f t="shared" si="72"/>
        <v>1.2056632343632496</v>
      </c>
      <c r="AX235" s="91">
        <f t="shared" si="73"/>
        <v>1.1899955705941245</v>
      </c>
      <c r="AY235" s="91">
        <f t="shared" si="74"/>
        <v>0.75668747905787526</v>
      </c>
      <c r="AZ235" s="91">
        <f t="shared" si="75"/>
        <v>0.23959537375705917</v>
      </c>
      <c r="BA235" s="91">
        <f t="shared" si="76"/>
        <v>0.1597302491713728</v>
      </c>
      <c r="BB235" s="91">
        <f t="shared" si="77"/>
        <v>0.1597302491713728</v>
      </c>
      <c r="BC235" s="91">
        <f t="shared" si="78"/>
        <v>0.18048466649825723</v>
      </c>
      <c r="BD235" s="91">
        <f t="shared" si="79"/>
        <v>0.30141580859081241</v>
      </c>
      <c r="BE235" s="91">
        <f t="shared" si="80"/>
        <v>0.30141580859081241</v>
      </c>
      <c r="BF235" s="91">
        <f t="shared" si="81"/>
        <v>0.30141580859081241</v>
      </c>
      <c r="BG235" s="91">
        <f t="shared" si="82"/>
        <v>0.10709960135347123</v>
      </c>
      <c r="BH235" s="91">
        <f t="shared" si="83"/>
        <v>7.1399734235647494E-2</v>
      </c>
      <c r="BI235" s="91">
        <f t="shared" si="84"/>
        <v>7.1399734235647494E-2</v>
      </c>
      <c r="BJ235" s="91">
        <f t="shared" si="85"/>
        <v>0.83299689941588717</v>
      </c>
      <c r="BK235" s="91">
        <f t="shared" si="86"/>
        <v>0.18917186976446881</v>
      </c>
      <c r="BL235" s="91">
        <f t="shared" si="87"/>
        <v>0.18917186976446881</v>
      </c>
      <c r="BM235" s="91">
        <f t="shared" si="88"/>
        <v>0.18917186976446881</v>
      </c>
    </row>
    <row r="236" spans="1:65" x14ac:dyDescent="0.2">
      <c r="A236" t="s">
        <v>615</v>
      </c>
      <c r="B236" t="s">
        <v>615</v>
      </c>
      <c r="C236" s="90" t="s">
        <v>306</v>
      </c>
      <c r="D236" s="81" t="s">
        <v>307</v>
      </c>
      <c r="E236" s="81">
        <v>1010</v>
      </c>
      <c r="F236" s="81">
        <v>3</v>
      </c>
      <c r="G236" s="81">
        <v>6817</v>
      </c>
      <c r="H236" s="92">
        <v>0.7</v>
      </c>
      <c r="I236" s="92">
        <v>6.0000000000000012E-2</v>
      </c>
      <c r="J236" s="92">
        <v>9.0000000000000011E-2</v>
      </c>
      <c r="K236" s="92">
        <v>6.0000000000000012E-2</v>
      </c>
      <c r="L236" s="92">
        <v>0.25</v>
      </c>
      <c r="M236" s="92">
        <v>0.25</v>
      </c>
      <c r="N236" s="92">
        <v>0.25</v>
      </c>
      <c r="O236" s="92">
        <v>0.18433055536093701</v>
      </c>
      <c r="P236" s="92">
        <v>0.16313388892781261</v>
      </c>
      <c r="Q236" s="92">
        <v>0.24470083339171889</v>
      </c>
      <c r="R236" s="92">
        <v>0.16313388892781261</v>
      </c>
      <c r="S236" s="92">
        <v>0.25</v>
      </c>
      <c r="T236" s="92">
        <v>0.25</v>
      </c>
      <c r="U236" s="92">
        <v>0.25</v>
      </c>
      <c r="V236" s="91">
        <v>0</v>
      </c>
      <c r="W236" s="91">
        <v>2274</v>
      </c>
      <c r="X236" s="91">
        <v>0</v>
      </c>
      <c r="Y236" s="91">
        <v>0</v>
      </c>
      <c r="Z236" s="91">
        <v>2.0464852374081817</v>
      </c>
      <c r="AA236" s="91">
        <v>2.4862026341319758</v>
      </c>
      <c r="AB236" s="91">
        <v>2.71926625768379</v>
      </c>
      <c r="AC236" s="91">
        <v>1.5504173879746099</v>
      </c>
      <c r="AD236" s="93">
        <v>0.5007766431176317</v>
      </c>
      <c r="AE236" s="93">
        <v>0.33385109541175451</v>
      </c>
      <c r="AF236" s="93">
        <v>0.33385109541175451</v>
      </c>
      <c r="AG236" s="93">
        <v>0.37722976034940914</v>
      </c>
      <c r="AH236" s="93">
        <v>0.62155065853299396</v>
      </c>
      <c r="AI236" s="93">
        <v>0.62155065853299396</v>
      </c>
      <c r="AJ236" s="93">
        <v>0.62155065853299396</v>
      </c>
      <c r="AK236" s="93">
        <v>0.24473396319154114</v>
      </c>
      <c r="AL236" s="93">
        <v>0.16315597546102745</v>
      </c>
      <c r="AM236" s="93">
        <v>0.16315597546102745</v>
      </c>
      <c r="AN236" s="93">
        <v>1.9034863803786528</v>
      </c>
      <c r="AO236" s="93">
        <v>0.38760434699365248</v>
      </c>
      <c r="AP236" s="93">
        <v>0.38760434699365248</v>
      </c>
      <c r="AQ236" s="93">
        <v>0.38760434699365248</v>
      </c>
      <c r="AR236" s="91">
        <f t="shared" si="67"/>
        <v>0</v>
      </c>
      <c r="AS236" s="91">
        <f t="shared" si="68"/>
        <v>386.58000000000004</v>
      </c>
      <c r="AT236" s="91">
        <f t="shared" si="69"/>
        <v>0</v>
      </c>
      <c r="AU236" s="91">
        <f t="shared" si="70"/>
        <v>0</v>
      </c>
      <c r="AV236" s="91">
        <f t="shared" si="71"/>
        <v>0.34790249035939091</v>
      </c>
      <c r="AW236" s="91">
        <f t="shared" si="72"/>
        <v>0.42265444780243594</v>
      </c>
      <c r="AX236" s="91">
        <f t="shared" si="73"/>
        <v>0.46227526380624434</v>
      </c>
      <c r="AY236" s="91">
        <f t="shared" si="74"/>
        <v>0.26357095595568369</v>
      </c>
      <c r="AZ236" s="91">
        <f t="shared" si="75"/>
        <v>8.5132029329997402E-2</v>
      </c>
      <c r="BA236" s="91">
        <f t="shared" si="76"/>
        <v>5.6754686219998268E-2</v>
      </c>
      <c r="BB236" s="91">
        <f t="shared" si="77"/>
        <v>5.6754686219998268E-2</v>
      </c>
      <c r="BC236" s="91">
        <f t="shared" si="78"/>
        <v>6.412905925939956E-2</v>
      </c>
      <c r="BD236" s="91">
        <f t="shared" si="79"/>
        <v>0.10566361195060898</v>
      </c>
      <c r="BE236" s="91">
        <f t="shared" si="80"/>
        <v>0.10566361195060898</v>
      </c>
      <c r="BF236" s="91">
        <f t="shared" si="81"/>
        <v>0.10566361195060898</v>
      </c>
      <c r="BG236" s="91">
        <f t="shared" si="82"/>
        <v>4.1604773742561996E-2</v>
      </c>
      <c r="BH236" s="91">
        <f t="shared" si="83"/>
        <v>2.7736515828374667E-2</v>
      </c>
      <c r="BI236" s="91">
        <f t="shared" si="84"/>
        <v>2.7736515828374667E-2</v>
      </c>
      <c r="BJ236" s="91">
        <f t="shared" si="85"/>
        <v>0.32359268466437102</v>
      </c>
      <c r="BK236" s="91">
        <f t="shared" si="86"/>
        <v>6.5892738988920924E-2</v>
      </c>
      <c r="BL236" s="91">
        <f t="shared" si="87"/>
        <v>6.5892738988920924E-2</v>
      </c>
      <c r="BM236" s="91">
        <f t="shared" si="88"/>
        <v>6.5892738988920924E-2</v>
      </c>
    </row>
    <row r="237" spans="1:65" x14ac:dyDescent="0.2">
      <c r="A237" t="s">
        <v>616</v>
      </c>
      <c r="B237" t="s">
        <v>616</v>
      </c>
      <c r="C237" s="90" t="s">
        <v>306</v>
      </c>
      <c r="D237" s="81" t="s">
        <v>307</v>
      </c>
      <c r="E237" s="81">
        <v>1010</v>
      </c>
      <c r="F237" s="81">
        <v>3</v>
      </c>
      <c r="G237" s="81">
        <v>1272</v>
      </c>
      <c r="H237" s="92">
        <v>0.7</v>
      </c>
      <c r="I237" s="92">
        <v>6.0000000000000012E-2</v>
      </c>
      <c r="J237" s="92">
        <v>9.0000000000000011E-2</v>
      </c>
      <c r="K237" s="92">
        <v>6.0000000000000012E-2</v>
      </c>
      <c r="L237" s="92">
        <v>0.25</v>
      </c>
      <c r="M237" s="92">
        <v>0.25</v>
      </c>
      <c r="N237" s="92">
        <v>0.25</v>
      </c>
      <c r="O237" s="92">
        <v>0.18433055536093701</v>
      </c>
      <c r="P237" s="92">
        <v>0.16313388892781261</v>
      </c>
      <c r="Q237" s="92">
        <v>0.24470083339171889</v>
      </c>
      <c r="R237" s="92">
        <v>0.16313388892781261</v>
      </c>
      <c r="S237" s="92">
        <v>0.25</v>
      </c>
      <c r="T237" s="92">
        <v>0.25</v>
      </c>
      <c r="U237" s="92">
        <v>0.25</v>
      </c>
      <c r="V237" s="91">
        <v>0</v>
      </c>
      <c r="W237" s="91">
        <v>358</v>
      </c>
      <c r="X237" s="91">
        <v>0</v>
      </c>
      <c r="Y237" s="91">
        <v>0</v>
      </c>
      <c r="Z237" s="91">
        <v>10.941826761698248</v>
      </c>
      <c r="AA237" s="91">
        <v>13.503132800294502</v>
      </c>
      <c r="AB237" s="91">
        <v>10.959886831817007</v>
      </c>
      <c r="AC237" s="91">
        <v>8.4773571254152351</v>
      </c>
      <c r="AD237" s="93">
        <v>2.6774741274153739</v>
      </c>
      <c r="AE237" s="93">
        <v>1.7849827516102497</v>
      </c>
      <c r="AF237" s="93">
        <v>1.7849827516102497</v>
      </c>
      <c r="AG237" s="93">
        <v>2.0169130036470011</v>
      </c>
      <c r="AH237" s="93">
        <v>3.3757832000736254</v>
      </c>
      <c r="AI237" s="93">
        <v>3.3757832000736254</v>
      </c>
      <c r="AJ237" s="93">
        <v>3.3757832000736254</v>
      </c>
      <c r="AK237" s="93">
        <v>0.98638981486353072</v>
      </c>
      <c r="AL237" s="93">
        <v>0.65759320990902059</v>
      </c>
      <c r="AM237" s="93">
        <v>0.65759320990902059</v>
      </c>
      <c r="AN237" s="93">
        <v>7.6719207822719042</v>
      </c>
      <c r="AO237" s="93">
        <v>2.1193392813538088</v>
      </c>
      <c r="AP237" s="93">
        <v>2.1193392813538088</v>
      </c>
      <c r="AQ237" s="93">
        <v>2.1193392813538088</v>
      </c>
      <c r="AR237" s="91">
        <f t="shared" si="67"/>
        <v>0</v>
      </c>
      <c r="AS237" s="91">
        <f t="shared" si="68"/>
        <v>60.860000000000007</v>
      </c>
      <c r="AT237" s="91">
        <f t="shared" si="69"/>
        <v>0</v>
      </c>
      <c r="AU237" s="91">
        <f t="shared" si="70"/>
        <v>0</v>
      </c>
      <c r="AV237" s="91">
        <f t="shared" si="71"/>
        <v>1.8601105494887022</v>
      </c>
      <c r="AW237" s="91">
        <f t="shared" si="72"/>
        <v>2.2955325760500656</v>
      </c>
      <c r="AX237" s="91">
        <f t="shared" si="73"/>
        <v>1.8631807614088913</v>
      </c>
      <c r="AY237" s="91">
        <f t="shared" si="74"/>
        <v>1.4411507113205901</v>
      </c>
      <c r="AZ237" s="91">
        <f t="shared" si="75"/>
        <v>0.45517060166061363</v>
      </c>
      <c r="BA237" s="91">
        <f t="shared" si="76"/>
        <v>0.30344706777374247</v>
      </c>
      <c r="BB237" s="91">
        <f t="shared" si="77"/>
        <v>0.30344706777374247</v>
      </c>
      <c r="BC237" s="91">
        <f t="shared" si="78"/>
        <v>0.34287521061999021</v>
      </c>
      <c r="BD237" s="91">
        <f t="shared" si="79"/>
        <v>0.57388314401251639</v>
      </c>
      <c r="BE237" s="91">
        <f t="shared" si="80"/>
        <v>0.57388314401251639</v>
      </c>
      <c r="BF237" s="91">
        <f t="shared" si="81"/>
        <v>0.57388314401251639</v>
      </c>
      <c r="BG237" s="91">
        <f t="shared" si="82"/>
        <v>0.16768626852680024</v>
      </c>
      <c r="BH237" s="91">
        <f t="shared" si="83"/>
        <v>0.11179084568453351</v>
      </c>
      <c r="BI237" s="91">
        <f t="shared" si="84"/>
        <v>0.11179084568453351</v>
      </c>
      <c r="BJ237" s="91">
        <f t="shared" si="85"/>
        <v>1.3042265329862237</v>
      </c>
      <c r="BK237" s="91">
        <f t="shared" si="86"/>
        <v>0.36028767783014753</v>
      </c>
      <c r="BL237" s="91">
        <f t="shared" si="87"/>
        <v>0.36028767783014753</v>
      </c>
      <c r="BM237" s="91">
        <f t="shared" si="88"/>
        <v>0.36028767783014753</v>
      </c>
    </row>
    <row r="238" spans="1:65" x14ac:dyDescent="0.2">
      <c r="A238" t="s">
        <v>617</v>
      </c>
      <c r="B238" t="s">
        <v>617</v>
      </c>
      <c r="C238" s="90" t="s">
        <v>306</v>
      </c>
      <c r="D238" s="81" t="s">
        <v>307</v>
      </c>
      <c r="E238" s="81">
        <v>1040</v>
      </c>
      <c r="F238" s="81">
        <v>3</v>
      </c>
      <c r="G238" s="81">
        <v>3104</v>
      </c>
      <c r="H238" s="92">
        <v>0.7</v>
      </c>
      <c r="I238" s="92">
        <v>6.0000000000000012E-2</v>
      </c>
      <c r="J238" s="92">
        <v>9.0000000000000011E-2</v>
      </c>
      <c r="K238" s="92">
        <v>6.0000000000000012E-2</v>
      </c>
      <c r="L238" s="92">
        <v>0.25</v>
      </c>
      <c r="M238" s="92">
        <v>0.25</v>
      </c>
      <c r="N238" s="92">
        <v>0.25</v>
      </c>
      <c r="O238" s="92">
        <v>0.18433055536093701</v>
      </c>
      <c r="P238" s="92">
        <v>0.16313388892781261</v>
      </c>
      <c r="Q238" s="92">
        <v>0.24470083339171889</v>
      </c>
      <c r="R238" s="92">
        <v>0.16313388892781261</v>
      </c>
      <c r="S238" s="92">
        <v>0.25</v>
      </c>
      <c r="T238" s="92">
        <v>0.25</v>
      </c>
      <c r="U238" s="92">
        <v>0.25</v>
      </c>
      <c r="V238" s="91">
        <v>0</v>
      </c>
      <c r="W238" s="91">
        <v>1393</v>
      </c>
      <c r="X238" s="91">
        <v>0</v>
      </c>
      <c r="Y238" s="91">
        <v>0</v>
      </c>
      <c r="Z238" s="91">
        <v>5.9042648885752502</v>
      </c>
      <c r="AA238" s="91">
        <v>7.2863585409365008</v>
      </c>
      <c r="AB238" s="91">
        <v>5.9140101934690037</v>
      </c>
      <c r="AC238" s="91">
        <v>4.574424647144923</v>
      </c>
      <c r="AD238" s="93">
        <v>1.444778538799828</v>
      </c>
      <c r="AE238" s="93">
        <v>0.96318569253321873</v>
      </c>
      <c r="AF238" s="93">
        <v>0.96318569253321873</v>
      </c>
      <c r="AG238" s="93">
        <v>1.0883364259091568</v>
      </c>
      <c r="AH238" s="93">
        <v>1.8215896352341252</v>
      </c>
      <c r="AI238" s="93">
        <v>1.8215896352341252</v>
      </c>
      <c r="AJ238" s="93">
        <v>1.8215896352341252</v>
      </c>
      <c r="AK238" s="93">
        <v>0.53226091741221038</v>
      </c>
      <c r="AL238" s="93">
        <v>0.35484061160814029</v>
      </c>
      <c r="AM238" s="93">
        <v>0.35484061160814029</v>
      </c>
      <c r="AN238" s="93">
        <v>4.1398071354283026</v>
      </c>
      <c r="AO238" s="93">
        <v>1.1436061617862308</v>
      </c>
      <c r="AP238" s="93">
        <v>1.1436061617862308</v>
      </c>
      <c r="AQ238" s="93">
        <v>1.1436061617862308</v>
      </c>
      <c r="AR238" s="91">
        <f t="shared" si="67"/>
        <v>0</v>
      </c>
      <c r="AS238" s="91">
        <f t="shared" si="68"/>
        <v>236.81000000000003</v>
      </c>
      <c r="AT238" s="91">
        <f t="shared" si="69"/>
        <v>0</v>
      </c>
      <c r="AU238" s="91">
        <f t="shared" si="70"/>
        <v>0</v>
      </c>
      <c r="AV238" s="91">
        <f t="shared" si="71"/>
        <v>1.0037250310577925</v>
      </c>
      <c r="AW238" s="91">
        <f t="shared" si="72"/>
        <v>1.2386809519592052</v>
      </c>
      <c r="AX238" s="91">
        <f t="shared" si="73"/>
        <v>1.0053817328897308</v>
      </c>
      <c r="AY238" s="91">
        <f t="shared" si="74"/>
        <v>0.77765219001463692</v>
      </c>
      <c r="AZ238" s="91">
        <f t="shared" si="75"/>
        <v>0.24561235159597078</v>
      </c>
      <c r="BA238" s="91">
        <f t="shared" si="76"/>
        <v>0.16374156773064719</v>
      </c>
      <c r="BB238" s="91">
        <f t="shared" si="77"/>
        <v>0.16374156773064719</v>
      </c>
      <c r="BC238" s="91">
        <f t="shared" si="78"/>
        <v>0.18501719240455666</v>
      </c>
      <c r="BD238" s="91">
        <f t="shared" si="79"/>
        <v>0.30967023798980131</v>
      </c>
      <c r="BE238" s="91">
        <f t="shared" si="80"/>
        <v>0.30967023798980131</v>
      </c>
      <c r="BF238" s="91">
        <f t="shared" si="81"/>
        <v>0.30967023798980131</v>
      </c>
      <c r="BG238" s="91">
        <f t="shared" si="82"/>
        <v>9.0484355960075771E-2</v>
      </c>
      <c r="BH238" s="91">
        <f t="shared" si="83"/>
        <v>6.0322903973383857E-2</v>
      </c>
      <c r="BI238" s="91">
        <f t="shared" si="84"/>
        <v>6.0322903973383857E-2</v>
      </c>
      <c r="BJ238" s="91">
        <f t="shared" si="85"/>
        <v>0.70376721302281153</v>
      </c>
      <c r="BK238" s="91">
        <f t="shared" si="86"/>
        <v>0.19441304750365923</v>
      </c>
      <c r="BL238" s="91">
        <f t="shared" si="87"/>
        <v>0.19441304750365923</v>
      </c>
      <c r="BM238" s="91">
        <f t="shared" si="88"/>
        <v>0.19441304750365923</v>
      </c>
    </row>
    <row r="239" spans="1:65" x14ac:dyDescent="0.2">
      <c r="A239" t="s">
        <v>618</v>
      </c>
      <c r="B239" t="s">
        <v>618</v>
      </c>
      <c r="C239" s="90" t="s">
        <v>306</v>
      </c>
      <c r="D239" s="81" t="s">
        <v>307</v>
      </c>
      <c r="E239" s="81">
        <v>1080</v>
      </c>
      <c r="F239" s="81">
        <v>3</v>
      </c>
      <c r="G239" s="81">
        <v>2282</v>
      </c>
      <c r="H239" s="92">
        <v>0.7</v>
      </c>
      <c r="I239" s="92">
        <v>6.0000000000000012E-2</v>
      </c>
      <c r="J239" s="92">
        <v>9.0000000000000011E-2</v>
      </c>
      <c r="K239" s="92">
        <v>6.0000000000000012E-2</v>
      </c>
      <c r="L239" s="92">
        <v>0.25</v>
      </c>
      <c r="M239" s="92">
        <v>0.25</v>
      </c>
      <c r="N239" s="92">
        <v>0.25</v>
      </c>
      <c r="O239" s="92">
        <v>0.18433055536093701</v>
      </c>
      <c r="P239" s="92">
        <v>0.16313388892781261</v>
      </c>
      <c r="Q239" s="92">
        <v>0.24470083339171889</v>
      </c>
      <c r="R239" s="92">
        <v>0.16313388892781261</v>
      </c>
      <c r="S239" s="92">
        <v>0.25</v>
      </c>
      <c r="T239" s="92">
        <v>0.25</v>
      </c>
      <c r="U239" s="92">
        <v>0.25</v>
      </c>
      <c r="V239" s="91">
        <v>0</v>
      </c>
      <c r="W239" s="91">
        <v>1581</v>
      </c>
      <c r="X239" s="91">
        <v>0</v>
      </c>
      <c r="Y239" s="91">
        <v>32</v>
      </c>
      <c r="Z239" s="91">
        <v>3.7797779162649712</v>
      </c>
      <c r="AA239" s="91">
        <v>4.5616833329420992</v>
      </c>
      <c r="AB239" s="91">
        <v>5.0136160513551609</v>
      </c>
      <c r="AC239" s="91">
        <v>2.8349359916804695</v>
      </c>
      <c r="AD239" s="93">
        <v>0.92491480614565313</v>
      </c>
      <c r="AE239" s="93">
        <v>0.61660987076376883</v>
      </c>
      <c r="AF239" s="93">
        <v>0.61660987076376883</v>
      </c>
      <c r="AG239" s="93">
        <v>0.69672856244612735</v>
      </c>
      <c r="AH239" s="93">
        <v>1.1404208332355248</v>
      </c>
      <c r="AI239" s="93">
        <v>1.1404208332355248</v>
      </c>
      <c r="AJ239" s="93">
        <v>1.1404208332355248</v>
      </c>
      <c r="AK239" s="93">
        <v>0.45122544462196451</v>
      </c>
      <c r="AL239" s="93">
        <v>0.30081696308130973</v>
      </c>
      <c r="AM239" s="93">
        <v>0.30081696308130973</v>
      </c>
      <c r="AN239" s="93">
        <v>3.5095312359486122</v>
      </c>
      <c r="AO239" s="93">
        <v>0.70873399792011738</v>
      </c>
      <c r="AP239" s="93">
        <v>0.70873399792011738</v>
      </c>
      <c r="AQ239" s="93">
        <v>0.70873399792011738</v>
      </c>
      <c r="AR239" s="91">
        <f t="shared" si="67"/>
        <v>0</v>
      </c>
      <c r="AS239" s="91">
        <f t="shared" si="68"/>
        <v>268.77000000000004</v>
      </c>
      <c r="AT239" s="91">
        <f t="shared" si="69"/>
        <v>0</v>
      </c>
      <c r="AU239" s="91">
        <f t="shared" si="70"/>
        <v>5.44</v>
      </c>
      <c r="AV239" s="91">
        <f t="shared" si="71"/>
        <v>0.64256224576504517</v>
      </c>
      <c r="AW239" s="91">
        <f t="shared" si="72"/>
        <v>0.7754861666001569</v>
      </c>
      <c r="AX239" s="91">
        <f t="shared" si="73"/>
        <v>0.85231472873037739</v>
      </c>
      <c r="AY239" s="91">
        <f t="shared" si="74"/>
        <v>0.48193911858567984</v>
      </c>
      <c r="AZ239" s="91">
        <f t="shared" si="75"/>
        <v>0.15723551704476105</v>
      </c>
      <c r="BA239" s="91">
        <f t="shared" si="76"/>
        <v>0.1048236780298407</v>
      </c>
      <c r="BB239" s="91">
        <f t="shared" si="77"/>
        <v>0.1048236780298407</v>
      </c>
      <c r="BC239" s="91">
        <f t="shared" si="78"/>
        <v>0.11844385561584166</v>
      </c>
      <c r="BD239" s="91">
        <f t="shared" si="79"/>
        <v>0.19387154165003923</v>
      </c>
      <c r="BE239" s="91">
        <f t="shared" si="80"/>
        <v>0.19387154165003923</v>
      </c>
      <c r="BF239" s="91">
        <f t="shared" si="81"/>
        <v>0.19387154165003923</v>
      </c>
      <c r="BG239" s="91">
        <f t="shared" si="82"/>
        <v>7.6708325585733969E-2</v>
      </c>
      <c r="BH239" s="91">
        <f t="shared" si="83"/>
        <v>5.1138883723822658E-2</v>
      </c>
      <c r="BI239" s="91">
        <f t="shared" si="84"/>
        <v>5.1138883723822658E-2</v>
      </c>
      <c r="BJ239" s="91">
        <f t="shared" si="85"/>
        <v>0.59662031011126415</v>
      </c>
      <c r="BK239" s="91">
        <f t="shared" si="86"/>
        <v>0.12048477964641996</v>
      </c>
      <c r="BL239" s="91">
        <f t="shared" si="87"/>
        <v>0.12048477964641996</v>
      </c>
      <c r="BM239" s="91">
        <f t="shared" si="88"/>
        <v>0.12048477964641996</v>
      </c>
    </row>
    <row r="240" spans="1:65" x14ac:dyDescent="0.2">
      <c r="A240" t="s">
        <v>619</v>
      </c>
      <c r="B240" t="s">
        <v>619</v>
      </c>
      <c r="C240" s="90" t="s">
        <v>306</v>
      </c>
      <c r="D240" s="81" t="s">
        <v>307</v>
      </c>
      <c r="E240" s="81">
        <v>1110</v>
      </c>
      <c r="F240" s="81">
        <v>4</v>
      </c>
      <c r="G240" s="81">
        <v>696</v>
      </c>
      <c r="H240" s="92">
        <v>0.7</v>
      </c>
      <c r="I240" s="92">
        <v>6.0000000000000012E-2</v>
      </c>
      <c r="J240" s="92">
        <v>9.0000000000000011E-2</v>
      </c>
      <c r="K240" s="92">
        <v>6.0000000000000012E-2</v>
      </c>
      <c r="L240" s="92">
        <v>0.25</v>
      </c>
      <c r="M240" s="92">
        <v>0.25</v>
      </c>
      <c r="N240" s="92">
        <v>0.25</v>
      </c>
      <c r="O240" s="92">
        <v>0.18433055536093701</v>
      </c>
      <c r="P240" s="92">
        <v>0.16313388892781261</v>
      </c>
      <c r="Q240" s="92">
        <v>0.24470083339171889</v>
      </c>
      <c r="R240" s="92">
        <v>0.16313388892781261</v>
      </c>
      <c r="S240" s="92">
        <v>0.25</v>
      </c>
      <c r="T240" s="92">
        <v>0.25</v>
      </c>
      <c r="U240" s="92">
        <v>0.25</v>
      </c>
      <c r="V240" s="91">
        <v>0</v>
      </c>
      <c r="W240" s="91">
        <v>177.2</v>
      </c>
      <c r="X240" s="91">
        <v>0</v>
      </c>
      <c r="Y240" s="91">
        <v>28.800000000000011</v>
      </c>
      <c r="Z240" s="91">
        <v>6.0798457008254996</v>
      </c>
      <c r="AA240" s="91">
        <v>7.5030400034230018</v>
      </c>
      <c r="AB240" s="91">
        <v>6.0898808112380047</v>
      </c>
      <c r="AC240" s="91">
        <v>4.7104587191726575</v>
      </c>
      <c r="AD240" s="93">
        <v>1.487743309885059</v>
      </c>
      <c r="AE240" s="93">
        <v>0.9918288732567061</v>
      </c>
      <c r="AF240" s="93">
        <v>0.9918288732567061</v>
      </c>
      <c r="AG240" s="93">
        <v>1.1207013345419696</v>
      </c>
      <c r="AH240" s="93">
        <v>1.8757600008557505</v>
      </c>
      <c r="AI240" s="93">
        <v>1.8757600008557505</v>
      </c>
      <c r="AJ240" s="93">
        <v>1.8757600008557505</v>
      </c>
      <c r="AK240" s="93">
        <v>0.54808927301142052</v>
      </c>
      <c r="AL240" s="93">
        <v>0.36539284867428035</v>
      </c>
      <c r="AM240" s="93">
        <v>0.36539284867428035</v>
      </c>
      <c r="AN240" s="93">
        <v>4.2629165678666032</v>
      </c>
      <c r="AO240" s="93">
        <v>1.1776146797931644</v>
      </c>
      <c r="AP240" s="93">
        <v>1.1776146797931644</v>
      </c>
      <c r="AQ240" s="93">
        <v>1.1776146797931644</v>
      </c>
      <c r="AR240" s="91">
        <f t="shared" si="67"/>
        <v>0</v>
      </c>
      <c r="AS240" s="91">
        <f t="shared" si="68"/>
        <v>30.123999999999999</v>
      </c>
      <c r="AT240" s="91">
        <f t="shared" si="69"/>
        <v>0</v>
      </c>
      <c r="AU240" s="91">
        <f t="shared" si="70"/>
        <v>4.8960000000000026</v>
      </c>
      <c r="AV240" s="91">
        <f t="shared" si="71"/>
        <v>1.0335737691403351</v>
      </c>
      <c r="AW240" s="91">
        <f t="shared" si="72"/>
        <v>1.2755168005819104</v>
      </c>
      <c r="AX240" s="91">
        <f t="shared" si="73"/>
        <v>1.0352797379104608</v>
      </c>
      <c r="AY240" s="91">
        <f t="shared" si="74"/>
        <v>0.80077798225935182</v>
      </c>
      <c r="AZ240" s="91">
        <f t="shared" si="75"/>
        <v>0.25291636268046003</v>
      </c>
      <c r="BA240" s="91">
        <f t="shared" si="76"/>
        <v>0.16861090845364005</v>
      </c>
      <c r="BB240" s="91">
        <f t="shared" si="77"/>
        <v>0.16861090845364005</v>
      </c>
      <c r="BC240" s="91">
        <f t="shared" si="78"/>
        <v>0.19051922687213485</v>
      </c>
      <c r="BD240" s="91">
        <f t="shared" si="79"/>
        <v>0.3188792001454776</v>
      </c>
      <c r="BE240" s="91">
        <f t="shared" si="80"/>
        <v>0.3188792001454776</v>
      </c>
      <c r="BF240" s="91">
        <f t="shared" si="81"/>
        <v>0.3188792001454776</v>
      </c>
      <c r="BG240" s="91">
        <f t="shared" si="82"/>
        <v>9.3175176411941493E-2</v>
      </c>
      <c r="BH240" s="91">
        <f t="shared" si="83"/>
        <v>6.2116784274627662E-2</v>
      </c>
      <c r="BI240" s="91">
        <f t="shared" si="84"/>
        <v>6.2116784274627662E-2</v>
      </c>
      <c r="BJ240" s="91">
        <f t="shared" si="85"/>
        <v>0.72469581653732262</v>
      </c>
      <c r="BK240" s="91">
        <f t="shared" si="86"/>
        <v>0.20019449556483795</v>
      </c>
      <c r="BL240" s="91">
        <f t="shared" si="87"/>
        <v>0.20019449556483795</v>
      </c>
      <c r="BM240" s="91">
        <f t="shared" si="88"/>
        <v>0.20019449556483795</v>
      </c>
    </row>
    <row r="241" spans="1:65" x14ac:dyDescent="0.2">
      <c r="A241" t="s">
        <v>620</v>
      </c>
      <c r="B241" t="s">
        <v>620</v>
      </c>
      <c r="C241" s="90" t="s">
        <v>306</v>
      </c>
      <c r="D241" s="81" t="s">
        <v>307</v>
      </c>
      <c r="E241" s="81">
        <v>1150</v>
      </c>
      <c r="F241" s="81">
        <v>4</v>
      </c>
      <c r="G241" s="81">
        <v>3521</v>
      </c>
      <c r="H241" s="92">
        <v>0.7</v>
      </c>
      <c r="I241" s="92">
        <v>6.0000000000000012E-2</v>
      </c>
      <c r="J241" s="92">
        <v>9.0000000000000011E-2</v>
      </c>
      <c r="K241" s="92">
        <v>6.0000000000000012E-2</v>
      </c>
      <c r="L241" s="92">
        <v>0.25</v>
      </c>
      <c r="M241" s="92">
        <v>0.25</v>
      </c>
      <c r="N241" s="92">
        <v>0.25</v>
      </c>
      <c r="O241" s="92">
        <v>0.18433055536093701</v>
      </c>
      <c r="P241" s="92">
        <v>0.16313388892781261</v>
      </c>
      <c r="Q241" s="92">
        <v>0.24470083339171889</v>
      </c>
      <c r="R241" s="92">
        <v>0.16313388892781261</v>
      </c>
      <c r="S241" s="92">
        <v>0.25</v>
      </c>
      <c r="T241" s="92">
        <v>0.25</v>
      </c>
      <c r="U241" s="92">
        <v>0.25</v>
      </c>
      <c r="V241" s="91">
        <v>0</v>
      </c>
      <c r="W241" s="91">
        <v>2630.5</v>
      </c>
      <c r="X241" s="91">
        <v>0</v>
      </c>
      <c r="Y241" s="91">
        <v>269.5</v>
      </c>
      <c r="Z241" s="91">
        <v>3.7521854940689554</v>
      </c>
      <c r="AA241" s="91">
        <v>4.5949914850778564</v>
      </c>
      <c r="AB241" s="91">
        <v>4.8764153244689608</v>
      </c>
      <c r="AC241" s="91">
        <v>2.8768639817546879</v>
      </c>
      <c r="AD241" s="93">
        <v>0.91816291743899192</v>
      </c>
      <c r="AE241" s="93">
        <v>0.61210861162599461</v>
      </c>
      <c r="AF241" s="93">
        <v>0.61210861162599461</v>
      </c>
      <c r="AG241" s="93">
        <v>0.69164243593898234</v>
      </c>
      <c r="AH241" s="93">
        <v>1.1487478712694641</v>
      </c>
      <c r="AI241" s="93">
        <v>1.1487478712694641</v>
      </c>
      <c r="AJ241" s="93">
        <v>1.1487478712694641</v>
      </c>
      <c r="AK241" s="93">
        <v>0.43887737920220654</v>
      </c>
      <c r="AL241" s="93">
        <v>0.29258491946813769</v>
      </c>
      <c r="AM241" s="93">
        <v>0.29258491946813769</v>
      </c>
      <c r="AN241" s="93">
        <v>3.4134907271282722</v>
      </c>
      <c r="AO241" s="93">
        <v>0.71921599543867198</v>
      </c>
      <c r="AP241" s="93">
        <v>0.71921599543867198</v>
      </c>
      <c r="AQ241" s="93">
        <v>0.71921599543867198</v>
      </c>
      <c r="AR241" s="91">
        <f t="shared" si="67"/>
        <v>0</v>
      </c>
      <c r="AS241" s="91">
        <f t="shared" si="68"/>
        <v>447.18500000000006</v>
      </c>
      <c r="AT241" s="91">
        <f t="shared" si="69"/>
        <v>0</v>
      </c>
      <c r="AU241" s="91">
        <f t="shared" si="70"/>
        <v>45.815000000000005</v>
      </c>
      <c r="AV241" s="91">
        <f t="shared" si="71"/>
        <v>0.63787153399172247</v>
      </c>
      <c r="AW241" s="91">
        <f t="shared" si="72"/>
        <v>0.78114855246323567</v>
      </c>
      <c r="AX241" s="91">
        <f t="shared" si="73"/>
        <v>0.82899060515972334</v>
      </c>
      <c r="AY241" s="91">
        <f t="shared" si="74"/>
        <v>0.48906687689829698</v>
      </c>
      <c r="AZ241" s="91">
        <f t="shared" si="75"/>
        <v>0.15608769596462863</v>
      </c>
      <c r="BA241" s="91">
        <f t="shared" si="76"/>
        <v>0.10405846397641909</v>
      </c>
      <c r="BB241" s="91">
        <f t="shared" si="77"/>
        <v>0.10405846397641909</v>
      </c>
      <c r="BC241" s="91">
        <f t="shared" si="78"/>
        <v>0.117579214109627</v>
      </c>
      <c r="BD241" s="91">
        <f t="shared" si="79"/>
        <v>0.19528713811580892</v>
      </c>
      <c r="BE241" s="91">
        <f t="shared" si="80"/>
        <v>0.19528713811580892</v>
      </c>
      <c r="BF241" s="91">
        <f t="shared" si="81"/>
        <v>0.19528713811580892</v>
      </c>
      <c r="BG241" s="91">
        <f t="shared" si="82"/>
        <v>7.4609154464375119E-2</v>
      </c>
      <c r="BH241" s="91">
        <f t="shared" si="83"/>
        <v>4.9739436309583412E-2</v>
      </c>
      <c r="BI241" s="91">
        <f t="shared" si="84"/>
        <v>4.9739436309583412E-2</v>
      </c>
      <c r="BJ241" s="91">
        <f t="shared" si="85"/>
        <v>0.58029342361180636</v>
      </c>
      <c r="BK241" s="91">
        <f t="shared" si="86"/>
        <v>0.12226671922457424</v>
      </c>
      <c r="BL241" s="91">
        <f t="shared" si="87"/>
        <v>0.12226671922457424</v>
      </c>
      <c r="BM241" s="91">
        <f t="shared" si="88"/>
        <v>0.12226671922457424</v>
      </c>
    </row>
    <row r="242" spans="1:65" x14ac:dyDescent="0.2">
      <c r="A242" t="s">
        <v>621</v>
      </c>
      <c r="B242" t="s">
        <v>621</v>
      </c>
      <c r="C242" s="90" t="s">
        <v>306</v>
      </c>
      <c r="D242" s="81" t="s">
        <v>307</v>
      </c>
      <c r="E242" s="81">
        <v>1070</v>
      </c>
      <c r="F242" s="81">
        <v>3</v>
      </c>
      <c r="G242" s="81">
        <v>8346</v>
      </c>
      <c r="H242" s="92">
        <v>0.7</v>
      </c>
      <c r="I242" s="92">
        <v>6.0000000000000012E-2</v>
      </c>
      <c r="J242" s="92">
        <v>9.0000000000000011E-2</v>
      </c>
      <c r="K242" s="92">
        <v>6.0000000000000012E-2</v>
      </c>
      <c r="L242" s="92">
        <v>0.25</v>
      </c>
      <c r="M242" s="92">
        <v>0.25</v>
      </c>
      <c r="N242" s="92">
        <v>0.25</v>
      </c>
      <c r="O242" s="92">
        <v>0.18433055536093701</v>
      </c>
      <c r="P242" s="92">
        <v>0.16313388892781261</v>
      </c>
      <c r="Q242" s="92">
        <v>0.24470083339171889</v>
      </c>
      <c r="R242" s="92">
        <v>0.16313388892781261</v>
      </c>
      <c r="S242" s="92">
        <v>0.25</v>
      </c>
      <c r="T242" s="92">
        <v>0.25</v>
      </c>
      <c r="U242" s="92">
        <v>0.25</v>
      </c>
      <c r="V242" s="91">
        <v>0</v>
      </c>
      <c r="W242" s="91">
        <v>3874</v>
      </c>
      <c r="X242" s="91">
        <v>0</v>
      </c>
      <c r="Y242" s="91">
        <v>0</v>
      </c>
      <c r="Z242" s="91">
        <v>3.3217257568155936</v>
      </c>
      <c r="AA242" s="91">
        <v>4.0289688824317551</v>
      </c>
      <c r="AB242" s="91">
        <v>4.4165715895136319</v>
      </c>
      <c r="AC242" s="91">
        <v>2.5104251767437504</v>
      </c>
      <c r="AD242" s="93">
        <v>0.81282906099151386</v>
      </c>
      <c r="AE242" s="93">
        <v>0.54188604066100932</v>
      </c>
      <c r="AF242" s="93">
        <v>0.54188604066100932</v>
      </c>
      <c r="AG242" s="93">
        <v>0.61229555351054721</v>
      </c>
      <c r="AH242" s="93">
        <v>1.0072422206079388</v>
      </c>
      <c r="AI242" s="93">
        <v>1.0072422206079388</v>
      </c>
      <c r="AJ242" s="93">
        <v>1.0072422206079388</v>
      </c>
      <c r="AK242" s="93">
        <v>0.39749144305622691</v>
      </c>
      <c r="AL242" s="93">
        <v>0.26499429537081798</v>
      </c>
      <c r="AM242" s="93">
        <v>0.26499429537081798</v>
      </c>
      <c r="AN242" s="93">
        <v>3.0916001126595423</v>
      </c>
      <c r="AO242" s="93">
        <v>0.62760629418593761</v>
      </c>
      <c r="AP242" s="93">
        <v>0.62760629418593761</v>
      </c>
      <c r="AQ242" s="93">
        <v>0.62760629418593761</v>
      </c>
      <c r="AR242" s="91">
        <f t="shared" si="67"/>
        <v>0</v>
      </c>
      <c r="AS242" s="91">
        <f t="shared" si="68"/>
        <v>658.58</v>
      </c>
      <c r="AT242" s="91">
        <f t="shared" si="69"/>
        <v>0</v>
      </c>
      <c r="AU242" s="91">
        <f t="shared" si="70"/>
        <v>0</v>
      </c>
      <c r="AV242" s="91">
        <f t="shared" si="71"/>
        <v>0.56469337865865099</v>
      </c>
      <c r="AW242" s="91">
        <f t="shared" si="72"/>
        <v>0.68492471001339839</v>
      </c>
      <c r="AX242" s="91">
        <f t="shared" si="73"/>
        <v>0.75081717021731753</v>
      </c>
      <c r="AY242" s="91">
        <f t="shared" si="74"/>
        <v>0.42677228004643758</v>
      </c>
      <c r="AZ242" s="91">
        <f t="shared" si="75"/>
        <v>0.13818094036855735</v>
      </c>
      <c r="BA242" s="91">
        <f t="shared" si="76"/>
        <v>9.2120626912371592E-2</v>
      </c>
      <c r="BB242" s="91">
        <f t="shared" si="77"/>
        <v>9.2120626912371592E-2</v>
      </c>
      <c r="BC242" s="91">
        <f t="shared" si="78"/>
        <v>0.10409024409679303</v>
      </c>
      <c r="BD242" s="91">
        <f t="shared" si="79"/>
        <v>0.1712311775033496</v>
      </c>
      <c r="BE242" s="91">
        <f t="shared" si="80"/>
        <v>0.1712311775033496</v>
      </c>
      <c r="BF242" s="91">
        <f t="shared" si="81"/>
        <v>0.1712311775033496</v>
      </c>
      <c r="BG242" s="91">
        <f t="shared" si="82"/>
        <v>6.7573545319558587E-2</v>
      </c>
      <c r="BH242" s="91">
        <f t="shared" si="83"/>
        <v>4.5049030213039062E-2</v>
      </c>
      <c r="BI242" s="91">
        <f t="shared" si="84"/>
        <v>4.5049030213039062E-2</v>
      </c>
      <c r="BJ242" s="91">
        <f t="shared" si="85"/>
        <v>0.52557201915212226</v>
      </c>
      <c r="BK242" s="91">
        <f t="shared" si="86"/>
        <v>0.10669307001160939</v>
      </c>
      <c r="BL242" s="91">
        <f t="shared" si="87"/>
        <v>0.10669307001160939</v>
      </c>
      <c r="BM242" s="91">
        <f t="shared" si="88"/>
        <v>0.10669307001160939</v>
      </c>
    </row>
    <row r="243" spans="1:65" x14ac:dyDescent="0.2">
      <c r="A243" t="s">
        <v>622</v>
      </c>
      <c r="B243" t="s">
        <v>622</v>
      </c>
      <c r="C243" s="90" t="s">
        <v>306</v>
      </c>
      <c r="D243" s="81" t="s">
        <v>307</v>
      </c>
      <c r="E243" s="81">
        <v>1120</v>
      </c>
      <c r="F243" s="81">
        <v>4</v>
      </c>
      <c r="G243" s="81">
        <v>1548</v>
      </c>
      <c r="H243" s="92">
        <v>0.7</v>
      </c>
      <c r="I243" s="92">
        <v>6.0000000000000012E-2</v>
      </c>
      <c r="J243" s="92">
        <v>9.0000000000000011E-2</v>
      </c>
      <c r="K243" s="92">
        <v>6.0000000000000012E-2</v>
      </c>
      <c r="L243" s="92">
        <v>0.25</v>
      </c>
      <c r="M243" s="92">
        <v>0.25</v>
      </c>
      <c r="N243" s="92">
        <v>0.25</v>
      </c>
      <c r="O243" s="92">
        <v>0.18433055536093701</v>
      </c>
      <c r="P243" s="92">
        <v>0.16313388892781261</v>
      </c>
      <c r="Q243" s="92">
        <v>0.24470083339171889</v>
      </c>
      <c r="R243" s="92">
        <v>0.16313388892781261</v>
      </c>
      <c r="S243" s="92">
        <v>0.25</v>
      </c>
      <c r="T243" s="92">
        <v>0.25</v>
      </c>
      <c r="U243" s="92">
        <v>0.25</v>
      </c>
      <c r="V243" s="91">
        <v>0</v>
      </c>
      <c r="W243" s="91">
        <v>776</v>
      </c>
      <c r="X243" s="91">
        <v>0</v>
      </c>
      <c r="Y243" s="91">
        <v>15</v>
      </c>
      <c r="Z243" s="91">
        <v>5.4674401727812496</v>
      </c>
      <c r="AA243" s="91">
        <v>6.7472801698125018</v>
      </c>
      <c r="AB243" s="91">
        <v>5.4764644751250033</v>
      </c>
      <c r="AC243" s="91">
        <v>4.2359876386230475</v>
      </c>
      <c r="AD243" s="93">
        <v>1.3378871667989354</v>
      </c>
      <c r="AE243" s="93">
        <v>0.89192477786595692</v>
      </c>
      <c r="AF243" s="93">
        <v>0.89192477786595692</v>
      </c>
      <c r="AG243" s="93">
        <v>1.0078162834514652</v>
      </c>
      <c r="AH243" s="93">
        <v>1.6868200424531254</v>
      </c>
      <c r="AI243" s="93">
        <v>1.6868200424531254</v>
      </c>
      <c r="AJ243" s="93">
        <v>1.6868200424531254</v>
      </c>
      <c r="AK243" s="93">
        <v>0.49288180276125038</v>
      </c>
      <c r="AL243" s="93">
        <v>0.32858786850750027</v>
      </c>
      <c r="AM243" s="93">
        <v>0.32858786850750027</v>
      </c>
      <c r="AN243" s="93">
        <v>3.8335251325875022</v>
      </c>
      <c r="AO243" s="93">
        <v>1.0589969096557619</v>
      </c>
      <c r="AP243" s="93">
        <v>1.0589969096557619</v>
      </c>
      <c r="AQ243" s="93">
        <v>1.0589969096557619</v>
      </c>
      <c r="AR243" s="91">
        <f t="shared" si="67"/>
        <v>0</v>
      </c>
      <c r="AS243" s="91">
        <f t="shared" si="68"/>
        <v>131.92000000000002</v>
      </c>
      <c r="AT243" s="91">
        <f t="shared" si="69"/>
        <v>0</v>
      </c>
      <c r="AU243" s="91">
        <f t="shared" si="70"/>
        <v>2.5500000000000003</v>
      </c>
      <c r="AV243" s="91">
        <f t="shared" si="71"/>
        <v>0.9294648293728125</v>
      </c>
      <c r="AW243" s="91">
        <f t="shared" si="72"/>
        <v>1.1470376288681254</v>
      </c>
      <c r="AX243" s="91">
        <f t="shared" si="73"/>
        <v>0.93099896077125066</v>
      </c>
      <c r="AY243" s="91">
        <f t="shared" si="74"/>
        <v>0.72011789856591812</v>
      </c>
      <c r="AZ243" s="91">
        <f t="shared" si="75"/>
        <v>0.22744081835581903</v>
      </c>
      <c r="BA243" s="91">
        <f t="shared" si="76"/>
        <v>0.15162721223721268</v>
      </c>
      <c r="BB243" s="91">
        <f t="shared" si="77"/>
        <v>0.15162721223721268</v>
      </c>
      <c r="BC243" s="91">
        <f t="shared" si="78"/>
        <v>0.17132876818674911</v>
      </c>
      <c r="BD243" s="91">
        <f t="shared" si="79"/>
        <v>0.28675940721703136</v>
      </c>
      <c r="BE243" s="91">
        <f t="shared" si="80"/>
        <v>0.28675940721703136</v>
      </c>
      <c r="BF243" s="91">
        <f t="shared" si="81"/>
        <v>0.28675940721703136</v>
      </c>
      <c r="BG243" s="91">
        <f t="shared" si="82"/>
        <v>8.3789906469412576E-2</v>
      </c>
      <c r="BH243" s="91">
        <f t="shared" si="83"/>
        <v>5.5859937646275053E-2</v>
      </c>
      <c r="BI243" s="91">
        <f t="shared" si="84"/>
        <v>5.5859937646275053E-2</v>
      </c>
      <c r="BJ243" s="91">
        <f t="shared" si="85"/>
        <v>0.65169927253987536</v>
      </c>
      <c r="BK243" s="91">
        <f t="shared" si="86"/>
        <v>0.18002947464147953</v>
      </c>
      <c r="BL243" s="91">
        <f t="shared" si="87"/>
        <v>0.18002947464147953</v>
      </c>
      <c r="BM243" s="91">
        <f t="shared" si="88"/>
        <v>0.18002947464147953</v>
      </c>
    </row>
    <row r="244" spans="1:65" x14ac:dyDescent="0.2">
      <c r="A244" t="s">
        <v>623</v>
      </c>
      <c r="B244" t="s">
        <v>623</v>
      </c>
      <c r="C244" s="90" t="s">
        <v>306</v>
      </c>
      <c r="D244" s="81" t="s">
        <v>307</v>
      </c>
      <c r="E244" s="81">
        <v>1070</v>
      </c>
      <c r="F244" s="81">
        <v>3</v>
      </c>
      <c r="G244" s="81">
        <v>2037</v>
      </c>
      <c r="H244" s="92">
        <v>0.7</v>
      </c>
      <c r="I244" s="92">
        <v>6.0000000000000012E-2</v>
      </c>
      <c r="J244" s="92">
        <v>9.0000000000000011E-2</v>
      </c>
      <c r="K244" s="92">
        <v>6.0000000000000012E-2</v>
      </c>
      <c r="L244" s="92">
        <v>0.25</v>
      </c>
      <c r="M244" s="92">
        <v>0.25</v>
      </c>
      <c r="N244" s="92">
        <v>0.25</v>
      </c>
      <c r="O244" s="92">
        <v>0.18433055536093701</v>
      </c>
      <c r="P244" s="92">
        <v>0.16313388892781261</v>
      </c>
      <c r="Q244" s="92">
        <v>0.24470083339171889</v>
      </c>
      <c r="R244" s="92">
        <v>0.16313388892781261</v>
      </c>
      <c r="S244" s="92">
        <v>0.25</v>
      </c>
      <c r="T244" s="92">
        <v>0.25</v>
      </c>
      <c r="U244" s="92">
        <v>0.25</v>
      </c>
      <c r="V244" s="91">
        <v>0</v>
      </c>
      <c r="W244" s="91">
        <v>910.6</v>
      </c>
      <c r="X244" s="91">
        <v>0</v>
      </c>
      <c r="Y244" s="91">
        <v>101.39999999999998</v>
      </c>
      <c r="Z244" s="91">
        <v>9.084799432646248</v>
      </c>
      <c r="AA244" s="91">
        <v>11.211405177102503</v>
      </c>
      <c r="AB244" s="91">
        <v>9.0997943798650063</v>
      </c>
      <c r="AC244" s="91">
        <v>7.0385951889589862</v>
      </c>
      <c r="AD244" s="93">
        <v>2.2230579923651517</v>
      </c>
      <c r="AE244" s="93">
        <v>1.482038661576768</v>
      </c>
      <c r="AF244" s="93">
        <v>1.482038661576768</v>
      </c>
      <c r="AG244" s="93">
        <v>1.6746061247624084</v>
      </c>
      <c r="AH244" s="93">
        <v>2.8028512942756256</v>
      </c>
      <c r="AI244" s="93">
        <v>2.8028512942756256</v>
      </c>
      <c r="AJ244" s="93">
        <v>2.8028512942756256</v>
      </c>
      <c r="AK244" s="93">
        <v>0.81898149418785071</v>
      </c>
      <c r="AL244" s="93">
        <v>0.54598766279190047</v>
      </c>
      <c r="AM244" s="93">
        <v>0.54598766279190047</v>
      </c>
      <c r="AN244" s="93">
        <v>6.3698560659055037</v>
      </c>
      <c r="AO244" s="93">
        <v>1.7596487972397465</v>
      </c>
      <c r="AP244" s="93">
        <v>1.7596487972397465</v>
      </c>
      <c r="AQ244" s="93">
        <v>1.7596487972397465</v>
      </c>
      <c r="AR244" s="91">
        <f t="shared" si="67"/>
        <v>0</v>
      </c>
      <c r="AS244" s="91">
        <f t="shared" si="68"/>
        <v>154.80200000000002</v>
      </c>
      <c r="AT244" s="91">
        <f t="shared" si="69"/>
        <v>0</v>
      </c>
      <c r="AU244" s="91">
        <f t="shared" si="70"/>
        <v>17.237999999999996</v>
      </c>
      <c r="AV244" s="91">
        <f t="shared" si="71"/>
        <v>1.5444159035498624</v>
      </c>
      <c r="AW244" s="91">
        <f t="shared" si="72"/>
        <v>1.9059388801074255</v>
      </c>
      <c r="AX244" s="91">
        <f t="shared" si="73"/>
        <v>1.5469650445770511</v>
      </c>
      <c r="AY244" s="91">
        <f t="shared" si="74"/>
        <v>1.1965611821230278</v>
      </c>
      <c r="AZ244" s="91">
        <f t="shared" si="75"/>
        <v>0.37791985870207578</v>
      </c>
      <c r="BA244" s="91">
        <f t="shared" si="76"/>
        <v>0.25194657246805058</v>
      </c>
      <c r="BB244" s="91">
        <f t="shared" si="77"/>
        <v>0.25194657246805058</v>
      </c>
      <c r="BC244" s="91">
        <f t="shared" si="78"/>
        <v>0.28468304120960947</v>
      </c>
      <c r="BD244" s="91">
        <f t="shared" si="79"/>
        <v>0.47648472002685638</v>
      </c>
      <c r="BE244" s="91">
        <f t="shared" si="80"/>
        <v>0.47648472002685638</v>
      </c>
      <c r="BF244" s="91">
        <f t="shared" si="81"/>
        <v>0.47648472002685638</v>
      </c>
      <c r="BG244" s="91">
        <f t="shared" si="82"/>
        <v>0.13922685401193463</v>
      </c>
      <c r="BH244" s="91">
        <f t="shared" si="83"/>
        <v>9.2817902674623087E-2</v>
      </c>
      <c r="BI244" s="91">
        <f t="shared" si="84"/>
        <v>9.2817902674623087E-2</v>
      </c>
      <c r="BJ244" s="91">
        <f t="shared" si="85"/>
        <v>1.0828755312039358</v>
      </c>
      <c r="BK244" s="91">
        <f t="shared" si="86"/>
        <v>0.29914029553075694</v>
      </c>
      <c r="BL244" s="91">
        <f t="shared" si="87"/>
        <v>0.29914029553075694</v>
      </c>
      <c r="BM244" s="91">
        <f t="shared" si="88"/>
        <v>0.29914029553075694</v>
      </c>
    </row>
    <row r="245" spans="1:65" x14ac:dyDescent="0.2">
      <c r="A245" t="s">
        <v>624</v>
      </c>
      <c r="B245" t="s">
        <v>624</v>
      </c>
      <c r="C245" s="90" t="s">
        <v>306</v>
      </c>
      <c r="D245" s="81" t="s">
        <v>307</v>
      </c>
      <c r="E245" s="81">
        <v>1110</v>
      </c>
      <c r="F245" s="81">
        <v>4</v>
      </c>
      <c r="G245" s="81">
        <v>4803</v>
      </c>
      <c r="H245" s="92">
        <v>0.7</v>
      </c>
      <c r="I245" s="92">
        <v>6.0000000000000012E-2</v>
      </c>
      <c r="J245" s="92">
        <v>9.0000000000000011E-2</v>
      </c>
      <c r="K245" s="92">
        <v>6.0000000000000012E-2</v>
      </c>
      <c r="L245" s="92">
        <v>0.25</v>
      </c>
      <c r="M245" s="92">
        <v>0.25</v>
      </c>
      <c r="N245" s="92">
        <v>0.25</v>
      </c>
      <c r="O245" s="92">
        <v>0.18433055536093701</v>
      </c>
      <c r="P245" s="92">
        <v>0.16313388892781261</v>
      </c>
      <c r="Q245" s="92">
        <v>0.24470083339171889</v>
      </c>
      <c r="R245" s="92">
        <v>0.16313388892781261</v>
      </c>
      <c r="S245" s="92">
        <v>0.25</v>
      </c>
      <c r="T245" s="92">
        <v>0.25</v>
      </c>
      <c r="U245" s="92">
        <v>0.25</v>
      </c>
      <c r="V245" s="91">
        <v>0</v>
      </c>
      <c r="W245" s="91">
        <v>2621</v>
      </c>
      <c r="X245" s="91">
        <v>0</v>
      </c>
      <c r="Y245" s="91">
        <v>0</v>
      </c>
      <c r="Z245" s="91">
        <v>8.6422564102502655</v>
      </c>
      <c r="AA245" s="91">
        <v>10.62019285975513</v>
      </c>
      <c r="AB245" s="91">
        <v>10.888746167379479</v>
      </c>
      <c r="AC245" s="91">
        <v>6.6597491851035171</v>
      </c>
      <c r="AD245" s="93">
        <v>2.1147673459731648</v>
      </c>
      <c r="AE245" s="93">
        <v>1.4098448973154434</v>
      </c>
      <c r="AF245" s="93">
        <v>1.4098448973154434</v>
      </c>
      <c r="AG245" s="93">
        <v>1.5930319236730492</v>
      </c>
      <c r="AH245" s="93">
        <v>2.6550482149387826</v>
      </c>
      <c r="AI245" s="93">
        <v>2.6550482149387826</v>
      </c>
      <c r="AJ245" s="93">
        <v>2.6550482149387826</v>
      </c>
      <c r="AK245" s="93">
        <v>0.97998715506415324</v>
      </c>
      <c r="AL245" s="93">
        <v>0.65332477004276879</v>
      </c>
      <c r="AM245" s="93">
        <v>0.65332477004276879</v>
      </c>
      <c r="AN245" s="93">
        <v>7.6221223171656343</v>
      </c>
      <c r="AO245" s="93">
        <v>1.6649372962758793</v>
      </c>
      <c r="AP245" s="93">
        <v>1.6649372962758793</v>
      </c>
      <c r="AQ245" s="93">
        <v>1.6649372962758793</v>
      </c>
      <c r="AR245" s="91">
        <f t="shared" si="67"/>
        <v>0</v>
      </c>
      <c r="AS245" s="91">
        <f t="shared" si="68"/>
        <v>445.57000000000005</v>
      </c>
      <c r="AT245" s="91">
        <f t="shared" si="69"/>
        <v>0</v>
      </c>
      <c r="AU245" s="91">
        <f t="shared" si="70"/>
        <v>0</v>
      </c>
      <c r="AV245" s="91">
        <f t="shared" si="71"/>
        <v>1.4691835897425451</v>
      </c>
      <c r="AW245" s="91">
        <f t="shared" si="72"/>
        <v>1.8054327861583723</v>
      </c>
      <c r="AX245" s="91">
        <f t="shared" si="73"/>
        <v>1.8510868484545115</v>
      </c>
      <c r="AY245" s="91">
        <f t="shared" si="74"/>
        <v>1.1321573614675979</v>
      </c>
      <c r="AZ245" s="91">
        <f t="shared" si="75"/>
        <v>0.35951044881543803</v>
      </c>
      <c r="BA245" s="91">
        <f t="shared" si="76"/>
        <v>0.23967363254362539</v>
      </c>
      <c r="BB245" s="91">
        <f t="shared" si="77"/>
        <v>0.23967363254362539</v>
      </c>
      <c r="BC245" s="91">
        <f t="shared" si="78"/>
        <v>0.27081542702441841</v>
      </c>
      <c r="BD245" s="91">
        <f t="shared" si="79"/>
        <v>0.45135819653959308</v>
      </c>
      <c r="BE245" s="91">
        <f t="shared" si="80"/>
        <v>0.45135819653959308</v>
      </c>
      <c r="BF245" s="91">
        <f t="shared" si="81"/>
        <v>0.45135819653959308</v>
      </c>
      <c r="BG245" s="91">
        <f t="shared" si="82"/>
        <v>0.16659781636090606</v>
      </c>
      <c r="BH245" s="91">
        <f t="shared" si="83"/>
        <v>0.1110652109072707</v>
      </c>
      <c r="BI245" s="91">
        <f t="shared" si="84"/>
        <v>0.1110652109072707</v>
      </c>
      <c r="BJ245" s="91">
        <f t="shared" si="85"/>
        <v>1.2957607939181579</v>
      </c>
      <c r="BK245" s="91">
        <f t="shared" si="86"/>
        <v>0.28303934036689948</v>
      </c>
      <c r="BL245" s="91">
        <f t="shared" si="87"/>
        <v>0.28303934036689948</v>
      </c>
      <c r="BM245" s="91">
        <f t="shared" si="88"/>
        <v>0.28303934036689948</v>
      </c>
    </row>
    <row r="246" spans="1:65" x14ac:dyDescent="0.2">
      <c r="A246" t="s">
        <v>625</v>
      </c>
      <c r="B246" t="s">
        <v>625</v>
      </c>
      <c r="C246" s="90" t="s">
        <v>306</v>
      </c>
      <c r="D246" s="81" t="s">
        <v>307</v>
      </c>
      <c r="E246" s="81">
        <v>1170</v>
      </c>
      <c r="F246" s="81">
        <v>4</v>
      </c>
      <c r="G246" s="81">
        <v>4912</v>
      </c>
      <c r="H246" s="92">
        <v>0.7</v>
      </c>
      <c r="I246" s="92">
        <v>6.0000000000000012E-2</v>
      </c>
      <c r="J246" s="92">
        <v>9.0000000000000011E-2</v>
      </c>
      <c r="K246" s="92">
        <v>6.0000000000000012E-2</v>
      </c>
      <c r="L246" s="92">
        <v>0.25</v>
      </c>
      <c r="M246" s="92">
        <v>0.25</v>
      </c>
      <c r="N246" s="92">
        <v>0.25</v>
      </c>
      <c r="O246" s="92">
        <v>0.18433055536093701</v>
      </c>
      <c r="P246" s="92">
        <v>0.16313388892781261</v>
      </c>
      <c r="Q246" s="92">
        <v>0.24470083339171889</v>
      </c>
      <c r="R246" s="92">
        <v>0.16313388892781261</v>
      </c>
      <c r="S246" s="92">
        <v>0.25</v>
      </c>
      <c r="T246" s="92">
        <v>0.25</v>
      </c>
      <c r="U246" s="92">
        <v>0.25</v>
      </c>
      <c r="V246" s="91">
        <v>0</v>
      </c>
      <c r="W246" s="91">
        <v>3577.7</v>
      </c>
      <c r="X246" s="91">
        <v>0</v>
      </c>
      <c r="Y246" s="91">
        <v>356.30000000000018</v>
      </c>
      <c r="Z246" s="91">
        <v>7.087405801914791</v>
      </c>
      <c r="AA246" s="91">
        <v>8.6755305692369475</v>
      </c>
      <c r="AB246" s="91">
        <v>9.2341901221644633</v>
      </c>
      <c r="AC246" s="91">
        <v>5.4304933531703137</v>
      </c>
      <c r="AD246" s="93">
        <v>1.7342941063138531</v>
      </c>
      <c r="AE246" s="93">
        <v>1.1561960708759023</v>
      </c>
      <c r="AF246" s="93">
        <v>1.1561960708759023</v>
      </c>
      <c r="AG246" s="93">
        <v>1.3064254475352806</v>
      </c>
      <c r="AH246" s="93">
        <v>2.1688826423092369</v>
      </c>
      <c r="AI246" s="93">
        <v>2.1688826423092369</v>
      </c>
      <c r="AJ246" s="93">
        <v>2.1688826423092369</v>
      </c>
      <c r="AK246" s="93">
        <v>0.83107711099480175</v>
      </c>
      <c r="AL246" s="93">
        <v>0.55405140732986791</v>
      </c>
      <c r="AM246" s="93">
        <v>0.55405140732986791</v>
      </c>
      <c r="AN246" s="93">
        <v>6.4639330855151238</v>
      </c>
      <c r="AO246" s="93">
        <v>1.3576233382925784</v>
      </c>
      <c r="AP246" s="93">
        <v>1.3576233382925784</v>
      </c>
      <c r="AQ246" s="93">
        <v>1.3576233382925784</v>
      </c>
      <c r="AR246" s="91">
        <f t="shared" si="67"/>
        <v>0</v>
      </c>
      <c r="AS246" s="91">
        <f t="shared" si="68"/>
        <v>608.20900000000006</v>
      </c>
      <c r="AT246" s="91">
        <f t="shared" si="69"/>
        <v>0</v>
      </c>
      <c r="AU246" s="91">
        <f t="shared" si="70"/>
        <v>60.571000000000033</v>
      </c>
      <c r="AV246" s="91">
        <f t="shared" si="71"/>
        <v>1.2048589863255146</v>
      </c>
      <c r="AW246" s="91">
        <f t="shared" si="72"/>
        <v>1.4748401967702811</v>
      </c>
      <c r="AX246" s="91">
        <f t="shared" si="73"/>
        <v>1.5698123207679588</v>
      </c>
      <c r="AY246" s="91">
        <f t="shared" si="74"/>
        <v>0.92318387003895341</v>
      </c>
      <c r="AZ246" s="91">
        <f t="shared" si="75"/>
        <v>0.29482999807335503</v>
      </c>
      <c r="BA246" s="91">
        <f t="shared" si="76"/>
        <v>0.19655333204890341</v>
      </c>
      <c r="BB246" s="91">
        <f t="shared" si="77"/>
        <v>0.19655333204890341</v>
      </c>
      <c r="BC246" s="91">
        <f t="shared" si="78"/>
        <v>0.22209232608099772</v>
      </c>
      <c r="BD246" s="91">
        <f t="shared" si="79"/>
        <v>0.36871004919257028</v>
      </c>
      <c r="BE246" s="91">
        <f t="shared" si="80"/>
        <v>0.36871004919257028</v>
      </c>
      <c r="BF246" s="91">
        <f t="shared" si="81"/>
        <v>0.36871004919257028</v>
      </c>
      <c r="BG246" s="91">
        <f t="shared" si="82"/>
        <v>0.1412831088691163</v>
      </c>
      <c r="BH246" s="91">
        <f t="shared" si="83"/>
        <v>9.4188739246077555E-2</v>
      </c>
      <c r="BI246" s="91">
        <f t="shared" si="84"/>
        <v>9.4188739246077555E-2</v>
      </c>
      <c r="BJ246" s="91">
        <f t="shared" si="85"/>
        <v>1.0988686245375712</v>
      </c>
      <c r="BK246" s="91">
        <f t="shared" si="86"/>
        <v>0.23079596750973835</v>
      </c>
      <c r="BL246" s="91">
        <f t="shared" si="87"/>
        <v>0.23079596750973835</v>
      </c>
      <c r="BM246" s="91">
        <f t="shared" si="88"/>
        <v>0.23079596750973835</v>
      </c>
    </row>
    <row r="247" spans="1:65" x14ac:dyDescent="0.2">
      <c r="A247" t="s">
        <v>626</v>
      </c>
      <c r="B247" t="s">
        <v>626</v>
      </c>
      <c r="C247" s="90" t="s">
        <v>306</v>
      </c>
      <c r="D247" s="81" t="s">
        <v>307</v>
      </c>
      <c r="E247" s="81">
        <v>1170</v>
      </c>
      <c r="F247" s="81">
        <v>4</v>
      </c>
      <c r="G247" s="81">
        <v>5945</v>
      </c>
      <c r="H247" s="92">
        <v>0.7</v>
      </c>
      <c r="I247" s="92">
        <v>6.0000000000000012E-2</v>
      </c>
      <c r="J247" s="92">
        <v>9.0000000000000011E-2</v>
      </c>
      <c r="K247" s="92">
        <v>6.0000000000000012E-2</v>
      </c>
      <c r="L247" s="92">
        <v>0.25</v>
      </c>
      <c r="M247" s="92">
        <v>0.25</v>
      </c>
      <c r="N247" s="92">
        <v>0.25</v>
      </c>
      <c r="O247" s="92">
        <v>0.18433055536093701</v>
      </c>
      <c r="P247" s="92">
        <v>0.16313388892781261</v>
      </c>
      <c r="Q247" s="92">
        <v>0.24470083339171889</v>
      </c>
      <c r="R247" s="92">
        <v>0.16313388892781261</v>
      </c>
      <c r="S247" s="92">
        <v>0.25</v>
      </c>
      <c r="T247" s="92">
        <v>0.25</v>
      </c>
      <c r="U247" s="92">
        <v>0.25</v>
      </c>
      <c r="V247" s="91">
        <v>0</v>
      </c>
      <c r="W247" s="91">
        <v>4661.1000000000004</v>
      </c>
      <c r="X247" s="91">
        <v>0</v>
      </c>
      <c r="Y247" s="91">
        <v>156.89999999999964</v>
      </c>
      <c r="Z247" s="91">
        <v>3.0343636157293954</v>
      </c>
      <c r="AA247" s="91">
        <v>3.6462732994003835</v>
      </c>
      <c r="AB247" s="91">
        <v>4.0013776232814289</v>
      </c>
      <c r="AC247" s="91">
        <v>2.2608213463011726</v>
      </c>
      <c r="AD247" s="93">
        <v>0.74251130558249245</v>
      </c>
      <c r="AE247" s="93">
        <v>0.49500753705499506</v>
      </c>
      <c r="AF247" s="93">
        <v>0.49500753705499506</v>
      </c>
      <c r="AG247" s="93">
        <v>0.55932593045442036</v>
      </c>
      <c r="AH247" s="93">
        <v>0.91156832485009587</v>
      </c>
      <c r="AI247" s="93">
        <v>0.91156832485009587</v>
      </c>
      <c r="AJ247" s="93">
        <v>0.91156832485009587</v>
      </c>
      <c r="AK247" s="93">
        <v>0.36012398609532864</v>
      </c>
      <c r="AL247" s="93">
        <v>0.24008265739688578</v>
      </c>
      <c r="AM247" s="93">
        <v>0.24008265739688578</v>
      </c>
      <c r="AN247" s="93">
        <v>2.800964336297</v>
      </c>
      <c r="AO247" s="93">
        <v>0.56520533657529315</v>
      </c>
      <c r="AP247" s="93">
        <v>0.56520533657529315</v>
      </c>
      <c r="AQ247" s="93">
        <v>0.56520533657529315</v>
      </c>
      <c r="AR247" s="91">
        <f t="shared" si="67"/>
        <v>0</v>
      </c>
      <c r="AS247" s="91">
        <f t="shared" si="68"/>
        <v>792.38700000000017</v>
      </c>
      <c r="AT247" s="91">
        <f t="shared" si="69"/>
        <v>0</v>
      </c>
      <c r="AU247" s="91">
        <f t="shared" si="70"/>
        <v>26.672999999999941</v>
      </c>
      <c r="AV247" s="91">
        <f t="shared" si="71"/>
        <v>0.51584181467399726</v>
      </c>
      <c r="AW247" s="91">
        <f t="shared" si="72"/>
        <v>0.61986646089806519</v>
      </c>
      <c r="AX247" s="91">
        <f t="shared" si="73"/>
        <v>0.68023419595784296</v>
      </c>
      <c r="AY247" s="91">
        <f t="shared" si="74"/>
        <v>0.38433962887119938</v>
      </c>
      <c r="AZ247" s="91">
        <f t="shared" si="75"/>
        <v>0.12622692194902371</v>
      </c>
      <c r="BA247" s="91">
        <f t="shared" si="76"/>
        <v>8.4151281299349165E-2</v>
      </c>
      <c r="BB247" s="91">
        <f t="shared" si="77"/>
        <v>8.4151281299349165E-2</v>
      </c>
      <c r="BC247" s="91">
        <f t="shared" si="78"/>
        <v>9.5085408177251474E-2</v>
      </c>
      <c r="BD247" s="91">
        <f t="shared" si="79"/>
        <v>0.1549666152245163</v>
      </c>
      <c r="BE247" s="91">
        <f t="shared" si="80"/>
        <v>0.1549666152245163</v>
      </c>
      <c r="BF247" s="91">
        <f t="shared" si="81"/>
        <v>0.1549666152245163</v>
      </c>
      <c r="BG247" s="91">
        <f t="shared" si="82"/>
        <v>6.1221077636205871E-2</v>
      </c>
      <c r="BH247" s="91">
        <f t="shared" si="83"/>
        <v>4.0814051757470583E-2</v>
      </c>
      <c r="BI247" s="91">
        <f t="shared" si="84"/>
        <v>4.0814051757470583E-2</v>
      </c>
      <c r="BJ247" s="91">
        <f t="shared" si="85"/>
        <v>0.47616393717049005</v>
      </c>
      <c r="BK247" s="91">
        <f t="shared" si="86"/>
        <v>9.6084907217799845E-2</v>
      </c>
      <c r="BL247" s="91">
        <f t="shared" si="87"/>
        <v>9.6084907217799845E-2</v>
      </c>
      <c r="BM247" s="91">
        <f t="shared" si="88"/>
        <v>9.6084907217799845E-2</v>
      </c>
    </row>
    <row r="248" spans="1:65" x14ac:dyDescent="0.2">
      <c r="A248" t="s">
        <v>627</v>
      </c>
      <c r="B248" t="s">
        <v>627</v>
      </c>
      <c r="C248" s="90" t="s">
        <v>306</v>
      </c>
      <c r="D248" s="81" t="s">
        <v>307</v>
      </c>
      <c r="E248" s="81">
        <v>1150</v>
      </c>
      <c r="F248" s="81">
        <v>4</v>
      </c>
      <c r="G248" s="81">
        <v>5954</v>
      </c>
      <c r="H248" s="92">
        <v>0.7</v>
      </c>
      <c r="I248" s="92">
        <v>6.0000000000000012E-2</v>
      </c>
      <c r="J248" s="92">
        <v>9.0000000000000011E-2</v>
      </c>
      <c r="K248" s="92">
        <v>6.0000000000000012E-2</v>
      </c>
      <c r="L248" s="92">
        <v>0.25</v>
      </c>
      <c r="M248" s="92">
        <v>0.25</v>
      </c>
      <c r="N248" s="92">
        <v>0.25</v>
      </c>
      <c r="O248" s="92">
        <v>0.18433055536093701</v>
      </c>
      <c r="P248" s="92">
        <v>0.16313388892781261</v>
      </c>
      <c r="Q248" s="92">
        <v>0.24470083339171889</v>
      </c>
      <c r="R248" s="92">
        <v>0.16313388892781261</v>
      </c>
      <c r="S248" s="92">
        <v>0.25</v>
      </c>
      <c r="T248" s="92">
        <v>0.25</v>
      </c>
      <c r="U248" s="92">
        <v>0.25</v>
      </c>
      <c r="V248" s="91">
        <v>0</v>
      </c>
      <c r="W248" s="91">
        <v>4158</v>
      </c>
      <c r="X248" s="91">
        <v>0</v>
      </c>
      <c r="Y248" s="91">
        <v>315</v>
      </c>
      <c r="Z248" s="91">
        <v>5.599635707616323</v>
      </c>
      <c r="AA248" s="91">
        <v>6.6278495061263039</v>
      </c>
      <c r="AB248" s="91">
        <v>7.1274485446792282</v>
      </c>
      <c r="AC248" s="91">
        <v>4.0754317621554703</v>
      </c>
      <c r="AD248" s="93">
        <v>1.3702355243437419</v>
      </c>
      <c r="AE248" s="93">
        <v>0.91349034956249464</v>
      </c>
      <c r="AF248" s="93">
        <v>0.91349034956249464</v>
      </c>
      <c r="AG248" s="93">
        <v>1.0321839598038502</v>
      </c>
      <c r="AH248" s="93">
        <v>1.656962376531576</v>
      </c>
      <c r="AI248" s="93">
        <v>1.656962376531576</v>
      </c>
      <c r="AJ248" s="93">
        <v>1.656962376531576</v>
      </c>
      <c r="AK248" s="93">
        <v>0.64147036902113064</v>
      </c>
      <c r="AL248" s="93">
        <v>0.42764691268075378</v>
      </c>
      <c r="AM248" s="93">
        <v>0.42764691268075378</v>
      </c>
      <c r="AN248" s="93">
        <v>4.9892139812754595</v>
      </c>
      <c r="AO248" s="93">
        <v>1.0188579405388676</v>
      </c>
      <c r="AP248" s="93">
        <v>1.0188579405388676</v>
      </c>
      <c r="AQ248" s="93">
        <v>1.0188579405388676</v>
      </c>
      <c r="AR248" s="91">
        <f t="shared" si="67"/>
        <v>0</v>
      </c>
      <c r="AS248" s="91">
        <f t="shared" si="68"/>
        <v>706.86</v>
      </c>
      <c r="AT248" s="91">
        <f t="shared" si="69"/>
        <v>0</v>
      </c>
      <c r="AU248" s="91">
        <f t="shared" si="70"/>
        <v>53.550000000000004</v>
      </c>
      <c r="AV248" s="91">
        <f t="shared" si="71"/>
        <v>0.95193807029477495</v>
      </c>
      <c r="AW248" s="91">
        <f t="shared" si="72"/>
        <v>1.1267344160414718</v>
      </c>
      <c r="AX248" s="91">
        <f t="shared" si="73"/>
        <v>1.2116662525954689</v>
      </c>
      <c r="AY248" s="91">
        <f t="shared" si="74"/>
        <v>0.69282339956643002</v>
      </c>
      <c r="AZ248" s="91">
        <f t="shared" si="75"/>
        <v>0.23294003913843614</v>
      </c>
      <c r="BA248" s="91">
        <f t="shared" si="76"/>
        <v>0.15529335942562411</v>
      </c>
      <c r="BB248" s="91">
        <f t="shared" si="77"/>
        <v>0.15529335942562411</v>
      </c>
      <c r="BC248" s="91">
        <f t="shared" si="78"/>
        <v>0.17547127316665456</v>
      </c>
      <c r="BD248" s="91">
        <f t="shared" si="79"/>
        <v>0.28168360401036796</v>
      </c>
      <c r="BE248" s="91">
        <f t="shared" si="80"/>
        <v>0.28168360401036796</v>
      </c>
      <c r="BF248" s="91">
        <f t="shared" si="81"/>
        <v>0.28168360401036796</v>
      </c>
      <c r="BG248" s="91">
        <f t="shared" si="82"/>
        <v>0.10904996273359222</v>
      </c>
      <c r="BH248" s="91">
        <f t="shared" si="83"/>
        <v>7.2699975155728153E-2</v>
      </c>
      <c r="BI248" s="91">
        <f t="shared" si="84"/>
        <v>7.2699975155728153E-2</v>
      </c>
      <c r="BJ248" s="91">
        <f t="shared" si="85"/>
        <v>0.84816637681682816</v>
      </c>
      <c r="BK248" s="91">
        <f t="shared" si="86"/>
        <v>0.17320584989160751</v>
      </c>
      <c r="BL248" s="91">
        <f t="shared" si="87"/>
        <v>0.17320584989160751</v>
      </c>
      <c r="BM248" s="91">
        <f t="shared" si="88"/>
        <v>0.17320584989160751</v>
      </c>
    </row>
    <row r="249" spans="1:65" x14ac:dyDescent="0.2">
      <c r="A249" t="s">
        <v>628</v>
      </c>
      <c r="B249" t="s">
        <v>628</v>
      </c>
      <c r="C249" s="90" t="s">
        <v>306</v>
      </c>
      <c r="D249" s="81" t="s">
        <v>307</v>
      </c>
      <c r="E249" s="81">
        <v>1100</v>
      </c>
      <c r="F249" s="81">
        <v>4</v>
      </c>
      <c r="G249" s="81">
        <v>6179</v>
      </c>
      <c r="H249" s="92">
        <v>0.7</v>
      </c>
      <c r="I249" s="92">
        <v>6.0000000000000012E-2</v>
      </c>
      <c r="J249" s="92">
        <v>9.0000000000000011E-2</v>
      </c>
      <c r="K249" s="92">
        <v>6.0000000000000012E-2</v>
      </c>
      <c r="L249" s="92">
        <v>0.25</v>
      </c>
      <c r="M249" s="92">
        <v>0.25</v>
      </c>
      <c r="N249" s="92">
        <v>0.25</v>
      </c>
      <c r="O249" s="92">
        <v>0.18433055536093701</v>
      </c>
      <c r="P249" s="92">
        <v>0.16313388892781261</v>
      </c>
      <c r="Q249" s="92">
        <v>0.24470083339171889</v>
      </c>
      <c r="R249" s="92">
        <v>0.16313388892781261</v>
      </c>
      <c r="S249" s="92">
        <v>0.25</v>
      </c>
      <c r="T249" s="92">
        <v>0.25</v>
      </c>
      <c r="U249" s="92">
        <v>0.25</v>
      </c>
      <c r="V249" s="91">
        <v>0</v>
      </c>
      <c r="W249" s="91">
        <v>4050</v>
      </c>
      <c r="X249" s="91">
        <v>0</v>
      </c>
      <c r="Y249" s="91">
        <v>0</v>
      </c>
      <c r="Z249" s="91">
        <v>6.5291280768048168</v>
      </c>
      <c r="AA249" s="91">
        <v>7.9217464992552653</v>
      </c>
      <c r="AB249" s="91">
        <v>8.6806126735933145</v>
      </c>
      <c r="AC249" s="91">
        <v>4.9367858228316415</v>
      </c>
      <c r="AD249" s="93">
        <v>1.5976830817154095</v>
      </c>
      <c r="AE249" s="93">
        <v>1.0651220544769398</v>
      </c>
      <c r="AF249" s="93">
        <v>1.0651220544769398</v>
      </c>
      <c r="AG249" s="93">
        <v>1.2035178044201185</v>
      </c>
      <c r="AH249" s="93">
        <v>1.9804366248138163</v>
      </c>
      <c r="AI249" s="93">
        <v>1.9804366248138163</v>
      </c>
      <c r="AJ249" s="93">
        <v>1.9804366248138163</v>
      </c>
      <c r="AK249" s="93">
        <v>0.7812551406233984</v>
      </c>
      <c r="AL249" s="93">
        <v>0.52083676041559901</v>
      </c>
      <c r="AM249" s="93">
        <v>0.52083676041559901</v>
      </c>
      <c r="AN249" s="93">
        <v>6.0764288715153194</v>
      </c>
      <c r="AO249" s="93">
        <v>1.2341964557079104</v>
      </c>
      <c r="AP249" s="93">
        <v>1.2341964557079104</v>
      </c>
      <c r="AQ249" s="93">
        <v>1.2341964557079104</v>
      </c>
      <c r="AR249" s="91">
        <f t="shared" si="67"/>
        <v>0</v>
      </c>
      <c r="AS249" s="91">
        <f t="shared" si="68"/>
        <v>688.5</v>
      </c>
      <c r="AT249" s="91">
        <f t="shared" si="69"/>
        <v>0</v>
      </c>
      <c r="AU249" s="91">
        <f t="shared" si="70"/>
        <v>0</v>
      </c>
      <c r="AV249" s="91">
        <f t="shared" si="71"/>
        <v>1.1099517730568189</v>
      </c>
      <c r="AW249" s="91">
        <f t="shared" si="72"/>
        <v>1.3466969048733952</v>
      </c>
      <c r="AX249" s="91">
        <f t="shared" si="73"/>
        <v>1.4757041545108636</v>
      </c>
      <c r="AY249" s="91">
        <f t="shared" si="74"/>
        <v>0.8392535898813791</v>
      </c>
      <c r="AZ249" s="91">
        <f t="shared" si="75"/>
        <v>0.27160612389161964</v>
      </c>
      <c r="BA249" s="91">
        <f t="shared" si="76"/>
        <v>0.18107074926107977</v>
      </c>
      <c r="BB249" s="91">
        <f t="shared" si="77"/>
        <v>0.18107074926107977</v>
      </c>
      <c r="BC249" s="91">
        <f t="shared" si="78"/>
        <v>0.20459802675142016</v>
      </c>
      <c r="BD249" s="91">
        <f t="shared" si="79"/>
        <v>0.3366742262183488</v>
      </c>
      <c r="BE249" s="91">
        <f t="shared" si="80"/>
        <v>0.3366742262183488</v>
      </c>
      <c r="BF249" s="91">
        <f t="shared" si="81"/>
        <v>0.3366742262183488</v>
      </c>
      <c r="BG249" s="91">
        <f t="shared" si="82"/>
        <v>0.13281337390597775</v>
      </c>
      <c r="BH249" s="91">
        <f t="shared" si="83"/>
        <v>8.8542249270651838E-2</v>
      </c>
      <c r="BI249" s="91">
        <f t="shared" si="84"/>
        <v>8.8542249270651838E-2</v>
      </c>
      <c r="BJ249" s="91">
        <f t="shared" si="85"/>
        <v>1.0329929081576044</v>
      </c>
      <c r="BK249" s="91">
        <f t="shared" si="86"/>
        <v>0.20981339747034478</v>
      </c>
      <c r="BL249" s="91">
        <f t="shared" si="87"/>
        <v>0.20981339747034478</v>
      </c>
      <c r="BM249" s="91">
        <f t="shared" si="88"/>
        <v>0.20981339747034478</v>
      </c>
    </row>
    <row r="250" spans="1:65" x14ac:dyDescent="0.2">
      <c r="A250" t="s">
        <v>629</v>
      </c>
      <c r="B250" t="s">
        <v>629</v>
      </c>
      <c r="C250" s="90" t="s">
        <v>306</v>
      </c>
      <c r="D250" s="81" t="s">
        <v>307</v>
      </c>
      <c r="E250" s="81">
        <v>1130</v>
      </c>
      <c r="F250" s="81">
        <v>4</v>
      </c>
      <c r="G250" s="81">
        <v>902</v>
      </c>
      <c r="H250" s="92">
        <v>0.7</v>
      </c>
      <c r="I250" s="92">
        <v>6.0000000000000012E-2</v>
      </c>
      <c r="J250" s="92">
        <v>9.0000000000000011E-2</v>
      </c>
      <c r="K250" s="92">
        <v>6.0000000000000012E-2</v>
      </c>
      <c r="L250" s="92">
        <v>0.25</v>
      </c>
      <c r="M250" s="92">
        <v>0.25</v>
      </c>
      <c r="N250" s="92">
        <v>0.25</v>
      </c>
      <c r="O250" s="92">
        <v>0.18433055536093701</v>
      </c>
      <c r="P250" s="92">
        <v>0.16313388892781261</v>
      </c>
      <c r="Q250" s="92">
        <v>0.24470083339171889</v>
      </c>
      <c r="R250" s="92">
        <v>0.16313388892781261</v>
      </c>
      <c r="S250" s="92">
        <v>0.25</v>
      </c>
      <c r="T250" s="92">
        <v>0.25</v>
      </c>
      <c r="U250" s="92">
        <v>0.25</v>
      </c>
      <c r="V250" s="91">
        <v>0</v>
      </c>
      <c r="W250" s="91">
        <v>139.1</v>
      </c>
      <c r="X250" s="91">
        <v>0</v>
      </c>
      <c r="Y250" s="91">
        <v>37.900000000000006</v>
      </c>
      <c r="Z250" s="91">
        <v>11.216119803245999</v>
      </c>
      <c r="AA250" s="91">
        <v>13.841633440716002</v>
      </c>
      <c r="AB250" s="91">
        <v>11.234632608696009</v>
      </c>
      <c r="AC250" s="91">
        <v>8.6898700924781274</v>
      </c>
      <c r="AD250" s="93">
        <v>2.7445938632756577</v>
      </c>
      <c r="AE250" s="93">
        <v>1.8297292421837721</v>
      </c>
      <c r="AF250" s="93">
        <v>1.8297292421837721</v>
      </c>
      <c r="AG250" s="93">
        <v>2.0674735923271386</v>
      </c>
      <c r="AH250" s="93">
        <v>3.4604083601790006</v>
      </c>
      <c r="AI250" s="93">
        <v>3.4604083601790006</v>
      </c>
      <c r="AJ250" s="93">
        <v>3.4604083601790006</v>
      </c>
      <c r="AK250" s="93">
        <v>1.011116934782641</v>
      </c>
      <c r="AL250" s="93">
        <v>0.67407795652176061</v>
      </c>
      <c r="AM250" s="93">
        <v>0.67407795652176061</v>
      </c>
      <c r="AN250" s="93">
        <v>7.8642428260872057</v>
      </c>
      <c r="AO250" s="93">
        <v>2.1724675231195318</v>
      </c>
      <c r="AP250" s="93">
        <v>2.1724675231195318</v>
      </c>
      <c r="AQ250" s="93">
        <v>2.1724675231195318</v>
      </c>
      <c r="AR250" s="91">
        <f t="shared" si="67"/>
        <v>0</v>
      </c>
      <c r="AS250" s="91">
        <f t="shared" si="68"/>
        <v>23.647000000000002</v>
      </c>
      <c r="AT250" s="91">
        <f t="shared" si="69"/>
        <v>0</v>
      </c>
      <c r="AU250" s="91">
        <f t="shared" si="70"/>
        <v>6.4430000000000014</v>
      </c>
      <c r="AV250" s="91">
        <f t="shared" si="71"/>
        <v>1.9067403665518199</v>
      </c>
      <c r="AW250" s="91">
        <f t="shared" si="72"/>
        <v>2.3530776849217205</v>
      </c>
      <c r="AX250" s="91">
        <f t="shared" si="73"/>
        <v>1.9098875434783216</v>
      </c>
      <c r="AY250" s="91">
        <f t="shared" si="74"/>
        <v>1.4772779157212819</v>
      </c>
      <c r="AZ250" s="91">
        <f t="shared" si="75"/>
        <v>0.46658095675686184</v>
      </c>
      <c r="BA250" s="91">
        <f t="shared" si="76"/>
        <v>0.31105397117124128</v>
      </c>
      <c r="BB250" s="91">
        <f t="shared" si="77"/>
        <v>0.31105397117124128</v>
      </c>
      <c r="BC250" s="91">
        <f t="shared" si="78"/>
        <v>0.35147051069561358</v>
      </c>
      <c r="BD250" s="91">
        <f t="shared" si="79"/>
        <v>0.58826942123043013</v>
      </c>
      <c r="BE250" s="91">
        <f t="shared" si="80"/>
        <v>0.58826942123043013</v>
      </c>
      <c r="BF250" s="91">
        <f t="shared" si="81"/>
        <v>0.58826942123043013</v>
      </c>
      <c r="BG250" s="91">
        <f t="shared" si="82"/>
        <v>0.17188987891304897</v>
      </c>
      <c r="BH250" s="91">
        <f t="shared" si="83"/>
        <v>0.11459325260869931</v>
      </c>
      <c r="BI250" s="91">
        <f t="shared" si="84"/>
        <v>0.11459325260869931</v>
      </c>
      <c r="BJ250" s="91">
        <f t="shared" si="85"/>
        <v>1.3369212804348252</v>
      </c>
      <c r="BK250" s="91">
        <f t="shared" si="86"/>
        <v>0.36931947893032047</v>
      </c>
      <c r="BL250" s="91">
        <f t="shared" si="87"/>
        <v>0.36931947893032047</v>
      </c>
      <c r="BM250" s="91">
        <f t="shared" si="88"/>
        <v>0.36931947893032047</v>
      </c>
    </row>
    <row r="251" spans="1:65" x14ac:dyDescent="0.2">
      <c r="A251" t="s">
        <v>630</v>
      </c>
      <c r="B251" t="s">
        <v>630</v>
      </c>
      <c r="C251" s="90" t="s">
        <v>306</v>
      </c>
      <c r="D251" s="81" t="s">
        <v>307</v>
      </c>
      <c r="E251" s="81">
        <v>1210</v>
      </c>
      <c r="F251" s="81">
        <v>4</v>
      </c>
      <c r="G251" s="81">
        <v>12640</v>
      </c>
      <c r="H251" s="92">
        <v>0.7</v>
      </c>
      <c r="I251" s="92">
        <v>6.0000000000000012E-2</v>
      </c>
      <c r="J251" s="92">
        <v>9.0000000000000011E-2</v>
      </c>
      <c r="K251" s="92">
        <v>6.0000000000000012E-2</v>
      </c>
      <c r="L251" s="92">
        <v>0.25</v>
      </c>
      <c r="M251" s="92">
        <v>0.25</v>
      </c>
      <c r="N251" s="92">
        <v>0.25</v>
      </c>
      <c r="O251" s="92">
        <v>0.18433055536093701</v>
      </c>
      <c r="P251" s="92">
        <v>0.16313388892781261</v>
      </c>
      <c r="Q251" s="92">
        <v>0.24470083339171889</v>
      </c>
      <c r="R251" s="92">
        <v>0.16313388892781261</v>
      </c>
      <c r="S251" s="92">
        <v>0.25</v>
      </c>
      <c r="T251" s="92">
        <v>0.25</v>
      </c>
      <c r="U251" s="92">
        <v>0.25</v>
      </c>
      <c r="V251" s="91">
        <v>0</v>
      </c>
      <c r="W251" s="91">
        <v>8872.1</v>
      </c>
      <c r="X251" s="91">
        <v>0</v>
      </c>
      <c r="Y251" s="91">
        <v>572.89999999999964</v>
      </c>
      <c r="Z251" s="91">
        <v>9.9363586213197905</v>
      </c>
      <c r="AA251" s="91">
        <v>12.127625376016864</v>
      </c>
      <c r="AB251" s="91">
        <v>13.100271946916898</v>
      </c>
      <c r="AC251" s="91">
        <v>7.5806335212191431</v>
      </c>
      <c r="AD251" s="93">
        <v>2.4314352355159436</v>
      </c>
      <c r="AE251" s="93">
        <v>1.620956823677296</v>
      </c>
      <c r="AF251" s="93">
        <v>1.620956823677296</v>
      </c>
      <c r="AG251" s="93">
        <v>1.8315745029333115</v>
      </c>
      <c r="AH251" s="93">
        <v>3.031906344004216</v>
      </c>
      <c r="AI251" s="93">
        <v>3.031906344004216</v>
      </c>
      <c r="AJ251" s="93">
        <v>3.031906344004216</v>
      </c>
      <c r="AK251" s="93">
        <v>1.179024475222521</v>
      </c>
      <c r="AL251" s="93">
        <v>0.78601631681501405</v>
      </c>
      <c r="AM251" s="93">
        <v>0.78601631681501405</v>
      </c>
      <c r="AN251" s="93">
        <v>9.1701903628418275</v>
      </c>
      <c r="AO251" s="93">
        <v>1.8951583803047858</v>
      </c>
      <c r="AP251" s="93">
        <v>1.8951583803047858</v>
      </c>
      <c r="AQ251" s="93">
        <v>1.8951583803047858</v>
      </c>
      <c r="AR251" s="91">
        <f t="shared" si="67"/>
        <v>0</v>
      </c>
      <c r="AS251" s="91">
        <f t="shared" si="68"/>
        <v>1508.2570000000001</v>
      </c>
      <c r="AT251" s="91">
        <f t="shared" si="69"/>
        <v>0</v>
      </c>
      <c r="AU251" s="91">
        <f t="shared" si="70"/>
        <v>97.392999999999944</v>
      </c>
      <c r="AV251" s="91">
        <f t="shared" si="71"/>
        <v>1.6891809656243646</v>
      </c>
      <c r="AW251" s="91">
        <f t="shared" si="72"/>
        <v>2.0616963139228672</v>
      </c>
      <c r="AX251" s="91">
        <f t="shared" si="73"/>
        <v>2.2270462309758727</v>
      </c>
      <c r="AY251" s="91">
        <f t="shared" si="74"/>
        <v>1.2887076986072543</v>
      </c>
      <c r="AZ251" s="91">
        <f t="shared" si="75"/>
        <v>0.41334399003771044</v>
      </c>
      <c r="BA251" s="91">
        <f t="shared" si="76"/>
        <v>0.27556266002514035</v>
      </c>
      <c r="BB251" s="91">
        <f t="shared" si="77"/>
        <v>0.27556266002514035</v>
      </c>
      <c r="BC251" s="91">
        <f t="shared" si="78"/>
        <v>0.31136766549866296</v>
      </c>
      <c r="BD251" s="91">
        <f t="shared" si="79"/>
        <v>0.51542407848071681</v>
      </c>
      <c r="BE251" s="91">
        <f t="shared" si="80"/>
        <v>0.51542407848071681</v>
      </c>
      <c r="BF251" s="91">
        <f t="shared" si="81"/>
        <v>0.51542407848071681</v>
      </c>
      <c r="BG251" s="91">
        <f t="shared" si="82"/>
        <v>0.20043416078782858</v>
      </c>
      <c r="BH251" s="91">
        <f t="shared" si="83"/>
        <v>0.1336227738585524</v>
      </c>
      <c r="BI251" s="91">
        <f t="shared" si="84"/>
        <v>0.1336227738585524</v>
      </c>
      <c r="BJ251" s="91">
        <f t="shared" si="85"/>
        <v>1.5589323616831108</v>
      </c>
      <c r="BK251" s="91">
        <f t="shared" si="86"/>
        <v>0.32217692465181358</v>
      </c>
      <c r="BL251" s="91">
        <f t="shared" si="87"/>
        <v>0.32217692465181358</v>
      </c>
      <c r="BM251" s="91">
        <f t="shared" si="88"/>
        <v>0.32217692465181358</v>
      </c>
    </row>
    <row r="252" spans="1:65" x14ac:dyDescent="0.2">
      <c r="A252" t="s">
        <v>631</v>
      </c>
      <c r="B252" t="s">
        <v>631</v>
      </c>
      <c r="C252" s="90" t="s">
        <v>306</v>
      </c>
      <c r="D252" s="81" t="s">
        <v>307</v>
      </c>
      <c r="E252" s="81">
        <v>1190</v>
      </c>
      <c r="F252" s="81">
        <v>4</v>
      </c>
      <c r="G252" s="81">
        <v>2871</v>
      </c>
      <c r="H252" s="92">
        <v>0.7</v>
      </c>
      <c r="I252" s="92">
        <v>6.0000000000000012E-2</v>
      </c>
      <c r="J252" s="92">
        <v>9.0000000000000011E-2</v>
      </c>
      <c r="K252" s="92">
        <v>6.0000000000000012E-2</v>
      </c>
      <c r="L252" s="92">
        <v>0.25</v>
      </c>
      <c r="M252" s="92">
        <v>0.25</v>
      </c>
      <c r="N252" s="92">
        <v>0.25</v>
      </c>
      <c r="O252" s="92">
        <v>0.18433055536093701</v>
      </c>
      <c r="P252" s="92">
        <v>0.16313388892781261</v>
      </c>
      <c r="Q252" s="92">
        <v>0.24470083339171889</v>
      </c>
      <c r="R252" s="92">
        <v>0.16313388892781261</v>
      </c>
      <c r="S252" s="92">
        <v>0.25</v>
      </c>
      <c r="T252" s="92">
        <v>0.25</v>
      </c>
      <c r="U252" s="92">
        <v>0.25</v>
      </c>
      <c r="V252" s="91">
        <v>0</v>
      </c>
      <c r="W252" s="91">
        <v>1670.3</v>
      </c>
      <c r="X252" s="91">
        <v>0</v>
      </c>
      <c r="Y252" s="91">
        <v>190.70000000000005</v>
      </c>
      <c r="Z252" s="91">
        <v>7.2121470035447661</v>
      </c>
      <c r="AA252" s="91">
        <v>8.8522715288871687</v>
      </c>
      <c r="AB252" s="91">
        <v>9.2098893816786749</v>
      </c>
      <c r="AC252" s="91">
        <v>5.548174980544923</v>
      </c>
      <c r="AD252" s="93">
        <v>1.7648183823109924</v>
      </c>
      <c r="AE252" s="93">
        <v>1.1765455882073284</v>
      </c>
      <c r="AF252" s="93">
        <v>1.1765455882073284</v>
      </c>
      <c r="AG252" s="93">
        <v>1.3294190625081246</v>
      </c>
      <c r="AH252" s="93">
        <v>2.2130678822217922</v>
      </c>
      <c r="AI252" s="93">
        <v>2.2130678822217922</v>
      </c>
      <c r="AJ252" s="93">
        <v>2.2130678822217922</v>
      </c>
      <c r="AK252" s="93">
        <v>0.82889004435108082</v>
      </c>
      <c r="AL252" s="93">
        <v>0.55259336290072059</v>
      </c>
      <c r="AM252" s="93">
        <v>0.55259336290072059</v>
      </c>
      <c r="AN252" s="93">
        <v>6.4469225671750721</v>
      </c>
      <c r="AO252" s="93">
        <v>1.3870437451362307</v>
      </c>
      <c r="AP252" s="93">
        <v>1.3870437451362307</v>
      </c>
      <c r="AQ252" s="93">
        <v>1.3870437451362307</v>
      </c>
      <c r="AR252" s="91">
        <f t="shared" si="67"/>
        <v>0</v>
      </c>
      <c r="AS252" s="91">
        <f t="shared" si="68"/>
        <v>283.95100000000002</v>
      </c>
      <c r="AT252" s="91">
        <f t="shared" si="69"/>
        <v>0</v>
      </c>
      <c r="AU252" s="91">
        <f t="shared" si="70"/>
        <v>32.419000000000011</v>
      </c>
      <c r="AV252" s="91">
        <f t="shared" si="71"/>
        <v>1.2260649906026104</v>
      </c>
      <c r="AW252" s="91">
        <f t="shared" si="72"/>
        <v>1.5048861599108188</v>
      </c>
      <c r="AX252" s="91">
        <f t="shared" si="73"/>
        <v>1.5656811948853748</v>
      </c>
      <c r="AY252" s="91">
        <f t="shared" si="74"/>
        <v>0.943189746692637</v>
      </c>
      <c r="AZ252" s="91">
        <f t="shared" si="75"/>
        <v>0.30001912499286876</v>
      </c>
      <c r="BA252" s="91">
        <f t="shared" si="76"/>
        <v>0.20001274999524585</v>
      </c>
      <c r="BB252" s="91">
        <f t="shared" si="77"/>
        <v>0.20001274999524585</v>
      </c>
      <c r="BC252" s="91">
        <f t="shared" si="78"/>
        <v>0.22600124062638119</v>
      </c>
      <c r="BD252" s="91">
        <f t="shared" si="79"/>
        <v>0.37622153997770469</v>
      </c>
      <c r="BE252" s="91">
        <f t="shared" si="80"/>
        <v>0.37622153997770469</v>
      </c>
      <c r="BF252" s="91">
        <f t="shared" si="81"/>
        <v>0.37622153997770469</v>
      </c>
      <c r="BG252" s="91">
        <f t="shared" si="82"/>
        <v>0.14091130753968376</v>
      </c>
      <c r="BH252" s="91">
        <f t="shared" si="83"/>
        <v>9.3940871693122513E-2</v>
      </c>
      <c r="BI252" s="91">
        <f t="shared" si="84"/>
        <v>9.3940871693122513E-2</v>
      </c>
      <c r="BJ252" s="91">
        <f t="shared" si="85"/>
        <v>1.0959768364197624</v>
      </c>
      <c r="BK252" s="91">
        <f t="shared" si="86"/>
        <v>0.23579743667315925</v>
      </c>
      <c r="BL252" s="91">
        <f t="shared" si="87"/>
        <v>0.23579743667315925</v>
      </c>
      <c r="BM252" s="91">
        <f t="shared" si="88"/>
        <v>0.23579743667315925</v>
      </c>
    </row>
    <row r="253" spans="1:65" x14ac:dyDescent="0.2">
      <c r="A253" t="s">
        <v>632</v>
      </c>
      <c r="B253" t="s">
        <v>632</v>
      </c>
      <c r="C253" s="90" t="s">
        <v>306</v>
      </c>
      <c r="D253" s="81" t="s">
        <v>307</v>
      </c>
      <c r="E253" s="81">
        <v>1220</v>
      </c>
      <c r="F253" s="81">
        <v>4</v>
      </c>
      <c r="G253" s="81">
        <v>3707</v>
      </c>
      <c r="H253" s="92">
        <v>0.7</v>
      </c>
      <c r="I253" s="92">
        <v>6.0000000000000012E-2</v>
      </c>
      <c r="J253" s="92">
        <v>9.0000000000000011E-2</v>
      </c>
      <c r="K253" s="92">
        <v>6.0000000000000012E-2</v>
      </c>
      <c r="L253" s="92">
        <v>0.25</v>
      </c>
      <c r="M253" s="92">
        <v>0.25</v>
      </c>
      <c r="N253" s="92">
        <v>0.25</v>
      </c>
      <c r="O253" s="92">
        <v>0.18433055536093701</v>
      </c>
      <c r="P253" s="92">
        <v>0.16313388892781261</v>
      </c>
      <c r="Q253" s="92">
        <v>0.24470083339171889</v>
      </c>
      <c r="R253" s="92">
        <v>0.16313388892781261</v>
      </c>
      <c r="S253" s="92">
        <v>0.25</v>
      </c>
      <c r="T253" s="92">
        <v>0.25</v>
      </c>
      <c r="U253" s="92">
        <v>0.25</v>
      </c>
      <c r="V253" s="91">
        <v>0</v>
      </c>
      <c r="W253" s="91">
        <v>2361.3000000000002</v>
      </c>
      <c r="X253" s="91">
        <v>0</v>
      </c>
      <c r="Y253" s="91">
        <v>248.69999999999982</v>
      </c>
      <c r="Z253" s="91">
        <v>7.1305979858242567</v>
      </c>
      <c r="AA253" s="91">
        <v>8.741652596105423</v>
      </c>
      <c r="AB253" s="91">
        <v>9.2003938147788968</v>
      </c>
      <c r="AC253" s="91">
        <v>5.4758079544695324</v>
      </c>
      <c r="AD253" s="93">
        <v>1.7448632697125077</v>
      </c>
      <c r="AE253" s="93">
        <v>1.1632421798083386</v>
      </c>
      <c r="AF253" s="93">
        <v>1.1632421798083386</v>
      </c>
      <c r="AG253" s="93">
        <v>1.314387086782564</v>
      </c>
      <c r="AH253" s="93">
        <v>2.1854131490263558</v>
      </c>
      <c r="AI253" s="93">
        <v>2.1854131490263558</v>
      </c>
      <c r="AJ253" s="93">
        <v>2.1854131490263558</v>
      </c>
      <c r="AK253" s="93">
        <v>0.82803544333010082</v>
      </c>
      <c r="AL253" s="93">
        <v>0.55202362888673395</v>
      </c>
      <c r="AM253" s="93">
        <v>0.55202362888673395</v>
      </c>
      <c r="AN253" s="93">
        <v>6.4402756703452271</v>
      </c>
      <c r="AO253" s="93">
        <v>1.3689519886173831</v>
      </c>
      <c r="AP253" s="93">
        <v>1.3689519886173831</v>
      </c>
      <c r="AQ253" s="93">
        <v>1.3689519886173831</v>
      </c>
      <c r="AR253" s="91">
        <f t="shared" si="67"/>
        <v>0</v>
      </c>
      <c r="AS253" s="91">
        <f t="shared" si="68"/>
        <v>401.42100000000005</v>
      </c>
      <c r="AT253" s="91">
        <f t="shared" si="69"/>
        <v>0</v>
      </c>
      <c r="AU253" s="91">
        <f t="shared" si="70"/>
        <v>42.278999999999975</v>
      </c>
      <c r="AV253" s="91">
        <f t="shared" si="71"/>
        <v>1.2122016575901238</v>
      </c>
      <c r="AW253" s="91">
        <f t="shared" si="72"/>
        <v>1.4860809413379221</v>
      </c>
      <c r="AX253" s="91">
        <f t="shared" si="73"/>
        <v>1.5640669485124126</v>
      </c>
      <c r="AY253" s="91">
        <f t="shared" si="74"/>
        <v>0.93088735225982056</v>
      </c>
      <c r="AZ253" s="91">
        <f t="shared" si="75"/>
        <v>0.29662675585112636</v>
      </c>
      <c r="BA253" s="91">
        <f t="shared" si="76"/>
        <v>0.19775117056741756</v>
      </c>
      <c r="BB253" s="91">
        <f t="shared" si="77"/>
        <v>0.19775117056741756</v>
      </c>
      <c r="BC253" s="91">
        <f t="shared" si="78"/>
        <v>0.22344580475303588</v>
      </c>
      <c r="BD253" s="91">
        <f t="shared" si="79"/>
        <v>0.37152023533448053</v>
      </c>
      <c r="BE253" s="91">
        <f t="shared" si="80"/>
        <v>0.37152023533448053</v>
      </c>
      <c r="BF253" s="91">
        <f t="shared" si="81"/>
        <v>0.37152023533448053</v>
      </c>
      <c r="BG253" s="91">
        <f t="shared" si="82"/>
        <v>0.14076602536611715</v>
      </c>
      <c r="BH253" s="91">
        <f t="shared" si="83"/>
        <v>9.3844016910744774E-2</v>
      </c>
      <c r="BI253" s="91">
        <f t="shared" si="84"/>
        <v>9.3844016910744774E-2</v>
      </c>
      <c r="BJ253" s="91">
        <f t="shared" si="85"/>
        <v>1.0948468639586886</v>
      </c>
      <c r="BK253" s="91">
        <f t="shared" si="86"/>
        <v>0.23272183806495514</v>
      </c>
      <c r="BL253" s="91">
        <f t="shared" si="87"/>
        <v>0.23272183806495514</v>
      </c>
      <c r="BM253" s="91">
        <f t="shared" si="88"/>
        <v>0.23272183806495514</v>
      </c>
    </row>
    <row r="254" spans="1:65" x14ac:dyDescent="0.2">
      <c r="A254" t="s">
        <v>635</v>
      </c>
      <c r="B254" t="s">
        <v>635</v>
      </c>
      <c r="C254" s="90" t="s">
        <v>306</v>
      </c>
      <c r="D254" s="81" t="s">
        <v>307</v>
      </c>
      <c r="E254" s="81">
        <v>1180</v>
      </c>
      <c r="F254" s="81">
        <v>4</v>
      </c>
      <c r="G254" s="81">
        <v>5732</v>
      </c>
      <c r="H254" s="92">
        <v>0.7</v>
      </c>
      <c r="I254" s="92">
        <v>6.0000000000000012E-2</v>
      </c>
      <c r="J254" s="92">
        <v>9.0000000000000011E-2</v>
      </c>
      <c r="K254" s="92">
        <v>6.0000000000000012E-2</v>
      </c>
      <c r="L254" s="92">
        <v>0.25</v>
      </c>
      <c r="M254" s="92">
        <v>0.25</v>
      </c>
      <c r="N254" s="92">
        <v>0.25</v>
      </c>
      <c r="O254" s="92">
        <v>0.18433055536093701</v>
      </c>
      <c r="P254" s="92">
        <v>0.16313388892781261</v>
      </c>
      <c r="Q254" s="92">
        <v>0.24470083339171889</v>
      </c>
      <c r="R254" s="92">
        <v>0.16313388892781261</v>
      </c>
      <c r="S254" s="92">
        <v>0.25</v>
      </c>
      <c r="T254" s="92">
        <v>0.25</v>
      </c>
      <c r="U254" s="92">
        <v>0.25</v>
      </c>
      <c r="V254" s="91">
        <v>0</v>
      </c>
      <c r="W254" s="91">
        <v>2918</v>
      </c>
      <c r="X254" s="91">
        <v>0</v>
      </c>
      <c r="Y254" s="91">
        <v>0</v>
      </c>
      <c r="Z254" s="91">
        <v>9.6650063336856409</v>
      </c>
      <c r="AA254" s="91">
        <v>11.647987060028582</v>
      </c>
      <c r="AB254" s="91">
        <v>12.799629327823526</v>
      </c>
      <c r="AC254" s="91">
        <v>7.2334498421621101</v>
      </c>
      <c r="AD254" s="93">
        <v>2.3650351045891176</v>
      </c>
      <c r="AE254" s="93">
        <v>1.5766900697260786</v>
      </c>
      <c r="AF254" s="93">
        <v>1.5766900697260786</v>
      </c>
      <c r="AG254" s="93">
        <v>1.7815559850552478</v>
      </c>
      <c r="AH254" s="93">
        <v>2.9119967650071454</v>
      </c>
      <c r="AI254" s="93">
        <v>2.9119967650071454</v>
      </c>
      <c r="AJ254" s="93">
        <v>2.9119967650071454</v>
      </c>
      <c r="AK254" s="93">
        <v>1.1519666395041175</v>
      </c>
      <c r="AL254" s="93">
        <v>0.76797775966941173</v>
      </c>
      <c r="AM254" s="93">
        <v>0.76797775966941173</v>
      </c>
      <c r="AN254" s="93">
        <v>8.959740529476468</v>
      </c>
      <c r="AO254" s="93">
        <v>1.8083624605405275</v>
      </c>
      <c r="AP254" s="93">
        <v>1.8083624605405275</v>
      </c>
      <c r="AQ254" s="93">
        <v>1.8083624605405275</v>
      </c>
      <c r="AR254" s="91">
        <f t="shared" si="67"/>
        <v>0</v>
      </c>
      <c r="AS254" s="91">
        <f t="shared" si="68"/>
        <v>496.06000000000006</v>
      </c>
      <c r="AT254" s="91">
        <f t="shared" si="69"/>
        <v>0</v>
      </c>
      <c r="AU254" s="91">
        <f t="shared" si="70"/>
        <v>0</v>
      </c>
      <c r="AV254" s="91">
        <f t="shared" si="71"/>
        <v>1.6430510767265591</v>
      </c>
      <c r="AW254" s="91">
        <f t="shared" si="72"/>
        <v>1.980157800204859</v>
      </c>
      <c r="AX254" s="91">
        <f t="shared" si="73"/>
        <v>2.1759369857299995</v>
      </c>
      <c r="AY254" s="91">
        <f t="shared" si="74"/>
        <v>1.2296864731675587</v>
      </c>
      <c r="AZ254" s="91">
        <f t="shared" si="75"/>
        <v>0.40205596778015001</v>
      </c>
      <c r="BA254" s="91">
        <f t="shared" si="76"/>
        <v>0.26803731185343338</v>
      </c>
      <c r="BB254" s="91">
        <f t="shared" si="77"/>
        <v>0.26803731185343338</v>
      </c>
      <c r="BC254" s="91">
        <f t="shared" si="78"/>
        <v>0.30286451745939214</v>
      </c>
      <c r="BD254" s="91">
        <f t="shared" si="79"/>
        <v>0.49503945005121475</v>
      </c>
      <c r="BE254" s="91">
        <f t="shared" si="80"/>
        <v>0.49503945005121475</v>
      </c>
      <c r="BF254" s="91">
        <f t="shared" si="81"/>
        <v>0.49503945005121475</v>
      </c>
      <c r="BG254" s="91">
        <f t="shared" si="82"/>
        <v>0.19583432871569997</v>
      </c>
      <c r="BH254" s="91">
        <f t="shared" si="83"/>
        <v>0.1305562191438</v>
      </c>
      <c r="BI254" s="91">
        <f t="shared" si="84"/>
        <v>0.1305562191438</v>
      </c>
      <c r="BJ254" s="91">
        <f t="shared" si="85"/>
        <v>1.5231558900109996</v>
      </c>
      <c r="BK254" s="91">
        <f t="shared" si="86"/>
        <v>0.30742161829188969</v>
      </c>
      <c r="BL254" s="91">
        <f t="shared" si="87"/>
        <v>0.30742161829188969</v>
      </c>
      <c r="BM254" s="91">
        <f t="shared" si="88"/>
        <v>0.30742161829188969</v>
      </c>
    </row>
    <row r="255" spans="1:65" x14ac:dyDescent="0.2">
      <c r="A255" t="s">
        <v>636</v>
      </c>
      <c r="B255" t="s">
        <v>636</v>
      </c>
      <c r="C255" s="90" t="s">
        <v>306</v>
      </c>
      <c r="D255" s="81" t="s">
        <v>307</v>
      </c>
      <c r="E255" s="81">
        <v>1230</v>
      </c>
      <c r="F255" s="81">
        <v>4</v>
      </c>
      <c r="G255" s="81">
        <v>5499</v>
      </c>
      <c r="H255" s="92">
        <v>0.7</v>
      </c>
      <c r="I255" s="92">
        <v>6.0000000000000012E-2</v>
      </c>
      <c r="J255" s="92">
        <v>9.0000000000000011E-2</v>
      </c>
      <c r="K255" s="92">
        <v>6.0000000000000012E-2</v>
      </c>
      <c r="L255" s="92">
        <v>0.25</v>
      </c>
      <c r="M255" s="92">
        <v>0.25</v>
      </c>
      <c r="N255" s="92">
        <v>0.25</v>
      </c>
      <c r="O255" s="92">
        <v>0.18433055536093701</v>
      </c>
      <c r="P255" s="92">
        <v>0.16313388892781261</v>
      </c>
      <c r="Q255" s="92">
        <v>0.24470083339171889</v>
      </c>
      <c r="R255" s="92">
        <v>0.16313388892781261</v>
      </c>
      <c r="S255" s="92">
        <v>0.25</v>
      </c>
      <c r="T255" s="92">
        <v>0.25</v>
      </c>
      <c r="U255" s="92">
        <v>0.25</v>
      </c>
      <c r="V255" s="91">
        <v>0</v>
      </c>
      <c r="W255" s="91">
        <v>1478</v>
      </c>
      <c r="X255" s="91">
        <v>0</v>
      </c>
      <c r="Y255" s="91">
        <v>0</v>
      </c>
      <c r="Z255" s="91">
        <v>11.541965122796741</v>
      </c>
      <c r="AA255" s="91">
        <v>13.976334584672346</v>
      </c>
      <c r="AB255" s="91">
        <v>15.344136468865305</v>
      </c>
      <c r="AC255" s="91">
        <v>8.7011162564082056</v>
      </c>
      <c r="AD255" s="93">
        <v>2.8243284845265157</v>
      </c>
      <c r="AE255" s="93">
        <v>1.8828856563510106</v>
      </c>
      <c r="AF255" s="93">
        <v>1.8828856563510106</v>
      </c>
      <c r="AG255" s="93">
        <v>2.1275368410416888</v>
      </c>
      <c r="AH255" s="93">
        <v>3.4940836461680864</v>
      </c>
      <c r="AI255" s="93">
        <v>3.4940836461680864</v>
      </c>
      <c r="AJ255" s="93">
        <v>3.4940836461680864</v>
      </c>
      <c r="AK255" s="93">
        <v>1.3809722821978776</v>
      </c>
      <c r="AL255" s="93">
        <v>0.9206481881319184</v>
      </c>
      <c r="AM255" s="93">
        <v>0.9206481881319184</v>
      </c>
      <c r="AN255" s="93">
        <v>10.740895528205712</v>
      </c>
      <c r="AO255" s="93">
        <v>2.1752790641020514</v>
      </c>
      <c r="AP255" s="93">
        <v>2.1752790641020514</v>
      </c>
      <c r="AQ255" s="93">
        <v>2.1752790641020514</v>
      </c>
      <c r="AR255" s="91">
        <f t="shared" si="67"/>
        <v>0</v>
      </c>
      <c r="AS255" s="91">
        <f t="shared" si="68"/>
        <v>251.26000000000002</v>
      </c>
      <c r="AT255" s="91">
        <f t="shared" si="69"/>
        <v>0</v>
      </c>
      <c r="AU255" s="91">
        <f t="shared" si="70"/>
        <v>0</v>
      </c>
      <c r="AV255" s="91">
        <f t="shared" si="71"/>
        <v>1.9621340708754462</v>
      </c>
      <c r="AW255" s="91">
        <f t="shared" si="72"/>
        <v>2.3759768793942988</v>
      </c>
      <c r="AX255" s="91">
        <f t="shared" si="73"/>
        <v>2.6085031997071018</v>
      </c>
      <c r="AY255" s="91">
        <f t="shared" si="74"/>
        <v>1.4791897635893951</v>
      </c>
      <c r="AZ255" s="91">
        <f t="shared" si="75"/>
        <v>0.48013584236950774</v>
      </c>
      <c r="BA255" s="91">
        <f t="shared" si="76"/>
        <v>0.32009056157967181</v>
      </c>
      <c r="BB255" s="91">
        <f t="shared" si="77"/>
        <v>0.32009056157967181</v>
      </c>
      <c r="BC255" s="91">
        <f t="shared" si="78"/>
        <v>0.36168126297708714</v>
      </c>
      <c r="BD255" s="91">
        <f t="shared" si="79"/>
        <v>0.5939942198485747</v>
      </c>
      <c r="BE255" s="91">
        <f t="shared" si="80"/>
        <v>0.5939942198485747</v>
      </c>
      <c r="BF255" s="91">
        <f t="shared" si="81"/>
        <v>0.5939942198485747</v>
      </c>
      <c r="BG255" s="91">
        <f t="shared" si="82"/>
        <v>0.23476528797363921</v>
      </c>
      <c r="BH255" s="91">
        <f t="shared" si="83"/>
        <v>0.15651019198242613</v>
      </c>
      <c r="BI255" s="91">
        <f t="shared" si="84"/>
        <v>0.15651019198242613</v>
      </c>
      <c r="BJ255" s="91">
        <f t="shared" si="85"/>
        <v>1.8259522397949712</v>
      </c>
      <c r="BK255" s="91">
        <f t="shared" si="86"/>
        <v>0.36979744089734878</v>
      </c>
      <c r="BL255" s="91">
        <f t="shared" si="87"/>
        <v>0.36979744089734878</v>
      </c>
      <c r="BM255" s="91">
        <f t="shared" si="88"/>
        <v>0.36979744089734878</v>
      </c>
    </row>
    <row r="256" spans="1:65" x14ac:dyDescent="0.2">
      <c r="A256" t="s">
        <v>637</v>
      </c>
      <c r="B256" t="s">
        <v>637</v>
      </c>
      <c r="C256" s="90" t="s">
        <v>306</v>
      </c>
      <c r="D256" s="81" t="s">
        <v>307</v>
      </c>
      <c r="E256" s="81">
        <v>1220</v>
      </c>
      <c r="F256" s="81">
        <v>4</v>
      </c>
      <c r="G256" s="81">
        <v>4156</v>
      </c>
      <c r="H256" s="92">
        <v>0.7</v>
      </c>
      <c r="I256" s="92">
        <v>6.0000000000000012E-2</v>
      </c>
      <c r="J256" s="92">
        <v>9.0000000000000011E-2</v>
      </c>
      <c r="K256" s="92">
        <v>6.0000000000000012E-2</v>
      </c>
      <c r="L256" s="92">
        <v>0.25</v>
      </c>
      <c r="M256" s="92">
        <v>0.25</v>
      </c>
      <c r="N256" s="92">
        <v>0.25</v>
      </c>
      <c r="O256" s="92">
        <v>0.18433055536093701</v>
      </c>
      <c r="P256" s="92">
        <v>0.16313388892781261</v>
      </c>
      <c r="Q256" s="92">
        <v>0.24470083339171889</v>
      </c>
      <c r="R256" s="92">
        <v>0.16313388892781261</v>
      </c>
      <c r="S256" s="92">
        <v>0.25</v>
      </c>
      <c r="T256" s="92">
        <v>0.25</v>
      </c>
      <c r="U256" s="92">
        <v>0.25</v>
      </c>
      <c r="V256" s="91">
        <v>0</v>
      </c>
      <c r="W256" s="91">
        <v>1667</v>
      </c>
      <c r="X256" s="91">
        <v>0</v>
      </c>
      <c r="Y256" s="91">
        <v>0</v>
      </c>
      <c r="Z256" s="91">
        <v>7.7626019525377483</v>
      </c>
      <c r="AA256" s="91">
        <v>9.5797024869615015</v>
      </c>
      <c r="AB256" s="91">
        <v>7.7754145421190053</v>
      </c>
      <c r="AC256" s="91">
        <v>6.0142013218910169</v>
      </c>
      <c r="AD256" s="93">
        <v>1.8995151670741712</v>
      </c>
      <c r="AE256" s="93">
        <v>1.2663434447161144</v>
      </c>
      <c r="AF256" s="93">
        <v>1.2663434447161144</v>
      </c>
      <c r="AG256" s="93">
        <v>1.4308847289571771</v>
      </c>
      <c r="AH256" s="93">
        <v>2.3949256217403754</v>
      </c>
      <c r="AI256" s="93">
        <v>2.3949256217403754</v>
      </c>
      <c r="AJ256" s="93">
        <v>2.3949256217403754</v>
      </c>
      <c r="AK256" s="93">
        <v>0.6997873087907106</v>
      </c>
      <c r="AL256" s="93">
        <v>0.46652487252714042</v>
      </c>
      <c r="AM256" s="93">
        <v>0.46652487252714042</v>
      </c>
      <c r="AN256" s="93">
        <v>5.4427901794833033</v>
      </c>
      <c r="AO256" s="93">
        <v>1.5035503304727542</v>
      </c>
      <c r="AP256" s="93">
        <v>1.5035503304727542</v>
      </c>
      <c r="AQ256" s="93">
        <v>1.5035503304727542</v>
      </c>
      <c r="AR256" s="91">
        <f t="shared" si="67"/>
        <v>0</v>
      </c>
      <c r="AS256" s="91">
        <f t="shared" si="68"/>
        <v>283.39000000000004</v>
      </c>
      <c r="AT256" s="91">
        <f t="shared" si="69"/>
        <v>0</v>
      </c>
      <c r="AU256" s="91">
        <f t="shared" si="70"/>
        <v>0</v>
      </c>
      <c r="AV256" s="91">
        <f t="shared" si="71"/>
        <v>1.3196423319314172</v>
      </c>
      <c r="AW256" s="91">
        <f t="shared" si="72"/>
        <v>1.6285494227834554</v>
      </c>
      <c r="AX256" s="91">
        <f t="shared" si="73"/>
        <v>1.3218204721602309</v>
      </c>
      <c r="AY256" s="91">
        <f t="shared" si="74"/>
        <v>1.0224142247214729</v>
      </c>
      <c r="AZ256" s="91">
        <f t="shared" si="75"/>
        <v>0.32291757840260915</v>
      </c>
      <c r="BA256" s="91">
        <f t="shared" si="76"/>
        <v>0.21527838560173945</v>
      </c>
      <c r="BB256" s="91">
        <f t="shared" si="77"/>
        <v>0.21527838560173945</v>
      </c>
      <c r="BC256" s="91">
        <f t="shared" si="78"/>
        <v>0.24325040392272013</v>
      </c>
      <c r="BD256" s="91">
        <f t="shared" si="79"/>
        <v>0.40713735569586385</v>
      </c>
      <c r="BE256" s="91">
        <f t="shared" si="80"/>
        <v>0.40713735569586385</v>
      </c>
      <c r="BF256" s="91">
        <f t="shared" si="81"/>
        <v>0.40713735569586385</v>
      </c>
      <c r="BG256" s="91">
        <f t="shared" si="82"/>
        <v>0.11896384249442081</v>
      </c>
      <c r="BH256" s="91">
        <f t="shared" si="83"/>
        <v>7.9309228329613873E-2</v>
      </c>
      <c r="BI256" s="91">
        <f t="shared" si="84"/>
        <v>7.9309228329613873E-2</v>
      </c>
      <c r="BJ256" s="91">
        <f t="shared" si="85"/>
        <v>0.92527433051216168</v>
      </c>
      <c r="BK256" s="91">
        <f t="shared" si="86"/>
        <v>0.25560355618036823</v>
      </c>
      <c r="BL256" s="91">
        <f t="shared" si="87"/>
        <v>0.25560355618036823</v>
      </c>
      <c r="BM256" s="91">
        <f t="shared" si="88"/>
        <v>0.25560355618036823</v>
      </c>
    </row>
    <row r="257" spans="1:65" x14ac:dyDescent="0.2">
      <c r="A257" t="s">
        <v>638</v>
      </c>
      <c r="B257" t="s">
        <v>638</v>
      </c>
      <c r="C257" s="90" t="s">
        <v>306</v>
      </c>
      <c r="D257" s="81" t="s">
        <v>307</v>
      </c>
      <c r="E257" s="81">
        <v>1230</v>
      </c>
      <c r="F257" s="81">
        <v>4</v>
      </c>
      <c r="G257" s="81">
        <v>3740</v>
      </c>
      <c r="H257" s="92">
        <v>0.7</v>
      </c>
      <c r="I257" s="92">
        <v>6.0000000000000012E-2</v>
      </c>
      <c r="J257" s="92">
        <v>9.0000000000000011E-2</v>
      </c>
      <c r="K257" s="92">
        <v>6.0000000000000012E-2</v>
      </c>
      <c r="L257" s="92">
        <v>0.25</v>
      </c>
      <c r="M257" s="92">
        <v>0.25</v>
      </c>
      <c r="N257" s="92">
        <v>0.25</v>
      </c>
      <c r="O257" s="92">
        <v>0.18433055536093701</v>
      </c>
      <c r="P257" s="92">
        <v>0.16313388892781261</v>
      </c>
      <c r="Q257" s="92">
        <v>0.24470083339171889</v>
      </c>
      <c r="R257" s="92">
        <v>0.16313388892781261</v>
      </c>
      <c r="S257" s="92">
        <v>0.25</v>
      </c>
      <c r="T257" s="92">
        <v>0.25</v>
      </c>
      <c r="U257" s="92">
        <v>0.25</v>
      </c>
      <c r="V257" s="91">
        <v>0</v>
      </c>
      <c r="W257" s="91">
        <v>1510</v>
      </c>
      <c r="X257" s="91">
        <v>0</v>
      </c>
      <c r="Y257" s="91">
        <v>0</v>
      </c>
      <c r="Z257" s="91">
        <v>7.1665976407456302</v>
      </c>
      <c r="AA257" s="91">
        <v>8.7922054672090386</v>
      </c>
      <c r="AB257" s="91">
        <v>9.1920400878966344</v>
      </c>
      <c r="AC257" s="91">
        <v>5.5093378957523456</v>
      </c>
      <c r="AD257" s="93">
        <v>1.7536724152735821</v>
      </c>
      <c r="AE257" s="93">
        <v>1.1691149435157215</v>
      </c>
      <c r="AF257" s="93">
        <v>1.1691149435157215</v>
      </c>
      <c r="AG257" s="93">
        <v>1.321022923167023</v>
      </c>
      <c r="AH257" s="93">
        <v>2.1980513668022597</v>
      </c>
      <c r="AI257" s="93">
        <v>2.1980513668022597</v>
      </c>
      <c r="AJ257" s="93">
        <v>2.1980513668022597</v>
      </c>
      <c r="AK257" s="93">
        <v>0.82728360791069722</v>
      </c>
      <c r="AL257" s="93">
        <v>0.55152240527379814</v>
      </c>
      <c r="AM257" s="93">
        <v>0.55152240527379814</v>
      </c>
      <c r="AN257" s="93">
        <v>6.4344280615276439</v>
      </c>
      <c r="AO257" s="93">
        <v>1.3773344739380864</v>
      </c>
      <c r="AP257" s="93">
        <v>1.3773344739380864</v>
      </c>
      <c r="AQ257" s="93">
        <v>1.3773344739380864</v>
      </c>
      <c r="AR257" s="91">
        <f t="shared" si="67"/>
        <v>0</v>
      </c>
      <c r="AS257" s="91">
        <f t="shared" si="68"/>
        <v>256.70000000000005</v>
      </c>
      <c r="AT257" s="91">
        <f t="shared" si="69"/>
        <v>0</v>
      </c>
      <c r="AU257" s="91">
        <f t="shared" si="70"/>
        <v>0</v>
      </c>
      <c r="AV257" s="91">
        <f t="shared" si="71"/>
        <v>1.2183215989267573</v>
      </c>
      <c r="AW257" s="91">
        <f t="shared" si="72"/>
        <v>1.4946749294255366</v>
      </c>
      <c r="AX257" s="91">
        <f t="shared" si="73"/>
        <v>1.562646814942428</v>
      </c>
      <c r="AY257" s="91">
        <f t="shared" si="74"/>
        <v>0.93658744227789881</v>
      </c>
      <c r="AZ257" s="91">
        <f t="shared" si="75"/>
        <v>0.29812431059650896</v>
      </c>
      <c r="BA257" s="91">
        <f t="shared" si="76"/>
        <v>0.19874954039767267</v>
      </c>
      <c r="BB257" s="91">
        <f t="shared" si="77"/>
        <v>0.19874954039767267</v>
      </c>
      <c r="BC257" s="91">
        <f t="shared" si="78"/>
        <v>0.22457389693839391</v>
      </c>
      <c r="BD257" s="91">
        <f t="shared" si="79"/>
        <v>0.37366873235638415</v>
      </c>
      <c r="BE257" s="91">
        <f t="shared" si="80"/>
        <v>0.37366873235638415</v>
      </c>
      <c r="BF257" s="91">
        <f t="shared" si="81"/>
        <v>0.37366873235638415</v>
      </c>
      <c r="BG257" s="91">
        <f t="shared" si="82"/>
        <v>0.14063821334481855</v>
      </c>
      <c r="BH257" s="91">
        <f t="shared" si="83"/>
        <v>9.3758808896545698E-2</v>
      </c>
      <c r="BI257" s="91">
        <f t="shared" si="84"/>
        <v>9.3758808896545698E-2</v>
      </c>
      <c r="BJ257" s="91">
        <f t="shared" si="85"/>
        <v>1.0938527704596996</v>
      </c>
      <c r="BK257" s="91">
        <f t="shared" si="86"/>
        <v>0.2341468605694747</v>
      </c>
      <c r="BL257" s="91">
        <f t="shared" si="87"/>
        <v>0.2341468605694747</v>
      </c>
      <c r="BM257" s="91">
        <f t="shared" si="88"/>
        <v>0.2341468605694747</v>
      </c>
    </row>
    <row r="258" spans="1:65" x14ac:dyDescent="0.2">
      <c r="A258" t="s">
        <v>639</v>
      </c>
      <c r="B258" t="s">
        <v>639</v>
      </c>
      <c r="C258" s="90" t="s">
        <v>306</v>
      </c>
      <c r="D258" s="81" t="s">
        <v>307</v>
      </c>
      <c r="E258" s="81">
        <v>1170</v>
      </c>
      <c r="F258" s="81">
        <v>4</v>
      </c>
      <c r="G258" s="81">
        <v>7486</v>
      </c>
      <c r="H258" s="92">
        <v>0.7</v>
      </c>
      <c r="I258" s="92">
        <v>6.0000000000000012E-2</v>
      </c>
      <c r="J258" s="92">
        <v>9.0000000000000011E-2</v>
      </c>
      <c r="K258" s="92">
        <v>6.0000000000000012E-2</v>
      </c>
      <c r="L258" s="92">
        <v>0.25</v>
      </c>
      <c r="M258" s="92">
        <v>0.25</v>
      </c>
      <c r="N258" s="92">
        <v>0.25</v>
      </c>
      <c r="O258" s="92">
        <v>0.18433055536093701</v>
      </c>
      <c r="P258" s="92">
        <v>0.16313388892781261</v>
      </c>
      <c r="Q258" s="92">
        <v>0.24470083339171889</v>
      </c>
      <c r="R258" s="92">
        <v>0.16313388892781261</v>
      </c>
      <c r="S258" s="92">
        <v>0.25</v>
      </c>
      <c r="T258" s="92">
        <v>0.25</v>
      </c>
      <c r="U258" s="92">
        <v>0.25</v>
      </c>
      <c r="V258" s="91">
        <v>0</v>
      </c>
      <c r="W258" s="91">
        <v>2946</v>
      </c>
      <c r="X258" s="91">
        <v>0</v>
      </c>
      <c r="Y258" s="91">
        <v>0</v>
      </c>
      <c r="Z258" s="91">
        <v>9.6813727709183031</v>
      </c>
      <c r="AA258" s="91">
        <v>11.9091678844353</v>
      </c>
      <c r="AB258" s="91">
        <v>12.013492907896405</v>
      </c>
      <c r="AC258" s="91">
        <v>7.4712814633648463</v>
      </c>
      <c r="AD258" s="93">
        <v>2.3690399854196036</v>
      </c>
      <c r="AE258" s="93">
        <v>1.5793599902797359</v>
      </c>
      <c r="AF258" s="93">
        <v>1.5793599902797359</v>
      </c>
      <c r="AG258" s="93">
        <v>1.7845728195196244</v>
      </c>
      <c r="AH258" s="93">
        <v>2.977291971108825</v>
      </c>
      <c r="AI258" s="93">
        <v>2.977291971108825</v>
      </c>
      <c r="AJ258" s="93">
        <v>2.977291971108825</v>
      </c>
      <c r="AK258" s="93">
        <v>1.0812143617106766</v>
      </c>
      <c r="AL258" s="93">
        <v>0.72080957447378446</v>
      </c>
      <c r="AM258" s="93">
        <v>0.72080957447378446</v>
      </c>
      <c r="AN258" s="93">
        <v>8.409445035527483</v>
      </c>
      <c r="AO258" s="93">
        <v>1.8678203658412116</v>
      </c>
      <c r="AP258" s="93">
        <v>1.8678203658412116</v>
      </c>
      <c r="AQ258" s="93">
        <v>1.8678203658412116</v>
      </c>
      <c r="AR258" s="91">
        <f t="shared" si="67"/>
        <v>0</v>
      </c>
      <c r="AS258" s="91">
        <f t="shared" si="68"/>
        <v>500.82000000000005</v>
      </c>
      <c r="AT258" s="91">
        <f t="shared" si="69"/>
        <v>0</v>
      </c>
      <c r="AU258" s="91">
        <f t="shared" si="70"/>
        <v>0</v>
      </c>
      <c r="AV258" s="91">
        <f t="shared" si="71"/>
        <v>1.6458333710561117</v>
      </c>
      <c r="AW258" s="91">
        <f t="shared" si="72"/>
        <v>2.024558540354001</v>
      </c>
      <c r="AX258" s="91">
        <f t="shared" si="73"/>
        <v>2.0422937943423891</v>
      </c>
      <c r="AY258" s="91">
        <f t="shared" si="74"/>
        <v>1.2701178487720239</v>
      </c>
      <c r="AZ258" s="91">
        <f t="shared" si="75"/>
        <v>0.40273679752133262</v>
      </c>
      <c r="BA258" s="91">
        <f t="shared" si="76"/>
        <v>0.26849119834755514</v>
      </c>
      <c r="BB258" s="91">
        <f t="shared" si="77"/>
        <v>0.26849119834755514</v>
      </c>
      <c r="BC258" s="91">
        <f t="shared" si="78"/>
        <v>0.30337737931833619</v>
      </c>
      <c r="BD258" s="91">
        <f t="shared" si="79"/>
        <v>0.50613963508850024</v>
      </c>
      <c r="BE258" s="91">
        <f t="shared" si="80"/>
        <v>0.50613963508850024</v>
      </c>
      <c r="BF258" s="91">
        <f t="shared" si="81"/>
        <v>0.50613963508850024</v>
      </c>
      <c r="BG258" s="91">
        <f t="shared" si="82"/>
        <v>0.18380644149081504</v>
      </c>
      <c r="BH258" s="91">
        <f t="shared" si="83"/>
        <v>0.12253762766054337</v>
      </c>
      <c r="BI258" s="91">
        <f t="shared" si="84"/>
        <v>0.12253762766054337</v>
      </c>
      <c r="BJ258" s="91">
        <f t="shared" si="85"/>
        <v>1.4296056560396722</v>
      </c>
      <c r="BK258" s="91">
        <f t="shared" si="86"/>
        <v>0.31752946219300598</v>
      </c>
      <c r="BL258" s="91">
        <f t="shared" si="87"/>
        <v>0.31752946219300598</v>
      </c>
      <c r="BM258" s="91">
        <f t="shared" si="88"/>
        <v>0.31752946219300598</v>
      </c>
    </row>
    <row r="259" spans="1:65" x14ac:dyDescent="0.2">
      <c r="A259" t="s">
        <v>640</v>
      </c>
      <c r="B259" t="s">
        <v>640</v>
      </c>
      <c r="C259" s="90" t="s">
        <v>306</v>
      </c>
      <c r="D259" s="81" t="s">
        <v>307</v>
      </c>
      <c r="E259" s="81">
        <v>1210</v>
      </c>
      <c r="F259" s="81">
        <v>4</v>
      </c>
      <c r="G259" s="81">
        <v>6120</v>
      </c>
      <c r="H259" s="92">
        <v>0.7</v>
      </c>
      <c r="I259" s="92">
        <v>6.0000000000000012E-2</v>
      </c>
      <c r="J259" s="92">
        <v>9.0000000000000011E-2</v>
      </c>
      <c r="K259" s="92">
        <v>6.0000000000000012E-2</v>
      </c>
      <c r="L259" s="92">
        <v>0.25</v>
      </c>
      <c r="M259" s="92">
        <v>0.25</v>
      </c>
      <c r="N259" s="92">
        <v>0.25</v>
      </c>
      <c r="O259" s="92">
        <v>0.18433055536093701</v>
      </c>
      <c r="P259" s="92">
        <v>0.16313388892781261</v>
      </c>
      <c r="Q259" s="92">
        <v>0.24470083339171889</v>
      </c>
      <c r="R259" s="92">
        <v>0.16313388892781261</v>
      </c>
      <c r="S259" s="92">
        <v>0.25</v>
      </c>
      <c r="T259" s="92">
        <v>0.25</v>
      </c>
      <c r="U259" s="92">
        <v>0.25</v>
      </c>
      <c r="V259" s="91">
        <v>0</v>
      </c>
      <c r="W259" s="91">
        <v>2975</v>
      </c>
      <c r="X259" s="91">
        <v>0</v>
      </c>
      <c r="Y259" s="91">
        <v>0</v>
      </c>
      <c r="Z259" s="91">
        <v>5.2680487884116722</v>
      </c>
      <c r="AA259" s="91">
        <v>6.4440259625896008</v>
      </c>
      <c r="AB259" s="91">
        <v>6.8879716310654775</v>
      </c>
      <c r="AC259" s="91">
        <v>4.0323271736960944</v>
      </c>
      <c r="AD259" s="93">
        <v>1.2890959288725712</v>
      </c>
      <c r="AE259" s="93">
        <v>0.85939728591504749</v>
      </c>
      <c r="AF259" s="93">
        <v>0.85939728591504749</v>
      </c>
      <c r="AG259" s="93">
        <v>0.97106235883643488</v>
      </c>
      <c r="AH259" s="93">
        <v>1.6110064906474002</v>
      </c>
      <c r="AI259" s="93">
        <v>1.6110064906474002</v>
      </c>
      <c r="AJ259" s="93">
        <v>1.6110064906474002</v>
      </c>
      <c r="AK259" s="93">
        <v>0.619917446795893</v>
      </c>
      <c r="AL259" s="93">
        <v>0.41327829786392872</v>
      </c>
      <c r="AM259" s="93">
        <v>0.41327829786392872</v>
      </c>
      <c r="AN259" s="93">
        <v>4.8215801417458337</v>
      </c>
      <c r="AO259" s="93">
        <v>1.0080817934240236</v>
      </c>
      <c r="AP259" s="93">
        <v>1.0080817934240236</v>
      </c>
      <c r="AQ259" s="93">
        <v>1.0080817934240236</v>
      </c>
      <c r="AR259" s="91">
        <f t="shared" si="67"/>
        <v>0</v>
      </c>
      <c r="AS259" s="91">
        <f t="shared" si="68"/>
        <v>505.75000000000006</v>
      </c>
      <c r="AT259" s="91">
        <f t="shared" si="69"/>
        <v>0</v>
      </c>
      <c r="AU259" s="91">
        <f t="shared" si="70"/>
        <v>0</v>
      </c>
      <c r="AV259" s="91">
        <f t="shared" si="71"/>
        <v>0.89556829402998439</v>
      </c>
      <c r="AW259" s="91">
        <f t="shared" si="72"/>
        <v>1.0954844136402322</v>
      </c>
      <c r="AX259" s="91">
        <f t="shared" si="73"/>
        <v>1.1709551772811313</v>
      </c>
      <c r="AY259" s="91">
        <f t="shared" si="74"/>
        <v>0.68549561952833604</v>
      </c>
      <c r="AZ259" s="91">
        <f t="shared" si="75"/>
        <v>0.21914630790833711</v>
      </c>
      <c r="BA259" s="91">
        <f t="shared" si="76"/>
        <v>0.14609753860555807</v>
      </c>
      <c r="BB259" s="91">
        <f t="shared" si="77"/>
        <v>0.14609753860555807</v>
      </c>
      <c r="BC259" s="91">
        <f t="shared" si="78"/>
        <v>0.16508060100219393</v>
      </c>
      <c r="BD259" s="91">
        <f t="shared" si="79"/>
        <v>0.27387110341005805</v>
      </c>
      <c r="BE259" s="91">
        <f t="shared" si="80"/>
        <v>0.27387110341005805</v>
      </c>
      <c r="BF259" s="91">
        <f t="shared" si="81"/>
        <v>0.27387110341005805</v>
      </c>
      <c r="BG259" s="91">
        <f t="shared" si="82"/>
        <v>0.10538596595530182</v>
      </c>
      <c r="BH259" s="91">
        <f t="shared" si="83"/>
        <v>7.0257310636867881E-2</v>
      </c>
      <c r="BI259" s="91">
        <f t="shared" si="84"/>
        <v>7.0257310636867881E-2</v>
      </c>
      <c r="BJ259" s="91">
        <f t="shared" si="85"/>
        <v>0.81966862409679175</v>
      </c>
      <c r="BK259" s="91">
        <f t="shared" si="86"/>
        <v>0.17137390488208401</v>
      </c>
      <c r="BL259" s="91">
        <f t="shared" si="87"/>
        <v>0.17137390488208401</v>
      </c>
      <c r="BM259" s="91">
        <f t="shared" si="88"/>
        <v>0.17137390488208401</v>
      </c>
    </row>
    <row r="260" spans="1:65" x14ac:dyDescent="0.2">
      <c r="A260" t="s">
        <v>641</v>
      </c>
      <c r="B260" t="s">
        <v>641</v>
      </c>
      <c r="C260" s="90" t="s">
        <v>306</v>
      </c>
      <c r="D260" s="81" t="s">
        <v>307</v>
      </c>
      <c r="E260" s="81">
        <v>1200</v>
      </c>
      <c r="F260" s="81">
        <v>4</v>
      </c>
      <c r="G260" s="81">
        <v>3598</v>
      </c>
      <c r="H260" s="92">
        <v>0.7</v>
      </c>
      <c r="I260" s="92">
        <v>6.0000000000000012E-2</v>
      </c>
      <c r="J260" s="92">
        <v>9.0000000000000011E-2</v>
      </c>
      <c r="K260" s="92">
        <v>6.0000000000000012E-2</v>
      </c>
      <c r="L260" s="92">
        <v>0.25</v>
      </c>
      <c r="M260" s="92">
        <v>0.25</v>
      </c>
      <c r="N260" s="92">
        <v>0.25</v>
      </c>
      <c r="O260" s="92">
        <v>0.18433055536093701</v>
      </c>
      <c r="P260" s="92">
        <v>0.16313388892781261</v>
      </c>
      <c r="Q260" s="92">
        <v>0.24470083339171889</v>
      </c>
      <c r="R260" s="92">
        <v>0.16313388892781261</v>
      </c>
      <c r="S260" s="92">
        <v>0.25</v>
      </c>
      <c r="T260" s="92">
        <v>0.25</v>
      </c>
      <c r="U260" s="92">
        <v>0.25</v>
      </c>
      <c r="V260" s="91">
        <v>0</v>
      </c>
      <c r="W260" s="91">
        <v>2029</v>
      </c>
      <c r="X260" s="91">
        <v>0</v>
      </c>
      <c r="Y260" s="91">
        <v>0</v>
      </c>
      <c r="Z260" s="91">
        <v>2.2024941604960229</v>
      </c>
      <c r="AA260" s="91">
        <v>2.7095756829717219</v>
      </c>
      <c r="AB260" s="91">
        <v>2.7283881003859345</v>
      </c>
      <c r="AC260" s="91">
        <v>1.6999356510195318</v>
      </c>
      <c r="AD260" s="93">
        <v>0.53895215661377105</v>
      </c>
      <c r="AE260" s="93">
        <v>0.35930143774251405</v>
      </c>
      <c r="AF260" s="93">
        <v>0.35930143774251405</v>
      </c>
      <c r="AG260" s="93">
        <v>0.40598697178345261</v>
      </c>
      <c r="AH260" s="93">
        <v>0.67739392074293048</v>
      </c>
      <c r="AI260" s="93">
        <v>0.67739392074293048</v>
      </c>
      <c r="AJ260" s="93">
        <v>0.67739392074293048</v>
      </c>
      <c r="AK260" s="93">
        <v>0.24555492903473414</v>
      </c>
      <c r="AL260" s="93">
        <v>0.16370328602315609</v>
      </c>
      <c r="AM260" s="93">
        <v>0.16370328602315609</v>
      </c>
      <c r="AN260" s="93">
        <v>1.9098716702701539</v>
      </c>
      <c r="AO260" s="93">
        <v>0.42498391275488295</v>
      </c>
      <c r="AP260" s="93">
        <v>0.42498391275488295</v>
      </c>
      <c r="AQ260" s="93">
        <v>0.42498391275488295</v>
      </c>
      <c r="AR260" s="91">
        <f t="shared" si="67"/>
        <v>0</v>
      </c>
      <c r="AS260" s="91">
        <f t="shared" si="68"/>
        <v>344.93</v>
      </c>
      <c r="AT260" s="91">
        <f t="shared" si="69"/>
        <v>0</v>
      </c>
      <c r="AU260" s="91">
        <f t="shared" si="70"/>
        <v>0</v>
      </c>
      <c r="AV260" s="91">
        <f t="shared" si="71"/>
        <v>0.3744240072843239</v>
      </c>
      <c r="AW260" s="91">
        <f t="shared" si="72"/>
        <v>0.46062786610519274</v>
      </c>
      <c r="AX260" s="91">
        <f t="shared" si="73"/>
        <v>0.46382597706560891</v>
      </c>
      <c r="AY260" s="91">
        <f t="shared" si="74"/>
        <v>0.28898906067332042</v>
      </c>
      <c r="AZ260" s="91">
        <f t="shared" si="75"/>
        <v>9.1621866624341089E-2</v>
      </c>
      <c r="BA260" s="91">
        <f t="shared" si="76"/>
        <v>6.1081244416227393E-2</v>
      </c>
      <c r="BB260" s="91">
        <f t="shared" si="77"/>
        <v>6.1081244416227393E-2</v>
      </c>
      <c r="BC260" s="91">
        <f t="shared" si="78"/>
        <v>6.9017785203186952E-2</v>
      </c>
      <c r="BD260" s="91">
        <f t="shared" si="79"/>
        <v>0.11515696652629819</v>
      </c>
      <c r="BE260" s="91">
        <f t="shared" si="80"/>
        <v>0.11515696652629819</v>
      </c>
      <c r="BF260" s="91">
        <f t="shared" si="81"/>
        <v>0.11515696652629819</v>
      </c>
      <c r="BG260" s="91">
        <f t="shared" si="82"/>
        <v>4.1744337935904804E-2</v>
      </c>
      <c r="BH260" s="91">
        <f t="shared" si="83"/>
        <v>2.7829558623936539E-2</v>
      </c>
      <c r="BI260" s="91">
        <f t="shared" si="84"/>
        <v>2.7829558623936539E-2</v>
      </c>
      <c r="BJ260" s="91">
        <f t="shared" si="85"/>
        <v>0.32467818394592618</v>
      </c>
      <c r="BK260" s="91">
        <f t="shared" si="86"/>
        <v>7.2247265168330105E-2</v>
      </c>
      <c r="BL260" s="91">
        <f t="shared" si="87"/>
        <v>7.2247265168330105E-2</v>
      </c>
      <c r="BM260" s="91">
        <f t="shared" si="88"/>
        <v>7.2247265168330105E-2</v>
      </c>
    </row>
    <row r="261" spans="1:65" x14ac:dyDescent="0.2">
      <c r="A261" t="s">
        <v>642</v>
      </c>
      <c r="B261" t="s">
        <v>642</v>
      </c>
      <c r="C261" s="90" t="s">
        <v>306</v>
      </c>
      <c r="D261" s="81" t="s">
        <v>307</v>
      </c>
      <c r="E261" s="81">
        <v>1190</v>
      </c>
      <c r="F261" s="81">
        <v>4</v>
      </c>
      <c r="G261" s="81">
        <v>6797</v>
      </c>
      <c r="H261" s="92">
        <v>0.7</v>
      </c>
      <c r="I261" s="92">
        <v>6.0000000000000012E-2</v>
      </c>
      <c r="J261" s="92">
        <v>9.0000000000000011E-2</v>
      </c>
      <c r="K261" s="92">
        <v>6.0000000000000012E-2</v>
      </c>
      <c r="L261" s="92">
        <v>0.25</v>
      </c>
      <c r="M261" s="92">
        <v>0.25</v>
      </c>
      <c r="N261" s="92">
        <v>0.25</v>
      </c>
      <c r="O261" s="92">
        <v>0.18433055536093701</v>
      </c>
      <c r="P261" s="92">
        <v>0.16313388892781261</v>
      </c>
      <c r="Q261" s="92">
        <v>0.24470083339171889</v>
      </c>
      <c r="R261" s="92">
        <v>0.16313388892781261</v>
      </c>
      <c r="S261" s="92">
        <v>0.25</v>
      </c>
      <c r="T261" s="92">
        <v>0.25</v>
      </c>
      <c r="U261" s="92">
        <v>0.25</v>
      </c>
      <c r="V261" s="91">
        <v>0</v>
      </c>
      <c r="W261" s="91">
        <v>3577</v>
      </c>
      <c r="X261" s="91">
        <v>0</v>
      </c>
      <c r="Y261" s="91">
        <v>0</v>
      </c>
      <c r="Z261" s="91">
        <v>4.6264642440951596</v>
      </c>
      <c r="AA261" s="91">
        <v>5.7049047777580197</v>
      </c>
      <c r="AB261" s="91">
        <v>5.3480587298127755</v>
      </c>
      <c r="AC261" s="91">
        <v>3.5821911359378915</v>
      </c>
      <c r="AD261" s="93">
        <v>1.1320996561870742</v>
      </c>
      <c r="AE261" s="93">
        <v>0.75473310412471628</v>
      </c>
      <c r="AF261" s="93">
        <v>0.75473310412471628</v>
      </c>
      <c r="AG261" s="93">
        <v>0.85279872347157837</v>
      </c>
      <c r="AH261" s="93">
        <v>1.4262261944395049</v>
      </c>
      <c r="AI261" s="93">
        <v>1.4262261944395049</v>
      </c>
      <c r="AJ261" s="93">
        <v>1.4262261944395049</v>
      </c>
      <c r="AK261" s="93">
        <v>0.48132528568314986</v>
      </c>
      <c r="AL261" s="93">
        <v>0.32088352378876661</v>
      </c>
      <c r="AM261" s="93">
        <v>0.32088352378876661</v>
      </c>
      <c r="AN261" s="93">
        <v>3.7436411108689427</v>
      </c>
      <c r="AO261" s="93">
        <v>0.89554778398447288</v>
      </c>
      <c r="AP261" s="93">
        <v>0.89554778398447288</v>
      </c>
      <c r="AQ261" s="93">
        <v>0.89554778398447288</v>
      </c>
      <c r="AR261" s="91">
        <f t="shared" si="67"/>
        <v>0</v>
      </c>
      <c r="AS261" s="91">
        <f t="shared" si="68"/>
        <v>608.09</v>
      </c>
      <c r="AT261" s="91">
        <f t="shared" si="69"/>
        <v>0</v>
      </c>
      <c r="AU261" s="91">
        <f t="shared" si="70"/>
        <v>0</v>
      </c>
      <c r="AV261" s="91">
        <f t="shared" si="71"/>
        <v>0.78649892149617717</v>
      </c>
      <c r="AW261" s="91">
        <f t="shared" si="72"/>
        <v>0.96983381221886344</v>
      </c>
      <c r="AX261" s="91">
        <f t="shared" si="73"/>
        <v>0.90916998406817195</v>
      </c>
      <c r="AY261" s="91">
        <f t="shared" si="74"/>
        <v>0.60897249310944157</v>
      </c>
      <c r="AZ261" s="91">
        <f t="shared" si="75"/>
        <v>0.19245694155180262</v>
      </c>
      <c r="BA261" s="91">
        <f t="shared" si="76"/>
        <v>0.12830462770120177</v>
      </c>
      <c r="BB261" s="91">
        <f t="shared" si="77"/>
        <v>0.12830462770120177</v>
      </c>
      <c r="BC261" s="91">
        <f t="shared" si="78"/>
        <v>0.14497578299016833</v>
      </c>
      <c r="BD261" s="91">
        <f t="shared" si="79"/>
        <v>0.24245845305471586</v>
      </c>
      <c r="BE261" s="91">
        <f t="shared" si="80"/>
        <v>0.24245845305471586</v>
      </c>
      <c r="BF261" s="91">
        <f t="shared" si="81"/>
        <v>0.24245845305471586</v>
      </c>
      <c r="BG261" s="91">
        <f t="shared" si="82"/>
        <v>8.1825298566135476E-2</v>
      </c>
      <c r="BH261" s="91">
        <f t="shared" si="83"/>
        <v>5.4550199044090329E-2</v>
      </c>
      <c r="BI261" s="91">
        <f t="shared" si="84"/>
        <v>5.4550199044090329E-2</v>
      </c>
      <c r="BJ261" s="91">
        <f t="shared" si="85"/>
        <v>0.6364189888477203</v>
      </c>
      <c r="BK261" s="91">
        <f t="shared" si="86"/>
        <v>0.15224312327736039</v>
      </c>
      <c r="BL261" s="91">
        <f t="shared" si="87"/>
        <v>0.15224312327736039</v>
      </c>
      <c r="BM261" s="91">
        <f t="shared" si="88"/>
        <v>0.15224312327736039</v>
      </c>
    </row>
    <row r="262" spans="1:65" x14ac:dyDescent="0.2">
      <c r="A262" t="s">
        <v>643</v>
      </c>
      <c r="B262" t="s">
        <v>643</v>
      </c>
      <c r="C262" s="90" t="s">
        <v>306</v>
      </c>
      <c r="D262" s="81" t="s">
        <v>307</v>
      </c>
      <c r="E262" s="81">
        <v>1090</v>
      </c>
      <c r="F262" s="81">
        <v>3</v>
      </c>
      <c r="G262" s="81">
        <v>13175</v>
      </c>
      <c r="H262" s="92">
        <v>0.7</v>
      </c>
      <c r="I262" s="92">
        <v>6.0000000000000012E-2</v>
      </c>
      <c r="J262" s="92">
        <v>9.0000000000000011E-2</v>
      </c>
      <c r="K262" s="92">
        <v>6.0000000000000012E-2</v>
      </c>
      <c r="L262" s="92">
        <v>0.25</v>
      </c>
      <c r="M262" s="92">
        <v>0.25</v>
      </c>
      <c r="N262" s="92">
        <v>0.25</v>
      </c>
      <c r="O262" s="92">
        <v>0.18433055536093701</v>
      </c>
      <c r="P262" s="92">
        <v>0.16313388892781261</v>
      </c>
      <c r="Q262" s="92">
        <v>0.24470083339171889</v>
      </c>
      <c r="R262" s="92">
        <v>0.16313388892781261</v>
      </c>
      <c r="S262" s="92">
        <v>0.25</v>
      </c>
      <c r="T262" s="92">
        <v>0.25</v>
      </c>
      <c r="U262" s="92">
        <v>0.25</v>
      </c>
      <c r="V262" s="91">
        <v>0</v>
      </c>
      <c r="W262" s="91">
        <v>5948</v>
      </c>
      <c r="X262" s="91">
        <v>0</v>
      </c>
      <c r="Y262" s="91">
        <v>0</v>
      </c>
      <c r="Z262" s="91">
        <v>7.9594929283732423</v>
      </c>
      <c r="AA262" s="91">
        <v>9.7001060649770867</v>
      </c>
      <c r="AB262" s="91">
        <v>10.533091808112074</v>
      </c>
      <c r="AC262" s="91">
        <v>6.0586941719371108</v>
      </c>
      <c r="AD262" s="93">
        <v>1.9476945529484255</v>
      </c>
      <c r="AE262" s="93">
        <v>1.2984630352989504</v>
      </c>
      <c r="AF262" s="93">
        <v>1.2984630352989504</v>
      </c>
      <c r="AG262" s="93">
        <v>1.4671777518784905</v>
      </c>
      <c r="AH262" s="93">
        <v>2.4250265162442717</v>
      </c>
      <c r="AI262" s="93">
        <v>2.4250265162442717</v>
      </c>
      <c r="AJ262" s="93">
        <v>2.4250265162442717</v>
      </c>
      <c r="AK262" s="93">
        <v>0.94797826273008678</v>
      </c>
      <c r="AL262" s="93">
        <v>0.63198550848672452</v>
      </c>
      <c r="AM262" s="93">
        <v>0.63198550848672452</v>
      </c>
      <c r="AN262" s="93">
        <v>7.3731642656784508</v>
      </c>
      <c r="AO262" s="93">
        <v>1.5146735429842777</v>
      </c>
      <c r="AP262" s="93">
        <v>1.5146735429842777</v>
      </c>
      <c r="AQ262" s="93">
        <v>1.5146735429842777</v>
      </c>
      <c r="AR262" s="91">
        <f t="shared" ref="AR262:AR270" si="89">$AQ$1/1000*V262</f>
        <v>0</v>
      </c>
      <c r="AS262" s="91">
        <f t="shared" ref="AS262:AS270" si="90">$AQ$1/1000*W262</f>
        <v>1011.1600000000001</v>
      </c>
      <c r="AT262" s="91">
        <f t="shared" ref="AT262:AT270" si="91">$AQ$1/1000*X262</f>
        <v>0</v>
      </c>
      <c r="AU262" s="91">
        <f t="shared" ref="AU262:AU270" si="92">$AQ$1/1000*Y262</f>
        <v>0</v>
      </c>
      <c r="AV262" s="91">
        <f t="shared" ref="AV262:AV270" si="93">$AQ$1/1000*Z262</f>
        <v>1.3531137978234513</v>
      </c>
      <c r="AW262" s="91">
        <f t="shared" ref="AW262:AW270" si="94">$AQ$1/1000*AA262</f>
        <v>1.6490180310461049</v>
      </c>
      <c r="AX262" s="91">
        <f t="shared" ref="AX262:AX270" si="95">$AQ$1/1000*AB262</f>
        <v>1.7906256073790527</v>
      </c>
      <c r="AY262" s="91">
        <f t="shared" ref="AY262:AY270" si="96">$AQ$1/1000*AC262</f>
        <v>1.0299780092293089</v>
      </c>
      <c r="AZ262" s="91">
        <f t="shared" ref="AZ262:AZ270" si="97">$AQ$1/1000*AD262</f>
        <v>0.33110807400123238</v>
      </c>
      <c r="BA262" s="91">
        <f t="shared" ref="BA262:BA270" si="98">$AQ$1/1000*AE262</f>
        <v>0.22073871600082157</v>
      </c>
      <c r="BB262" s="91">
        <f t="shared" ref="BB262:BB270" si="99">$AQ$1/1000*AF262</f>
        <v>0.22073871600082157</v>
      </c>
      <c r="BC262" s="91">
        <f t="shared" ref="BC262:BC270" si="100">$AQ$1/1000*AG262</f>
        <v>0.2494202178193434</v>
      </c>
      <c r="BD262" s="91">
        <f t="shared" ref="BD262:BD270" si="101">$AQ$1/1000*AH262</f>
        <v>0.41225450776152622</v>
      </c>
      <c r="BE262" s="91">
        <f t="shared" ref="BE262:BE270" si="102">$AQ$1/1000*AI262</f>
        <v>0.41225450776152622</v>
      </c>
      <c r="BF262" s="91">
        <f t="shared" ref="BF262:BF270" si="103">$AQ$1/1000*AJ262</f>
        <v>0.41225450776152622</v>
      </c>
      <c r="BG262" s="91">
        <f t="shared" ref="BG262:BG270" si="104">$AQ$1/1000*AK262</f>
        <v>0.16115630466411476</v>
      </c>
      <c r="BH262" s="91">
        <f t="shared" ref="BH262:BH270" si="105">$AQ$1/1000*AL262</f>
        <v>0.10743753644274318</v>
      </c>
      <c r="BI262" s="91">
        <f t="shared" ref="BI262:BI270" si="106">$AQ$1/1000*AM262</f>
        <v>0.10743753644274318</v>
      </c>
      <c r="BJ262" s="91">
        <f t="shared" ref="BJ262:BJ270" si="107">$AQ$1/1000*AN262</f>
        <v>1.2534379251653367</v>
      </c>
      <c r="BK262" s="91">
        <f t="shared" ref="BK262:BK270" si="108">$AQ$1/1000*AO262</f>
        <v>0.25749450230732723</v>
      </c>
      <c r="BL262" s="91">
        <f t="shared" ref="BL262:BL270" si="109">$AQ$1/1000*AP262</f>
        <v>0.25749450230732723</v>
      </c>
      <c r="BM262" s="91">
        <f t="shared" ref="BM262:BM270" si="110">$AQ$1/1000*AQ262</f>
        <v>0.25749450230732723</v>
      </c>
    </row>
    <row r="263" spans="1:65" x14ac:dyDescent="0.2">
      <c r="A263" t="s">
        <v>644</v>
      </c>
      <c r="B263" t="s">
        <v>644</v>
      </c>
      <c r="C263" s="90" t="s">
        <v>306</v>
      </c>
      <c r="D263" s="81" t="s">
        <v>307</v>
      </c>
      <c r="E263" s="81">
        <v>1080</v>
      </c>
      <c r="F263" s="81">
        <v>3</v>
      </c>
      <c r="G263" s="81">
        <v>7683</v>
      </c>
      <c r="H263" s="92">
        <v>0.7</v>
      </c>
      <c r="I263" s="92">
        <v>6.0000000000000012E-2</v>
      </c>
      <c r="J263" s="92">
        <v>9.0000000000000011E-2</v>
      </c>
      <c r="K263" s="92">
        <v>6.0000000000000012E-2</v>
      </c>
      <c r="L263" s="92">
        <v>0.25</v>
      </c>
      <c r="M263" s="92">
        <v>0.25</v>
      </c>
      <c r="N263" s="92">
        <v>0.25</v>
      </c>
      <c r="O263" s="92">
        <v>0.18433055536093701</v>
      </c>
      <c r="P263" s="92">
        <v>0.16313388892781261</v>
      </c>
      <c r="Q263" s="92">
        <v>0.24470083339171889</v>
      </c>
      <c r="R263" s="92">
        <v>0.16313388892781261</v>
      </c>
      <c r="S263" s="92">
        <v>0.25</v>
      </c>
      <c r="T263" s="92">
        <v>0.25</v>
      </c>
      <c r="U263" s="92">
        <v>0.25</v>
      </c>
      <c r="V263" s="91">
        <v>0</v>
      </c>
      <c r="W263" s="91">
        <v>3687</v>
      </c>
      <c r="X263" s="91">
        <v>0</v>
      </c>
      <c r="Y263" s="91">
        <v>0</v>
      </c>
      <c r="Z263" s="91">
        <v>4.7408552878359709</v>
      </c>
      <c r="AA263" s="91">
        <v>5.735039191556174</v>
      </c>
      <c r="AB263" s="91">
        <v>6.2999600304582</v>
      </c>
      <c r="AC263" s="91">
        <v>3.5685481975195326</v>
      </c>
      <c r="AD263" s="93">
        <v>1.1600912399229995</v>
      </c>
      <c r="AE263" s="93">
        <v>0.77339415994866634</v>
      </c>
      <c r="AF263" s="93">
        <v>0.77339415994866634</v>
      </c>
      <c r="AG263" s="93">
        <v>0.87388448809263941</v>
      </c>
      <c r="AH263" s="93">
        <v>1.4337597978890435</v>
      </c>
      <c r="AI263" s="93">
        <v>1.4337597978890435</v>
      </c>
      <c r="AJ263" s="93">
        <v>1.4337597978890435</v>
      </c>
      <c r="AK263" s="93">
        <v>0.56699640274123808</v>
      </c>
      <c r="AL263" s="93">
        <v>0.37799760182749209</v>
      </c>
      <c r="AM263" s="93">
        <v>0.37799760182749209</v>
      </c>
      <c r="AN263" s="93">
        <v>4.4099720213207396</v>
      </c>
      <c r="AO263" s="93">
        <v>0.89213704937988314</v>
      </c>
      <c r="AP263" s="93">
        <v>0.89213704937988314</v>
      </c>
      <c r="AQ263" s="93">
        <v>0.89213704937988314</v>
      </c>
      <c r="AR263" s="91">
        <f t="shared" si="89"/>
        <v>0</v>
      </c>
      <c r="AS263" s="91">
        <f t="shared" si="90"/>
        <v>626.79000000000008</v>
      </c>
      <c r="AT263" s="91">
        <f t="shared" si="91"/>
        <v>0</v>
      </c>
      <c r="AU263" s="91">
        <f t="shared" si="92"/>
        <v>0</v>
      </c>
      <c r="AV263" s="91">
        <f t="shared" si="93"/>
        <v>0.80594539893211514</v>
      </c>
      <c r="AW263" s="91">
        <f t="shared" si="94"/>
        <v>0.9749566625645496</v>
      </c>
      <c r="AX263" s="91">
        <f t="shared" si="95"/>
        <v>1.0709932051778941</v>
      </c>
      <c r="AY263" s="91">
        <f t="shared" si="96"/>
        <v>0.60665319357832059</v>
      </c>
      <c r="AZ263" s="91">
        <f t="shared" si="97"/>
        <v>0.19721551078690991</v>
      </c>
      <c r="BA263" s="91">
        <f t="shared" si="98"/>
        <v>0.13147700719127328</v>
      </c>
      <c r="BB263" s="91">
        <f t="shared" si="99"/>
        <v>0.13147700719127328</v>
      </c>
      <c r="BC263" s="91">
        <f t="shared" si="100"/>
        <v>0.14856036297574871</v>
      </c>
      <c r="BD263" s="91">
        <f t="shared" si="101"/>
        <v>0.2437391656411374</v>
      </c>
      <c r="BE263" s="91">
        <f t="shared" si="102"/>
        <v>0.2437391656411374</v>
      </c>
      <c r="BF263" s="91">
        <f t="shared" si="103"/>
        <v>0.2437391656411374</v>
      </c>
      <c r="BG263" s="91">
        <f t="shared" si="104"/>
        <v>9.6389388466010487E-2</v>
      </c>
      <c r="BH263" s="91">
        <f t="shared" si="105"/>
        <v>6.4259592310673658E-2</v>
      </c>
      <c r="BI263" s="91">
        <f t="shared" si="106"/>
        <v>6.4259592310673658E-2</v>
      </c>
      <c r="BJ263" s="91">
        <f t="shared" si="107"/>
        <v>0.74969524362452578</v>
      </c>
      <c r="BK263" s="91">
        <f t="shared" si="108"/>
        <v>0.15166329839458015</v>
      </c>
      <c r="BL263" s="91">
        <f t="shared" si="109"/>
        <v>0.15166329839458015</v>
      </c>
      <c r="BM263" s="91">
        <f t="shared" si="110"/>
        <v>0.15166329839458015</v>
      </c>
    </row>
    <row r="264" spans="1:65" x14ac:dyDescent="0.2">
      <c r="A264" t="s">
        <v>645</v>
      </c>
      <c r="B264" t="s">
        <v>645</v>
      </c>
      <c r="C264" s="90" t="s">
        <v>306</v>
      </c>
      <c r="D264" s="81" t="s">
        <v>307</v>
      </c>
      <c r="E264" s="81">
        <v>980</v>
      </c>
      <c r="F264" s="81">
        <v>2</v>
      </c>
      <c r="G264" s="81">
        <v>18160</v>
      </c>
      <c r="H264" s="92">
        <v>0.7</v>
      </c>
      <c r="I264" s="92">
        <v>6.0000000000000012E-2</v>
      </c>
      <c r="J264" s="92">
        <v>9.0000000000000011E-2</v>
      </c>
      <c r="K264" s="92">
        <v>6.0000000000000012E-2</v>
      </c>
      <c r="L264" s="92">
        <v>0.25</v>
      </c>
      <c r="M264" s="92">
        <v>0.25</v>
      </c>
      <c r="N264" s="92">
        <v>0.25</v>
      </c>
      <c r="O264" s="92">
        <v>0.18433055536093701</v>
      </c>
      <c r="P264" s="92">
        <v>0.16313388892781261</v>
      </c>
      <c r="Q264" s="92">
        <v>0.24470083339171889</v>
      </c>
      <c r="R264" s="92">
        <v>0.16313388892781261</v>
      </c>
      <c r="S264" s="92">
        <v>0.25</v>
      </c>
      <c r="T264" s="92">
        <v>0.25</v>
      </c>
      <c r="U264" s="92">
        <v>0.25</v>
      </c>
      <c r="V264" s="91">
        <v>0</v>
      </c>
      <c r="W264" s="91">
        <v>6548</v>
      </c>
      <c r="X264" s="91">
        <v>0</v>
      </c>
      <c r="Y264" s="91">
        <v>0</v>
      </c>
      <c r="Z264" s="91">
        <v>8.4208181790732759</v>
      </c>
      <c r="AA264" s="91">
        <v>10.230894630216234</v>
      </c>
      <c r="AB264" s="91">
        <v>11.188608466838769</v>
      </c>
      <c r="AC264" s="91">
        <v>6.3803101813230478</v>
      </c>
      <c r="AD264" s="93">
        <v>2.0605812262593672</v>
      </c>
      <c r="AE264" s="93">
        <v>1.373720817506245</v>
      </c>
      <c r="AF264" s="93">
        <v>1.373720817506245</v>
      </c>
      <c r="AG264" s="93">
        <v>1.5522140915420513</v>
      </c>
      <c r="AH264" s="93">
        <v>2.5577236575540585</v>
      </c>
      <c r="AI264" s="93">
        <v>2.5577236575540585</v>
      </c>
      <c r="AJ264" s="93">
        <v>2.5577236575540585</v>
      </c>
      <c r="AK264" s="93">
        <v>1.0069747620154894</v>
      </c>
      <c r="AL264" s="93">
        <v>0.67131650801032627</v>
      </c>
      <c r="AM264" s="93">
        <v>0.67131650801032627</v>
      </c>
      <c r="AN264" s="93">
        <v>7.8320259267871375</v>
      </c>
      <c r="AO264" s="93">
        <v>1.595077545330762</v>
      </c>
      <c r="AP264" s="93">
        <v>1.595077545330762</v>
      </c>
      <c r="AQ264" s="93">
        <v>1.595077545330762</v>
      </c>
      <c r="AR264" s="91">
        <f t="shared" si="89"/>
        <v>0</v>
      </c>
      <c r="AS264" s="91">
        <f t="shared" si="90"/>
        <v>1113.1600000000001</v>
      </c>
      <c r="AT264" s="91">
        <f t="shared" si="91"/>
        <v>0</v>
      </c>
      <c r="AU264" s="91">
        <f t="shared" si="92"/>
        <v>0</v>
      </c>
      <c r="AV264" s="91">
        <f t="shared" si="93"/>
        <v>1.431539090442457</v>
      </c>
      <c r="AW264" s="91">
        <f t="shared" si="94"/>
        <v>1.7392520871367598</v>
      </c>
      <c r="AX264" s="91">
        <f t="shared" si="95"/>
        <v>1.9020634393625908</v>
      </c>
      <c r="AY264" s="91">
        <f t="shared" si="96"/>
        <v>1.0846527308249183</v>
      </c>
      <c r="AZ264" s="91">
        <f t="shared" si="97"/>
        <v>0.35029880846409245</v>
      </c>
      <c r="BA264" s="91">
        <f t="shared" si="98"/>
        <v>0.23353253897606166</v>
      </c>
      <c r="BB264" s="91">
        <f t="shared" si="99"/>
        <v>0.23353253897606166</v>
      </c>
      <c r="BC264" s="91">
        <f t="shared" si="100"/>
        <v>0.26387639556214876</v>
      </c>
      <c r="BD264" s="91">
        <f t="shared" si="101"/>
        <v>0.43481302178418996</v>
      </c>
      <c r="BE264" s="91">
        <f t="shared" si="102"/>
        <v>0.43481302178418996</v>
      </c>
      <c r="BF264" s="91">
        <f t="shared" si="103"/>
        <v>0.43481302178418996</v>
      </c>
      <c r="BG264" s="91">
        <f t="shared" si="104"/>
        <v>0.17118570954263321</v>
      </c>
      <c r="BH264" s="91">
        <f t="shared" si="105"/>
        <v>0.11412380636175548</v>
      </c>
      <c r="BI264" s="91">
        <f t="shared" si="106"/>
        <v>0.11412380636175548</v>
      </c>
      <c r="BJ264" s="91">
        <f t="shared" si="107"/>
        <v>1.3314444075538134</v>
      </c>
      <c r="BK264" s="91">
        <f t="shared" si="108"/>
        <v>0.27116318270622958</v>
      </c>
      <c r="BL264" s="91">
        <f t="shared" si="109"/>
        <v>0.27116318270622958</v>
      </c>
      <c r="BM264" s="91">
        <f t="shared" si="110"/>
        <v>0.27116318270622958</v>
      </c>
    </row>
    <row r="265" spans="1:65" x14ac:dyDescent="0.2">
      <c r="A265" t="s">
        <v>646</v>
      </c>
      <c r="B265" t="s">
        <v>646</v>
      </c>
      <c r="C265" s="90" t="s">
        <v>306</v>
      </c>
      <c r="D265" s="81" t="s">
        <v>307</v>
      </c>
      <c r="E265" s="81">
        <v>990</v>
      </c>
      <c r="F265" s="81">
        <v>2</v>
      </c>
      <c r="G265" s="81">
        <v>13450</v>
      </c>
      <c r="H265" s="92">
        <v>0.7</v>
      </c>
      <c r="I265" s="92">
        <v>6.0000000000000012E-2</v>
      </c>
      <c r="J265" s="92">
        <v>9.0000000000000011E-2</v>
      </c>
      <c r="K265" s="92">
        <v>6.0000000000000012E-2</v>
      </c>
      <c r="L265" s="92">
        <v>0.25</v>
      </c>
      <c r="M265" s="92">
        <v>0.25</v>
      </c>
      <c r="N265" s="92">
        <v>0.25</v>
      </c>
      <c r="O265" s="92">
        <v>0.18433055536093701</v>
      </c>
      <c r="P265" s="92">
        <v>0.16313388892781261</v>
      </c>
      <c r="Q265" s="92">
        <v>0.24470083339171889</v>
      </c>
      <c r="R265" s="92">
        <v>0.16313388892781261</v>
      </c>
      <c r="S265" s="92">
        <v>0.25</v>
      </c>
      <c r="T265" s="92">
        <v>0.25</v>
      </c>
      <c r="U265" s="92">
        <v>0.25</v>
      </c>
      <c r="V265" s="91">
        <v>0</v>
      </c>
      <c r="W265" s="91">
        <v>4176</v>
      </c>
      <c r="X265" s="91">
        <v>0</v>
      </c>
      <c r="Y265" s="91">
        <v>0</v>
      </c>
      <c r="Z265" s="91">
        <v>9.5028073377286422</v>
      </c>
      <c r="AA265" s="91">
        <v>11.61578730116028</v>
      </c>
      <c r="AB265" s="91">
        <v>12.463945868392083</v>
      </c>
      <c r="AC265" s="91">
        <v>7.2660179609554705</v>
      </c>
      <c r="AD265" s="93">
        <v>2.32534487510314</v>
      </c>
      <c r="AE265" s="93">
        <v>1.550229916735427</v>
      </c>
      <c r="AF265" s="93">
        <v>1.550229916735427</v>
      </c>
      <c r="AG265" s="93">
        <v>1.7516577540515079</v>
      </c>
      <c r="AH265" s="93">
        <v>2.90394682529007</v>
      </c>
      <c r="AI265" s="93">
        <v>2.90394682529007</v>
      </c>
      <c r="AJ265" s="93">
        <v>2.90394682529007</v>
      </c>
      <c r="AK265" s="93">
        <v>1.1217551281552876</v>
      </c>
      <c r="AL265" s="93">
        <v>0.74783675210352507</v>
      </c>
      <c r="AM265" s="93">
        <v>0.74783675210352507</v>
      </c>
      <c r="AN265" s="93">
        <v>8.7247621078744579</v>
      </c>
      <c r="AO265" s="93">
        <v>1.8165044902388676</v>
      </c>
      <c r="AP265" s="93">
        <v>1.8165044902388676</v>
      </c>
      <c r="AQ265" s="93">
        <v>1.8165044902388676</v>
      </c>
      <c r="AR265" s="91">
        <f t="shared" si="89"/>
        <v>0</v>
      </c>
      <c r="AS265" s="91">
        <f t="shared" si="90"/>
        <v>709.92000000000007</v>
      </c>
      <c r="AT265" s="91">
        <f t="shared" si="91"/>
        <v>0</v>
      </c>
      <c r="AU265" s="91">
        <f t="shared" si="92"/>
        <v>0</v>
      </c>
      <c r="AV265" s="91">
        <f t="shared" si="93"/>
        <v>1.6154772474138692</v>
      </c>
      <c r="AW265" s="91">
        <f t="shared" si="94"/>
        <v>1.9746838411972478</v>
      </c>
      <c r="AX265" s="91">
        <f t="shared" si="95"/>
        <v>2.1188707976266543</v>
      </c>
      <c r="AY265" s="91">
        <f t="shared" si="96"/>
        <v>1.23522305336243</v>
      </c>
      <c r="AZ265" s="91">
        <f t="shared" si="97"/>
        <v>0.39530862876753381</v>
      </c>
      <c r="BA265" s="91">
        <f t="shared" si="98"/>
        <v>0.26353908584502261</v>
      </c>
      <c r="BB265" s="91">
        <f t="shared" si="99"/>
        <v>0.26353908584502261</v>
      </c>
      <c r="BC265" s="91">
        <f t="shared" si="100"/>
        <v>0.29778181818875638</v>
      </c>
      <c r="BD265" s="91">
        <f t="shared" si="101"/>
        <v>0.49367096029931196</v>
      </c>
      <c r="BE265" s="91">
        <f t="shared" si="102"/>
        <v>0.49367096029931196</v>
      </c>
      <c r="BF265" s="91">
        <f t="shared" si="103"/>
        <v>0.49367096029931196</v>
      </c>
      <c r="BG265" s="91">
        <f t="shared" si="104"/>
        <v>0.1906983717863989</v>
      </c>
      <c r="BH265" s="91">
        <f t="shared" si="105"/>
        <v>0.12713224785759927</v>
      </c>
      <c r="BI265" s="91">
        <f t="shared" si="106"/>
        <v>0.12713224785759927</v>
      </c>
      <c r="BJ265" s="91">
        <f t="shared" si="107"/>
        <v>1.483209558338658</v>
      </c>
      <c r="BK265" s="91">
        <f t="shared" si="108"/>
        <v>0.3088057633406075</v>
      </c>
      <c r="BL265" s="91">
        <f t="shared" si="109"/>
        <v>0.3088057633406075</v>
      </c>
      <c r="BM265" s="91">
        <f t="shared" si="110"/>
        <v>0.3088057633406075</v>
      </c>
    </row>
    <row r="266" spans="1:65" x14ac:dyDescent="0.2">
      <c r="A266" t="s">
        <v>647</v>
      </c>
      <c r="B266" t="s">
        <v>647</v>
      </c>
      <c r="C266" s="90" t="s">
        <v>306</v>
      </c>
      <c r="D266" s="81" t="s">
        <v>307</v>
      </c>
      <c r="E266" s="81">
        <v>990</v>
      </c>
      <c r="F266" s="81">
        <v>2</v>
      </c>
      <c r="G266" s="81">
        <v>6509</v>
      </c>
      <c r="H266" s="92">
        <v>0.7</v>
      </c>
      <c r="I266" s="92">
        <v>6.0000000000000012E-2</v>
      </c>
      <c r="J266" s="92">
        <v>9.0000000000000011E-2</v>
      </c>
      <c r="K266" s="92">
        <v>6.0000000000000012E-2</v>
      </c>
      <c r="L266" s="92">
        <v>0.25</v>
      </c>
      <c r="M266" s="92">
        <v>0.25</v>
      </c>
      <c r="N266" s="92">
        <v>0.25</v>
      </c>
      <c r="O266" s="92">
        <v>0.18433055536093701</v>
      </c>
      <c r="P266" s="92">
        <v>0.16313388892781261</v>
      </c>
      <c r="Q266" s="92">
        <v>0.24470083339171889</v>
      </c>
      <c r="R266" s="92">
        <v>0.16313388892781261</v>
      </c>
      <c r="S266" s="92">
        <v>0.25</v>
      </c>
      <c r="T266" s="92">
        <v>0.25</v>
      </c>
      <c r="U266" s="92">
        <v>0.25</v>
      </c>
      <c r="V266" s="91">
        <v>0</v>
      </c>
      <c r="W266" s="91">
        <v>3425</v>
      </c>
      <c r="X266" s="91">
        <v>0</v>
      </c>
      <c r="Y266" s="91">
        <v>0</v>
      </c>
      <c r="Z266" s="91">
        <v>1.9777002243077031</v>
      </c>
      <c r="AA266" s="91">
        <v>2.4197533434060658</v>
      </c>
      <c r="AB266" s="91">
        <v>2.582871960133259</v>
      </c>
      <c r="AC266" s="91">
        <v>1.514325699414063</v>
      </c>
      <c r="AD266" s="93">
        <v>0.48394489308708433</v>
      </c>
      <c r="AE266" s="93">
        <v>0.3226299287247229</v>
      </c>
      <c r="AF266" s="93">
        <v>0.3226299287247229</v>
      </c>
      <c r="AG266" s="93">
        <v>0.36455058068408863</v>
      </c>
      <c r="AH266" s="93">
        <v>0.60493833585151646</v>
      </c>
      <c r="AI266" s="93">
        <v>0.60493833585151646</v>
      </c>
      <c r="AJ266" s="93">
        <v>0.60493833585151646</v>
      </c>
      <c r="AK266" s="93">
        <v>0.23245847641199335</v>
      </c>
      <c r="AL266" s="93">
        <v>0.15497231760799557</v>
      </c>
      <c r="AM266" s="93">
        <v>0.15497231760799557</v>
      </c>
      <c r="AN266" s="93">
        <v>1.8080103720932812</v>
      </c>
      <c r="AO266" s="93">
        <v>0.37858142485351576</v>
      </c>
      <c r="AP266" s="93">
        <v>0.37858142485351576</v>
      </c>
      <c r="AQ266" s="93">
        <v>0.37858142485351576</v>
      </c>
      <c r="AR266" s="91">
        <f t="shared" si="89"/>
        <v>0</v>
      </c>
      <c r="AS266" s="91">
        <f t="shared" si="90"/>
        <v>582.25</v>
      </c>
      <c r="AT266" s="91">
        <f t="shared" si="91"/>
        <v>0</v>
      </c>
      <c r="AU266" s="91">
        <f t="shared" si="92"/>
        <v>0</v>
      </c>
      <c r="AV266" s="91">
        <f t="shared" si="93"/>
        <v>0.33620903813230957</v>
      </c>
      <c r="AW266" s="91">
        <f t="shared" si="94"/>
        <v>0.41135806837903122</v>
      </c>
      <c r="AX266" s="91">
        <f t="shared" si="95"/>
        <v>0.43908823322265406</v>
      </c>
      <c r="AY266" s="91">
        <f t="shared" si="96"/>
        <v>0.25743536890039076</v>
      </c>
      <c r="AZ266" s="91">
        <f t="shared" si="97"/>
        <v>8.2270631824804347E-2</v>
      </c>
      <c r="BA266" s="91">
        <f t="shared" si="98"/>
        <v>5.4847087883202895E-2</v>
      </c>
      <c r="BB266" s="91">
        <f t="shared" si="99"/>
        <v>5.4847087883202895E-2</v>
      </c>
      <c r="BC266" s="91">
        <f t="shared" si="100"/>
        <v>6.197359871629507E-2</v>
      </c>
      <c r="BD266" s="91">
        <f t="shared" si="101"/>
        <v>0.1028395170947578</v>
      </c>
      <c r="BE266" s="91">
        <f t="shared" si="102"/>
        <v>0.1028395170947578</v>
      </c>
      <c r="BF266" s="91">
        <f t="shared" si="103"/>
        <v>0.1028395170947578</v>
      </c>
      <c r="BG266" s="91">
        <f t="shared" si="104"/>
        <v>3.9517940990038872E-2</v>
      </c>
      <c r="BH266" s="91">
        <f t="shared" si="105"/>
        <v>2.6345293993359248E-2</v>
      </c>
      <c r="BI266" s="91">
        <f t="shared" si="106"/>
        <v>2.6345293993359248E-2</v>
      </c>
      <c r="BJ266" s="91">
        <f t="shared" si="107"/>
        <v>0.30736176325585784</v>
      </c>
      <c r="BK266" s="91">
        <f t="shared" si="108"/>
        <v>6.435884222509769E-2</v>
      </c>
      <c r="BL266" s="91">
        <f t="shared" si="109"/>
        <v>6.435884222509769E-2</v>
      </c>
      <c r="BM266" s="91">
        <f t="shared" si="110"/>
        <v>6.435884222509769E-2</v>
      </c>
    </row>
    <row r="267" spans="1:65" x14ac:dyDescent="0.2">
      <c r="A267" t="s">
        <v>648</v>
      </c>
      <c r="B267" t="s">
        <v>648</v>
      </c>
      <c r="C267" s="90" t="s">
        <v>306</v>
      </c>
      <c r="D267" s="81" t="s">
        <v>307</v>
      </c>
      <c r="E267" s="81">
        <v>930</v>
      </c>
      <c r="F267" s="81">
        <v>2</v>
      </c>
      <c r="G267" s="81">
        <v>41003</v>
      </c>
      <c r="H267" s="92">
        <v>0.7</v>
      </c>
      <c r="I267" s="92">
        <v>6.0000000000000012E-2</v>
      </c>
      <c r="J267" s="92">
        <v>9.0000000000000011E-2</v>
      </c>
      <c r="K267" s="92">
        <v>6.0000000000000012E-2</v>
      </c>
      <c r="L267" s="92">
        <v>0.25</v>
      </c>
      <c r="M267" s="92">
        <v>0.25</v>
      </c>
      <c r="N267" s="92">
        <v>0.25</v>
      </c>
      <c r="O267" s="92">
        <v>0.18433055536093701</v>
      </c>
      <c r="P267" s="92">
        <v>0.16313388892781261</v>
      </c>
      <c r="Q267" s="92">
        <v>0.24470083339171889</v>
      </c>
      <c r="R267" s="92">
        <v>0.16313388892781261</v>
      </c>
      <c r="S267" s="92">
        <v>0.25</v>
      </c>
      <c r="T267" s="92">
        <v>0.25</v>
      </c>
      <c r="U267" s="92">
        <v>0.25</v>
      </c>
      <c r="V267" s="91">
        <v>0</v>
      </c>
      <c r="W267" s="91">
        <v>3346</v>
      </c>
      <c r="X267" s="91">
        <v>0</v>
      </c>
      <c r="Y267" s="91">
        <v>0</v>
      </c>
      <c r="Z267" s="91">
        <v>2.0382747421489236</v>
      </c>
      <c r="AA267" s="91">
        <v>2.381140620844576</v>
      </c>
      <c r="AB267" s="91">
        <v>2.4935283775686949</v>
      </c>
      <c r="AC267" s="91">
        <v>1.4532297388218753</v>
      </c>
      <c r="AD267" s="93">
        <v>0.49876752808513253</v>
      </c>
      <c r="AE267" s="93">
        <v>0.33251168539008841</v>
      </c>
      <c r="AF267" s="93">
        <v>0.33251168539008841</v>
      </c>
      <c r="AG267" s="93">
        <v>0.37571631519848175</v>
      </c>
      <c r="AH267" s="93">
        <v>0.595285155211144</v>
      </c>
      <c r="AI267" s="93">
        <v>0.595285155211144</v>
      </c>
      <c r="AJ267" s="93">
        <v>0.595285155211144</v>
      </c>
      <c r="AK267" s="93">
        <v>0.22441755398118257</v>
      </c>
      <c r="AL267" s="93">
        <v>0.14961170265412171</v>
      </c>
      <c r="AM267" s="93">
        <v>0.14961170265412171</v>
      </c>
      <c r="AN267" s="93">
        <v>1.7454698642980864</v>
      </c>
      <c r="AO267" s="93">
        <v>0.36330743470546883</v>
      </c>
      <c r="AP267" s="93">
        <v>0.36330743470546883</v>
      </c>
      <c r="AQ267" s="93">
        <v>0.36330743470546883</v>
      </c>
      <c r="AR267" s="91">
        <f t="shared" si="89"/>
        <v>0</v>
      </c>
      <c r="AS267" s="91">
        <f t="shared" si="90"/>
        <v>568.82000000000005</v>
      </c>
      <c r="AT267" s="91">
        <f t="shared" si="91"/>
        <v>0</v>
      </c>
      <c r="AU267" s="91">
        <f t="shared" si="92"/>
        <v>0</v>
      </c>
      <c r="AV267" s="91">
        <f t="shared" si="93"/>
        <v>0.34650670616531704</v>
      </c>
      <c r="AW267" s="91">
        <f t="shared" si="94"/>
        <v>0.40479390554357797</v>
      </c>
      <c r="AX267" s="91">
        <f t="shared" si="95"/>
        <v>0.42389982418667815</v>
      </c>
      <c r="AY267" s="91">
        <f t="shared" si="96"/>
        <v>0.24704905559971882</v>
      </c>
      <c r="AZ267" s="91">
        <f t="shared" si="97"/>
        <v>8.479047977447253E-2</v>
      </c>
      <c r="BA267" s="91">
        <f t="shared" si="98"/>
        <v>5.6526986516315034E-2</v>
      </c>
      <c r="BB267" s="91">
        <f t="shared" si="99"/>
        <v>5.6526986516315034E-2</v>
      </c>
      <c r="BC267" s="91">
        <f t="shared" si="100"/>
        <v>6.3871773583741909E-2</v>
      </c>
      <c r="BD267" s="91">
        <f t="shared" si="101"/>
        <v>0.10119847638589449</v>
      </c>
      <c r="BE267" s="91">
        <f t="shared" si="102"/>
        <v>0.10119847638589449</v>
      </c>
      <c r="BF267" s="91">
        <f t="shared" si="103"/>
        <v>0.10119847638589449</v>
      </c>
      <c r="BG267" s="91">
        <f t="shared" si="104"/>
        <v>3.8150984176801038E-2</v>
      </c>
      <c r="BH267" s="91">
        <f t="shared" si="105"/>
        <v>2.5433989451200692E-2</v>
      </c>
      <c r="BI267" s="91">
        <f t="shared" si="106"/>
        <v>2.5433989451200692E-2</v>
      </c>
      <c r="BJ267" s="91">
        <f t="shared" si="107"/>
        <v>0.29672987693067471</v>
      </c>
      <c r="BK267" s="91">
        <f t="shared" si="108"/>
        <v>6.1762263899929705E-2</v>
      </c>
      <c r="BL267" s="91">
        <f t="shared" si="109"/>
        <v>6.1762263899929705E-2</v>
      </c>
      <c r="BM267" s="91">
        <f t="shared" si="110"/>
        <v>6.1762263899929705E-2</v>
      </c>
    </row>
    <row r="268" spans="1:65" x14ac:dyDescent="0.2">
      <c r="A268" t="s">
        <v>649</v>
      </c>
      <c r="B268" t="s">
        <v>649</v>
      </c>
      <c r="C268" s="90" t="s">
        <v>306</v>
      </c>
      <c r="D268" s="81" t="s">
        <v>307</v>
      </c>
      <c r="E268" s="81">
        <v>1080</v>
      </c>
      <c r="F268" s="81">
        <v>3</v>
      </c>
      <c r="G268" s="81">
        <v>14148</v>
      </c>
      <c r="H268" s="92">
        <v>0.7</v>
      </c>
      <c r="I268" s="92">
        <v>6.0000000000000012E-2</v>
      </c>
      <c r="J268" s="92">
        <v>9.0000000000000011E-2</v>
      </c>
      <c r="K268" s="92">
        <v>6.0000000000000012E-2</v>
      </c>
      <c r="L268" s="92">
        <v>0.25</v>
      </c>
      <c r="M268" s="92">
        <v>0.25</v>
      </c>
      <c r="N268" s="92">
        <v>0.25</v>
      </c>
      <c r="O268" s="92">
        <v>0.18433055536093701</v>
      </c>
      <c r="P268" s="92">
        <v>0.16313388892781261</v>
      </c>
      <c r="Q268" s="92">
        <v>0.24470083339171889</v>
      </c>
      <c r="R268" s="92">
        <v>0.16313388892781261</v>
      </c>
      <c r="S268" s="92">
        <v>0.25</v>
      </c>
      <c r="T268" s="92">
        <v>0.25</v>
      </c>
      <c r="U268" s="92">
        <v>0.25</v>
      </c>
      <c r="V268" s="91">
        <v>0</v>
      </c>
      <c r="W268" s="91">
        <v>7986</v>
      </c>
      <c r="X268" s="91">
        <v>0</v>
      </c>
      <c r="Y268" s="91">
        <v>0</v>
      </c>
      <c r="Z268" s="91">
        <v>7.444489314232893</v>
      </c>
      <c r="AA268" s="91">
        <v>9.1238258107659664</v>
      </c>
      <c r="AB268" s="91">
        <v>9.6256330411521489</v>
      </c>
      <c r="AC268" s="91">
        <v>5.7144301999839859</v>
      </c>
      <c r="AD268" s="93">
        <v>1.8216727393685348</v>
      </c>
      <c r="AE268" s="93">
        <v>1.2144484929123567</v>
      </c>
      <c r="AF268" s="93">
        <v>1.2144484929123567</v>
      </c>
      <c r="AG268" s="93">
        <v>1.3722468496711102</v>
      </c>
      <c r="AH268" s="93">
        <v>2.2809564526914916</v>
      </c>
      <c r="AI268" s="93">
        <v>2.2809564526914916</v>
      </c>
      <c r="AJ268" s="93">
        <v>2.2809564526914916</v>
      </c>
      <c r="AK268" s="93">
        <v>0.86630697370369347</v>
      </c>
      <c r="AL268" s="93">
        <v>0.57753798246912902</v>
      </c>
      <c r="AM268" s="93">
        <v>0.57753798246912902</v>
      </c>
      <c r="AN268" s="93">
        <v>6.7379431288065037</v>
      </c>
      <c r="AO268" s="93">
        <v>1.4286075499959965</v>
      </c>
      <c r="AP268" s="93">
        <v>1.4286075499959965</v>
      </c>
      <c r="AQ268" s="93">
        <v>1.4286075499959965</v>
      </c>
      <c r="AR268" s="91">
        <f t="shared" si="89"/>
        <v>0</v>
      </c>
      <c r="AS268" s="91">
        <f t="shared" si="90"/>
        <v>1357.6200000000001</v>
      </c>
      <c r="AT268" s="91">
        <f t="shared" si="91"/>
        <v>0</v>
      </c>
      <c r="AU268" s="91">
        <f t="shared" si="92"/>
        <v>0</v>
      </c>
      <c r="AV268" s="91">
        <f t="shared" si="93"/>
        <v>1.265563183419592</v>
      </c>
      <c r="AW268" s="91">
        <f t="shared" si="94"/>
        <v>1.5510503878302144</v>
      </c>
      <c r="AX268" s="91">
        <f t="shared" si="95"/>
        <v>1.6363576169958653</v>
      </c>
      <c r="AY268" s="91">
        <f t="shared" si="96"/>
        <v>0.97145313399727773</v>
      </c>
      <c r="AZ268" s="91">
        <f t="shared" si="97"/>
        <v>0.30968436569265095</v>
      </c>
      <c r="BA268" s="91">
        <f t="shared" si="98"/>
        <v>0.20645624379510066</v>
      </c>
      <c r="BB268" s="91">
        <f t="shared" si="99"/>
        <v>0.20645624379510066</v>
      </c>
      <c r="BC268" s="91">
        <f t="shared" si="100"/>
        <v>0.23328196444408875</v>
      </c>
      <c r="BD268" s="91">
        <f t="shared" si="101"/>
        <v>0.38776259695755361</v>
      </c>
      <c r="BE268" s="91">
        <f t="shared" si="102"/>
        <v>0.38776259695755361</v>
      </c>
      <c r="BF268" s="91">
        <f t="shared" si="103"/>
        <v>0.38776259695755361</v>
      </c>
      <c r="BG268" s="91">
        <f t="shared" si="104"/>
        <v>0.1472721855296279</v>
      </c>
      <c r="BH268" s="91">
        <f t="shared" si="105"/>
        <v>9.8181457019751936E-2</v>
      </c>
      <c r="BI268" s="91">
        <f t="shared" si="106"/>
        <v>9.8181457019751936E-2</v>
      </c>
      <c r="BJ268" s="91">
        <f t="shared" si="107"/>
        <v>1.1454503318971057</v>
      </c>
      <c r="BK268" s="91">
        <f t="shared" si="108"/>
        <v>0.24286328349931943</v>
      </c>
      <c r="BL268" s="91">
        <f t="shared" si="109"/>
        <v>0.24286328349931943</v>
      </c>
      <c r="BM268" s="91">
        <f t="shared" si="110"/>
        <v>0.24286328349931943</v>
      </c>
    </row>
    <row r="269" spans="1:65" x14ac:dyDescent="0.2">
      <c r="A269" t="s">
        <v>634</v>
      </c>
      <c r="B269" t="s">
        <v>678</v>
      </c>
      <c r="C269" s="94" t="s">
        <v>306</v>
      </c>
      <c r="D269" s="81" t="s">
        <v>307</v>
      </c>
      <c r="E269" s="81">
        <v>1200</v>
      </c>
      <c r="F269" s="81">
        <v>4</v>
      </c>
      <c r="G269" s="81">
        <v>1273</v>
      </c>
      <c r="H269" s="92">
        <v>0.7</v>
      </c>
      <c r="I269" s="92">
        <v>6.0000000000000012E-2</v>
      </c>
      <c r="J269" s="92">
        <v>9.0000000000000011E-2</v>
      </c>
      <c r="K269" s="92">
        <v>6.0000000000000012E-2</v>
      </c>
      <c r="L269" s="92">
        <v>0.25</v>
      </c>
      <c r="M269" s="92">
        <v>0.25</v>
      </c>
      <c r="N269" s="92">
        <v>0.25</v>
      </c>
      <c r="O269" s="92">
        <v>0.18433055536093701</v>
      </c>
      <c r="P269" s="92">
        <v>0.16313388892781261</v>
      </c>
      <c r="Q269" s="92">
        <v>0.24470083339171889</v>
      </c>
      <c r="R269" s="92">
        <v>0.16313388892781261</v>
      </c>
      <c r="S269" s="92">
        <v>0.25</v>
      </c>
      <c r="T269" s="92">
        <v>0.25</v>
      </c>
      <c r="U269" s="92">
        <v>0.25</v>
      </c>
      <c r="V269" s="91">
        <v>0</v>
      </c>
      <c r="W269" s="91">
        <v>0</v>
      </c>
      <c r="X269" s="91">
        <v>0</v>
      </c>
      <c r="Y269" s="91">
        <v>164</v>
      </c>
      <c r="Z269" s="91">
        <v>20.560519944410245</v>
      </c>
      <c r="AA269" s="91">
        <v>25.373407685846505</v>
      </c>
      <c r="AB269" s="91">
        <v>20.594456181929015</v>
      </c>
      <c r="AC269" s="91">
        <v>15.929595126027738</v>
      </c>
      <c r="AD269" s="93">
        <v>5.031176365364245</v>
      </c>
      <c r="AE269" s="93">
        <v>3.3541175769094966</v>
      </c>
      <c r="AF269" s="93">
        <v>3.3541175769094966</v>
      </c>
      <c r="AG269" s="93">
        <v>3.7899320598627622</v>
      </c>
      <c r="AH269" s="93">
        <v>6.3433519214616263</v>
      </c>
      <c r="AI269" s="93">
        <v>6.3433519214616263</v>
      </c>
      <c r="AJ269" s="93">
        <v>6.3433519214616263</v>
      </c>
      <c r="AK269" s="93">
        <v>1.8535010563736116</v>
      </c>
      <c r="AL269" s="93">
        <v>1.2356673709157411</v>
      </c>
      <c r="AM269" s="93">
        <v>1.2356673709157411</v>
      </c>
      <c r="AN269" s="93">
        <v>14.416119327350309</v>
      </c>
      <c r="AO269" s="93">
        <v>3.9823987815069346</v>
      </c>
      <c r="AP269" s="93">
        <v>3.9823987815069346</v>
      </c>
      <c r="AQ269" s="93">
        <v>3.9823987815069346</v>
      </c>
      <c r="AR269" s="91">
        <f t="shared" si="89"/>
        <v>0</v>
      </c>
      <c r="AS269" s="91">
        <f t="shared" si="90"/>
        <v>0</v>
      </c>
      <c r="AT269" s="91">
        <f t="shared" si="91"/>
        <v>0</v>
      </c>
      <c r="AU269" s="91">
        <f t="shared" si="92"/>
        <v>27.880000000000003</v>
      </c>
      <c r="AV269" s="91">
        <f t="shared" si="93"/>
        <v>3.4952883905497418</v>
      </c>
      <c r="AW269" s="91">
        <f t="shared" si="94"/>
        <v>4.3134793065939059</v>
      </c>
      <c r="AX269" s="91">
        <f t="shared" si="95"/>
        <v>3.5010575509279329</v>
      </c>
      <c r="AY269" s="91">
        <f t="shared" si="96"/>
        <v>2.7080311714247158</v>
      </c>
      <c r="AZ269" s="91">
        <f t="shared" si="97"/>
        <v>0.85529998211192171</v>
      </c>
      <c r="BA269" s="91">
        <f t="shared" si="98"/>
        <v>0.57019998807461447</v>
      </c>
      <c r="BB269" s="91">
        <f t="shared" si="99"/>
        <v>0.57019998807461447</v>
      </c>
      <c r="BC269" s="91">
        <f t="shared" si="100"/>
        <v>0.64428845017666958</v>
      </c>
      <c r="BD269" s="91">
        <f t="shared" si="101"/>
        <v>1.0783698266484765</v>
      </c>
      <c r="BE269" s="91">
        <f t="shared" si="102"/>
        <v>1.0783698266484765</v>
      </c>
      <c r="BF269" s="91">
        <f t="shared" si="103"/>
        <v>1.0783698266484765</v>
      </c>
      <c r="BG269" s="91">
        <f t="shared" si="104"/>
        <v>0.31509517958351402</v>
      </c>
      <c r="BH269" s="91">
        <f t="shared" si="105"/>
        <v>0.210063453055676</v>
      </c>
      <c r="BI269" s="91">
        <f t="shared" si="106"/>
        <v>0.210063453055676</v>
      </c>
      <c r="BJ269" s="91">
        <f t="shared" si="107"/>
        <v>2.4507402856495526</v>
      </c>
      <c r="BK269" s="91">
        <f t="shared" si="108"/>
        <v>0.67700779285617896</v>
      </c>
      <c r="BL269" s="91">
        <f t="shared" si="109"/>
        <v>0.67700779285617896</v>
      </c>
      <c r="BM269" s="91">
        <f t="shared" si="110"/>
        <v>0.67700779285617896</v>
      </c>
    </row>
    <row r="270" spans="1:65" x14ac:dyDescent="0.2">
      <c r="A270" t="s">
        <v>633</v>
      </c>
      <c r="B270" t="s">
        <v>679</v>
      </c>
      <c r="C270" s="96" t="s">
        <v>306</v>
      </c>
      <c r="D270" s="81" t="s">
        <v>307</v>
      </c>
      <c r="E270" s="81">
        <v>1220</v>
      </c>
      <c r="F270" s="81">
        <v>4</v>
      </c>
      <c r="G270" s="81">
        <v>318</v>
      </c>
      <c r="H270" s="92">
        <v>0.7</v>
      </c>
      <c r="I270" s="92">
        <v>6.0000000000000012E-2</v>
      </c>
      <c r="J270" s="92">
        <v>9.0000000000000011E-2</v>
      </c>
      <c r="K270" s="92">
        <v>6.0000000000000012E-2</v>
      </c>
      <c r="L270" s="92">
        <v>0.25</v>
      </c>
      <c r="M270" s="92">
        <v>0.25</v>
      </c>
      <c r="N270" s="92">
        <v>0.25</v>
      </c>
      <c r="O270" s="92">
        <v>0.18433055536093701</v>
      </c>
      <c r="P270" s="92">
        <v>0.16313388892781261</v>
      </c>
      <c r="Q270" s="92">
        <v>0.24470083339171889</v>
      </c>
      <c r="R270" s="92">
        <v>0.16313388892781261</v>
      </c>
      <c r="S270" s="92">
        <v>0.25</v>
      </c>
      <c r="T270" s="92">
        <v>0.25</v>
      </c>
      <c r="U270" s="92">
        <v>0.25</v>
      </c>
      <c r="V270" s="91">
        <v>0</v>
      </c>
      <c r="W270" s="91">
        <v>0</v>
      </c>
      <c r="X270" s="91">
        <v>0</v>
      </c>
      <c r="Y270" s="91">
        <v>0</v>
      </c>
      <c r="Z270" s="91">
        <v>13.478265014000995</v>
      </c>
      <c r="AA270" s="91">
        <v>16.633310539946002</v>
      </c>
      <c r="AB270" s="91">
        <v>13.500511611076009</v>
      </c>
      <c r="AC270" s="91">
        <v>10.44250365529844</v>
      </c>
      <c r="AD270" s="93">
        <v>3.2981426816004911</v>
      </c>
      <c r="AE270" s="93">
        <v>2.1987617877336607</v>
      </c>
      <c r="AF270" s="93">
        <v>2.1987617877336607</v>
      </c>
      <c r="AG270" s="93">
        <v>2.484456075332691</v>
      </c>
      <c r="AH270" s="93">
        <v>4.1583276349865006</v>
      </c>
      <c r="AI270" s="93">
        <v>4.1583276349865006</v>
      </c>
      <c r="AJ270" s="93">
        <v>4.1583276349865006</v>
      </c>
      <c r="AK270" s="93">
        <v>1.215046044996841</v>
      </c>
      <c r="AL270" s="93">
        <v>0.81003069666456073</v>
      </c>
      <c r="AM270" s="93">
        <v>0.81003069666456073</v>
      </c>
      <c r="AN270" s="93">
        <v>9.4503581277532049</v>
      </c>
      <c r="AO270" s="93">
        <v>2.61062591382461</v>
      </c>
      <c r="AP270" s="93">
        <v>2.61062591382461</v>
      </c>
      <c r="AQ270" s="93">
        <v>2.61062591382461</v>
      </c>
      <c r="AR270" s="91">
        <f t="shared" si="89"/>
        <v>0</v>
      </c>
      <c r="AS270" s="91">
        <f t="shared" si="90"/>
        <v>0</v>
      </c>
      <c r="AT270" s="91">
        <f t="shared" si="91"/>
        <v>0</v>
      </c>
      <c r="AU270" s="91">
        <f t="shared" si="92"/>
        <v>0</v>
      </c>
      <c r="AV270" s="91">
        <f t="shared" si="93"/>
        <v>2.291305052380169</v>
      </c>
      <c r="AW270" s="91">
        <f t="shared" si="94"/>
        <v>2.8276627917908206</v>
      </c>
      <c r="AX270" s="91">
        <f t="shared" si="95"/>
        <v>2.2950869738829218</v>
      </c>
      <c r="AY270" s="91">
        <f t="shared" si="96"/>
        <v>1.7752256214007349</v>
      </c>
      <c r="AZ270" s="91">
        <f t="shared" si="97"/>
        <v>0.56068425587208348</v>
      </c>
      <c r="BA270" s="91">
        <f t="shared" si="98"/>
        <v>0.37378950391472232</v>
      </c>
      <c r="BB270" s="91">
        <f t="shared" si="99"/>
        <v>0.37378950391472232</v>
      </c>
      <c r="BC270" s="91">
        <f t="shared" si="100"/>
        <v>0.42235753280655752</v>
      </c>
      <c r="BD270" s="91">
        <f t="shared" si="101"/>
        <v>0.70691569794770515</v>
      </c>
      <c r="BE270" s="91">
        <f t="shared" si="102"/>
        <v>0.70691569794770515</v>
      </c>
      <c r="BF270" s="91">
        <f t="shared" si="103"/>
        <v>0.70691569794770515</v>
      </c>
      <c r="BG270" s="91">
        <f t="shared" si="104"/>
        <v>0.20655782764946298</v>
      </c>
      <c r="BH270" s="91">
        <f t="shared" si="105"/>
        <v>0.13770521843297534</v>
      </c>
      <c r="BI270" s="91">
        <f t="shared" si="106"/>
        <v>0.13770521843297534</v>
      </c>
      <c r="BJ270" s="91">
        <f t="shared" si="107"/>
        <v>1.606560881718045</v>
      </c>
      <c r="BK270" s="91">
        <f t="shared" si="108"/>
        <v>0.44380640535018373</v>
      </c>
      <c r="BL270" s="91">
        <f t="shared" si="109"/>
        <v>0.44380640535018373</v>
      </c>
      <c r="BM270" s="91">
        <f t="shared" si="110"/>
        <v>0.44380640535018373</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3"/>
  <dimension ref="B2:C32"/>
  <sheetViews>
    <sheetView workbookViewId="0">
      <selection activeCell="E22" sqref="E22"/>
    </sheetView>
  </sheetViews>
  <sheetFormatPr baseColWidth="10" defaultColWidth="8.83203125" defaultRowHeight="15" x14ac:dyDescent="0.2"/>
  <cols>
    <col min="2" max="2" width="28.1640625" customWidth="1"/>
    <col min="3" max="3" width="21.5" customWidth="1"/>
  </cols>
  <sheetData>
    <row r="2" spans="2:3" x14ac:dyDescent="0.2">
      <c r="C2" t="s">
        <v>654</v>
      </c>
    </row>
    <row r="3" spans="2:3" x14ac:dyDescent="0.2">
      <c r="C3" s="1" t="s">
        <v>650</v>
      </c>
    </row>
    <row r="4" spans="2:3" x14ac:dyDescent="0.2">
      <c r="C4" t="s">
        <v>101</v>
      </c>
    </row>
    <row r="5" spans="2:3" x14ac:dyDescent="0.2">
      <c r="B5" s="97" t="s">
        <v>276</v>
      </c>
      <c r="C5" s="98">
        <v>0.11183105551327582</v>
      </c>
    </row>
    <row r="6" spans="2:3" x14ac:dyDescent="0.2">
      <c r="B6" s="97" t="s">
        <v>277</v>
      </c>
      <c r="C6" s="98">
        <v>0.10355353621834787</v>
      </c>
    </row>
    <row r="7" spans="2:3" x14ac:dyDescent="0.2">
      <c r="B7" s="97" t="s">
        <v>278</v>
      </c>
      <c r="C7" s="98">
        <v>0.13351059107052257</v>
      </c>
    </row>
    <row r="8" spans="2:3" x14ac:dyDescent="0.2">
      <c r="B8" s="97" t="s">
        <v>279</v>
      </c>
      <c r="C8" s="98">
        <v>0.13147486206240486</v>
      </c>
    </row>
    <row r="9" spans="2:3" x14ac:dyDescent="0.2">
      <c r="B9" s="97" t="s">
        <v>280</v>
      </c>
      <c r="C9" s="98">
        <v>0.17847055745814305</v>
      </c>
    </row>
    <row r="10" spans="2:3" x14ac:dyDescent="0.2">
      <c r="B10" s="97" t="s">
        <v>281</v>
      </c>
      <c r="C10" s="98">
        <v>0.10565255779109591</v>
      </c>
    </row>
    <row r="11" spans="2:3" x14ac:dyDescent="0.2">
      <c r="B11" s="97" t="s">
        <v>282</v>
      </c>
      <c r="C11" s="98">
        <v>0.10211981544901065</v>
      </c>
    </row>
    <row r="12" spans="2:3" x14ac:dyDescent="0.2">
      <c r="B12" s="97" t="s">
        <v>283</v>
      </c>
      <c r="C12" s="98">
        <v>9.5355546042617978E-2</v>
      </c>
    </row>
    <row r="13" spans="2:3" x14ac:dyDescent="0.2">
      <c r="B13" s="97" t="s">
        <v>284</v>
      </c>
      <c r="C13" s="98">
        <v>9.2991268741541649E-2</v>
      </c>
    </row>
    <row r="14" spans="2:3" x14ac:dyDescent="0.2">
      <c r="B14" s="97" t="s">
        <v>285</v>
      </c>
      <c r="C14" s="98">
        <v>0.12269125328628752</v>
      </c>
    </row>
    <row r="15" spans="2:3" x14ac:dyDescent="0.2">
      <c r="B15" s="97" t="s">
        <v>287</v>
      </c>
      <c r="C15" s="98">
        <v>0.10356516737763359</v>
      </c>
    </row>
    <row r="16" spans="2:3" x14ac:dyDescent="0.2">
      <c r="B16" s="97" t="s">
        <v>289</v>
      </c>
      <c r="C16" s="98">
        <v>0.1564416673984311</v>
      </c>
    </row>
    <row r="17" spans="2:3" x14ac:dyDescent="0.2">
      <c r="B17" s="97" t="s">
        <v>290</v>
      </c>
      <c r="C17" s="98">
        <v>0.1255026568275712</v>
      </c>
    </row>
    <row r="18" spans="2:3" x14ac:dyDescent="0.2">
      <c r="B18" s="97" t="s">
        <v>292</v>
      </c>
      <c r="C18" s="98">
        <v>9.236824581430747E-2</v>
      </c>
    </row>
    <row r="19" spans="2:3" x14ac:dyDescent="0.2">
      <c r="B19" s="97" t="s">
        <v>293</v>
      </c>
      <c r="C19" s="98">
        <v>0.13996915090237008</v>
      </c>
    </row>
    <row r="20" spans="2:3" x14ac:dyDescent="0.2">
      <c r="B20" s="97" t="s">
        <v>294</v>
      </c>
      <c r="C20" s="98">
        <v>9.7608447488584466E-2</v>
      </c>
    </row>
    <row r="21" spans="2:3" x14ac:dyDescent="0.2">
      <c r="B21" s="97" t="s">
        <v>295</v>
      </c>
      <c r="C21" s="98">
        <v>9.8421565829528129E-2</v>
      </c>
    </row>
    <row r="22" spans="2:3" x14ac:dyDescent="0.2">
      <c r="B22" s="97" t="s">
        <v>296</v>
      </c>
      <c r="C22" s="98">
        <v>0.10235897070015221</v>
      </c>
    </row>
    <row r="23" spans="2:3" x14ac:dyDescent="0.2">
      <c r="B23" s="97" t="s">
        <v>297</v>
      </c>
      <c r="C23" s="98">
        <v>0.17544782153729069</v>
      </c>
    </row>
    <row r="24" spans="2:3" x14ac:dyDescent="0.2">
      <c r="B24" s="97" t="s">
        <v>298</v>
      </c>
      <c r="C24" s="98">
        <v>0.10259750761035009</v>
      </c>
    </row>
    <row r="25" spans="2:3" x14ac:dyDescent="0.2">
      <c r="B25" s="97" t="s">
        <v>299</v>
      </c>
      <c r="C25" s="98">
        <v>0.10436178593512178</v>
      </c>
    </row>
    <row r="26" spans="2:3" x14ac:dyDescent="0.2">
      <c r="B26" s="97" t="s">
        <v>300</v>
      </c>
      <c r="C26" s="98">
        <v>0.11845448738856272</v>
      </c>
    </row>
    <row r="27" spans="2:3" x14ac:dyDescent="0.2">
      <c r="B27" s="97" t="s">
        <v>301</v>
      </c>
      <c r="C27" s="98">
        <v>0.12692904537671232</v>
      </c>
    </row>
    <row r="28" spans="2:3" x14ac:dyDescent="0.2">
      <c r="B28" s="97" t="s">
        <v>302</v>
      </c>
      <c r="C28" s="98">
        <v>0.11367181554414005</v>
      </c>
    </row>
    <row r="29" spans="2:3" x14ac:dyDescent="0.2">
      <c r="B29" s="97" t="s">
        <v>303</v>
      </c>
      <c r="C29" s="98">
        <v>0.12083452245053272</v>
      </c>
    </row>
    <row r="30" spans="2:3" x14ac:dyDescent="0.2">
      <c r="B30" s="97" t="s">
        <v>304</v>
      </c>
      <c r="C30" s="98">
        <v>0.14549137120601663</v>
      </c>
    </row>
    <row r="31" spans="2:3" x14ac:dyDescent="0.2">
      <c r="B31" s="97" t="s">
        <v>305</v>
      </c>
      <c r="C31" s="98">
        <v>9.3431912987066407E-2</v>
      </c>
    </row>
    <row r="32" spans="2:3" x14ac:dyDescent="0.2">
      <c r="B32" s="97" t="s">
        <v>307</v>
      </c>
      <c r="C32" s="98">
        <v>9.578506160269859E-2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2"/>
  <dimension ref="B1:R318"/>
  <sheetViews>
    <sheetView zoomScaleNormal="100" workbookViewId="0">
      <selection activeCell="O34" sqref="O34"/>
    </sheetView>
  </sheetViews>
  <sheetFormatPr baseColWidth="10" defaultColWidth="8.83203125" defaultRowHeight="15" x14ac:dyDescent="0.2"/>
  <cols>
    <col min="5" max="5" width="22.5" bestFit="1" customWidth="1"/>
  </cols>
  <sheetData>
    <row r="1" spans="2:18" x14ac:dyDescent="0.2">
      <c r="F1" t="s">
        <v>654</v>
      </c>
    </row>
    <row r="2" spans="2:18" x14ac:dyDescent="0.2">
      <c r="F2" t="s">
        <v>650</v>
      </c>
    </row>
    <row r="3" spans="2:18" x14ac:dyDescent="0.2">
      <c r="F3" t="s">
        <v>101</v>
      </c>
      <c r="H3" t="s">
        <v>751</v>
      </c>
      <c r="I3" t="s">
        <v>742</v>
      </c>
      <c r="J3" s="101" t="s">
        <v>743</v>
      </c>
      <c r="K3" t="s">
        <v>744</v>
      </c>
      <c r="L3" t="s">
        <v>745</v>
      </c>
      <c r="M3" t="s">
        <v>746</v>
      </c>
      <c r="N3" t="s">
        <v>747</v>
      </c>
      <c r="O3" s="1" t="s">
        <v>748</v>
      </c>
      <c r="P3" t="s">
        <v>749</v>
      </c>
      <c r="Q3" t="s">
        <v>750</v>
      </c>
    </row>
    <row r="4" spans="2:18" ht="30" x14ac:dyDescent="0.2">
      <c r="B4" s="102" t="s">
        <v>680</v>
      </c>
      <c r="C4" s="102" t="s">
        <v>681</v>
      </c>
      <c r="D4" s="102" t="s">
        <v>241</v>
      </c>
      <c r="E4" s="102" t="s">
        <v>242</v>
      </c>
      <c r="F4" t="s">
        <v>309</v>
      </c>
      <c r="H4" t="s">
        <v>310</v>
      </c>
      <c r="I4" t="s">
        <v>311</v>
      </c>
      <c r="J4" s="101" t="s">
        <v>312</v>
      </c>
      <c r="K4" t="s">
        <v>313</v>
      </c>
      <c r="L4" t="s">
        <v>314</v>
      </c>
      <c r="M4" t="s">
        <v>315</v>
      </c>
      <c r="N4" t="s">
        <v>316</v>
      </c>
      <c r="O4" s="1" t="s">
        <v>317</v>
      </c>
      <c r="P4" t="s">
        <v>318</v>
      </c>
      <c r="Q4" t="s">
        <v>319</v>
      </c>
      <c r="R4" t="s">
        <v>921</v>
      </c>
    </row>
    <row r="5" spans="2:18" x14ac:dyDescent="0.2">
      <c r="B5" s="103" t="s">
        <v>320</v>
      </c>
      <c r="C5" s="103" t="s">
        <v>320</v>
      </c>
      <c r="D5" s="95" t="s">
        <v>320</v>
      </c>
      <c r="E5" s="81" t="s">
        <v>321</v>
      </c>
      <c r="F5" s="99">
        <f>J5*0.75</f>
        <v>0.1435205003805175</v>
      </c>
      <c r="H5" s="99">
        <v>0.17379122272957892</v>
      </c>
      <c r="I5" s="99">
        <v>0.14914351851851851</v>
      </c>
      <c r="J5" s="175">
        <v>0.19136066717402334</v>
      </c>
      <c r="K5" s="99">
        <v>0.15653507102993403</v>
      </c>
      <c r="L5" s="99">
        <v>9.9790081177067461E-2</v>
      </c>
      <c r="M5" s="99">
        <v>0.12855942415017757</v>
      </c>
      <c r="N5" s="99">
        <v>0.1105130644342973</v>
      </c>
      <c r="O5" s="116">
        <v>0.17464358193810248</v>
      </c>
      <c r="P5" s="99">
        <v>0.1893892694063927</v>
      </c>
      <c r="Q5" s="99">
        <v>0.23334538305428715</v>
      </c>
      <c r="R5" s="99" t="s">
        <v>924</v>
      </c>
    </row>
    <row r="6" spans="2:18" x14ac:dyDescent="0.2">
      <c r="B6" s="90" t="s">
        <v>322</v>
      </c>
      <c r="C6" s="90" t="s">
        <v>322</v>
      </c>
      <c r="D6" s="90" t="s">
        <v>191</v>
      </c>
      <c r="E6" s="81" t="s">
        <v>276</v>
      </c>
      <c r="F6" s="99">
        <f>J6*0.75</f>
        <v>0.12059051560121765</v>
      </c>
      <c r="H6" s="99">
        <v>0.12789573820395739</v>
      </c>
      <c r="I6" s="99">
        <v>0.12525019025875189</v>
      </c>
      <c r="J6" s="175">
        <v>0.16078735413495687</v>
      </c>
      <c r="K6" s="99">
        <v>0.13222063673262302</v>
      </c>
      <c r="L6" s="99">
        <v>8.5146182141045149E-2</v>
      </c>
      <c r="M6" s="99">
        <v>0.11287100456621005</v>
      </c>
      <c r="N6" s="99">
        <v>9.4610286656519535E-2</v>
      </c>
      <c r="O6" s="116">
        <v>0.14578228056823944</v>
      </c>
      <c r="P6" s="99">
        <v>0.16167744799594114</v>
      </c>
      <c r="Q6" s="99">
        <v>0.18651509386098428</v>
      </c>
      <c r="R6" s="99">
        <v>0.13795219935505409</v>
      </c>
    </row>
    <row r="7" spans="2:18" x14ac:dyDescent="0.2">
      <c r="B7" s="90" t="s">
        <v>323</v>
      </c>
      <c r="C7" s="90" t="s">
        <v>323</v>
      </c>
      <c r="D7" s="90" t="s">
        <v>191</v>
      </c>
      <c r="E7" s="81" t="s">
        <v>276</v>
      </c>
      <c r="F7" s="99">
        <f t="shared" ref="F7:F69" si="0">J7*0.75</f>
        <v>0.1119109113394216</v>
      </c>
      <c r="H7" s="99">
        <v>0.11896689497716893</v>
      </c>
      <c r="I7" s="99">
        <v>0.11326008371385082</v>
      </c>
      <c r="J7" s="175">
        <v>0.14921454845256213</v>
      </c>
      <c r="K7" s="99">
        <v>0.12634195839675288</v>
      </c>
      <c r="L7" s="99">
        <v>7.59224378488077E-2</v>
      </c>
      <c r="M7" s="99">
        <v>0.10402143581938103</v>
      </c>
      <c r="N7" s="99">
        <v>9.0396372399797059E-2</v>
      </c>
      <c r="O7" s="116">
        <v>0.13638222983257228</v>
      </c>
      <c r="P7" s="99">
        <v>0.15027809487569763</v>
      </c>
      <c r="Q7" s="99">
        <v>0.17289383561643834</v>
      </c>
      <c r="R7" s="99">
        <v>0.12754264948586924</v>
      </c>
    </row>
    <row r="8" spans="2:18" x14ac:dyDescent="0.2">
      <c r="B8" s="90" t="s">
        <v>324</v>
      </c>
      <c r="C8" s="90" t="s">
        <v>324</v>
      </c>
      <c r="D8" s="94" t="s">
        <v>191</v>
      </c>
      <c r="E8" s="81" t="s">
        <v>276</v>
      </c>
      <c r="F8" s="99">
        <f t="shared" si="0"/>
        <v>0.11718393264840184</v>
      </c>
      <c r="H8" s="99">
        <v>0.12534753932014203</v>
      </c>
      <c r="I8" s="99">
        <v>0.12054984779299847</v>
      </c>
      <c r="J8" s="175">
        <v>0.15624524353120245</v>
      </c>
      <c r="K8" s="99">
        <v>0.12976312785388125</v>
      </c>
      <c r="L8" s="99">
        <v>8.1550925925925916E-2</v>
      </c>
      <c r="M8" s="99">
        <v>0.10922881785895483</v>
      </c>
      <c r="N8" s="99">
        <v>9.2888762049720963E-2</v>
      </c>
      <c r="O8" s="116">
        <v>0.14201991374936579</v>
      </c>
      <c r="P8" s="99">
        <v>0.15736523338406899</v>
      </c>
      <c r="Q8" s="99">
        <v>0.18150938609842718</v>
      </c>
      <c r="R8" s="99">
        <v>0.13354483378205681</v>
      </c>
    </row>
    <row r="9" spans="2:18" x14ac:dyDescent="0.2">
      <c r="B9" s="90" t="s">
        <v>325</v>
      </c>
      <c r="C9" s="90" t="s">
        <v>325</v>
      </c>
      <c r="D9" s="90" t="s">
        <v>191</v>
      </c>
      <c r="E9" s="81" t="s">
        <v>276</v>
      </c>
      <c r="F9" s="99">
        <f t="shared" si="0"/>
        <v>0.11745933219178081</v>
      </c>
      <c r="G9" s="104"/>
      <c r="H9" s="99">
        <v>0.11729388635210553</v>
      </c>
      <c r="I9" s="99">
        <v>0.1254429857940132</v>
      </c>
      <c r="J9" s="175">
        <v>0.15661244292237442</v>
      </c>
      <c r="K9" s="99">
        <v>0.12383783612379502</v>
      </c>
      <c r="L9" s="99">
        <v>8.7386478944698129E-2</v>
      </c>
      <c r="M9" s="99">
        <v>0.11396657787924912</v>
      </c>
      <c r="N9" s="99">
        <v>8.9459030948756971E-2</v>
      </c>
      <c r="O9" s="116">
        <v>0.13908073313039068</v>
      </c>
      <c r="P9" s="99">
        <v>0.15712645865043126</v>
      </c>
      <c r="Q9" s="99">
        <v>0.17931855657026893</v>
      </c>
      <c r="R9" s="99">
        <v>0.13914994151379342</v>
      </c>
    </row>
    <row r="10" spans="2:18" x14ac:dyDescent="0.2">
      <c r="B10" s="90" t="s">
        <v>326</v>
      </c>
      <c r="C10" s="90" t="s">
        <v>326</v>
      </c>
      <c r="D10" s="90" t="s">
        <v>191</v>
      </c>
      <c r="E10" s="81" t="s">
        <v>276</v>
      </c>
      <c r="F10" s="99">
        <f t="shared" si="0"/>
        <v>0.11048254375951293</v>
      </c>
      <c r="G10" s="104"/>
      <c r="H10" s="99">
        <v>0.10682109335362761</v>
      </c>
      <c r="I10" s="99">
        <v>0.11928177321156773</v>
      </c>
      <c r="J10" s="175">
        <v>0.14731005834601724</v>
      </c>
      <c r="K10" s="99">
        <v>0.11774479959411464</v>
      </c>
      <c r="L10" s="99">
        <v>8.2676940639269392E-2</v>
      </c>
      <c r="M10" s="99">
        <v>0.10620814307458146</v>
      </c>
      <c r="N10" s="99">
        <v>8.4439370877727044E-2</v>
      </c>
      <c r="O10" s="116">
        <v>0.1327562151192288</v>
      </c>
      <c r="P10" s="99">
        <v>0.14804540842212072</v>
      </c>
      <c r="Q10" s="99">
        <v>0.16703513444951801</v>
      </c>
      <c r="R10" s="99">
        <v>0.13222358188068395</v>
      </c>
    </row>
    <row r="11" spans="2:18" x14ac:dyDescent="0.2">
      <c r="B11" s="90" t="s">
        <v>327</v>
      </c>
      <c r="C11" s="90" t="s">
        <v>327</v>
      </c>
      <c r="D11" s="90" t="s">
        <v>191</v>
      </c>
      <c r="E11" s="81" t="s">
        <v>276</v>
      </c>
      <c r="F11" s="99">
        <f t="shared" si="0"/>
        <v>0.10922517123287671</v>
      </c>
      <c r="G11" s="104"/>
      <c r="H11" s="99">
        <v>0.11423769660071029</v>
      </c>
      <c r="I11" s="99">
        <v>0.11204084221207508</v>
      </c>
      <c r="J11" s="175">
        <v>0.14563356164383562</v>
      </c>
      <c r="K11" s="99">
        <v>0.12143899036022325</v>
      </c>
      <c r="L11" s="99">
        <v>7.5961757990867587E-2</v>
      </c>
      <c r="M11" s="99">
        <v>0.10273370116692035</v>
      </c>
      <c r="N11" s="99">
        <v>8.717243784880771E-2</v>
      </c>
      <c r="O11" s="116">
        <v>0.13217877980720444</v>
      </c>
      <c r="P11" s="99">
        <v>0.14654743784880769</v>
      </c>
      <c r="Q11" s="99">
        <v>0.16830098934550991</v>
      </c>
      <c r="R11" s="99">
        <v>0.12452033684706898</v>
      </c>
    </row>
    <row r="12" spans="2:18" x14ac:dyDescent="0.2">
      <c r="B12" s="90" t="s">
        <v>328</v>
      </c>
      <c r="C12" s="90" t="s">
        <v>328</v>
      </c>
      <c r="D12" s="90" t="s">
        <v>191</v>
      </c>
      <c r="E12" s="81" t="s">
        <v>276</v>
      </c>
      <c r="F12" s="99">
        <f t="shared" si="0"/>
        <v>0.11096794140030442</v>
      </c>
      <c r="G12" s="104"/>
      <c r="H12" s="99">
        <v>0.11037100456621003</v>
      </c>
      <c r="I12" s="99">
        <v>0.1158111364789447</v>
      </c>
      <c r="J12" s="175">
        <v>0.1479572552004059</v>
      </c>
      <c r="K12" s="99">
        <v>0.11812119482496196</v>
      </c>
      <c r="L12" s="99">
        <v>7.9303018772196851E-2</v>
      </c>
      <c r="M12" s="99">
        <v>0.10700152207001522</v>
      </c>
      <c r="N12" s="99">
        <v>8.4357876712328764E-2</v>
      </c>
      <c r="O12" s="116">
        <v>0.13163622526636223</v>
      </c>
      <c r="P12" s="99">
        <v>0.14857971841704717</v>
      </c>
      <c r="Q12" s="99">
        <v>0.16762937595129374</v>
      </c>
      <c r="R12" s="99">
        <v>0.12159007476194582</v>
      </c>
    </row>
    <row r="13" spans="2:18" x14ac:dyDescent="0.2">
      <c r="B13" s="90" t="s">
        <v>329</v>
      </c>
      <c r="C13" s="90" t="s">
        <v>329</v>
      </c>
      <c r="D13" s="90" t="s">
        <v>191</v>
      </c>
      <c r="E13" s="81" t="s">
        <v>276</v>
      </c>
      <c r="F13" s="99">
        <f t="shared" si="0"/>
        <v>0.10626450722983258</v>
      </c>
      <c r="G13" s="104"/>
      <c r="H13" s="99">
        <v>9.9712709284627082E-2</v>
      </c>
      <c r="I13" s="99">
        <v>0.11598014967021818</v>
      </c>
      <c r="J13" s="175">
        <v>0.14168600963977676</v>
      </c>
      <c r="K13" s="99">
        <v>0.11426718670725519</v>
      </c>
      <c r="L13" s="99">
        <v>7.9493911719939095E-2</v>
      </c>
      <c r="M13" s="99">
        <v>9.9856988838153235E-2</v>
      </c>
      <c r="N13" s="99">
        <v>8.0494355657026895E-2</v>
      </c>
      <c r="O13" s="116">
        <v>0.12999999999999998</v>
      </c>
      <c r="P13" s="99">
        <v>0.14244482496194824</v>
      </c>
      <c r="Q13" s="99">
        <v>0.15834094368340942</v>
      </c>
      <c r="R13" s="99">
        <v>0.12332144686805945</v>
      </c>
    </row>
    <row r="14" spans="2:18" x14ac:dyDescent="0.2">
      <c r="B14" s="90" t="s">
        <v>330</v>
      </c>
      <c r="C14" s="90" t="s">
        <v>330</v>
      </c>
      <c r="D14" s="90" t="s">
        <v>191</v>
      </c>
      <c r="E14" s="81" t="s">
        <v>276</v>
      </c>
      <c r="F14" s="99">
        <f t="shared" si="0"/>
        <v>0.10239464421613394</v>
      </c>
      <c r="G14" s="104"/>
      <c r="H14" s="99">
        <v>9.6434550989345488E-2</v>
      </c>
      <c r="I14" s="99">
        <v>0.11377727042110604</v>
      </c>
      <c r="J14" s="175">
        <v>0.13652619228817858</v>
      </c>
      <c r="K14" s="99">
        <v>0.11028190005073565</v>
      </c>
      <c r="L14" s="99">
        <v>7.8346334348046665E-2</v>
      </c>
      <c r="M14" s="99">
        <v>9.514554794520548E-2</v>
      </c>
      <c r="N14" s="99">
        <v>7.7336694571283615E-2</v>
      </c>
      <c r="O14" s="116">
        <v>0.12644945459157789</v>
      </c>
      <c r="P14" s="99">
        <v>0.13729674023338406</v>
      </c>
      <c r="Q14" s="99">
        <v>0.15331399036022325</v>
      </c>
      <c r="R14" s="99">
        <v>0.11790133282376598</v>
      </c>
    </row>
    <row r="15" spans="2:18" x14ac:dyDescent="0.2">
      <c r="B15" s="103" t="s">
        <v>331</v>
      </c>
      <c r="C15" s="103" t="s">
        <v>331</v>
      </c>
      <c r="D15" s="95" t="s">
        <v>331</v>
      </c>
      <c r="E15" s="81" t="s">
        <v>950</v>
      </c>
      <c r="F15" s="99">
        <f t="shared" si="0"/>
        <v>0.12508466514459665</v>
      </c>
      <c r="G15" s="104"/>
      <c r="H15" s="99">
        <v>0.14284119736174533</v>
      </c>
      <c r="I15" s="99">
        <v>0.12977549467275493</v>
      </c>
      <c r="J15" s="175">
        <v>0.16677955352612886</v>
      </c>
      <c r="K15" s="99">
        <v>0.13907026889903604</v>
      </c>
      <c r="L15" s="99">
        <v>8.6935882800608821E-2</v>
      </c>
      <c r="M15" s="99">
        <v>0.11306506849315068</v>
      </c>
      <c r="N15" s="99">
        <v>9.8600646879756462E-2</v>
      </c>
      <c r="O15" s="116">
        <v>0.15347571029934046</v>
      </c>
      <c r="P15" s="99">
        <v>0.1666771308980213</v>
      </c>
      <c r="Q15" s="99">
        <v>0.19904014459665145</v>
      </c>
      <c r="R15" s="99" t="s">
        <v>924</v>
      </c>
    </row>
    <row r="16" spans="2:18" x14ac:dyDescent="0.2">
      <c r="B16" s="90" t="s">
        <v>332</v>
      </c>
      <c r="C16" s="90" t="s">
        <v>332</v>
      </c>
      <c r="D16" s="94" t="s">
        <v>192</v>
      </c>
      <c r="E16" s="81" t="s">
        <v>277</v>
      </c>
      <c r="F16" s="99">
        <f t="shared" si="0"/>
        <v>0.10479190449010654</v>
      </c>
      <c r="G16" s="104"/>
      <c r="H16" s="99">
        <v>0.10593639015728057</v>
      </c>
      <c r="I16" s="99">
        <v>0.11065988077118211</v>
      </c>
      <c r="J16" s="175">
        <v>0.13972253932014206</v>
      </c>
      <c r="K16" s="99">
        <v>0.11571537290715372</v>
      </c>
      <c r="L16" s="99">
        <v>7.7084284627092853E-2</v>
      </c>
      <c r="M16" s="99">
        <v>0.10058472856418062</v>
      </c>
      <c r="N16" s="99">
        <v>8.4313483003551501E-2</v>
      </c>
      <c r="O16" s="116">
        <v>0.12640220700152208</v>
      </c>
      <c r="P16" s="99">
        <v>0.14108193810248607</v>
      </c>
      <c r="Q16" s="99">
        <v>0.16129280821917807</v>
      </c>
      <c r="R16" s="99">
        <v>0.11692586561863116</v>
      </c>
    </row>
    <row r="17" spans="2:18" x14ac:dyDescent="0.2">
      <c r="B17" s="90" t="s">
        <v>333</v>
      </c>
      <c r="C17" s="90" t="s">
        <v>333</v>
      </c>
      <c r="D17" s="90" t="s">
        <v>192</v>
      </c>
      <c r="E17" s="81" t="s">
        <v>277</v>
      </c>
      <c r="F17" s="99">
        <f t="shared" si="0"/>
        <v>0.10208975456621003</v>
      </c>
      <c r="G17" s="104"/>
      <c r="H17" s="99">
        <v>0.10210235920852359</v>
      </c>
      <c r="I17" s="99">
        <v>0.10861142820903093</v>
      </c>
      <c r="J17" s="175">
        <v>0.13611967275494671</v>
      </c>
      <c r="K17" s="99">
        <v>0.1128833713850837</v>
      </c>
      <c r="L17" s="99">
        <v>7.5846968543886353E-2</v>
      </c>
      <c r="M17" s="99">
        <v>9.8046042617960433E-2</v>
      </c>
      <c r="N17" s="99">
        <v>8.2347158802638251E-2</v>
      </c>
      <c r="O17" s="116">
        <v>0.12350615169964484</v>
      </c>
      <c r="P17" s="99">
        <v>0.13752378234398782</v>
      </c>
      <c r="Q17" s="99">
        <v>0.15689212328767124</v>
      </c>
      <c r="R17" s="99">
        <v>0.11709278014815469</v>
      </c>
    </row>
    <row r="18" spans="2:18" x14ac:dyDescent="0.2">
      <c r="B18" s="90" t="s">
        <v>334</v>
      </c>
      <c r="C18" s="90" t="s">
        <v>334</v>
      </c>
      <c r="D18" s="90" t="s">
        <v>192</v>
      </c>
      <c r="E18" s="81" t="s">
        <v>277</v>
      </c>
      <c r="F18" s="99">
        <f t="shared" si="0"/>
        <v>0.10334546232876712</v>
      </c>
      <c r="G18" s="104"/>
      <c r="H18" s="99">
        <v>0.1039875063419584</v>
      </c>
      <c r="I18" s="99">
        <v>0.10933853373921867</v>
      </c>
      <c r="J18" s="175">
        <v>0.13779394977168949</v>
      </c>
      <c r="K18" s="99">
        <v>0.11405060882800606</v>
      </c>
      <c r="L18" s="99">
        <v>7.61218924403856E-2</v>
      </c>
      <c r="M18" s="99">
        <v>9.8913622526636227E-2</v>
      </c>
      <c r="N18" s="99">
        <v>8.2972158802638252E-2</v>
      </c>
      <c r="O18" s="116">
        <v>0.12482527904616945</v>
      </c>
      <c r="P18" s="99">
        <v>0.13914637239979705</v>
      </c>
      <c r="Q18" s="99">
        <v>0.15869419076610858</v>
      </c>
      <c r="R18" s="99">
        <v>0.11879363534726474</v>
      </c>
    </row>
    <row r="19" spans="2:18" x14ac:dyDescent="0.2">
      <c r="B19" s="90" t="s">
        <v>335</v>
      </c>
      <c r="C19" s="90" t="s">
        <v>335</v>
      </c>
      <c r="D19" s="90" t="s">
        <v>192</v>
      </c>
      <c r="E19" s="81" t="s">
        <v>277</v>
      </c>
      <c r="F19" s="99">
        <f t="shared" si="0"/>
        <v>0.10393027016742772</v>
      </c>
      <c r="G19" s="104"/>
      <c r="H19" s="99">
        <v>0.10539605530187721</v>
      </c>
      <c r="I19" s="99">
        <v>0.10980688736681887</v>
      </c>
      <c r="J19" s="175">
        <v>0.13857369355657029</v>
      </c>
      <c r="K19" s="99">
        <v>0.11547215880263824</v>
      </c>
      <c r="L19" s="99">
        <v>7.6617516489091833E-2</v>
      </c>
      <c r="M19" s="99">
        <v>9.9628995433789946E-2</v>
      </c>
      <c r="N19" s="99">
        <v>8.4377219685438862E-2</v>
      </c>
      <c r="O19" s="116">
        <v>0.12569793252156267</v>
      </c>
      <c r="P19" s="99">
        <v>0.13997875443937086</v>
      </c>
      <c r="Q19" s="99">
        <v>0.16045154743784876</v>
      </c>
      <c r="R19" s="99">
        <v>0.11905559433086839</v>
      </c>
    </row>
    <row r="20" spans="2:18" x14ac:dyDescent="0.2">
      <c r="B20" s="90" t="s">
        <v>336</v>
      </c>
      <c r="C20" s="90" t="s">
        <v>336</v>
      </c>
      <c r="D20" s="90" t="s">
        <v>192</v>
      </c>
      <c r="E20" s="81" t="s">
        <v>277</v>
      </c>
      <c r="F20" s="99">
        <f t="shared" si="0"/>
        <v>0.10435977929984777</v>
      </c>
      <c r="G20" s="104"/>
      <c r="H20" s="99">
        <v>0.10544330289193302</v>
      </c>
      <c r="I20" s="99">
        <v>0.11033168442415017</v>
      </c>
      <c r="J20" s="175">
        <v>0.13914637239979702</v>
      </c>
      <c r="K20" s="99">
        <v>0.11518550228310501</v>
      </c>
      <c r="L20" s="99">
        <v>7.6842338914256722E-2</v>
      </c>
      <c r="M20" s="99">
        <v>0.10006278538812786</v>
      </c>
      <c r="N20" s="99">
        <v>8.3854325215626593E-2</v>
      </c>
      <c r="O20" s="116">
        <v>0.12596080669710807</v>
      </c>
      <c r="P20" s="99">
        <v>0.14052796803652967</v>
      </c>
      <c r="Q20" s="99">
        <v>0.1605301877219685</v>
      </c>
      <c r="R20" s="99">
        <v>0.11971801724924792</v>
      </c>
    </row>
    <row r="21" spans="2:18" x14ac:dyDescent="0.2">
      <c r="B21" s="90" t="s">
        <v>337</v>
      </c>
      <c r="C21" s="90" t="s">
        <v>337</v>
      </c>
      <c r="D21" s="90" t="s">
        <v>192</v>
      </c>
      <c r="E21" s="81" t="s">
        <v>277</v>
      </c>
      <c r="F21" s="99">
        <f t="shared" si="0"/>
        <v>0.10712923325722983</v>
      </c>
      <c r="G21" s="104"/>
      <c r="H21" s="99">
        <v>0.11179318873668188</v>
      </c>
      <c r="I21" s="99">
        <v>0.11153475393201422</v>
      </c>
      <c r="J21" s="175">
        <v>0.14283897767630643</v>
      </c>
      <c r="K21" s="99">
        <v>0.1202298959918823</v>
      </c>
      <c r="L21" s="99">
        <v>7.8017186707255201E-2</v>
      </c>
      <c r="M21" s="99">
        <v>0.10305460426179604</v>
      </c>
      <c r="N21" s="99">
        <v>8.8704337899543378E-2</v>
      </c>
      <c r="O21" s="116">
        <v>0.12901858193810248</v>
      </c>
      <c r="P21" s="99">
        <v>0.14420313292744802</v>
      </c>
      <c r="Q21" s="99">
        <v>0.16743975139523087</v>
      </c>
      <c r="R21" s="99">
        <v>0.12149511609777666</v>
      </c>
    </row>
    <row r="22" spans="2:18" x14ac:dyDescent="0.2">
      <c r="B22" s="90" t="s">
        <v>338</v>
      </c>
      <c r="C22" s="90" t="s">
        <v>338</v>
      </c>
      <c r="D22" s="90" t="s">
        <v>192</v>
      </c>
      <c r="E22" s="81" t="s">
        <v>277</v>
      </c>
      <c r="F22" s="99">
        <f t="shared" si="0"/>
        <v>0.10473720509893455</v>
      </c>
      <c r="G22" s="104"/>
      <c r="H22" s="99">
        <v>0.10600932267884322</v>
      </c>
      <c r="I22" s="99">
        <v>0.11059614408929479</v>
      </c>
      <c r="J22" s="175">
        <v>0.13964960679857941</v>
      </c>
      <c r="K22" s="99">
        <v>0.11563990360223236</v>
      </c>
      <c r="L22" s="99">
        <v>7.6914637239979725E-2</v>
      </c>
      <c r="M22" s="99">
        <v>0.10013001014713345</v>
      </c>
      <c r="N22" s="99">
        <v>8.4023655504819911E-2</v>
      </c>
      <c r="O22" s="116">
        <v>0.12655029173008625</v>
      </c>
      <c r="P22" s="99">
        <v>0.14099346778285135</v>
      </c>
      <c r="Q22" s="99">
        <v>0.16116248097412481</v>
      </c>
      <c r="R22" s="99">
        <v>0.12007019230476695</v>
      </c>
    </row>
    <row r="23" spans="2:18" x14ac:dyDescent="0.2">
      <c r="B23" s="90" t="s">
        <v>339</v>
      </c>
      <c r="C23" s="90" t="s">
        <v>339</v>
      </c>
      <c r="D23" s="90" t="s">
        <v>192</v>
      </c>
      <c r="E23" s="81" t="s">
        <v>277</v>
      </c>
      <c r="F23" s="99">
        <f t="shared" si="0"/>
        <v>0.10549467275494673</v>
      </c>
      <c r="G23" s="104"/>
      <c r="H23" s="99">
        <v>0.10774987316083204</v>
      </c>
      <c r="I23" s="99">
        <v>0.11131437087772705</v>
      </c>
      <c r="J23" s="175">
        <v>0.14065956367326229</v>
      </c>
      <c r="K23" s="99">
        <v>0.11653190005073567</v>
      </c>
      <c r="L23" s="99">
        <v>7.7536783358701178E-2</v>
      </c>
      <c r="M23" s="99">
        <v>0.10093290208016237</v>
      </c>
      <c r="N23" s="99">
        <v>8.4851915271435804E-2</v>
      </c>
      <c r="O23" s="116">
        <v>0.12732464485032977</v>
      </c>
      <c r="P23" s="99">
        <v>0.14200691273465244</v>
      </c>
      <c r="Q23" s="99">
        <v>0.16297406139015724</v>
      </c>
      <c r="R23" s="99">
        <v>0.11943359484804249</v>
      </c>
    </row>
    <row r="24" spans="2:18" x14ac:dyDescent="0.2">
      <c r="B24" s="90" t="s">
        <v>340</v>
      </c>
      <c r="C24" s="90" t="s">
        <v>340</v>
      </c>
      <c r="D24" s="90" t="s">
        <v>192</v>
      </c>
      <c r="E24" s="81" t="s">
        <v>277</v>
      </c>
      <c r="F24" s="99">
        <f t="shared" si="0"/>
        <v>0.10147284056316591</v>
      </c>
      <c r="G24" s="104"/>
      <c r="H24" s="99">
        <v>0.10151858193810248</v>
      </c>
      <c r="I24" s="99">
        <v>0.10748953576864535</v>
      </c>
      <c r="J24" s="175">
        <v>0.13529712075088787</v>
      </c>
      <c r="K24" s="99">
        <v>0.11199296042617959</v>
      </c>
      <c r="L24" s="99">
        <v>7.45763571790969E-2</v>
      </c>
      <c r="M24" s="99">
        <v>9.6821727549467274E-2</v>
      </c>
      <c r="N24" s="99">
        <v>8.1087011669203429E-2</v>
      </c>
      <c r="O24" s="116">
        <v>0.12290556823947237</v>
      </c>
      <c r="P24" s="99">
        <v>0.13663242009132423</v>
      </c>
      <c r="Q24" s="99">
        <v>0.155406202435312</v>
      </c>
      <c r="R24" s="99">
        <v>0.11437397481822935</v>
      </c>
    </row>
    <row r="25" spans="2:18" x14ac:dyDescent="0.2">
      <c r="B25" s="90" t="s">
        <v>341</v>
      </c>
      <c r="C25" s="90" t="s">
        <v>341</v>
      </c>
      <c r="D25" s="90" t="s">
        <v>192</v>
      </c>
      <c r="E25" s="81" t="s">
        <v>277</v>
      </c>
      <c r="F25" s="99">
        <f t="shared" si="0"/>
        <v>9.9493911719939099E-2</v>
      </c>
      <c r="G25" s="104"/>
      <c r="H25" s="99">
        <v>9.771499238964991E-2</v>
      </c>
      <c r="I25" s="99">
        <v>0.1071318493150685</v>
      </c>
      <c r="J25" s="175">
        <v>0.1326585489599188</v>
      </c>
      <c r="K25" s="99">
        <v>0.11138508371385085</v>
      </c>
      <c r="L25" s="99">
        <v>7.4307775240994411E-2</v>
      </c>
      <c r="M25" s="99">
        <v>9.3854325215626574E-2</v>
      </c>
      <c r="N25" s="99">
        <v>8.0733764586504303E-2</v>
      </c>
      <c r="O25" s="116">
        <v>0.12239789446981229</v>
      </c>
      <c r="P25" s="99">
        <v>0.1340623414510401</v>
      </c>
      <c r="Q25" s="99">
        <v>0.1524632166412988</v>
      </c>
      <c r="R25" s="99">
        <v>0.11528467425694296</v>
      </c>
    </row>
    <row r="26" spans="2:18" x14ac:dyDescent="0.2">
      <c r="B26" s="90" t="s">
        <v>342</v>
      </c>
      <c r="C26" s="90" t="s">
        <v>342</v>
      </c>
      <c r="D26" s="90" t="s">
        <v>192</v>
      </c>
      <c r="E26" s="81" t="s">
        <v>277</v>
      </c>
      <c r="F26" s="99">
        <f t="shared" si="0"/>
        <v>0.10224386415525115</v>
      </c>
      <c r="G26" s="104"/>
      <c r="H26" s="99">
        <v>0.10217338914256721</v>
      </c>
      <c r="I26" s="99">
        <v>0.10811453576864535</v>
      </c>
      <c r="J26" s="175">
        <v>0.13632515220700153</v>
      </c>
      <c r="K26" s="99">
        <v>0.11381119989852867</v>
      </c>
      <c r="L26" s="99">
        <v>7.4885844748858454E-2</v>
      </c>
      <c r="M26" s="99">
        <v>9.7389967021816334E-2</v>
      </c>
      <c r="N26" s="99">
        <v>8.2679794520547939E-2</v>
      </c>
      <c r="O26" s="116">
        <v>0.12432172754946727</v>
      </c>
      <c r="P26" s="99">
        <v>0.13764523084728567</v>
      </c>
      <c r="Q26" s="99">
        <v>0.15692510147133434</v>
      </c>
      <c r="R26" s="99">
        <v>0.11680869630525373</v>
      </c>
    </row>
    <row r="27" spans="2:18" x14ac:dyDescent="0.2">
      <c r="B27" s="90" t="s">
        <v>343</v>
      </c>
      <c r="C27" s="90" t="s">
        <v>343</v>
      </c>
      <c r="D27" s="90" t="s">
        <v>193</v>
      </c>
      <c r="E27" s="81" t="s">
        <v>278</v>
      </c>
      <c r="F27" s="99">
        <f t="shared" si="0"/>
        <v>0.13186620053272452</v>
      </c>
      <c r="G27" s="104"/>
      <c r="H27" s="99">
        <v>0.14859557331303908</v>
      </c>
      <c r="I27" s="99">
        <v>0.13782439117199391</v>
      </c>
      <c r="J27" s="175">
        <v>0.17582160071029934</v>
      </c>
      <c r="K27" s="99">
        <v>0.14556601978691019</v>
      </c>
      <c r="L27" s="99">
        <v>9.1457064941653968E-2</v>
      </c>
      <c r="M27" s="99">
        <v>0.11818080923389143</v>
      </c>
      <c r="N27" s="99">
        <v>0.10233257229832574</v>
      </c>
      <c r="O27" s="116">
        <v>0.1623712582445459</v>
      </c>
      <c r="P27" s="99">
        <v>0.17478912988330797</v>
      </c>
      <c r="Q27" s="99">
        <v>0.20835457889396244</v>
      </c>
      <c r="R27" s="99">
        <v>0.14617767713181737</v>
      </c>
    </row>
    <row r="28" spans="2:18" x14ac:dyDescent="0.2">
      <c r="B28" s="90" t="s">
        <v>344</v>
      </c>
      <c r="C28" s="90" t="s">
        <v>344</v>
      </c>
      <c r="D28" s="90" t="s">
        <v>193</v>
      </c>
      <c r="E28" s="81" t="s">
        <v>278</v>
      </c>
      <c r="F28" s="99">
        <f t="shared" si="0"/>
        <v>0.13237561834094369</v>
      </c>
      <c r="G28" s="104"/>
      <c r="H28" s="99">
        <v>0.14827245053272453</v>
      </c>
      <c r="I28" s="99">
        <v>0.1390135083713851</v>
      </c>
      <c r="J28" s="175">
        <v>0.17650082445459159</v>
      </c>
      <c r="K28" s="99">
        <v>0.14694983510908166</v>
      </c>
      <c r="L28" s="99">
        <v>9.2099822425164887E-2</v>
      </c>
      <c r="M28" s="99">
        <v>0.11818524860476914</v>
      </c>
      <c r="N28" s="99">
        <v>0.10332001522070017</v>
      </c>
      <c r="O28" s="116">
        <v>0.16388793759512937</v>
      </c>
      <c r="P28" s="99">
        <v>0.17558758244545919</v>
      </c>
      <c r="Q28" s="99">
        <v>0.20902841197361743</v>
      </c>
      <c r="R28" s="99">
        <v>0.14742485085637791</v>
      </c>
    </row>
    <row r="29" spans="2:18" x14ac:dyDescent="0.2">
      <c r="B29" s="90" t="s">
        <v>345</v>
      </c>
      <c r="C29" s="90" t="s">
        <v>345</v>
      </c>
      <c r="D29" s="90" t="s">
        <v>193</v>
      </c>
      <c r="E29" s="81" t="s">
        <v>278</v>
      </c>
      <c r="F29" s="99">
        <f t="shared" si="0"/>
        <v>0.1326726598173516</v>
      </c>
      <c r="G29" s="104"/>
      <c r="H29" s="99">
        <v>0.15053177321156774</v>
      </c>
      <c r="I29" s="99">
        <v>0.13976883561643835</v>
      </c>
      <c r="J29" s="175">
        <v>0.17689687975646881</v>
      </c>
      <c r="K29" s="99">
        <v>0.14803240740740742</v>
      </c>
      <c r="L29" s="99">
        <v>9.2657597666159316E-2</v>
      </c>
      <c r="M29" s="99">
        <v>0.1183177955352613</v>
      </c>
      <c r="N29" s="99">
        <v>0.104533231861999</v>
      </c>
      <c r="O29" s="116">
        <v>0.16474441907661086</v>
      </c>
      <c r="P29" s="99">
        <v>0.17602010400811771</v>
      </c>
      <c r="Q29" s="99">
        <v>0.21137018011161846</v>
      </c>
      <c r="R29" s="99">
        <v>0.1493789065589734</v>
      </c>
    </row>
    <row r="30" spans="2:18" x14ac:dyDescent="0.2">
      <c r="B30" s="90" t="s">
        <v>346</v>
      </c>
      <c r="C30" s="90" t="s">
        <v>346</v>
      </c>
      <c r="D30" s="90" t="s">
        <v>193</v>
      </c>
      <c r="E30" s="81" t="s">
        <v>278</v>
      </c>
      <c r="F30" s="99">
        <f t="shared" si="0"/>
        <v>0.13619577625570775</v>
      </c>
      <c r="G30" s="104"/>
      <c r="H30" s="99">
        <v>0.15509988584474887</v>
      </c>
      <c r="I30" s="99">
        <v>0.14332857686453576</v>
      </c>
      <c r="J30" s="175">
        <v>0.18159436834094367</v>
      </c>
      <c r="K30" s="99">
        <v>0.15091863267376965</v>
      </c>
      <c r="L30" s="99">
        <v>9.4890601217656009E-2</v>
      </c>
      <c r="M30" s="99">
        <v>0.12149226281075597</v>
      </c>
      <c r="N30" s="99">
        <v>0.1062433409436834</v>
      </c>
      <c r="O30" s="116">
        <v>0.16850710299340438</v>
      </c>
      <c r="P30" s="99">
        <v>0.18004629629629629</v>
      </c>
      <c r="Q30" s="99">
        <v>0.21693873668188735</v>
      </c>
      <c r="R30" s="99">
        <v>0.15388268355845339</v>
      </c>
    </row>
    <row r="31" spans="2:18" x14ac:dyDescent="0.2">
      <c r="B31" s="90" t="s">
        <v>347</v>
      </c>
      <c r="C31" s="90" t="s">
        <v>347</v>
      </c>
      <c r="D31" s="90" t="s">
        <v>193</v>
      </c>
      <c r="E31" s="81" t="s">
        <v>278</v>
      </c>
      <c r="F31" s="99">
        <f t="shared" si="0"/>
        <v>0.13262105213089803</v>
      </c>
      <c r="G31" s="104"/>
      <c r="H31" s="99">
        <v>0.14364408929477424</v>
      </c>
      <c r="I31" s="99">
        <v>0.141089865550482</v>
      </c>
      <c r="J31" s="175">
        <v>0.17682806950786403</v>
      </c>
      <c r="K31" s="99">
        <v>0.1446159944190766</v>
      </c>
      <c r="L31" s="99">
        <v>9.3895547945205493E-2</v>
      </c>
      <c r="M31" s="99">
        <v>0.11931919076610857</v>
      </c>
      <c r="N31" s="99">
        <v>0.10092180365296805</v>
      </c>
      <c r="O31" s="116">
        <v>0.16343987823439876</v>
      </c>
      <c r="P31" s="99">
        <v>0.17548230593607306</v>
      </c>
      <c r="Q31" s="99">
        <v>0.20656392694063927</v>
      </c>
      <c r="R31" s="99">
        <v>0.15159088409996518</v>
      </c>
    </row>
    <row r="32" spans="2:18" x14ac:dyDescent="0.2">
      <c r="B32" s="90" t="s">
        <v>348</v>
      </c>
      <c r="C32" s="90" t="s">
        <v>348</v>
      </c>
      <c r="D32" s="90" t="s">
        <v>193</v>
      </c>
      <c r="E32" s="81" t="s">
        <v>278</v>
      </c>
      <c r="F32" s="99">
        <f t="shared" si="0"/>
        <v>0.13533223934550986</v>
      </c>
      <c r="G32" s="104"/>
      <c r="H32" s="99">
        <v>0.14792903348554032</v>
      </c>
      <c r="I32" s="99">
        <v>0.14332160071029931</v>
      </c>
      <c r="J32" s="175">
        <v>0.18044298579401316</v>
      </c>
      <c r="K32" s="99">
        <v>0.14542839928970069</v>
      </c>
      <c r="L32" s="99">
        <v>9.6286783358701181E-2</v>
      </c>
      <c r="M32" s="99">
        <v>0.12357559614408929</v>
      </c>
      <c r="N32" s="99">
        <v>0.1023744292237443</v>
      </c>
      <c r="O32" s="116">
        <v>0.16451388888888888</v>
      </c>
      <c r="P32" s="99">
        <v>0.17902777777777779</v>
      </c>
      <c r="Q32" s="99">
        <v>0.2118883181126332</v>
      </c>
      <c r="R32" s="99">
        <v>0.15582052139423763</v>
      </c>
    </row>
    <row r="33" spans="2:18" x14ac:dyDescent="0.2">
      <c r="B33" s="90" t="s">
        <v>349</v>
      </c>
      <c r="C33" s="90" t="s">
        <v>349</v>
      </c>
      <c r="D33" s="94" t="s">
        <v>350</v>
      </c>
      <c r="E33" s="81" t="s">
        <v>351</v>
      </c>
      <c r="F33" s="99">
        <f t="shared" si="0"/>
        <v>0.1205037100456621</v>
      </c>
      <c r="G33" s="104"/>
      <c r="H33" s="99">
        <v>0.11761827752409945</v>
      </c>
      <c r="I33" s="99">
        <v>0.13061199898528664</v>
      </c>
      <c r="J33" s="175">
        <v>0.16067161339421612</v>
      </c>
      <c r="K33" s="99">
        <v>0.12901445966514458</v>
      </c>
      <c r="L33" s="99">
        <v>8.9373414510400803E-2</v>
      </c>
      <c r="M33" s="99">
        <v>0.11211155504819889</v>
      </c>
      <c r="N33" s="99">
        <v>9.0506405377980728E-2</v>
      </c>
      <c r="O33" s="116">
        <v>0.14720636732623035</v>
      </c>
      <c r="P33" s="99">
        <v>0.161140601217656</v>
      </c>
      <c r="Q33" s="99">
        <v>0.18084728564180616</v>
      </c>
      <c r="R33" s="99">
        <v>0.13372017097137059</v>
      </c>
    </row>
    <row r="34" spans="2:18" x14ac:dyDescent="0.2">
      <c r="B34" s="90" t="s">
        <v>352</v>
      </c>
      <c r="C34" s="90" t="s">
        <v>352</v>
      </c>
      <c r="D34" s="94" t="s">
        <v>350</v>
      </c>
      <c r="E34" s="81" t="s">
        <v>351</v>
      </c>
      <c r="F34" s="99">
        <f t="shared" si="0"/>
        <v>0.11525304414003043</v>
      </c>
      <c r="G34" s="104"/>
      <c r="H34" s="99">
        <v>0.12002758751902588</v>
      </c>
      <c r="I34" s="99">
        <v>0.1235613267376966</v>
      </c>
      <c r="J34" s="175">
        <v>0.15367072552004057</v>
      </c>
      <c r="K34" s="99">
        <v>0.12928462709284627</v>
      </c>
      <c r="L34" s="99">
        <v>8.5534944190766099E-2</v>
      </c>
      <c r="M34" s="99">
        <v>0.1074537037037037</v>
      </c>
      <c r="N34" s="99">
        <v>9.3838787417554553E-2</v>
      </c>
      <c r="O34" s="116">
        <v>0.14157629375951294</v>
      </c>
      <c r="P34" s="99">
        <v>0.15442129629629625</v>
      </c>
      <c r="Q34" s="99">
        <v>0.18014491374936581</v>
      </c>
      <c r="R34" s="99">
        <v>0.12892487492774637</v>
      </c>
    </row>
    <row r="35" spans="2:18" x14ac:dyDescent="0.2">
      <c r="B35" s="90" t="s">
        <v>353</v>
      </c>
      <c r="C35" s="90" t="s">
        <v>353</v>
      </c>
      <c r="D35" s="94" t="s">
        <v>350</v>
      </c>
      <c r="E35" s="81" t="s">
        <v>351</v>
      </c>
      <c r="F35" s="99">
        <f t="shared" si="0"/>
        <v>0.11436834094368341</v>
      </c>
      <c r="G35" s="104"/>
      <c r="H35" s="99">
        <v>0.12218290208016236</v>
      </c>
      <c r="I35" s="99">
        <v>0.11747368087265346</v>
      </c>
      <c r="J35" s="175">
        <v>0.15249112125824454</v>
      </c>
      <c r="K35" s="99">
        <v>0.12979230086250634</v>
      </c>
      <c r="L35" s="99">
        <v>7.9382927447995938E-2</v>
      </c>
      <c r="M35" s="99">
        <v>0.10553874936580417</v>
      </c>
      <c r="N35" s="99">
        <v>9.3091387620497221E-2</v>
      </c>
      <c r="O35" s="116">
        <v>0.14028190005073568</v>
      </c>
      <c r="P35" s="99">
        <v>0.15336599441907661</v>
      </c>
      <c r="Q35" s="99">
        <v>0.17807553272450535</v>
      </c>
      <c r="R35" s="99">
        <v>0.129615040727389</v>
      </c>
    </row>
    <row r="36" spans="2:18" x14ac:dyDescent="0.2">
      <c r="B36" s="90" t="s">
        <v>354</v>
      </c>
      <c r="C36" s="90" t="s">
        <v>354</v>
      </c>
      <c r="D36" s="94" t="s">
        <v>350</v>
      </c>
      <c r="E36" s="81" t="s">
        <v>351</v>
      </c>
      <c r="F36" s="99">
        <f t="shared" si="0"/>
        <v>0.11489559550989345</v>
      </c>
      <c r="G36" s="104"/>
      <c r="H36" s="99">
        <v>0.12329306189751396</v>
      </c>
      <c r="I36" s="99">
        <v>0.11756785895484527</v>
      </c>
      <c r="J36" s="175">
        <v>0.1531941273465246</v>
      </c>
      <c r="K36" s="99">
        <v>0.13005834601725011</v>
      </c>
      <c r="L36" s="99">
        <v>7.9456177067478415E-2</v>
      </c>
      <c r="M36" s="99">
        <v>0.10630929731100963</v>
      </c>
      <c r="N36" s="99">
        <v>9.3340309487569745E-2</v>
      </c>
      <c r="O36" s="116">
        <v>0.14048706240487063</v>
      </c>
      <c r="P36" s="99">
        <v>0.1540785134449518</v>
      </c>
      <c r="Q36" s="99">
        <v>0.17902080162354136</v>
      </c>
      <c r="R36" s="99">
        <v>0.12952867915487784</v>
      </c>
    </row>
    <row r="37" spans="2:18" x14ac:dyDescent="0.2">
      <c r="B37" s="90" t="s">
        <v>355</v>
      </c>
      <c r="C37" s="90" t="s">
        <v>355</v>
      </c>
      <c r="D37" s="94" t="s">
        <v>350</v>
      </c>
      <c r="E37" s="81" t="s">
        <v>351</v>
      </c>
      <c r="F37" s="99">
        <f t="shared" si="0"/>
        <v>0.11423159246575341</v>
      </c>
      <c r="G37" s="104"/>
      <c r="H37" s="99">
        <v>0.11579750126839167</v>
      </c>
      <c r="I37" s="99">
        <v>0.12038020040588533</v>
      </c>
      <c r="J37" s="175">
        <v>0.15230878995433789</v>
      </c>
      <c r="K37" s="99">
        <v>0.12315639269406388</v>
      </c>
      <c r="L37" s="99">
        <v>8.2587519025875203E-2</v>
      </c>
      <c r="M37" s="99">
        <v>0.10799213597158805</v>
      </c>
      <c r="N37" s="99">
        <v>8.7672184170471845E-2</v>
      </c>
      <c r="O37" s="116">
        <v>0.13739852866565197</v>
      </c>
      <c r="P37" s="99">
        <v>0.15298103754439371</v>
      </c>
      <c r="Q37" s="99">
        <v>0.17397767630644342</v>
      </c>
      <c r="R37" s="99">
        <v>0.12472645257217543</v>
      </c>
    </row>
    <row r="38" spans="2:18" x14ac:dyDescent="0.2">
      <c r="B38" s="90" t="s">
        <v>356</v>
      </c>
      <c r="C38" s="90" t="s">
        <v>356</v>
      </c>
      <c r="D38" s="94" t="s">
        <v>350</v>
      </c>
      <c r="E38" s="81" t="s">
        <v>351</v>
      </c>
      <c r="F38" s="99">
        <f t="shared" si="0"/>
        <v>0.1107289288432268</v>
      </c>
      <c r="G38" s="104"/>
      <c r="H38" s="99">
        <v>0.1134880771182141</v>
      </c>
      <c r="I38" s="99">
        <v>0.11703481735159817</v>
      </c>
      <c r="J38" s="175">
        <v>0.14763857179096906</v>
      </c>
      <c r="K38" s="99">
        <v>0.11954654997463217</v>
      </c>
      <c r="L38" s="99">
        <v>8.0191210045662098E-2</v>
      </c>
      <c r="M38" s="99">
        <v>0.10426686960933534</v>
      </c>
      <c r="N38" s="99">
        <v>8.4929604261796049E-2</v>
      </c>
      <c r="O38" s="116">
        <v>0.13347602739726031</v>
      </c>
      <c r="P38" s="99">
        <v>0.14833396752917302</v>
      </c>
      <c r="Q38" s="99">
        <v>0.16945015220700155</v>
      </c>
      <c r="R38" s="99">
        <v>0.11936778592832603</v>
      </c>
    </row>
    <row r="39" spans="2:18" x14ac:dyDescent="0.2">
      <c r="B39" s="90" t="s">
        <v>357</v>
      </c>
      <c r="C39" s="90" t="s">
        <v>357</v>
      </c>
      <c r="D39" s="94" t="s">
        <v>350</v>
      </c>
      <c r="E39" s="81" t="s">
        <v>351</v>
      </c>
      <c r="F39" s="99">
        <f t="shared" si="0"/>
        <v>0.11075746765601216</v>
      </c>
      <c r="G39" s="104"/>
      <c r="H39" s="99">
        <v>0.10381310248604769</v>
      </c>
      <c r="I39" s="99">
        <v>0.12380010147133433</v>
      </c>
      <c r="J39" s="175">
        <v>0.14767662354134956</v>
      </c>
      <c r="K39" s="99">
        <v>0.12077625570776254</v>
      </c>
      <c r="L39" s="99">
        <v>8.5599315068493137E-2</v>
      </c>
      <c r="M39" s="99">
        <v>0.10255232115677319</v>
      </c>
      <c r="N39" s="99">
        <v>8.5297120750887884E-2</v>
      </c>
      <c r="O39" s="116">
        <v>0.1376626712328767</v>
      </c>
      <c r="P39" s="99">
        <v>0.14828259766615931</v>
      </c>
      <c r="Q39" s="99">
        <v>0.16618594622019281</v>
      </c>
      <c r="R39" s="99">
        <v>0.14585208067140845</v>
      </c>
    </row>
    <row r="40" spans="2:18" x14ac:dyDescent="0.2">
      <c r="B40" s="103" t="s">
        <v>358</v>
      </c>
      <c r="C40" s="103" t="s">
        <v>358</v>
      </c>
      <c r="D40" s="95" t="s">
        <v>358</v>
      </c>
      <c r="E40" s="81" t="s">
        <v>359</v>
      </c>
      <c r="F40" s="99">
        <f t="shared" si="0"/>
        <v>0.12661577245053274</v>
      </c>
      <c r="G40" s="104"/>
      <c r="H40" s="99">
        <v>0.13723554033485538</v>
      </c>
      <c r="I40" s="99">
        <v>0.13427860223236937</v>
      </c>
      <c r="J40" s="175">
        <v>0.16882102993404363</v>
      </c>
      <c r="K40" s="99">
        <v>0.14156360984271943</v>
      </c>
      <c r="L40" s="99">
        <v>9.0287924911212597E-2</v>
      </c>
      <c r="M40" s="99">
        <v>0.11437182902080163</v>
      </c>
      <c r="N40" s="99">
        <v>0.10070395738203956</v>
      </c>
      <c r="O40" s="116">
        <v>0.15698186199898531</v>
      </c>
      <c r="P40" s="99">
        <v>0.16811992643328261</v>
      </c>
      <c r="Q40" s="99">
        <v>0.19930682394723487</v>
      </c>
      <c r="R40" s="99" t="s">
        <v>924</v>
      </c>
    </row>
    <row r="41" spans="2:18" x14ac:dyDescent="0.2">
      <c r="B41" s="90" t="s">
        <v>360</v>
      </c>
      <c r="C41" s="90" t="s">
        <v>360</v>
      </c>
      <c r="D41" s="90" t="s">
        <v>194</v>
      </c>
      <c r="E41" s="81" t="s">
        <v>280</v>
      </c>
      <c r="F41" s="99">
        <f t="shared" si="0"/>
        <v>0.17847055745814305</v>
      </c>
      <c r="G41" s="104"/>
      <c r="H41" s="99">
        <v>0.23349251648909181</v>
      </c>
      <c r="I41" s="99">
        <v>0.18613172247590051</v>
      </c>
      <c r="J41" s="175">
        <v>0.23796074327752406</v>
      </c>
      <c r="K41" s="99">
        <v>0.19796454845256214</v>
      </c>
      <c r="L41" s="99">
        <v>0.11912576103500762</v>
      </c>
      <c r="M41" s="99">
        <v>0.15028031456113647</v>
      </c>
      <c r="N41" s="99">
        <v>0.13559392440385587</v>
      </c>
      <c r="O41" s="116">
        <v>0.22345922120750891</v>
      </c>
      <c r="P41" s="99">
        <v>0.22650082445459158</v>
      </c>
      <c r="Q41" s="99">
        <v>0.29742643328259771</v>
      </c>
      <c r="R41" s="99" t="s">
        <v>924</v>
      </c>
    </row>
    <row r="42" spans="2:18" x14ac:dyDescent="0.2">
      <c r="B42" s="90" t="s">
        <v>361</v>
      </c>
      <c r="C42" s="90" t="s">
        <v>361</v>
      </c>
      <c r="D42" s="90" t="s">
        <v>195</v>
      </c>
      <c r="E42" s="81" t="s">
        <v>281</v>
      </c>
      <c r="F42" s="99">
        <f t="shared" si="0"/>
        <v>0.10813213470319635</v>
      </c>
      <c r="G42" s="104"/>
      <c r="H42" s="99">
        <v>0.10816019786910198</v>
      </c>
      <c r="I42" s="99">
        <v>0.11443746829020802</v>
      </c>
      <c r="J42" s="175">
        <v>0.14417617960426179</v>
      </c>
      <c r="K42" s="99">
        <v>0.11923420852359208</v>
      </c>
      <c r="L42" s="99">
        <v>7.8347602739726033E-2</v>
      </c>
      <c r="M42" s="99">
        <v>0.10173103754439369</v>
      </c>
      <c r="N42" s="99">
        <v>8.5499746321664127E-2</v>
      </c>
      <c r="O42" s="116">
        <v>0.13184550989345509</v>
      </c>
      <c r="P42" s="99">
        <v>0.14571569000507356</v>
      </c>
      <c r="Q42" s="99">
        <v>0.16443778538812787</v>
      </c>
      <c r="R42" s="99">
        <v>0.12270718923975554</v>
      </c>
    </row>
    <row r="43" spans="2:18" x14ac:dyDescent="0.2">
      <c r="B43" s="90" t="s">
        <v>362</v>
      </c>
      <c r="C43" s="90" t="s">
        <v>362</v>
      </c>
      <c r="D43" s="90" t="s">
        <v>195</v>
      </c>
      <c r="E43" s="81" t="s">
        <v>281</v>
      </c>
      <c r="F43" s="99">
        <f t="shared" si="0"/>
        <v>0.10717727359208525</v>
      </c>
      <c r="G43" s="104"/>
      <c r="H43" s="99">
        <v>0.10676084474885847</v>
      </c>
      <c r="I43" s="99">
        <v>0.11386320395738203</v>
      </c>
      <c r="J43" s="175">
        <v>0.14290303145611366</v>
      </c>
      <c r="K43" s="99">
        <v>0.11822361745306953</v>
      </c>
      <c r="L43" s="99">
        <v>7.8096144089294786E-2</v>
      </c>
      <c r="M43" s="99">
        <v>0.10088882546930492</v>
      </c>
      <c r="N43" s="99">
        <v>8.4876648909183144E-2</v>
      </c>
      <c r="O43" s="116">
        <v>0.13081240487062404</v>
      </c>
      <c r="P43" s="99">
        <v>0.14440036783358701</v>
      </c>
      <c r="Q43" s="99">
        <v>0.16309836377473363</v>
      </c>
      <c r="R43" s="99">
        <v>0.12212914928812656</v>
      </c>
    </row>
    <row r="44" spans="2:18" x14ac:dyDescent="0.2">
      <c r="B44" s="90" t="s">
        <v>363</v>
      </c>
      <c r="C44" s="90" t="s">
        <v>363</v>
      </c>
      <c r="D44" s="90" t="s">
        <v>195</v>
      </c>
      <c r="E44" s="81" t="s">
        <v>281</v>
      </c>
      <c r="F44" s="99">
        <f t="shared" si="0"/>
        <v>0.10530251141552514</v>
      </c>
      <c r="G44" s="104"/>
      <c r="H44" s="99">
        <v>0.1040439497716895</v>
      </c>
      <c r="I44" s="99">
        <v>0.11253170979198378</v>
      </c>
      <c r="J44" s="175">
        <v>0.14040334855403352</v>
      </c>
      <c r="K44" s="99">
        <v>0.11682141045154744</v>
      </c>
      <c r="L44" s="99">
        <v>7.7237760020294269E-2</v>
      </c>
      <c r="M44" s="99">
        <v>9.8904109589041098E-2</v>
      </c>
      <c r="N44" s="99">
        <v>8.4006849315068494E-2</v>
      </c>
      <c r="O44" s="116">
        <v>0.12922342719431756</v>
      </c>
      <c r="P44" s="99">
        <v>0.14183758244545919</v>
      </c>
      <c r="Q44" s="99">
        <v>0.16043157026889907</v>
      </c>
      <c r="R44" s="99">
        <v>0.12094393485138651</v>
      </c>
    </row>
    <row r="45" spans="2:18" x14ac:dyDescent="0.2">
      <c r="B45" s="90" t="s">
        <v>364</v>
      </c>
      <c r="C45" s="90" t="s">
        <v>364</v>
      </c>
      <c r="D45" s="90" t="s">
        <v>195</v>
      </c>
      <c r="E45" s="81" t="s">
        <v>281</v>
      </c>
      <c r="F45" s="99">
        <f t="shared" si="0"/>
        <v>0.10109874429223745</v>
      </c>
      <c r="G45" s="104"/>
      <c r="H45" s="99">
        <v>9.4251648909183153E-2</v>
      </c>
      <c r="I45" s="99">
        <v>0.10979610603754439</v>
      </c>
      <c r="J45" s="175">
        <v>0.13479832572298325</v>
      </c>
      <c r="K45" s="99">
        <v>0.11364028411973616</v>
      </c>
      <c r="L45" s="99">
        <v>7.5756595636732607E-2</v>
      </c>
      <c r="M45" s="99">
        <v>9.5085933536276021E-2</v>
      </c>
      <c r="N45" s="99">
        <v>8.1954274479959413E-2</v>
      </c>
      <c r="O45" s="116">
        <v>0.12550291730086252</v>
      </c>
      <c r="P45" s="99">
        <v>0.13642123287671229</v>
      </c>
      <c r="Q45" s="99">
        <v>0.15192097919837647</v>
      </c>
      <c r="R45" s="99">
        <v>0.11753215577560751</v>
      </c>
    </row>
    <row r="46" spans="2:18" x14ac:dyDescent="0.2">
      <c r="B46" s="90" t="s">
        <v>365</v>
      </c>
      <c r="C46" s="90" t="s">
        <v>365</v>
      </c>
      <c r="D46" s="90" t="s">
        <v>195</v>
      </c>
      <c r="E46" s="81" t="s">
        <v>281</v>
      </c>
      <c r="F46" s="99">
        <f t="shared" si="0"/>
        <v>0.10525994101978692</v>
      </c>
      <c r="G46" s="104"/>
      <c r="H46" s="99">
        <v>0.10542808219178082</v>
      </c>
      <c r="I46" s="99">
        <v>0.1115734398782344</v>
      </c>
      <c r="J46" s="175">
        <v>0.14034658802638256</v>
      </c>
      <c r="K46" s="99">
        <v>0.11682711821410453</v>
      </c>
      <c r="L46" s="99">
        <v>7.6598173515981735E-2</v>
      </c>
      <c r="M46" s="99">
        <v>9.9004946727549475E-2</v>
      </c>
      <c r="N46" s="99">
        <v>8.4144152714358156E-2</v>
      </c>
      <c r="O46" s="116">
        <v>0.12868467782851348</v>
      </c>
      <c r="P46" s="99">
        <v>0.14179667681380012</v>
      </c>
      <c r="Q46" s="99">
        <v>0.16086123795027901</v>
      </c>
      <c r="R46" s="99">
        <v>0.11908245919655625</v>
      </c>
    </row>
    <row r="47" spans="2:18" x14ac:dyDescent="0.2">
      <c r="B47" s="90" t="s">
        <v>366</v>
      </c>
      <c r="C47" s="90" t="s">
        <v>366</v>
      </c>
      <c r="D47" s="90" t="s">
        <v>195</v>
      </c>
      <c r="E47" s="81" t="s">
        <v>281</v>
      </c>
      <c r="F47" s="99">
        <f t="shared" si="0"/>
        <v>0.10761510654490108</v>
      </c>
      <c r="G47" s="104"/>
      <c r="H47" s="99">
        <v>0.10709094368340945</v>
      </c>
      <c r="I47" s="99">
        <v>0.11582477168949772</v>
      </c>
      <c r="J47" s="175">
        <v>0.14348680872653477</v>
      </c>
      <c r="K47" s="99">
        <v>0.11937753678335869</v>
      </c>
      <c r="L47" s="99">
        <v>7.9768201420598678E-2</v>
      </c>
      <c r="M47" s="99">
        <v>0.10064180618975141</v>
      </c>
      <c r="N47" s="99">
        <v>8.5966197361745308E-2</v>
      </c>
      <c r="O47" s="116">
        <v>0.1323512810755961</v>
      </c>
      <c r="P47" s="99">
        <v>0.14491755454084224</v>
      </c>
      <c r="Q47" s="99">
        <v>0.16460870116692036</v>
      </c>
      <c r="R47" s="99">
        <v>0.12473516306166235</v>
      </c>
    </row>
    <row r="48" spans="2:18" x14ac:dyDescent="0.2">
      <c r="B48" s="90" t="s">
        <v>367</v>
      </c>
      <c r="C48" s="90" t="s">
        <v>367</v>
      </c>
      <c r="D48" s="90" t="s">
        <v>195</v>
      </c>
      <c r="E48" s="81" t="s">
        <v>281</v>
      </c>
      <c r="F48" s="99">
        <f t="shared" si="0"/>
        <v>0.10648187785388127</v>
      </c>
      <c r="G48" s="104"/>
      <c r="H48" s="99">
        <v>0.10620782597666162</v>
      </c>
      <c r="I48" s="99">
        <v>0.11321917808219177</v>
      </c>
      <c r="J48" s="175">
        <v>0.14197583713850837</v>
      </c>
      <c r="K48" s="99">
        <v>0.11804635971588025</v>
      </c>
      <c r="L48" s="99">
        <v>7.7516806189751389E-2</v>
      </c>
      <c r="M48" s="99">
        <v>9.964928970065956E-2</v>
      </c>
      <c r="N48" s="99">
        <v>8.4686073059360753E-2</v>
      </c>
      <c r="O48" s="116">
        <v>0.13056728817858954</v>
      </c>
      <c r="P48" s="99">
        <v>0.14347824708269913</v>
      </c>
      <c r="Q48" s="99">
        <v>0.16215214358193811</v>
      </c>
      <c r="R48" s="99">
        <v>0.12263321225396172</v>
      </c>
    </row>
    <row r="49" spans="2:18" x14ac:dyDescent="0.2">
      <c r="B49" s="90" t="s">
        <v>368</v>
      </c>
      <c r="C49" s="90" t="s">
        <v>368</v>
      </c>
      <c r="D49" s="90" t="s">
        <v>195</v>
      </c>
      <c r="E49" s="81" t="s">
        <v>281</v>
      </c>
      <c r="F49" s="99">
        <f t="shared" si="0"/>
        <v>0.10415287290715372</v>
      </c>
      <c r="G49" s="104"/>
      <c r="H49" s="99">
        <v>0.10235476915271435</v>
      </c>
      <c r="I49" s="99">
        <v>0.11070903094875696</v>
      </c>
      <c r="J49" s="175">
        <v>0.13887049720953829</v>
      </c>
      <c r="K49" s="99">
        <v>0.11497114408929478</v>
      </c>
      <c r="L49" s="99">
        <v>7.636447234906138E-2</v>
      </c>
      <c r="M49" s="99">
        <v>9.8773148148148138E-2</v>
      </c>
      <c r="N49" s="99">
        <v>8.309899797057331E-2</v>
      </c>
      <c r="O49" s="116">
        <v>0.1269146372399797</v>
      </c>
      <c r="P49" s="99">
        <v>0.14028443683409433</v>
      </c>
      <c r="Q49" s="99">
        <v>0.15811548706240489</v>
      </c>
      <c r="R49" s="99">
        <v>0.11905289426850196</v>
      </c>
    </row>
    <row r="50" spans="2:18" x14ac:dyDescent="0.2">
      <c r="B50" s="90" t="s">
        <v>369</v>
      </c>
      <c r="C50" s="90" t="s">
        <v>369</v>
      </c>
      <c r="D50" s="90" t="s">
        <v>196</v>
      </c>
      <c r="E50" s="81" t="s">
        <v>287</v>
      </c>
      <c r="F50" s="99">
        <f t="shared" si="0"/>
        <v>0.10932220319634703</v>
      </c>
      <c r="G50" s="104"/>
      <c r="H50" s="99">
        <v>0.11282883054287164</v>
      </c>
      <c r="I50" s="99">
        <v>0.1144212962962963</v>
      </c>
      <c r="J50" s="175">
        <v>0.14576293759512937</v>
      </c>
      <c r="K50" s="99">
        <v>0.12127695332318619</v>
      </c>
      <c r="L50" s="99">
        <v>7.8986237950279023E-2</v>
      </c>
      <c r="M50" s="99">
        <v>0.10343734145104008</v>
      </c>
      <c r="N50" s="99">
        <v>8.8061263318112648E-2</v>
      </c>
      <c r="O50" s="116">
        <v>0.13241026128868594</v>
      </c>
      <c r="P50" s="99">
        <v>0.14691558853373921</v>
      </c>
      <c r="Q50" s="99">
        <v>0.16919425418569256</v>
      </c>
      <c r="R50" s="99">
        <v>0.12435554999087388</v>
      </c>
    </row>
    <row r="51" spans="2:18" x14ac:dyDescent="0.2">
      <c r="B51" s="90" t="s">
        <v>370</v>
      </c>
      <c r="C51" s="90" t="s">
        <v>370</v>
      </c>
      <c r="D51" s="90" t="s">
        <v>196</v>
      </c>
      <c r="E51" s="81" t="s">
        <v>287</v>
      </c>
      <c r="F51" s="99">
        <f t="shared" si="0"/>
        <v>0.11029038242009133</v>
      </c>
      <c r="G51" s="104"/>
      <c r="H51" s="99">
        <v>0.11194095636732623</v>
      </c>
      <c r="I51" s="99">
        <v>0.11767281836631151</v>
      </c>
      <c r="J51" s="175">
        <v>0.14705384322678844</v>
      </c>
      <c r="K51" s="99">
        <v>0.12146721207508882</v>
      </c>
      <c r="L51" s="99">
        <v>8.190766108574328E-2</v>
      </c>
      <c r="M51" s="99">
        <v>0.10471905124302386</v>
      </c>
      <c r="N51" s="99">
        <v>8.8409436834094385E-2</v>
      </c>
      <c r="O51" s="116">
        <v>0.13369989852866565</v>
      </c>
      <c r="P51" s="99">
        <v>0.14813736681887368</v>
      </c>
      <c r="Q51" s="99">
        <v>0.17043315575849821</v>
      </c>
      <c r="R51" s="99">
        <v>0.12475009115177484</v>
      </c>
    </row>
    <row r="52" spans="2:18" x14ac:dyDescent="0.2">
      <c r="B52" s="90" t="s">
        <v>371</v>
      </c>
      <c r="C52" s="90" t="s">
        <v>371</v>
      </c>
      <c r="D52" s="90" t="s">
        <v>196</v>
      </c>
      <c r="E52" s="81" t="s">
        <v>287</v>
      </c>
      <c r="F52" s="99">
        <f t="shared" si="0"/>
        <v>0.11350004756468797</v>
      </c>
      <c r="G52" s="104"/>
      <c r="H52" s="99">
        <v>0.11780346270928466</v>
      </c>
      <c r="I52" s="99">
        <v>0.11911688229325215</v>
      </c>
      <c r="J52" s="175">
        <v>0.15133339675291729</v>
      </c>
      <c r="K52" s="99">
        <v>0.12490296803652969</v>
      </c>
      <c r="L52" s="99">
        <v>8.216070522577372E-2</v>
      </c>
      <c r="M52" s="99">
        <v>0.1072919837645865</v>
      </c>
      <c r="N52" s="99">
        <v>9.0374809741248091E-2</v>
      </c>
      <c r="O52" s="116">
        <v>0.13713470319634702</v>
      </c>
      <c r="P52" s="99">
        <v>0.15237886859462202</v>
      </c>
      <c r="Q52" s="99">
        <v>0.17565480720446475</v>
      </c>
      <c r="R52" s="99">
        <v>0.12708174884396489</v>
      </c>
    </row>
    <row r="53" spans="2:18" x14ac:dyDescent="0.2">
      <c r="B53" s="90" t="s">
        <v>372</v>
      </c>
      <c r="C53" s="90" t="s">
        <v>372</v>
      </c>
      <c r="D53" s="90" t="s">
        <v>196</v>
      </c>
      <c r="E53" s="81" t="s">
        <v>287</v>
      </c>
      <c r="F53" s="99">
        <f t="shared" si="0"/>
        <v>0.1108544996194825</v>
      </c>
      <c r="G53" s="104"/>
      <c r="H53" s="99">
        <v>0.11452054794520547</v>
      </c>
      <c r="I53" s="99">
        <v>0.11620846017250126</v>
      </c>
      <c r="J53" s="175">
        <v>0.14780599949264334</v>
      </c>
      <c r="K53" s="99">
        <v>0.12500126839167935</v>
      </c>
      <c r="L53" s="99">
        <v>7.9481544901065446E-2</v>
      </c>
      <c r="M53" s="99">
        <v>0.10324518011161847</v>
      </c>
      <c r="N53" s="99">
        <v>9.0312975646879748E-2</v>
      </c>
      <c r="O53" s="116">
        <v>0.13604927701674277</v>
      </c>
      <c r="P53" s="99">
        <v>0.14890030441400307</v>
      </c>
      <c r="Q53" s="99">
        <v>0.17153887620497207</v>
      </c>
      <c r="R53" s="99">
        <v>0.12628714410118189</v>
      </c>
    </row>
    <row r="54" spans="2:18" x14ac:dyDescent="0.2">
      <c r="B54" s="90" t="s">
        <v>373</v>
      </c>
      <c r="C54" s="90" t="s">
        <v>373</v>
      </c>
      <c r="D54" s="90" t="s">
        <v>196</v>
      </c>
      <c r="E54" s="81" t="s">
        <v>287</v>
      </c>
      <c r="F54" s="99">
        <f t="shared" si="0"/>
        <v>0.111875</v>
      </c>
      <c r="G54" s="104"/>
      <c r="H54" s="99">
        <v>0.11723839421613393</v>
      </c>
      <c r="I54" s="99">
        <v>0.11525399543378995</v>
      </c>
      <c r="J54" s="175">
        <v>0.14916666666666667</v>
      </c>
      <c r="K54" s="99">
        <v>0.12297564687975646</v>
      </c>
      <c r="L54" s="99">
        <v>7.8654870624048717E-2</v>
      </c>
      <c r="M54" s="99">
        <v>0.10598046676813799</v>
      </c>
      <c r="N54" s="99">
        <v>8.8587962962962979E-2</v>
      </c>
      <c r="O54" s="116">
        <v>0.13443176052765093</v>
      </c>
      <c r="P54" s="99">
        <v>0.15005454084221209</v>
      </c>
      <c r="Q54" s="99">
        <v>0.17276477676306443</v>
      </c>
      <c r="R54" s="99">
        <v>0.12591416039213921</v>
      </c>
    </row>
    <row r="55" spans="2:18" x14ac:dyDescent="0.2">
      <c r="B55" s="90" t="s">
        <v>374</v>
      </c>
      <c r="C55" s="90" t="s">
        <v>374</v>
      </c>
      <c r="D55" s="90" t="s">
        <v>196</v>
      </c>
      <c r="E55" s="81" t="s">
        <v>287</v>
      </c>
      <c r="F55" s="99">
        <f t="shared" si="0"/>
        <v>0.10938189687975645</v>
      </c>
      <c r="G55" s="104"/>
      <c r="H55" s="99">
        <v>0.11157153729071538</v>
      </c>
      <c r="I55" s="99">
        <v>0.115759766615931</v>
      </c>
      <c r="J55" s="175">
        <v>0.14584252917300861</v>
      </c>
      <c r="K55" s="99">
        <v>0.12243626331811266</v>
      </c>
      <c r="L55" s="99">
        <v>7.9565892947742273E-2</v>
      </c>
      <c r="M55" s="99">
        <v>0.10241818873668186</v>
      </c>
      <c r="N55" s="99">
        <v>8.8670725520040572E-2</v>
      </c>
      <c r="O55" s="116">
        <v>0.13405853627600203</v>
      </c>
      <c r="P55" s="99">
        <v>0.14711504312531712</v>
      </c>
      <c r="Q55" s="99">
        <v>0.1687125824454592</v>
      </c>
      <c r="R55" s="99">
        <v>0.12553050070730959</v>
      </c>
    </row>
    <row r="56" spans="2:18" x14ac:dyDescent="0.2">
      <c r="B56" s="90" t="s">
        <v>375</v>
      </c>
      <c r="C56" s="90" t="s">
        <v>375</v>
      </c>
      <c r="D56" s="90" t="s">
        <v>196</v>
      </c>
      <c r="E56" s="81" t="s">
        <v>287</v>
      </c>
      <c r="F56" s="99">
        <f t="shared" si="0"/>
        <v>0.1060578386605784</v>
      </c>
      <c r="G56" s="104"/>
      <c r="H56" s="99">
        <v>0.10645611364789448</v>
      </c>
      <c r="I56" s="99">
        <v>0.11298896499238965</v>
      </c>
      <c r="J56" s="175">
        <v>0.14141045154743787</v>
      </c>
      <c r="K56" s="99">
        <v>0.1178706874682902</v>
      </c>
      <c r="L56" s="99">
        <v>7.7942668696093342E-2</v>
      </c>
      <c r="M56" s="99">
        <v>9.9713026382546949E-2</v>
      </c>
      <c r="N56" s="99">
        <v>8.5294583967529175E-2</v>
      </c>
      <c r="O56" s="116">
        <v>0.12979864282090309</v>
      </c>
      <c r="P56" s="99">
        <v>0.14272482242516488</v>
      </c>
      <c r="Q56" s="99">
        <v>0.16278570522577371</v>
      </c>
      <c r="R56" s="99">
        <v>0.12100711364120185</v>
      </c>
    </row>
    <row r="57" spans="2:18" x14ac:dyDescent="0.2">
      <c r="B57" s="90" t="s">
        <v>376</v>
      </c>
      <c r="C57" s="90" t="s">
        <v>376</v>
      </c>
      <c r="D57" s="90" t="s">
        <v>196</v>
      </c>
      <c r="E57" s="81" t="s">
        <v>287</v>
      </c>
      <c r="F57" s="99">
        <f t="shared" si="0"/>
        <v>0.10176227168949772</v>
      </c>
      <c r="G57" s="104"/>
      <c r="H57" s="99">
        <v>9.7990867579908672E-2</v>
      </c>
      <c r="I57" s="99">
        <v>0.10902080162354133</v>
      </c>
      <c r="J57" s="175">
        <v>0.13568302891933029</v>
      </c>
      <c r="K57" s="99">
        <v>0.11366596905124303</v>
      </c>
      <c r="L57" s="99">
        <v>7.5125887874175554E-2</v>
      </c>
      <c r="M57" s="99">
        <v>9.5954781836631142E-2</v>
      </c>
      <c r="N57" s="99">
        <v>8.2056062912227307E-2</v>
      </c>
      <c r="O57" s="116">
        <v>0.12516647640791476</v>
      </c>
      <c r="P57" s="99">
        <v>0.13715690005073566</v>
      </c>
      <c r="Q57" s="99">
        <v>0.15411117453069506</v>
      </c>
      <c r="R57" s="99">
        <v>0.11711744063916299</v>
      </c>
    </row>
    <row r="58" spans="2:18" x14ac:dyDescent="0.2">
      <c r="B58" s="90" t="s">
        <v>377</v>
      </c>
      <c r="C58" s="90" t="s">
        <v>377</v>
      </c>
      <c r="D58" s="90" t="s">
        <v>196</v>
      </c>
      <c r="E58" s="81" t="s">
        <v>287</v>
      </c>
      <c r="F58" s="99">
        <f t="shared" si="0"/>
        <v>0.1077654109589041</v>
      </c>
      <c r="G58" s="104"/>
      <c r="H58" s="99">
        <v>0.10783929477422628</v>
      </c>
      <c r="I58" s="99">
        <v>0.11484937848807711</v>
      </c>
      <c r="J58" s="175">
        <v>0.14368721461187214</v>
      </c>
      <c r="K58" s="99">
        <v>0.11991089548452562</v>
      </c>
      <c r="L58" s="99">
        <v>7.9452054794520541E-2</v>
      </c>
      <c r="M58" s="99">
        <v>0.10140125570776257</v>
      </c>
      <c r="N58" s="99">
        <v>8.6869292237442913E-2</v>
      </c>
      <c r="O58" s="116">
        <v>0.13184455859969557</v>
      </c>
      <c r="P58" s="99">
        <v>0.14507039573820396</v>
      </c>
      <c r="Q58" s="99">
        <v>0.16522894469812277</v>
      </c>
      <c r="R58" s="99">
        <v>0.12214227088466967</v>
      </c>
    </row>
    <row r="59" spans="2:18" x14ac:dyDescent="0.2">
      <c r="B59" s="90" t="s">
        <v>378</v>
      </c>
      <c r="C59" s="90" t="s">
        <v>378</v>
      </c>
      <c r="D59" s="90" t="s">
        <v>196</v>
      </c>
      <c r="E59" s="81" t="s">
        <v>287</v>
      </c>
      <c r="F59" s="99">
        <f t="shared" si="0"/>
        <v>0.10433694824961948</v>
      </c>
      <c r="G59" s="104"/>
      <c r="H59" s="99">
        <v>0.10284912480974125</v>
      </c>
      <c r="I59" s="99">
        <v>0.11161307711821411</v>
      </c>
      <c r="J59" s="175">
        <v>0.13911593099949263</v>
      </c>
      <c r="K59" s="99">
        <v>0.11761669203450027</v>
      </c>
      <c r="L59" s="99">
        <v>7.7382673769660071E-2</v>
      </c>
      <c r="M59" s="99">
        <v>9.8186516996448495E-2</v>
      </c>
      <c r="N59" s="99">
        <v>8.5576166920345004E-2</v>
      </c>
      <c r="O59" s="116">
        <v>0.12847602739726027</v>
      </c>
      <c r="P59" s="99">
        <v>0.14059107052257735</v>
      </c>
      <c r="Q59" s="99">
        <v>0.15990138254693048</v>
      </c>
      <c r="R59" s="99">
        <v>0.12110809665054485</v>
      </c>
    </row>
    <row r="60" spans="2:18" x14ac:dyDescent="0.2">
      <c r="B60" s="90" t="s">
        <v>379</v>
      </c>
      <c r="C60" s="90" t="s">
        <v>379</v>
      </c>
      <c r="D60" s="90" t="s">
        <v>196</v>
      </c>
      <c r="E60" s="81" t="s">
        <v>287</v>
      </c>
      <c r="F60" s="99">
        <f t="shared" si="0"/>
        <v>0.10865154109589042</v>
      </c>
      <c r="G60" s="104"/>
      <c r="H60" s="99">
        <v>0.11098554033485539</v>
      </c>
      <c r="I60" s="99">
        <v>0.11494133688483002</v>
      </c>
      <c r="J60" s="175">
        <v>0.14486872146118723</v>
      </c>
      <c r="K60" s="99">
        <v>0.12293569254185693</v>
      </c>
      <c r="L60" s="99">
        <v>7.8886352105530189E-2</v>
      </c>
      <c r="M60" s="99">
        <v>0.10104895991882293</v>
      </c>
      <c r="N60" s="99">
        <v>8.8981798579401319E-2</v>
      </c>
      <c r="O60" s="116">
        <v>0.13404236428209032</v>
      </c>
      <c r="P60" s="99">
        <v>0.14615391933028921</v>
      </c>
      <c r="Q60" s="99">
        <v>0.16794013191273463</v>
      </c>
      <c r="R60" s="99">
        <v>0.12513956454777714</v>
      </c>
    </row>
    <row r="61" spans="2:18" x14ac:dyDescent="0.2">
      <c r="B61" s="90" t="s">
        <v>380</v>
      </c>
      <c r="C61" s="90" t="s">
        <v>380</v>
      </c>
      <c r="D61" s="94" t="s">
        <v>196</v>
      </c>
      <c r="E61" s="81" t="s">
        <v>287</v>
      </c>
      <c r="F61" s="99">
        <f t="shared" si="0"/>
        <v>0.1030738679604262</v>
      </c>
      <c r="G61" s="104"/>
      <c r="H61" s="99">
        <v>0.10283168442415018</v>
      </c>
      <c r="I61" s="99">
        <v>0.10975044393708776</v>
      </c>
      <c r="J61" s="175">
        <v>0.13743182394723494</v>
      </c>
      <c r="K61" s="99">
        <v>0.1123804540842212</v>
      </c>
      <c r="L61" s="99">
        <v>7.622938863521056E-2</v>
      </c>
      <c r="M61" s="99">
        <v>9.8521372399797053E-2</v>
      </c>
      <c r="N61" s="99">
        <v>8.1447552004058857E-2</v>
      </c>
      <c r="O61" s="116">
        <v>0.12445585996955859</v>
      </c>
      <c r="P61" s="99">
        <v>0.13906392694063927</v>
      </c>
      <c r="Q61" s="99">
        <v>0.15692319888381531</v>
      </c>
      <c r="R61" s="99">
        <v>0.11775164183474796</v>
      </c>
    </row>
    <row r="62" spans="2:18" x14ac:dyDescent="0.2">
      <c r="B62" s="90" t="s">
        <v>381</v>
      </c>
      <c r="C62" s="90" t="s">
        <v>381</v>
      </c>
      <c r="D62" s="90" t="s">
        <v>196</v>
      </c>
      <c r="E62" s="81" t="s">
        <v>287</v>
      </c>
      <c r="F62" s="99">
        <f t="shared" si="0"/>
        <v>0.10317684550989345</v>
      </c>
      <c r="G62" s="104"/>
      <c r="H62" s="99">
        <v>0.10460648148148148</v>
      </c>
      <c r="I62" s="99">
        <v>0.10938070776255707</v>
      </c>
      <c r="J62" s="175">
        <v>0.1375691273465246</v>
      </c>
      <c r="K62" s="99">
        <v>0.11268391679350581</v>
      </c>
      <c r="L62" s="99">
        <v>7.59661973617453E-2</v>
      </c>
      <c r="M62" s="99">
        <v>9.8626331811263318E-2</v>
      </c>
      <c r="N62" s="99">
        <v>8.1858510908168439E-2</v>
      </c>
      <c r="O62" s="116">
        <v>0.12436770674784375</v>
      </c>
      <c r="P62" s="99">
        <v>0.13926369863013699</v>
      </c>
      <c r="Q62" s="99">
        <v>0.15778760781329271</v>
      </c>
      <c r="R62" s="99">
        <v>0.11798989124151825</v>
      </c>
    </row>
    <row r="63" spans="2:18" x14ac:dyDescent="0.2">
      <c r="B63" s="90" t="s">
        <v>382</v>
      </c>
      <c r="C63" s="90" t="s">
        <v>382</v>
      </c>
      <c r="D63" s="94" t="s">
        <v>196</v>
      </c>
      <c r="E63" s="81" t="s">
        <v>287</v>
      </c>
      <c r="F63" s="99">
        <f t="shared" si="0"/>
        <v>9.828505517503805E-2</v>
      </c>
      <c r="G63" s="104"/>
      <c r="H63" s="99">
        <v>9.7986111111111107E-2</v>
      </c>
      <c r="I63" s="99">
        <v>0.10464992389649924</v>
      </c>
      <c r="J63" s="175">
        <v>0.13104674023338406</v>
      </c>
      <c r="K63" s="99">
        <v>0.10854325215626585</v>
      </c>
      <c r="L63" s="99">
        <v>7.3229008117706745E-2</v>
      </c>
      <c r="M63" s="99">
        <v>9.4129249112125821E-2</v>
      </c>
      <c r="N63" s="99">
        <v>7.9183472856418066E-2</v>
      </c>
      <c r="O63" s="116">
        <v>0.11897831050228308</v>
      </c>
      <c r="P63" s="99">
        <v>0.13261605783866057</v>
      </c>
      <c r="Q63" s="99">
        <v>0.1502451166920345</v>
      </c>
      <c r="R63" s="99">
        <v>0.11204454952693735</v>
      </c>
    </row>
    <row r="64" spans="2:18" x14ac:dyDescent="0.2">
      <c r="B64" s="90" t="s">
        <v>383</v>
      </c>
      <c r="C64" s="90" t="s">
        <v>383</v>
      </c>
      <c r="D64" s="94" t="s">
        <v>196</v>
      </c>
      <c r="E64" s="81" t="s">
        <v>287</v>
      </c>
      <c r="F64" s="99">
        <f t="shared" si="0"/>
        <v>9.7026017884322691E-2</v>
      </c>
      <c r="G64" s="104"/>
      <c r="H64" s="99">
        <v>9.8359969558599686E-2</v>
      </c>
      <c r="I64" s="99">
        <v>0.10331145357686454</v>
      </c>
      <c r="J64" s="175">
        <v>0.1293680238457636</v>
      </c>
      <c r="K64" s="99">
        <v>0.10719717148655504</v>
      </c>
      <c r="L64" s="99">
        <v>7.2470192795535252E-2</v>
      </c>
      <c r="M64" s="99">
        <v>9.316051496702181E-2</v>
      </c>
      <c r="N64" s="99">
        <v>7.8487125824454593E-2</v>
      </c>
      <c r="O64" s="116">
        <v>0.11723141806189748</v>
      </c>
      <c r="P64" s="99">
        <v>0.13091831557584982</v>
      </c>
      <c r="Q64" s="99">
        <v>0.14949993658041605</v>
      </c>
      <c r="R64" s="99">
        <v>0.11037561760366063</v>
      </c>
    </row>
    <row r="65" spans="2:18" x14ac:dyDescent="0.2">
      <c r="B65" s="90" t="s">
        <v>384</v>
      </c>
      <c r="C65" s="90" t="s">
        <v>384</v>
      </c>
      <c r="D65" s="90" t="s">
        <v>196</v>
      </c>
      <c r="E65" s="81" t="s">
        <v>287</v>
      </c>
      <c r="F65" s="99">
        <f t="shared" si="0"/>
        <v>0.10634869672754949</v>
      </c>
      <c r="G65" s="104"/>
      <c r="H65" s="99">
        <v>0.10813990360223238</v>
      </c>
      <c r="I65" s="99">
        <v>0.11281709791983766</v>
      </c>
      <c r="J65" s="175">
        <v>0.14179826230339931</v>
      </c>
      <c r="K65" s="99">
        <v>0.1180339928970066</v>
      </c>
      <c r="L65" s="99">
        <v>7.8270230847285654E-2</v>
      </c>
      <c r="M65" s="99">
        <v>0.1004800862506342</v>
      </c>
      <c r="N65" s="99">
        <v>8.5800355149670202E-2</v>
      </c>
      <c r="O65" s="116">
        <v>0.12937468290208015</v>
      </c>
      <c r="P65" s="99">
        <v>0.14309170471841703</v>
      </c>
      <c r="Q65" s="99">
        <v>0.16413083460172498</v>
      </c>
      <c r="R65" s="99">
        <v>0.12110481936965693</v>
      </c>
    </row>
    <row r="66" spans="2:18" x14ac:dyDescent="0.2">
      <c r="B66" s="90" t="s">
        <v>385</v>
      </c>
      <c r="C66" s="90" t="s">
        <v>385</v>
      </c>
      <c r="D66" s="90" t="s">
        <v>196</v>
      </c>
      <c r="E66" s="81" t="s">
        <v>287</v>
      </c>
      <c r="F66" s="99">
        <f t="shared" si="0"/>
        <v>0.1017917617960426</v>
      </c>
      <c r="G66" s="104"/>
      <c r="H66" s="99">
        <v>9.8645357686453577E-2</v>
      </c>
      <c r="I66" s="99">
        <v>0.10870814307458143</v>
      </c>
      <c r="J66" s="175">
        <v>0.13572234906139014</v>
      </c>
      <c r="K66" s="99">
        <v>0.11448059360730593</v>
      </c>
      <c r="L66" s="99">
        <v>7.52685819381025E-2</v>
      </c>
      <c r="M66" s="99">
        <v>9.6234462201927953E-2</v>
      </c>
      <c r="N66" s="99">
        <v>8.3149416539827492E-2</v>
      </c>
      <c r="O66" s="116">
        <v>0.12512303399289701</v>
      </c>
      <c r="P66" s="99">
        <v>0.13723934550989345</v>
      </c>
      <c r="Q66" s="99">
        <v>0.15476027397260275</v>
      </c>
      <c r="R66" s="99">
        <v>0.11799946362295048</v>
      </c>
    </row>
    <row r="67" spans="2:18" x14ac:dyDescent="0.2">
      <c r="B67" s="90" t="s">
        <v>386</v>
      </c>
      <c r="C67" s="90" t="s">
        <v>386</v>
      </c>
      <c r="D67" s="90" t="s">
        <v>196</v>
      </c>
      <c r="E67" s="81" t="s">
        <v>287</v>
      </c>
      <c r="F67" s="99">
        <f t="shared" si="0"/>
        <v>9.9355498477929974E-2</v>
      </c>
      <c r="G67" s="104"/>
      <c r="H67" s="99">
        <v>9.528729071537291E-2</v>
      </c>
      <c r="I67" s="99">
        <v>0.10593417047184171</v>
      </c>
      <c r="J67" s="175">
        <v>0.1324739979705733</v>
      </c>
      <c r="K67" s="99">
        <v>0.11076452308472855</v>
      </c>
      <c r="L67" s="99">
        <v>7.3045091324200923E-2</v>
      </c>
      <c r="M67" s="99">
        <v>9.4107369355657028E-2</v>
      </c>
      <c r="N67" s="99">
        <v>7.9906139015728045E-2</v>
      </c>
      <c r="O67" s="116">
        <v>0.12180809233891425</v>
      </c>
      <c r="P67" s="99">
        <v>0.13404616945712836</v>
      </c>
      <c r="Q67" s="99">
        <v>0.14977168949771688</v>
      </c>
      <c r="R67" s="99">
        <v>0.11430165054303269</v>
      </c>
    </row>
    <row r="68" spans="2:18" x14ac:dyDescent="0.2">
      <c r="B68" s="90" t="s">
        <v>387</v>
      </c>
      <c r="C68" s="90" t="s">
        <v>387</v>
      </c>
      <c r="D68" s="90" t="s">
        <v>196</v>
      </c>
      <c r="E68" s="81" t="s">
        <v>287</v>
      </c>
      <c r="F68" s="99">
        <f t="shared" si="0"/>
        <v>0.10118626331811265</v>
      </c>
      <c r="G68" s="104"/>
      <c r="H68" s="99">
        <v>0.10163590816844242</v>
      </c>
      <c r="I68" s="99">
        <v>0.10729515474378487</v>
      </c>
      <c r="J68" s="175">
        <v>0.13491501775748352</v>
      </c>
      <c r="K68" s="99">
        <v>0.11093670725520041</v>
      </c>
      <c r="L68" s="99">
        <v>7.471302638254694E-2</v>
      </c>
      <c r="M68" s="99">
        <v>9.6891489091831554E-2</v>
      </c>
      <c r="N68" s="99">
        <v>8.0761035007610352E-2</v>
      </c>
      <c r="O68" s="116">
        <v>0.12209570015220698</v>
      </c>
      <c r="P68" s="99">
        <v>0.13657946473871135</v>
      </c>
      <c r="Q68" s="99">
        <v>0.15444444444444444</v>
      </c>
      <c r="R68" s="99">
        <v>0.11520571206382647</v>
      </c>
    </row>
    <row r="69" spans="2:18" x14ac:dyDescent="0.2">
      <c r="B69" s="90" t="s">
        <v>388</v>
      </c>
      <c r="C69" s="90" t="s">
        <v>388</v>
      </c>
      <c r="D69" s="90" t="s">
        <v>196</v>
      </c>
      <c r="E69" s="81" t="s">
        <v>287</v>
      </c>
      <c r="F69" s="99">
        <f t="shared" si="0"/>
        <v>9.9958618721461168E-2</v>
      </c>
      <c r="G69" s="104"/>
      <c r="H69" s="99">
        <v>9.8664383561643823E-2</v>
      </c>
      <c r="I69" s="99">
        <v>0.10693968797564689</v>
      </c>
      <c r="J69" s="175">
        <v>0.13327815829528156</v>
      </c>
      <c r="K69" s="99">
        <v>0.11044488838153221</v>
      </c>
      <c r="L69" s="99">
        <v>7.4494545915778795E-2</v>
      </c>
      <c r="M69" s="99">
        <v>9.5340880263825464E-2</v>
      </c>
      <c r="N69" s="99">
        <v>8.026636225266362E-2</v>
      </c>
      <c r="O69" s="116">
        <v>0.12154585235920851</v>
      </c>
      <c r="P69" s="99">
        <v>0.13492706747843736</v>
      </c>
      <c r="Q69" s="99">
        <v>0.15230054540842211</v>
      </c>
      <c r="R69" s="99">
        <v>0.11352385643880662</v>
      </c>
    </row>
    <row r="70" spans="2:18" x14ac:dyDescent="0.2">
      <c r="B70" s="90" t="s">
        <v>389</v>
      </c>
      <c r="C70" s="90" t="s">
        <v>389</v>
      </c>
      <c r="D70" s="90" t="s">
        <v>196</v>
      </c>
      <c r="E70" s="81" t="s">
        <v>287</v>
      </c>
      <c r="F70" s="99">
        <f t="shared" ref="F70:F132" si="1">J70*0.75</f>
        <v>0.10043854642313546</v>
      </c>
      <c r="G70" s="104"/>
      <c r="H70" s="99">
        <v>0.10006532217148655</v>
      </c>
      <c r="I70" s="99">
        <v>0.10694159056316591</v>
      </c>
      <c r="J70" s="175">
        <v>0.13391806189751396</v>
      </c>
      <c r="K70" s="99">
        <v>0.11024701927955353</v>
      </c>
      <c r="L70" s="99">
        <v>7.4720953830542863E-2</v>
      </c>
      <c r="M70" s="99">
        <v>9.6155821917808221E-2</v>
      </c>
      <c r="N70" s="99">
        <v>8.0187087772704196E-2</v>
      </c>
      <c r="O70" s="116">
        <v>0.12137810755961441</v>
      </c>
      <c r="P70" s="99">
        <v>0.13546549974632166</v>
      </c>
      <c r="Q70" s="99">
        <v>0.15323630136986302</v>
      </c>
      <c r="R70" s="99">
        <v>0.11329099183170555</v>
      </c>
    </row>
    <row r="71" spans="2:18" x14ac:dyDescent="0.2">
      <c r="B71" s="90" t="s">
        <v>390</v>
      </c>
      <c r="C71" s="90" t="s">
        <v>390</v>
      </c>
      <c r="D71" s="90" t="s">
        <v>196</v>
      </c>
      <c r="E71" s="81" t="s">
        <v>287</v>
      </c>
      <c r="F71" s="99">
        <f t="shared" si="1"/>
        <v>9.8525970319634698E-2</v>
      </c>
      <c r="G71" s="104"/>
      <c r="H71" s="99">
        <v>9.7899543378995424E-2</v>
      </c>
      <c r="I71" s="99">
        <v>0.10612981988838152</v>
      </c>
      <c r="J71" s="175">
        <v>0.1313679604261796</v>
      </c>
      <c r="K71" s="99">
        <v>0.10818524860476914</v>
      </c>
      <c r="L71" s="99">
        <v>7.431982496194825E-2</v>
      </c>
      <c r="M71" s="99">
        <v>9.4321093353627594E-2</v>
      </c>
      <c r="N71" s="99">
        <v>7.8821347031963473E-2</v>
      </c>
      <c r="O71" s="116">
        <v>0.11949232623033992</v>
      </c>
      <c r="P71" s="99">
        <v>0.13298420852359208</v>
      </c>
      <c r="Q71" s="99">
        <v>0.15073693556570272</v>
      </c>
      <c r="R71" s="99">
        <v>0.11171192053785874</v>
      </c>
    </row>
    <row r="72" spans="2:18" x14ac:dyDescent="0.2">
      <c r="B72" s="90" t="s">
        <v>391</v>
      </c>
      <c r="C72" s="90" t="s">
        <v>391</v>
      </c>
      <c r="D72" s="90" t="s">
        <v>196</v>
      </c>
      <c r="E72" s="81" t="s">
        <v>287</v>
      </c>
      <c r="F72" s="99">
        <f t="shared" si="1"/>
        <v>9.8274353120243518E-2</v>
      </c>
      <c r="G72" s="104"/>
      <c r="H72" s="99">
        <v>9.6902270421106038E-2</v>
      </c>
      <c r="I72" s="99">
        <v>0.10554096905124302</v>
      </c>
      <c r="J72" s="175">
        <v>0.13103247082699135</v>
      </c>
      <c r="K72" s="99">
        <v>0.10808536276002029</v>
      </c>
      <c r="L72" s="99">
        <v>7.388064434297309E-2</v>
      </c>
      <c r="M72" s="99">
        <v>9.397228564180618E-2</v>
      </c>
      <c r="N72" s="99">
        <v>7.8587328767123293E-2</v>
      </c>
      <c r="O72" s="116">
        <v>0.11923420852359205</v>
      </c>
      <c r="P72" s="99">
        <v>0.13261478944698121</v>
      </c>
      <c r="Q72" s="99">
        <v>0.14977486047691529</v>
      </c>
      <c r="R72" s="99">
        <v>0.112206647614918</v>
      </c>
    </row>
    <row r="73" spans="2:18" x14ac:dyDescent="0.2">
      <c r="B73" s="90" t="s">
        <v>392</v>
      </c>
      <c r="C73" s="90" t="s">
        <v>392</v>
      </c>
      <c r="D73" s="90" t="s">
        <v>196</v>
      </c>
      <c r="E73" s="81" t="s">
        <v>287</v>
      </c>
      <c r="F73" s="99">
        <f t="shared" si="1"/>
        <v>0.1017570395738204</v>
      </c>
      <c r="G73" s="104"/>
      <c r="H73" s="99">
        <v>0.10143328259766614</v>
      </c>
      <c r="I73" s="99">
        <v>0.10772640791476408</v>
      </c>
      <c r="J73" s="175">
        <v>0.13567605276509387</v>
      </c>
      <c r="K73" s="99">
        <v>0.11150811770674782</v>
      </c>
      <c r="L73" s="99">
        <v>7.4869038559107051E-2</v>
      </c>
      <c r="M73" s="99">
        <v>9.7372843734145106E-2</v>
      </c>
      <c r="N73" s="99">
        <v>8.0643391679350571E-2</v>
      </c>
      <c r="O73" s="116">
        <v>0.12279426686960933</v>
      </c>
      <c r="P73" s="99">
        <v>0.13705003805175037</v>
      </c>
      <c r="Q73" s="99">
        <v>0.15519121004566214</v>
      </c>
      <c r="R73" s="99">
        <v>0.11649596943354414</v>
      </c>
    </row>
    <row r="74" spans="2:18" x14ac:dyDescent="0.2">
      <c r="B74" s="90" t="s">
        <v>393</v>
      </c>
      <c r="C74" s="90" t="s">
        <v>393</v>
      </c>
      <c r="D74" s="90" t="s">
        <v>196</v>
      </c>
      <c r="E74" s="81" t="s">
        <v>287</v>
      </c>
      <c r="F74" s="99">
        <f t="shared" si="1"/>
        <v>0.10076174847793001</v>
      </c>
      <c r="G74" s="104"/>
      <c r="H74" s="99">
        <v>9.9583650431253154E-2</v>
      </c>
      <c r="I74" s="99">
        <v>0.10680428716387622</v>
      </c>
      <c r="J74" s="175">
        <v>0.13434899797057334</v>
      </c>
      <c r="K74" s="99">
        <v>0.11092592592592594</v>
      </c>
      <c r="L74" s="99">
        <v>7.4022704211060386E-2</v>
      </c>
      <c r="M74" s="99">
        <v>9.6039764079147619E-2</v>
      </c>
      <c r="N74" s="99">
        <v>8.012683916793506E-2</v>
      </c>
      <c r="O74" s="116">
        <v>0.12215404616945713</v>
      </c>
      <c r="P74" s="99">
        <v>0.13571061643835616</v>
      </c>
      <c r="Q74" s="99">
        <v>0.15331684424150177</v>
      </c>
      <c r="R74" s="99">
        <v>0.11689160761005066</v>
      </c>
    </row>
    <row r="75" spans="2:18" x14ac:dyDescent="0.2">
      <c r="B75" s="90" t="s">
        <v>394</v>
      </c>
      <c r="C75" s="90" t="s">
        <v>394</v>
      </c>
      <c r="D75" s="90" t="s">
        <v>196</v>
      </c>
      <c r="E75" s="81" t="s">
        <v>287</v>
      </c>
      <c r="F75" s="99">
        <f t="shared" si="1"/>
        <v>0.10098768074581431</v>
      </c>
      <c r="G75" s="104"/>
      <c r="H75" s="99">
        <v>9.9847475900558091E-2</v>
      </c>
      <c r="I75" s="99">
        <v>0.10753139269406392</v>
      </c>
      <c r="J75" s="175">
        <v>0.13465024099441908</v>
      </c>
      <c r="K75" s="99">
        <v>0.11144533231861997</v>
      </c>
      <c r="L75" s="99">
        <v>7.4953069507864026E-2</v>
      </c>
      <c r="M75" s="99">
        <v>9.65775621511923E-2</v>
      </c>
      <c r="N75" s="99">
        <v>8.1068302891933022E-2</v>
      </c>
      <c r="O75" s="116">
        <v>0.12239662607813293</v>
      </c>
      <c r="P75" s="99">
        <v>0.13613711314053778</v>
      </c>
      <c r="Q75" s="99">
        <v>0.15404458396752918</v>
      </c>
      <c r="R75" s="99">
        <v>0.11488903904657646</v>
      </c>
    </row>
    <row r="76" spans="2:18" x14ac:dyDescent="0.2">
      <c r="B76" s="90" t="s">
        <v>395</v>
      </c>
      <c r="C76" s="90" t="s">
        <v>395</v>
      </c>
      <c r="D76" s="90" t="s">
        <v>196</v>
      </c>
      <c r="E76" s="81" t="s">
        <v>287</v>
      </c>
      <c r="F76" s="99">
        <f t="shared" si="1"/>
        <v>9.9070348173515982E-2</v>
      </c>
      <c r="G76" s="104"/>
      <c r="H76" s="99">
        <v>9.7582762557077624E-2</v>
      </c>
      <c r="I76" s="99">
        <v>0.10525367833587011</v>
      </c>
      <c r="J76" s="175">
        <v>0.13209379756468798</v>
      </c>
      <c r="K76" s="99">
        <v>0.11007642059868089</v>
      </c>
      <c r="L76" s="99">
        <v>7.3223300355149679E-2</v>
      </c>
      <c r="M76" s="99">
        <v>9.4508181126331817E-2</v>
      </c>
      <c r="N76" s="99">
        <v>8.0042808219178085E-2</v>
      </c>
      <c r="O76" s="116">
        <v>0.1205060882800609</v>
      </c>
      <c r="P76" s="99">
        <v>0.13364091831557584</v>
      </c>
      <c r="Q76" s="99">
        <v>0.1509138762049721</v>
      </c>
      <c r="R76" s="99">
        <v>0.11288470041982322</v>
      </c>
    </row>
    <row r="77" spans="2:18" x14ac:dyDescent="0.2">
      <c r="B77" s="90" t="s">
        <v>396</v>
      </c>
      <c r="C77" s="90" t="s">
        <v>396</v>
      </c>
      <c r="D77" s="90" t="s">
        <v>196</v>
      </c>
      <c r="E77" s="81" t="s">
        <v>287</v>
      </c>
      <c r="F77" s="99">
        <f t="shared" si="1"/>
        <v>9.5898259132420088E-2</v>
      </c>
      <c r="G77" s="104"/>
      <c r="H77" s="99">
        <v>9.0851090816844254E-2</v>
      </c>
      <c r="I77" s="99">
        <v>0.10417776509386098</v>
      </c>
      <c r="J77" s="175">
        <v>0.12786434550989345</v>
      </c>
      <c r="K77" s="99">
        <v>0.10760495941146626</v>
      </c>
      <c r="L77" s="99">
        <v>7.2467973110096395E-2</v>
      </c>
      <c r="M77" s="99">
        <v>9.0790525114155252E-2</v>
      </c>
      <c r="N77" s="99">
        <v>7.8130390664637242E-2</v>
      </c>
      <c r="O77" s="116">
        <v>0.11840404616945713</v>
      </c>
      <c r="P77" s="99">
        <v>0.1294010020294267</v>
      </c>
      <c r="Q77" s="99">
        <v>0.14541952054794521</v>
      </c>
      <c r="R77" s="99">
        <v>0.1110850123969444</v>
      </c>
    </row>
    <row r="78" spans="2:18" x14ac:dyDescent="0.2">
      <c r="B78" s="90" t="s">
        <v>397</v>
      </c>
      <c r="C78" s="90" t="s">
        <v>397</v>
      </c>
      <c r="D78" s="90" t="s">
        <v>196</v>
      </c>
      <c r="E78" s="81" t="s">
        <v>287</v>
      </c>
      <c r="F78" s="99">
        <f t="shared" si="1"/>
        <v>0.10268502663622527</v>
      </c>
      <c r="G78" s="104"/>
      <c r="H78" s="99">
        <v>9.9614408929477427E-2</v>
      </c>
      <c r="I78" s="99">
        <v>0.11053906646372401</v>
      </c>
      <c r="J78" s="175">
        <v>0.13691336884830035</v>
      </c>
      <c r="K78" s="99">
        <v>0.11419108320649417</v>
      </c>
      <c r="L78" s="99">
        <v>7.6980593607305928E-2</v>
      </c>
      <c r="M78" s="99">
        <v>9.7394723490613899E-2</v>
      </c>
      <c r="N78" s="99">
        <v>8.2804731100963994E-2</v>
      </c>
      <c r="O78" s="116">
        <v>0.1257404236428209</v>
      </c>
      <c r="P78" s="99">
        <v>0.13836409183155757</v>
      </c>
      <c r="Q78" s="99">
        <v>0.15620402080162354</v>
      </c>
      <c r="R78" s="99">
        <v>0.11811604533631467</v>
      </c>
    </row>
    <row r="79" spans="2:18" x14ac:dyDescent="0.2">
      <c r="B79" s="90" t="s">
        <v>398</v>
      </c>
      <c r="C79" s="90" t="s">
        <v>398</v>
      </c>
      <c r="D79" s="90" t="s">
        <v>196</v>
      </c>
      <c r="E79" s="81" t="s">
        <v>287</v>
      </c>
      <c r="F79" s="99">
        <f t="shared" si="1"/>
        <v>0.10068326674277017</v>
      </c>
      <c r="G79" s="104"/>
      <c r="H79" s="99">
        <v>9.8867643328259758E-2</v>
      </c>
      <c r="I79" s="99">
        <v>0.10844558599695588</v>
      </c>
      <c r="J79" s="175">
        <v>0.13424435565702689</v>
      </c>
      <c r="K79" s="99">
        <v>0.11254090563165906</v>
      </c>
      <c r="L79" s="99">
        <v>7.5083396752917295E-2</v>
      </c>
      <c r="M79" s="99">
        <v>9.4774226281075596E-2</v>
      </c>
      <c r="N79" s="99">
        <v>8.1399987316083208E-2</v>
      </c>
      <c r="O79" s="116">
        <v>0.12389079147640793</v>
      </c>
      <c r="P79" s="99">
        <v>0.13568112633181126</v>
      </c>
      <c r="Q79" s="99">
        <v>0.15399638508371388</v>
      </c>
      <c r="R79" s="99">
        <v>0.11741004723008003</v>
      </c>
    </row>
    <row r="80" spans="2:18" x14ac:dyDescent="0.2">
      <c r="B80" s="90" t="s">
        <v>399</v>
      </c>
      <c r="C80" s="90" t="s">
        <v>399</v>
      </c>
      <c r="D80" s="90" t="s">
        <v>196</v>
      </c>
      <c r="E80" s="81" t="s">
        <v>287</v>
      </c>
      <c r="F80" s="99">
        <f t="shared" si="1"/>
        <v>0.1103681506849315</v>
      </c>
      <c r="G80" s="104"/>
      <c r="H80" s="99">
        <v>0.11199327752409945</v>
      </c>
      <c r="I80" s="99">
        <v>0.11757134703196347</v>
      </c>
      <c r="J80" s="175">
        <v>0.14715753424657532</v>
      </c>
      <c r="K80" s="99">
        <v>0.12310914510400811</v>
      </c>
      <c r="L80" s="99">
        <v>8.1699961948249605E-2</v>
      </c>
      <c r="M80" s="99">
        <v>0.10376807458143074</v>
      </c>
      <c r="N80" s="99">
        <v>8.9459665144596634E-2</v>
      </c>
      <c r="O80" s="116">
        <v>0.13490835870116691</v>
      </c>
      <c r="P80" s="99">
        <v>0.14857813292744798</v>
      </c>
      <c r="Q80" s="99">
        <v>0.17012905885337393</v>
      </c>
      <c r="R80" s="99">
        <v>0.12493030775607734</v>
      </c>
    </row>
    <row r="81" spans="2:18" x14ac:dyDescent="0.2">
      <c r="B81" s="90" t="s">
        <v>400</v>
      </c>
      <c r="C81" s="90" t="s">
        <v>400</v>
      </c>
      <c r="D81" s="90" t="s">
        <v>196</v>
      </c>
      <c r="E81" s="81" t="s">
        <v>287</v>
      </c>
      <c r="F81" s="99">
        <f t="shared" si="1"/>
        <v>0.10560573630136989</v>
      </c>
      <c r="G81" s="104"/>
      <c r="H81" s="99">
        <v>0.10758434804667681</v>
      </c>
      <c r="I81" s="99">
        <v>0.11261510654490105</v>
      </c>
      <c r="J81" s="175">
        <v>0.14080764840182652</v>
      </c>
      <c r="K81" s="99">
        <v>0.11867643328259768</v>
      </c>
      <c r="L81" s="99">
        <v>7.8124048706240484E-2</v>
      </c>
      <c r="M81" s="99">
        <v>9.9011605783866058E-2</v>
      </c>
      <c r="N81" s="99">
        <v>8.6363521055301859E-2</v>
      </c>
      <c r="O81" s="116">
        <v>0.12964485032978185</v>
      </c>
      <c r="P81" s="99">
        <v>0.14217307204464738</v>
      </c>
      <c r="Q81" s="99">
        <v>0.163626966007103</v>
      </c>
      <c r="R81" s="99" t="s">
        <v>924</v>
      </c>
    </row>
    <row r="82" spans="2:18" x14ac:dyDescent="0.2">
      <c r="B82" s="90" t="s">
        <v>401</v>
      </c>
      <c r="C82" s="90" t="s">
        <v>401</v>
      </c>
      <c r="D82" s="90" t="s">
        <v>196</v>
      </c>
      <c r="E82" s="81" t="s">
        <v>287</v>
      </c>
      <c r="F82" s="99">
        <f t="shared" si="1"/>
        <v>0.10457786339421613</v>
      </c>
      <c r="G82" s="104"/>
      <c r="H82" s="99">
        <v>0.10464675291730086</v>
      </c>
      <c r="I82" s="99">
        <v>0.11054096905124303</v>
      </c>
      <c r="J82" s="175">
        <v>0.13943715119228817</v>
      </c>
      <c r="K82" s="99">
        <v>0.11385147133434805</v>
      </c>
      <c r="L82" s="99">
        <v>7.6478627600202936E-2</v>
      </c>
      <c r="M82" s="99">
        <v>0.10004597919837645</v>
      </c>
      <c r="N82" s="99">
        <v>8.2426433282597661E-2</v>
      </c>
      <c r="O82" s="116">
        <v>0.12591482749873159</v>
      </c>
      <c r="P82" s="99">
        <v>0.14094019533231861</v>
      </c>
      <c r="Q82" s="99">
        <v>0.15927162607813292</v>
      </c>
      <c r="R82" s="99">
        <v>0.11758567635605888</v>
      </c>
    </row>
    <row r="83" spans="2:18" x14ac:dyDescent="0.2">
      <c r="B83" s="90" t="s">
        <v>402</v>
      </c>
      <c r="C83" s="90" t="s">
        <v>402</v>
      </c>
      <c r="D83" s="90" t="s">
        <v>196</v>
      </c>
      <c r="E83" s="81" t="s">
        <v>287</v>
      </c>
      <c r="F83" s="99">
        <f t="shared" si="1"/>
        <v>0.10189236111111112</v>
      </c>
      <c r="G83" s="104"/>
      <c r="H83" s="99">
        <v>9.9185058346017249E-2</v>
      </c>
      <c r="I83" s="99">
        <v>0.1078646626078133</v>
      </c>
      <c r="J83" s="175">
        <v>0.13585648148148149</v>
      </c>
      <c r="K83" s="99">
        <v>0.1117789193302892</v>
      </c>
      <c r="L83" s="99">
        <v>7.4446664129883322E-2</v>
      </c>
      <c r="M83" s="99">
        <v>9.7233003551496708E-2</v>
      </c>
      <c r="N83" s="99">
        <v>8.0595509893455111E-2</v>
      </c>
      <c r="O83" s="116">
        <v>0.12346366057838659</v>
      </c>
      <c r="P83" s="99">
        <v>0.13724917554540844</v>
      </c>
      <c r="Q83" s="99">
        <v>0.15392154997463217</v>
      </c>
      <c r="R83" s="99" t="s">
        <v>924</v>
      </c>
    </row>
    <row r="84" spans="2:18" x14ac:dyDescent="0.2">
      <c r="B84" s="90" t="s">
        <v>403</v>
      </c>
      <c r="C84" s="90" t="s">
        <v>403</v>
      </c>
      <c r="D84" s="90" t="s">
        <v>196</v>
      </c>
      <c r="E84" s="81" t="s">
        <v>287</v>
      </c>
      <c r="F84" s="99">
        <f t="shared" si="1"/>
        <v>0.10582382039573821</v>
      </c>
      <c r="G84" s="104"/>
      <c r="H84" s="99">
        <v>0.10541032470826991</v>
      </c>
      <c r="I84" s="99">
        <v>0.11085045662100455</v>
      </c>
      <c r="J84" s="175">
        <v>0.14109842719431762</v>
      </c>
      <c r="K84" s="99">
        <v>0.11607083967529175</v>
      </c>
      <c r="L84" s="99">
        <v>7.6387620497209527E-2</v>
      </c>
      <c r="M84" s="99">
        <v>0.10084474885844748</v>
      </c>
      <c r="N84" s="99">
        <v>8.373795027904618E-2</v>
      </c>
      <c r="O84" s="116">
        <v>0.12775367833587012</v>
      </c>
      <c r="P84" s="99">
        <v>0.14261891171993915</v>
      </c>
      <c r="Q84" s="99">
        <v>0.16044140030441401</v>
      </c>
      <c r="R84" s="99" t="s">
        <v>924</v>
      </c>
    </row>
    <row r="85" spans="2:18" x14ac:dyDescent="0.2">
      <c r="B85" s="90" t="s">
        <v>404</v>
      </c>
      <c r="C85" s="90" t="s">
        <v>404</v>
      </c>
      <c r="D85" s="94" t="s">
        <v>196</v>
      </c>
      <c r="E85" s="81" t="s">
        <v>287</v>
      </c>
      <c r="F85" s="99">
        <f t="shared" si="1"/>
        <v>0.10327887176560122</v>
      </c>
      <c r="G85" s="104"/>
      <c r="H85" s="99">
        <v>0.10229261796042617</v>
      </c>
      <c r="I85" s="99">
        <v>0.10986713597158801</v>
      </c>
      <c r="J85" s="175">
        <v>0.13770516235413496</v>
      </c>
      <c r="K85" s="99">
        <v>0.11304667681380011</v>
      </c>
      <c r="L85" s="99">
        <v>7.6340055809233864E-2</v>
      </c>
      <c r="M85" s="99">
        <v>9.87205098934551E-2</v>
      </c>
      <c r="N85" s="99">
        <v>8.192795535261288E-2</v>
      </c>
      <c r="O85" s="116">
        <v>0.12490169964485032</v>
      </c>
      <c r="P85" s="99">
        <v>0.13931982496194825</v>
      </c>
      <c r="Q85" s="99">
        <v>0.15687626839167937</v>
      </c>
      <c r="R85" s="99" t="s">
        <v>924</v>
      </c>
    </row>
    <row r="86" spans="2:18" x14ac:dyDescent="0.2">
      <c r="B86" s="90" t="s">
        <v>405</v>
      </c>
      <c r="C86" s="90" t="s">
        <v>405</v>
      </c>
      <c r="D86" s="90" t="s">
        <v>196</v>
      </c>
      <c r="E86" s="81" t="s">
        <v>287</v>
      </c>
      <c r="F86" s="99">
        <f t="shared" si="1"/>
        <v>9.9162148021308988E-2</v>
      </c>
      <c r="G86" s="104"/>
      <c r="H86" s="99">
        <v>0.10497304667681379</v>
      </c>
      <c r="I86" s="99">
        <v>0.10436073059360731</v>
      </c>
      <c r="J86" s="175">
        <v>0.13221619736174531</v>
      </c>
      <c r="K86" s="99">
        <v>0.11073661846778285</v>
      </c>
      <c r="L86" s="99">
        <v>7.3504566210045669E-2</v>
      </c>
      <c r="M86" s="99">
        <v>9.5305048198883816E-2</v>
      </c>
      <c r="N86" s="99">
        <v>8.2009766615930998E-2</v>
      </c>
      <c r="O86" s="116">
        <v>0.11940163622526635</v>
      </c>
      <c r="P86" s="99">
        <v>0.13375000000000001</v>
      </c>
      <c r="Q86" s="99">
        <v>0.15536624809741245</v>
      </c>
      <c r="R86" s="99">
        <v>0.11220058664932619</v>
      </c>
    </row>
    <row r="87" spans="2:18" x14ac:dyDescent="0.2">
      <c r="B87" s="90" t="s">
        <v>406</v>
      </c>
      <c r="C87" s="90" t="s">
        <v>406</v>
      </c>
      <c r="D87" s="90" t="s">
        <v>196</v>
      </c>
      <c r="E87" s="81" t="s">
        <v>287</v>
      </c>
      <c r="F87" s="99">
        <f t="shared" si="1"/>
        <v>0.10168450342465754</v>
      </c>
      <c r="G87" s="104"/>
      <c r="H87" s="99">
        <v>9.7715309487569776E-2</v>
      </c>
      <c r="I87" s="99">
        <v>0.10900082445459158</v>
      </c>
      <c r="J87" s="175">
        <v>0.13557933789954338</v>
      </c>
      <c r="K87" s="99">
        <v>0.11241501775748351</v>
      </c>
      <c r="L87" s="99">
        <v>7.5585679857940138E-2</v>
      </c>
      <c r="M87" s="99">
        <v>9.6714231354642327E-2</v>
      </c>
      <c r="N87" s="99">
        <v>8.1335933536276009E-2</v>
      </c>
      <c r="O87" s="116">
        <v>0.12413971334348047</v>
      </c>
      <c r="P87" s="99">
        <v>0.13707477168949775</v>
      </c>
      <c r="Q87" s="99">
        <v>0.1536082572298326</v>
      </c>
      <c r="R87" s="99">
        <v>0.1158451409677204</v>
      </c>
    </row>
    <row r="88" spans="2:18" x14ac:dyDescent="0.2">
      <c r="B88" s="90" t="s">
        <v>407</v>
      </c>
      <c r="C88" s="90" t="s">
        <v>407</v>
      </c>
      <c r="D88" s="90" t="s">
        <v>197</v>
      </c>
      <c r="E88" s="81" t="s">
        <v>282</v>
      </c>
      <c r="F88" s="99">
        <f t="shared" si="1"/>
        <v>0.10577625570776256</v>
      </c>
      <c r="G88" s="104"/>
      <c r="H88" s="99">
        <v>0.12170598680872655</v>
      </c>
      <c r="I88" s="99">
        <v>0.10594178082191781</v>
      </c>
      <c r="J88" s="175">
        <v>0.14103500761035007</v>
      </c>
      <c r="K88" s="99">
        <v>0.11610318366311517</v>
      </c>
      <c r="L88" s="99">
        <v>7.4526889903602234E-2</v>
      </c>
      <c r="M88" s="99">
        <v>0.10300735667174024</v>
      </c>
      <c r="N88" s="99">
        <v>8.664193302891933E-2</v>
      </c>
      <c r="O88" s="116">
        <v>0.12342529173008626</v>
      </c>
      <c r="P88" s="99">
        <v>0.14192193049213597</v>
      </c>
      <c r="Q88" s="99">
        <v>0.16891045154743781</v>
      </c>
      <c r="R88" s="99" t="s">
        <v>924</v>
      </c>
    </row>
    <row r="89" spans="2:18" x14ac:dyDescent="0.2">
      <c r="B89" s="90" t="s">
        <v>408</v>
      </c>
      <c r="C89" s="90" t="s">
        <v>408</v>
      </c>
      <c r="D89" s="90" t="s">
        <v>197</v>
      </c>
      <c r="E89" s="81" t="s">
        <v>282</v>
      </c>
      <c r="F89" s="99">
        <f t="shared" si="1"/>
        <v>0.10517789193302891</v>
      </c>
      <c r="G89" s="104"/>
      <c r="H89" s="99">
        <v>0.11838184931506848</v>
      </c>
      <c r="I89" s="99">
        <v>0.10589992389649923</v>
      </c>
      <c r="J89" s="175">
        <v>0.14023718924403855</v>
      </c>
      <c r="K89" s="99">
        <v>0.1164446981227803</v>
      </c>
      <c r="L89" s="99">
        <v>7.4336314053779801E-2</v>
      </c>
      <c r="M89" s="99">
        <v>0.10193176052765093</v>
      </c>
      <c r="N89" s="99">
        <v>8.6619101978691035E-2</v>
      </c>
      <c r="O89" s="116">
        <v>0.12385876458650431</v>
      </c>
      <c r="P89" s="99">
        <v>0.14134005580923389</v>
      </c>
      <c r="Q89" s="99">
        <v>0.1666793505834602</v>
      </c>
      <c r="R89" s="99" t="s">
        <v>924</v>
      </c>
    </row>
    <row r="90" spans="2:18" x14ac:dyDescent="0.2">
      <c r="B90" s="90" t="s">
        <v>409</v>
      </c>
      <c r="C90" s="90" t="s">
        <v>409</v>
      </c>
      <c r="D90" s="90" t="s">
        <v>197</v>
      </c>
      <c r="E90" s="81" t="s">
        <v>282</v>
      </c>
      <c r="F90" s="99">
        <f t="shared" si="1"/>
        <v>9.9371908295281586E-2</v>
      </c>
      <c r="G90" s="104"/>
      <c r="H90" s="99">
        <v>0.10330986808726533</v>
      </c>
      <c r="I90" s="99">
        <v>0.10255676052765093</v>
      </c>
      <c r="J90" s="175">
        <v>0.13249587772704211</v>
      </c>
      <c r="K90" s="99">
        <v>0.11091355910705225</v>
      </c>
      <c r="L90" s="99">
        <v>7.2033548959918814E-2</v>
      </c>
      <c r="M90" s="99">
        <v>9.6270294266869602E-2</v>
      </c>
      <c r="N90" s="99">
        <v>8.1981544901065434E-2</v>
      </c>
      <c r="O90" s="116">
        <v>0.11880136986301369</v>
      </c>
      <c r="P90" s="99">
        <v>0.13381849315068495</v>
      </c>
      <c r="Q90" s="99">
        <v>0.15364567478437338</v>
      </c>
      <c r="R90" s="99" t="s">
        <v>924</v>
      </c>
    </row>
    <row r="91" spans="2:18" x14ac:dyDescent="0.2">
      <c r="B91" s="90" t="s">
        <v>410</v>
      </c>
      <c r="C91" s="90" t="s">
        <v>410</v>
      </c>
      <c r="D91" s="90" t="s">
        <v>197</v>
      </c>
      <c r="E91" s="81" t="s">
        <v>282</v>
      </c>
      <c r="F91" s="99">
        <f t="shared" si="1"/>
        <v>9.8164240867579897E-2</v>
      </c>
      <c r="G91" s="104"/>
      <c r="H91" s="99">
        <v>0.10207921106037546</v>
      </c>
      <c r="I91" s="99">
        <v>0.10120909436834095</v>
      </c>
      <c r="J91" s="175">
        <v>0.13088565449010653</v>
      </c>
      <c r="K91" s="99">
        <v>0.10887905885337393</v>
      </c>
      <c r="L91" s="99">
        <v>7.1202752409944184E-2</v>
      </c>
      <c r="M91" s="99">
        <v>9.5526699644850319E-2</v>
      </c>
      <c r="N91" s="99">
        <v>8.0401763064434306E-2</v>
      </c>
      <c r="O91" s="116">
        <v>0.11682806950786404</v>
      </c>
      <c r="P91" s="99">
        <v>0.13206811263318113</v>
      </c>
      <c r="Q91" s="99">
        <v>0.15155948756976154</v>
      </c>
      <c r="R91" s="99" t="s">
        <v>924</v>
      </c>
    </row>
    <row r="92" spans="2:18" x14ac:dyDescent="0.2">
      <c r="B92" s="90" t="s">
        <v>411</v>
      </c>
      <c r="C92" s="90" t="s">
        <v>411</v>
      </c>
      <c r="D92" s="90" t="s">
        <v>197</v>
      </c>
      <c r="E92" s="81" t="s">
        <v>282</v>
      </c>
      <c r="F92" s="99">
        <f t="shared" si="1"/>
        <v>0.10210878044140029</v>
      </c>
      <c r="G92" s="104"/>
      <c r="H92" s="99">
        <v>0.11762081430745813</v>
      </c>
      <c r="I92" s="99">
        <v>0.10217465753424658</v>
      </c>
      <c r="J92" s="175">
        <v>0.13614504058853372</v>
      </c>
      <c r="K92" s="99">
        <v>0.11369894723490613</v>
      </c>
      <c r="L92" s="99">
        <v>7.2355403348554032E-2</v>
      </c>
      <c r="M92" s="99">
        <v>9.9757102993404373E-2</v>
      </c>
      <c r="N92" s="99">
        <v>8.5557775240994421E-2</v>
      </c>
      <c r="O92" s="116">
        <v>0.11950247336377473</v>
      </c>
      <c r="P92" s="99">
        <v>0.13685787671232874</v>
      </c>
      <c r="Q92" s="99">
        <v>0.16375983003551495</v>
      </c>
      <c r="R92" s="99" t="s">
        <v>924</v>
      </c>
    </row>
    <row r="93" spans="2:18" x14ac:dyDescent="0.2">
      <c r="B93" s="90" t="s">
        <v>412</v>
      </c>
      <c r="C93" s="90" t="s">
        <v>412</v>
      </c>
      <c r="D93" s="90" t="s">
        <v>198</v>
      </c>
      <c r="E93" s="81" t="s">
        <v>283</v>
      </c>
      <c r="F93" s="99">
        <f t="shared" si="1"/>
        <v>9.5355546042617978E-2</v>
      </c>
      <c r="G93" s="104"/>
      <c r="H93" s="99">
        <v>0.10666603247082698</v>
      </c>
      <c r="I93" s="99">
        <v>9.8509005580923389E-2</v>
      </c>
      <c r="J93" s="175">
        <v>0.12714072805682397</v>
      </c>
      <c r="K93" s="99">
        <v>0.10400684931506848</v>
      </c>
      <c r="L93" s="99">
        <v>6.9705416032470824E-2</v>
      </c>
      <c r="M93" s="99">
        <v>9.3263254693049205E-2</v>
      </c>
      <c r="N93" s="99">
        <v>7.8112633181126337E-2</v>
      </c>
      <c r="O93" s="116">
        <v>0.11211979959411467</v>
      </c>
      <c r="P93" s="99">
        <v>0.12784246575342464</v>
      </c>
      <c r="Q93" s="99">
        <v>0.15182838660578388</v>
      </c>
      <c r="R93" s="99" t="s">
        <v>924</v>
      </c>
    </row>
    <row r="94" spans="2:18" x14ac:dyDescent="0.2">
      <c r="B94" s="90" t="s">
        <v>413</v>
      </c>
      <c r="C94" s="90" t="s">
        <v>667</v>
      </c>
      <c r="D94" s="90" t="s">
        <v>199</v>
      </c>
      <c r="E94" s="81" t="s">
        <v>289</v>
      </c>
      <c r="F94" s="99">
        <f t="shared" si="1"/>
        <v>0.14750285388127854</v>
      </c>
      <c r="G94" s="104"/>
      <c r="H94" s="99">
        <v>0.17410863774733637</v>
      </c>
      <c r="I94" s="99">
        <v>0.15316653982749873</v>
      </c>
      <c r="J94" s="175">
        <v>0.19667047184170472</v>
      </c>
      <c r="K94" s="99">
        <v>0.16038432267884323</v>
      </c>
      <c r="L94" s="99">
        <v>0.10126553779807206</v>
      </c>
      <c r="M94" s="99">
        <v>0.13175006341958395</v>
      </c>
      <c r="N94" s="99">
        <v>0.11214643581938101</v>
      </c>
      <c r="O94" s="116">
        <v>0.18001712328767125</v>
      </c>
      <c r="P94" s="99">
        <v>0.19402619228817861</v>
      </c>
      <c r="Q94" s="99">
        <v>0.2363308599695586</v>
      </c>
      <c r="R94" s="99">
        <v>0.16652543374098758</v>
      </c>
    </row>
    <row r="95" spans="2:18" x14ac:dyDescent="0.2">
      <c r="B95" s="90" t="s">
        <v>414</v>
      </c>
      <c r="C95" s="90" t="s">
        <v>668</v>
      </c>
      <c r="D95" s="90" t="s">
        <v>199</v>
      </c>
      <c r="E95" s="81" t="s">
        <v>289</v>
      </c>
      <c r="F95" s="99">
        <f t="shared" si="1"/>
        <v>0.15320157914764077</v>
      </c>
      <c r="G95" s="104"/>
      <c r="H95" s="99">
        <v>0.19139427955352614</v>
      </c>
      <c r="I95" s="99">
        <v>0.15451674277016739</v>
      </c>
      <c r="J95" s="175">
        <v>0.20426877219685435</v>
      </c>
      <c r="K95" s="99">
        <v>0.16824010654490107</v>
      </c>
      <c r="L95" s="99">
        <v>0.10169583967529172</v>
      </c>
      <c r="M95" s="99">
        <v>0.13615518772196855</v>
      </c>
      <c r="N95" s="99">
        <v>0.11843195078640285</v>
      </c>
      <c r="O95" s="116">
        <v>0.18593226788432266</v>
      </c>
      <c r="P95" s="99">
        <v>0.20123160832064943</v>
      </c>
      <c r="Q95" s="99">
        <v>0.25027302130898016</v>
      </c>
      <c r="R95" s="99">
        <v>0.16693936349669891</v>
      </c>
    </row>
    <row r="96" spans="2:18" x14ac:dyDescent="0.2">
      <c r="B96" s="90" t="s">
        <v>415</v>
      </c>
      <c r="C96" s="90" t="s">
        <v>669</v>
      </c>
      <c r="D96" s="90" t="s">
        <v>199</v>
      </c>
      <c r="E96" s="81" t="s">
        <v>289</v>
      </c>
      <c r="F96" s="99">
        <f t="shared" si="1"/>
        <v>0.13923848934550989</v>
      </c>
      <c r="G96" s="104"/>
      <c r="H96" s="99">
        <v>0.15729039827498734</v>
      </c>
      <c r="I96" s="99">
        <v>0.15094875697615423</v>
      </c>
      <c r="J96" s="175">
        <v>0.18565131912734653</v>
      </c>
      <c r="K96" s="99">
        <v>0.15243499492643331</v>
      </c>
      <c r="L96" s="99">
        <v>0.1015211187214612</v>
      </c>
      <c r="M96" s="99">
        <v>0.12394025875190259</v>
      </c>
      <c r="N96" s="99">
        <v>0.10715309487569763</v>
      </c>
      <c r="O96" s="116">
        <v>0.1727289446981228</v>
      </c>
      <c r="P96" s="99">
        <v>0.18262018011161849</v>
      </c>
      <c r="Q96" s="99">
        <v>0.22295503551496706</v>
      </c>
      <c r="R96" s="99">
        <v>0.16260880088071739</v>
      </c>
    </row>
    <row r="97" spans="2:18" x14ac:dyDescent="0.2">
      <c r="B97" s="90" t="s">
        <v>416</v>
      </c>
      <c r="C97" s="90" t="s">
        <v>670</v>
      </c>
      <c r="D97" s="90" t="s">
        <v>199</v>
      </c>
      <c r="E97" s="81" t="s">
        <v>289</v>
      </c>
      <c r="F97" s="99">
        <f t="shared" si="1"/>
        <v>0.15237157534246573</v>
      </c>
      <c r="G97" s="104"/>
      <c r="H97" s="99">
        <v>0.19062626839167934</v>
      </c>
      <c r="I97" s="99">
        <v>0.15878266108574327</v>
      </c>
      <c r="J97" s="175">
        <v>0.20316210045662098</v>
      </c>
      <c r="K97" s="99">
        <v>0.16975076103500764</v>
      </c>
      <c r="L97" s="99">
        <v>0.10411878488077117</v>
      </c>
      <c r="M97" s="99">
        <v>0.13173040334855404</v>
      </c>
      <c r="N97" s="99">
        <v>0.11838470319634703</v>
      </c>
      <c r="O97" s="116">
        <v>0.18931253170979198</v>
      </c>
      <c r="P97" s="99">
        <v>0.19828354895991882</v>
      </c>
      <c r="Q97" s="99">
        <v>0.2509836377473364</v>
      </c>
      <c r="R97" s="99">
        <v>0.16876435490249747</v>
      </c>
    </row>
    <row r="98" spans="2:18" x14ac:dyDescent="0.2">
      <c r="B98" s="90" t="s">
        <v>417</v>
      </c>
      <c r="C98" s="90" t="s">
        <v>671</v>
      </c>
      <c r="D98" s="90" t="s">
        <v>199</v>
      </c>
      <c r="E98" s="81" t="s">
        <v>289</v>
      </c>
      <c r="F98" s="99">
        <f t="shared" si="1"/>
        <v>0.14731616248097412</v>
      </c>
      <c r="G98" s="104"/>
      <c r="H98" s="99">
        <v>0.17603976407914765</v>
      </c>
      <c r="I98" s="99">
        <v>0.16149194571283612</v>
      </c>
      <c r="J98" s="175">
        <v>0.19642154997463215</v>
      </c>
      <c r="K98" s="99">
        <v>0.15580796549974635</v>
      </c>
      <c r="L98" s="99">
        <v>0.10847095383054288</v>
      </c>
      <c r="M98" s="99">
        <v>0.12983923135464231</v>
      </c>
      <c r="N98" s="99">
        <v>0.10801591831557583</v>
      </c>
      <c r="O98" s="116">
        <v>0.18092370624048704</v>
      </c>
      <c r="P98" s="99">
        <v>0.19210711567732114</v>
      </c>
      <c r="Q98" s="99">
        <v>0.23967148655504816</v>
      </c>
      <c r="R98" s="99">
        <v>0.16682609439171606</v>
      </c>
    </row>
    <row r="99" spans="2:18" x14ac:dyDescent="0.2">
      <c r="B99" s="90" t="s">
        <v>418</v>
      </c>
      <c r="C99" s="90" t="s">
        <v>672</v>
      </c>
      <c r="D99" s="90" t="s">
        <v>199</v>
      </c>
      <c r="E99" s="81" t="s">
        <v>289</v>
      </c>
      <c r="F99" s="99">
        <f t="shared" si="1"/>
        <v>0.16407439117199391</v>
      </c>
      <c r="G99" s="104"/>
      <c r="H99" s="99">
        <v>0.22026731354642312</v>
      </c>
      <c r="I99" s="99">
        <v>0.16854895991882296</v>
      </c>
      <c r="J99" s="175">
        <v>0.21876585489599187</v>
      </c>
      <c r="K99" s="99">
        <v>0.1875700786402841</v>
      </c>
      <c r="L99" s="99">
        <v>0.11021499238964991</v>
      </c>
      <c r="M99" s="99">
        <v>0.13888349822425164</v>
      </c>
      <c r="N99" s="99">
        <v>0.13210616438356163</v>
      </c>
      <c r="O99" s="116">
        <v>0.20580828259766618</v>
      </c>
      <c r="P99" s="99">
        <v>0.21225520040588533</v>
      </c>
      <c r="Q99" s="99">
        <v>0.2785150304414003</v>
      </c>
      <c r="R99" s="99">
        <v>0.1813387279821134</v>
      </c>
    </row>
    <row r="100" spans="2:18" x14ac:dyDescent="0.2">
      <c r="B100" s="90" t="s">
        <v>419</v>
      </c>
      <c r="C100" s="90" t="s">
        <v>673</v>
      </c>
      <c r="D100" s="90" t="s">
        <v>199</v>
      </c>
      <c r="E100" s="81" t="s">
        <v>289</v>
      </c>
      <c r="F100" s="99">
        <f t="shared" si="1"/>
        <v>0.15930412861491627</v>
      </c>
      <c r="G100" s="104"/>
      <c r="H100" s="99">
        <v>0.20100742009132419</v>
      </c>
      <c r="I100" s="99">
        <v>0.16917554540842211</v>
      </c>
      <c r="J100" s="175">
        <v>0.21240550481988837</v>
      </c>
      <c r="K100" s="99">
        <v>0.1739142567224759</v>
      </c>
      <c r="L100" s="99">
        <v>0.11184170471841703</v>
      </c>
      <c r="M100" s="99">
        <v>0.13785102739726027</v>
      </c>
      <c r="N100" s="99">
        <v>0.12077847539320141</v>
      </c>
      <c r="O100" s="116">
        <v>0.1970208650431253</v>
      </c>
      <c r="P100" s="99">
        <v>0.20664668949771689</v>
      </c>
      <c r="Q100" s="99">
        <v>0.26345002536783352</v>
      </c>
      <c r="R100" s="99">
        <v>0.17777041309208766</v>
      </c>
    </row>
    <row r="101" spans="2:18" x14ac:dyDescent="0.2">
      <c r="B101" s="90" t="s">
        <v>420</v>
      </c>
      <c r="C101" s="90" t="s">
        <v>674</v>
      </c>
      <c r="D101" s="90" t="s">
        <v>199</v>
      </c>
      <c r="E101" s="81" t="s">
        <v>289</v>
      </c>
      <c r="F101" s="99">
        <f t="shared" si="1"/>
        <v>0.1526070205479452</v>
      </c>
      <c r="G101" s="104"/>
      <c r="H101" s="99">
        <v>0.19120021562658546</v>
      </c>
      <c r="I101" s="99">
        <v>0.16118467782851342</v>
      </c>
      <c r="J101" s="175">
        <v>0.20347602739726026</v>
      </c>
      <c r="K101" s="99">
        <v>0.17274923896499239</v>
      </c>
      <c r="L101" s="99">
        <v>0.10645706494165399</v>
      </c>
      <c r="M101" s="99">
        <v>0.1309072171486555</v>
      </c>
      <c r="N101" s="99">
        <v>0.12146689497716895</v>
      </c>
      <c r="O101" s="116">
        <v>0.1918658041603247</v>
      </c>
      <c r="P101" s="99">
        <v>0.19765728056823947</v>
      </c>
      <c r="Q101" s="99">
        <v>0.25374080416032474</v>
      </c>
      <c r="R101" s="99">
        <v>0.17050419594779637</v>
      </c>
    </row>
    <row r="102" spans="2:18" x14ac:dyDescent="0.2">
      <c r="B102" s="90" t="s">
        <v>421</v>
      </c>
      <c r="C102" s="90" t="s">
        <v>675</v>
      </c>
      <c r="D102" s="90" t="s">
        <v>199</v>
      </c>
      <c r="E102" s="81" t="s">
        <v>289</v>
      </c>
      <c r="F102" s="99">
        <f t="shared" si="1"/>
        <v>0.16211948249619484</v>
      </c>
      <c r="G102" s="104"/>
      <c r="H102" s="99">
        <v>0.20613552765093857</v>
      </c>
      <c r="I102" s="99">
        <v>0.17282470826991375</v>
      </c>
      <c r="J102" s="175">
        <v>0.21615930999492644</v>
      </c>
      <c r="K102" s="99">
        <v>0.17933631405377981</v>
      </c>
      <c r="L102" s="99">
        <v>0.11419774226281075</v>
      </c>
      <c r="M102" s="99">
        <v>0.13873953576864537</v>
      </c>
      <c r="N102" s="99">
        <v>0.12493975139523085</v>
      </c>
      <c r="O102" s="116">
        <v>0.20240233384068995</v>
      </c>
      <c r="P102" s="99">
        <v>0.20916476407914764</v>
      </c>
      <c r="Q102" s="99">
        <v>0.26974568746829025</v>
      </c>
      <c r="R102" s="99">
        <v>0.17893767998387591</v>
      </c>
    </row>
    <row r="103" spans="2:18" x14ac:dyDescent="0.2">
      <c r="B103" s="90" t="s">
        <v>422</v>
      </c>
      <c r="C103" s="90" t="s">
        <v>422</v>
      </c>
      <c r="D103" s="90" t="s">
        <v>199</v>
      </c>
      <c r="E103" s="81" t="s">
        <v>289</v>
      </c>
      <c r="F103" s="99">
        <f t="shared" si="1"/>
        <v>0.16477311643835618</v>
      </c>
      <c r="G103" s="104"/>
      <c r="H103" s="99">
        <v>0.21767852612886857</v>
      </c>
      <c r="I103" s="99">
        <v>0.17282819634703195</v>
      </c>
      <c r="J103" s="175">
        <v>0.21969748858447491</v>
      </c>
      <c r="K103" s="99">
        <v>0.18660292998477929</v>
      </c>
      <c r="L103" s="99">
        <v>0.11310438863521054</v>
      </c>
      <c r="M103" s="99">
        <v>0.13840975393201418</v>
      </c>
      <c r="N103" s="99">
        <v>0.13015632927447993</v>
      </c>
      <c r="O103" s="116">
        <v>0.20777397260273969</v>
      </c>
      <c r="P103" s="99">
        <v>0.21187626839167933</v>
      </c>
      <c r="Q103" s="99">
        <v>0.27803938356164382</v>
      </c>
      <c r="R103" s="99">
        <v>0.18618966315293142</v>
      </c>
    </row>
    <row r="104" spans="2:18" x14ac:dyDescent="0.2">
      <c r="B104" s="90" t="s">
        <v>423</v>
      </c>
      <c r="C104" s="90" t="s">
        <v>423</v>
      </c>
      <c r="D104" s="90" t="s">
        <v>199</v>
      </c>
      <c r="E104" s="81" t="s">
        <v>289</v>
      </c>
      <c r="F104" s="99">
        <f t="shared" si="1"/>
        <v>0.16338945966514459</v>
      </c>
      <c r="G104" s="104"/>
      <c r="H104" s="99">
        <v>0.21521404109589043</v>
      </c>
      <c r="I104" s="99">
        <v>0.16849790715372903</v>
      </c>
      <c r="J104" s="175">
        <v>0.21785261288685945</v>
      </c>
      <c r="K104" s="99">
        <v>0.18624746321664129</v>
      </c>
      <c r="L104" s="99">
        <v>0.11060629122272957</v>
      </c>
      <c r="M104" s="99">
        <v>0.13954052511415527</v>
      </c>
      <c r="N104" s="99">
        <v>0.13134830035514966</v>
      </c>
      <c r="O104" s="116">
        <v>0.20451388888888886</v>
      </c>
      <c r="P104" s="99">
        <v>0.21222856418061897</v>
      </c>
      <c r="Q104" s="99">
        <v>0.27540049467275496</v>
      </c>
      <c r="R104" s="99">
        <v>0.18997595460283853</v>
      </c>
    </row>
    <row r="105" spans="2:18" x14ac:dyDescent="0.2">
      <c r="B105" s="90" t="s">
        <v>424</v>
      </c>
      <c r="C105" s="90" t="s">
        <v>424</v>
      </c>
      <c r="D105" s="90" t="s">
        <v>199</v>
      </c>
      <c r="E105" s="81" t="s">
        <v>289</v>
      </c>
      <c r="F105" s="99">
        <f t="shared" si="1"/>
        <v>0.17266005517503805</v>
      </c>
      <c r="G105" s="104"/>
      <c r="H105" s="99">
        <v>0.2380603120243531</v>
      </c>
      <c r="I105" s="99">
        <v>0.17649194571283611</v>
      </c>
      <c r="J105" s="175">
        <v>0.23021340690005074</v>
      </c>
      <c r="K105" s="99">
        <v>0.1989259893455099</v>
      </c>
      <c r="L105" s="99">
        <v>0.11426591831557584</v>
      </c>
      <c r="M105" s="99">
        <v>0.1436672374429224</v>
      </c>
      <c r="N105" s="99">
        <v>0.13916825215626585</v>
      </c>
      <c r="O105" s="116">
        <v>0.21805745814307459</v>
      </c>
      <c r="P105" s="99">
        <v>0.22135622780314562</v>
      </c>
      <c r="Q105" s="99">
        <v>0.29540081177067479</v>
      </c>
      <c r="R105" s="99">
        <v>0.19734506464664983</v>
      </c>
    </row>
    <row r="106" spans="2:18" x14ac:dyDescent="0.2">
      <c r="B106" s="90" t="s">
        <v>425</v>
      </c>
      <c r="C106" s="90" t="s">
        <v>425</v>
      </c>
      <c r="D106" s="90" t="s">
        <v>199</v>
      </c>
      <c r="E106" s="81" t="s">
        <v>289</v>
      </c>
      <c r="F106" s="99">
        <f t="shared" si="1"/>
        <v>0.15518336187214607</v>
      </c>
      <c r="G106" s="104"/>
      <c r="H106" s="99">
        <v>0.19686358447488583</v>
      </c>
      <c r="I106" s="99">
        <v>0.174363267376966</v>
      </c>
      <c r="J106" s="175">
        <v>0.20691114916286144</v>
      </c>
      <c r="K106" s="99">
        <v>0.1822691527143582</v>
      </c>
      <c r="L106" s="99">
        <v>0.11412354134956874</v>
      </c>
      <c r="M106" s="99">
        <v>0.12411497970573312</v>
      </c>
      <c r="N106" s="99">
        <v>0.12547184170471842</v>
      </c>
      <c r="O106" s="116">
        <v>0.20616470065956369</v>
      </c>
      <c r="P106" s="99">
        <v>0.19481069254185693</v>
      </c>
      <c r="Q106" s="99">
        <v>0.26293315575849818</v>
      </c>
      <c r="R106" s="99">
        <v>0.1926859818304901</v>
      </c>
    </row>
    <row r="107" spans="2:18" x14ac:dyDescent="0.2">
      <c r="B107" s="90" t="s">
        <v>426</v>
      </c>
      <c r="C107" s="90" t="s">
        <v>426</v>
      </c>
      <c r="D107" s="90" t="s">
        <v>200</v>
      </c>
      <c r="E107" s="81" t="s">
        <v>304</v>
      </c>
      <c r="F107" s="99">
        <f t="shared" si="1"/>
        <v>0.13423325722983256</v>
      </c>
      <c r="G107" s="104"/>
      <c r="H107" s="99">
        <v>0.15996860730593604</v>
      </c>
      <c r="I107" s="99">
        <v>0.13378392947742263</v>
      </c>
      <c r="J107" s="175">
        <v>0.17897767630644343</v>
      </c>
      <c r="K107" s="99">
        <v>0.153310502283105</v>
      </c>
      <c r="L107" s="99">
        <v>8.9239916286149149E-2</v>
      </c>
      <c r="M107" s="99">
        <v>0.1227736555048199</v>
      </c>
      <c r="N107" s="99">
        <v>0.11013984018264839</v>
      </c>
      <c r="O107" s="116">
        <v>0.16333808980213088</v>
      </c>
      <c r="P107" s="99">
        <v>0.17785166159309992</v>
      </c>
      <c r="Q107" s="99">
        <v>0.21807648401826482</v>
      </c>
      <c r="R107" s="99">
        <v>0.15328862701925799</v>
      </c>
    </row>
    <row r="108" spans="2:18" x14ac:dyDescent="0.2">
      <c r="B108" s="90" t="s">
        <v>427</v>
      </c>
      <c r="C108" s="90" t="s">
        <v>427</v>
      </c>
      <c r="D108" s="90" t="s">
        <v>200</v>
      </c>
      <c r="E108" s="81" t="s">
        <v>304</v>
      </c>
      <c r="F108" s="99">
        <f t="shared" si="1"/>
        <v>0.12552868150684934</v>
      </c>
      <c r="G108" s="104"/>
      <c r="H108" s="99">
        <v>0.13677955352612886</v>
      </c>
      <c r="I108" s="99">
        <v>0.12758593353627601</v>
      </c>
      <c r="J108" s="175">
        <v>0.1673715753424658</v>
      </c>
      <c r="K108" s="99">
        <v>0.13633466514459663</v>
      </c>
      <c r="L108" s="99">
        <v>8.6463406900050749E-2</v>
      </c>
      <c r="M108" s="99">
        <v>0.11838121511922881</v>
      </c>
      <c r="N108" s="99">
        <v>9.6944761542364283E-2</v>
      </c>
      <c r="O108" s="116">
        <v>0.14953862252663622</v>
      </c>
      <c r="P108" s="99">
        <v>0.16670186453576866</v>
      </c>
      <c r="Q108" s="99">
        <v>0.19617104261796042</v>
      </c>
      <c r="R108" s="99">
        <v>0.13871715649812968</v>
      </c>
    </row>
    <row r="109" spans="2:18" x14ac:dyDescent="0.2">
      <c r="B109" s="90" t="s">
        <v>428</v>
      </c>
      <c r="C109" s="90" t="s">
        <v>428</v>
      </c>
      <c r="D109" s="90" t="s">
        <v>200</v>
      </c>
      <c r="E109" s="81" t="s">
        <v>304</v>
      </c>
      <c r="F109" s="99">
        <f t="shared" si="1"/>
        <v>0.12820966514459664</v>
      </c>
      <c r="G109" s="104"/>
      <c r="H109" s="99">
        <v>0.14527080162354136</v>
      </c>
      <c r="I109" s="99">
        <v>0.13025811770674783</v>
      </c>
      <c r="J109" s="175">
        <v>0.17094622019279551</v>
      </c>
      <c r="K109" s="99">
        <v>0.14331525875190262</v>
      </c>
      <c r="L109" s="99">
        <v>8.7907153729071527E-2</v>
      </c>
      <c r="M109" s="99">
        <v>0.11862664890918317</v>
      </c>
      <c r="N109" s="99">
        <v>0.10245655758498226</v>
      </c>
      <c r="O109" s="116">
        <v>0.1551322298325723</v>
      </c>
      <c r="P109" s="99">
        <v>0.17021499238964993</v>
      </c>
      <c r="Q109" s="99">
        <v>0.20438261035007604</v>
      </c>
      <c r="R109" s="99">
        <v>0.13883272930546614</v>
      </c>
    </row>
    <row r="110" spans="2:18" x14ac:dyDescent="0.2">
      <c r="B110" s="90" t="s">
        <v>429</v>
      </c>
      <c r="C110" s="90" t="s">
        <v>429</v>
      </c>
      <c r="D110" s="90" t="s">
        <v>200</v>
      </c>
      <c r="E110" s="81" t="s">
        <v>304</v>
      </c>
      <c r="F110" s="99">
        <f t="shared" si="1"/>
        <v>0.12538622526636226</v>
      </c>
      <c r="G110" s="104"/>
      <c r="H110" s="99">
        <v>0.14182521562658548</v>
      </c>
      <c r="I110" s="99">
        <v>0.12753932014205985</v>
      </c>
      <c r="J110" s="175">
        <v>0.16718163368848302</v>
      </c>
      <c r="K110" s="99">
        <v>0.14187975646879755</v>
      </c>
      <c r="L110" s="99">
        <v>8.6484335362760026E-2</v>
      </c>
      <c r="M110" s="99">
        <v>0.11597951547437849</v>
      </c>
      <c r="N110" s="99">
        <v>0.10205162354134957</v>
      </c>
      <c r="O110" s="116">
        <v>0.15249746321664129</v>
      </c>
      <c r="P110" s="99">
        <v>0.16640918315575853</v>
      </c>
      <c r="Q110" s="99">
        <v>0.20086757990867576</v>
      </c>
      <c r="R110" s="99">
        <v>0.13928603160840622</v>
      </c>
    </row>
    <row r="111" spans="2:18" x14ac:dyDescent="0.2">
      <c r="B111" s="90" t="s">
        <v>430</v>
      </c>
      <c r="C111" s="90" t="s">
        <v>430</v>
      </c>
      <c r="D111" s="90" t="s">
        <v>200</v>
      </c>
      <c r="E111" s="81" t="s">
        <v>304</v>
      </c>
      <c r="F111" s="99">
        <f t="shared" si="1"/>
        <v>0.13889626141552511</v>
      </c>
      <c r="G111" s="104"/>
      <c r="H111" s="99">
        <v>0.16339580162354134</v>
      </c>
      <c r="I111" s="99">
        <v>0.1428488077118214</v>
      </c>
      <c r="J111" s="175">
        <v>0.18519501522070014</v>
      </c>
      <c r="K111" s="99">
        <v>0.15655251141552509</v>
      </c>
      <c r="L111" s="99">
        <v>9.651509386098428E-2</v>
      </c>
      <c r="M111" s="99">
        <v>0.12647704211060376</v>
      </c>
      <c r="N111" s="99">
        <v>0.11202625570776256</v>
      </c>
      <c r="O111" s="116">
        <v>0.169744101978691</v>
      </c>
      <c r="P111" s="99">
        <v>0.18393645357686453</v>
      </c>
      <c r="Q111" s="99">
        <v>0.22532914764079148</v>
      </c>
      <c r="R111" s="99">
        <v>0.16368513286787742</v>
      </c>
    </row>
    <row r="112" spans="2:18" x14ac:dyDescent="0.2">
      <c r="B112" s="90" t="s">
        <v>431</v>
      </c>
      <c r="C112" s="90" t="s">
        <v>431</v>
      </c>
      <c r="D112" s="90" t="s">
        <v>200</v>
      </c>
      <c r="E112" s="81" t="s">
        <v>304</v>
      </c>
      <c r="F112" s="99">
        <f t="shared" si="1"/>
        <v>0.14512176560121767</v>
      </c>
      <c r="G112" s="104"/>
      <c r="H112" s="99">
        <v>0.17577403602232367</v>
      </c>
      <c r="I112" s="99">
        <v>0.14992960426179602</v>
      </c>
      <c r="J112" s="175">
        <v>0.19349568746829024</v>
      </c>
      <c r="K112" s="99">
        <v>0.15836345763571794</v>
      </c>
      <c r="L112" s="99">
        <v>0.10163368848300355</v>
      </c>
      <c r="M112" s="99">
        <v>0.13299689244038559</v>
      </c>
      <c r="N112" s="99">
        <v>0.11294171740233382</v>
      </c>
      <c r="O112" s="116">
        <v>0.17439687975646875</v>
      </c>
      <c r="P112" s="99">
        <v>0.19195617706747847</v>
      </c>
      <c r="Q112" s="99">
        <v>0.23692097919837646</v>
      </c>
      <c r="R112" s="99">
        <v>0.16164155973350222</v>
      </c>
    </row>
    <row r="113" spans="2:18" x14ac:dyDescent="0.2">
      <c r="B113" s="90" t="s">
        <v>432</v>
      </c>
      <c r="C113" s="90" t="s">
        <v>432</v>
      </c>
      <c r="D113" s="90" t="s">
        <v>200</v>
      </c>
      <c r="E113" s="81" t="s">
        <v>304</v>
      </c>
      <c r="F113" s="99">
        <f t="shared" si="1"/>
        <v>0.16721247146118723</v>
      </c>
      <c r="G113" s="104"/>
      <c r="H113" s="99">
        <v>0.21998255961440893</v>
      </c>
      <c r="I113" s="99">
        <v>0.16639713343480464</v>
      </c>
      <c r="J113" s="175">
        <v>0.22294996194824962</v>
      </c>
      <c r="K113" s="99">
        <v>0.17419647387113138</v>
      </c>
      <c r="L113" s="99">
        <v>0.11294742516489091</v>
      </c>
      <c r="M113" s="99">
        <v>0.15659975900558093</v>
      </c>
      <c r="N113" s="99">
        <v>0.12492167681380009</v>
      </c>
      <c r="O113" s="116">
        <v>0.19235572044647387</v>
      </c>
      <c r="P113" s="99">
        <v>0.22158897767630642</v>
      </c>
      <c r="Q113" s="99">
        <v>0.27877631912734657</v>
      </c>
      <c r="R113" s="99">
        <v>0.1844589415442171</v>
      </c>
    </row>
    <row r="114" spans="2:18" x14ac:dyDescent="0.2">
      <c r="B114" s="90" t="s">
        <v>433</v>
      </c>
      <c r="C114" s="90" t="s">
        <v>433</v>
      </c>
      <c r="D114" s="90" t="s">
        <v>200</v>
      </c>
      <c r="E114" s="81" t="s">
        <v>304</v>
      </c>
      <c r="F114" s="99">
        <f t="shared" si="1"/>
        <v>0.16784294140030437</v>
      </c>
      <c r="G114" s="104"/>
      <c r="H114" s="99">
        <v>0.22665905631659058</v>
      </c>
      <c r="I114" s="99">
        <v>0.17174150177574832</v>
      </c>
      <c r="J114" s="175">
        <v>0.22379058853373918</v>
      </c>
      <c r="K114" s="99">
        <v>0.17941051496702179</v>
      </c>
      <c r="L114" s="99">
        <v>0.11595287924911213</v>
      </c>
      <c r="M114" s="99">
        <v>0.15102581177067478</v>
      </c>
      <c r="N114" s="99">
        <v>0.12766013444951801</v>
      </c>
      <c r="O114" s="116">
        <v>0.19937087772704212</v>
      </c>
      <c r="P114" s="99">
        <v>0.22071061643835616</v>
      </c>
      <c r="Q114" s="99">
        <v>0.28457413749365801</v>
      </c>
      <c r="R114" s="99">
        <v>0.18970136472878862</v>
      </c>
    </row>
    <row r="115" spans="2:18" x14ac:dyDescent="0.2">
      <c r="B115" s="90" t="s">
        <v>434</v>
      </c>
      <c r="C115" s="90" t="s">
        <v>434</v>
      </c>
      <c r="D115" s="90" t="s">
        <v>200</v>
      </c>
      <c r="E115" s="81" t="s">
        <v>304</v>
      </c>
      <c r="F115" s="99">
        <f t="shared" si="1"/>
        <v>0.15677297374429225</v>
      </c>
      <c r="G115" s="104"/>
      <c r="H115" s="99">
        <v>0.20421137747336376</v>
      </c>
      <c r="I115" s="99">
        <v>0.16025938609842719</v>
      </c>
      <c r="J115" s="175">
        <v>0.20903063165905633</v>
      </c>
      <c r="K115" s="99">
        <v>0.16947076357179094</v>
      </c>
      <c r="L115" s="99">
        <v>0.10928589548452564</v>
      </c>
      <c r="M115" s="99">
        <v>0.14308441146626077</v>
      </c>
      <c r="N115" s="99">
        <v>0.12212201927955352</v>
      </c>
      <c r="O115" s="116">
        <v>0.18612220953830541</v>
      </c>
      <c r="P115" s="99">
        <v>0.20762842465753423</v>
      </c>
      <c r="Q115" s="99">
        <v>0.26304889649923902</v>
      </c>
      <c r="R115" s="99">
        <v>0.17628879171610246</v>
      </c>
    </row>
    <row r="116" spans="2:18" x14ac:dyDescent="0.2">
      <c r="B116" s="90" t="s">
        <v>435</v>
      </c>
      <c r="C116" s="90" t="s">
        <v>435</v>
      </c>
      <c r="D116" s="90" t="s">
        <v>200</v>
      </c>
      <c r="E116" s="81" t="s">
        <v>304</v>
      </c>
      <c r="F116" s="99">
        <f t="shared" si="1"/>
        <v>0.17071584855403346</v>
      </c>
      <c r="G116" s="104"/>
      <c r="H116" s="99">
        <v>0.22930365296803654</v>
      </c>
      <c r="I116" s="99">
        <v>0.17381024860476915</v>
      </c>
      <c r="J116" s="175">
        <v>0.22762113140537796</v>
      </c>
      <c r="K116" s="99">
        <v>0.18511986301369865</v>
      </c>
      <c r="L116" s="99">
        <v>0.1169152714358194</v>
      </c>
      <c r="M116" s="99">
        <v>0.15292903348554032</v>
      </c>
      <c r="N116" s="99">
        <v>0.1320154743784881</v>
      </c>
      <c r="O116" s="116">
        <v>0.20405663368848304</v>
      </c>
      <c r="P116" s="99">
        <v>0.22401509386098428</v>
      </c>
      <c r="Q116" s="99">
        <v>0.28905219431760526</v>
      </c>
      <c r="R116" s="99">
        <v>0.18976021249733954</v>
      </c>
    </row>
    <row r="117" spans="2:18" x14ac:dyDescent="0.2">
      <c r="B117" s="90" t="s">
        <v>436</v>
      </c>
      <c r="C117" s="90" t="s">
        <v>436</v>
      </c>
      <c r="D117" s="90" t="s">
        <v>200</v>
      </c>
      <c r="E117" s="81" t="s">
        <v>304</v>
      </c>
      <c r="F117" s="99">
        <f t="shared" si="1"/>
        <v>0.1702119006849315</v>
      </c>
      <c r="G117" s="104"/>
      <c r="H117" s="99">
        <v>0.23503456367326234</v>
      </c>
      <c r="I117" s="99">
        <v>0.17373097412480973</v>
      </c>
      <c r="J117" s="175">
        <v>0.226949200913242</v>
      </c>
      <c r="K117" s="99">
        <v>0.18883783612379504</v>
      </c>
      <c r="L117" s="99">
        <v>0.11560914510400812</v>
      </c>
      <c r="M117" s="99">
        <v>0.14888001014713342</v>
      </c>
      <c r="N117" s="99">
        <v>0.1340001902587519</v>
      </c>
      <c r="O117" s="116">
        <v>0.20717338914256728</v>
      </c>
      <c r="P117" s="99">
        <v>0.22088184931506849</v>
      </c>
      <c r="Q117" s="99">
        <v>0.29271150431253168</v>
      </c>
      <c r="R117" s="99">
        <v>0.18984388241154715</v>
      </c>
    </row>
    <row r="118" spans="2:18" x14ac:dyDescent="0.2">
      <c r="B118" s="90" t="s">
        <v>437</v>
      </c>
      <c r="C118" s="90" t="s">
        <v>437</v>
      </c>
      <c r="D118" s="90" t="s">
        <v>200</v>
      </c>
      <c r="E118" s="81" t="s">
        <v>304</v>
      </c>
      <c r="F118" s="99">
        <f t="shared" si="1"/>
        <v>0.15975575532724504</v>
      </c>
      <c r="G118" s="104"/>
      <c r="H118" s="99">
        <v>0.19953703703703707</v>
      </c>
      <c r="I118" s="99">
        <v>0.16085553018772197</v>
      </c>
      <c r="J118" s="175">
        <v>0.21300767376966004</v>
      </c>
      <c r="K118" s="99">
        <v>0.16932521562658545</v>
      </c>
      <c r="L118" s="99">
        <v>0.10897609081684426</v>
      </c>
      <c r="M118" s="99">
        <v>0.1486044520547945</v>
      </c>
      <c r="N118" s="99">
        <v>0.12072932521562658</v>
      </c>
      <c r="O118" s="116">
        <v>0.18705542871638758</v>
      </c>
      <c r="P118" s="99">
        <v>0.2111900684931507</v>
      </c>
      <c r="Q118" s="99">
        <v>0.26169330289193304</v>
      </c>
      <c r="R118" s="99">
        <v>0.17973149649387324</v>
      </c>
    </row>
    <row r="119" spans="2:18" x14ac:dyDescent="0.2">
      <c r="B119" s="90" t="s">
        <v>438</v>
      </c>
      <c r="C119" s="90" t="s">
        <v>438</v>
      </c>
      <c r="D119" s="90" t="s">
        <v>200</v>
      </c>
      <c r="E119" s="81" t="s">
        <v>304</v>
      </c>
      <c r="F119" s="99">
        <f t="shared" si="1"/>
        <v>0.16857781582952816</v>
      </c>
      <c r="G119" s="104"/>
      <c r="H119" s="99">
        <v>0.21917269152714361</v>
      </c>
      <c r="I119" s="99">
        <v>0.16811548706240487</v>
      </c>
      <c r="J119" s="175">
        <v>0.22477042110603754</v>
      </c>
      <c r="K119" s="99">
        <v>0.18215943683409436</v>
      </c>
      <c r="L119" s="99">
        <v>0.11266552511415526</v>
      </c>
      <c r="M119" s="99">
        <v>0.15388571790969052</v>
      </c>
      <c r="N119" s="99">
        <v>0.12958745560629126</v>
      </c>
      <c r="O119" s="116">
        <v>0.19939973363774732</v>
      </c>
      <c r="P119" s="99">
        <v>0.22129946727549465</v>
      </c>
      <c r="Q119" s="99">
        <v>0.28095636732623031</v>
      </c>
      <c r="R119" s="99">
        <v>0.18890575138419882</v>
      </c>
    </row>
    <row r="120" spans="2:18" x14ac:dyDescent="0.2">
      <c r="B120" s="90" t="s">
        <v>439</v>
      </c>
      <c r="C120" s="90" t="s">
        <v>439</v>
      </c>
      <c r="D120" s="90" t="s">
        <v>200</v>
      </c>
      <c r="E120" s="81" t="s">
        <v>304</v>
      </c>
      <c r="F120" s="99">
        <f t="shared" si="1"/>
        <v>0.16232829147640793</v>
      </c>
      <c r="G120" s="104"/>
      <c r="H120" s="99">
        <v>0.20477929984779297</v>
      </c>
      <c r="I120" s="99">
        <v>0.16862791730086246</v>
      </c>
      <c r="J120" s="175">
        <v>0.21643772196854388</v>
      </c>
      <c r="K120" s="99">
        <v>0.17920154743784883</v>
      </c>
      <c r="L120" s="99">
        <v>0.11317541856925419</v>
      </c>
      <c r="M120" s="99">
        <v>0.14458935819381025</v>
      </c>
      <c r="N120" s="99">
        <v>0.12733732876712325</v>
      </c>
      <c r="O120" s="116">
        <v>0.19799911212582444</v>
      </c>
      <c r="P120" s="99">
        <v>0.21222475900558091</v>
      </c>
      <c r="Q120" s="99">
        <v>0.2694095636732623</v>
      </c>
      <c r="R120" s="99">
        <v>0.18470402562288793</v>
      </c>
    </row>
    <row r="121" spans="2:18" x14ac:dyDescent="0.2">
      <c r="B121" s="90" t="s">
        <v>440</v>
      </c>
      <c r="C121" s="90" t="s">
        <v>440</v>
      </c>
      <c r="D121" s="90" t="s">
        <v>200</v>
      </c>
      <c r="E121" s="81" t="s">
        <v>304</v>
      </c>
      <c r="F121" s="99">
        <f t="shared" si="1"/>
        <v>0.17586425038051751</v>
      </c>
      <c r="G121" s="104"/>
      <c r="H121" s="99">
        <v>0.24312658548959923</v>
      </c>
      <c r="I121" s="99">
        <v>0.17677035768645355</v>
      </c>
      <c r="J121" s="175">
        <v>0.23448566717402333</v>
      </c>
      <c r="K121" s="99">
        <v>0.19474695585996957</v>
      </c>
      <c r="L121" s="99">
        <v>0.11678272450532726</v>
      </c>
      <c r="M121" s="99">
        <v>0.15394723490613901</v>
      </c>
      <c r="N121" s="99">
        <v>0.13753170979198373</v>
      </c>
      <c r="O121" s="116">
        <v>0.21313895230847285</v>
      </c>
      <c r="P121" s="99">
        <v>0.22815639269406393</v>
      </c>
      <c r="Q121" s="99">
        <v>0.30096270928462709</v>
      </c>
      <c r="R121" s="99">
        <v>0.19516866999026705</v>
      </c>
    </row>
    <row r="122" spans="2:18" x14ac:dyDescent="0.2">
      <c r="B122" s="90" t="s">
        <v>441</v>
      </c>
      <c r="C122" s="90" t="s">
        <v>441</v>
      </c>
      <c r="D122" s="90" t="s">
        <v>200</v>
      </c>
      <c r="E122" s="81" t="s">
        <v>304</v>
      </c>
      <c r="F122" s="99">
        <f t="shared" si="1"/>
        <v>0.17669520547945206</v>
      </c>
      <c r="G122" s="104"/>
      <c r="H122" s="99">
        <v>0.23611998985286656</v>
      </c>
      <c r="I122" s="99">
        <v>0.17798706240487067</v>
      </c>
      <c r="J122" s="175">
        <v>0.23559360730593606</v>
      </c>
      <c r="K122" s="99">
        <v>0.19095605022831055</v>
      </c>
      <c r="L122" s="99">
        <v>0.11767091577879246</v>
      </c>
      <c r="M122" s="99">
        <v>0.15734842719431763</v>
      </c>
      <c r="N122" s="99">
        <v>0.13405948756976155</v>
      </c>
      <c r="O122" s="116">
        <v>0.2114018899036022</v>
      </c>
      <c r="P122" s="99">
        <v>0.23028158295281587</v>
      </c>
      <c r="Q122" s="99">
        <v>0.29658390410958907</v>
      </c>
      <c r="R122" s="99">
        <v>0.19572923401326003</v>
      </c>
    </row>
    <row r="123" spans="2:18" x14ac:dyDescent="0.2">
      <c r="B123" s="90" t="s">
        <v>442</v>
      </c>
      <c r="C123" s="90" t="s">
        <v>442</v>
      </c>
      <c r="D123" s="90" t="s">
        <v>201</v>
      </c>
      <c r="E123" s="81" t="s">
        <v>284</v>
      </c>
      <c r="F123" s="99">
        <f t="shared" si="1"/>
        <v>8.9724838280060878E-2</v>
      </c>
      <c r="G123" s="104"/>
      <c r="H123" s="99">
        <v>0.10458460172501269</v>
      </c>
      <c r="I123" s="99">
        <v>9.4434297311009663E-2</v>
      </c>
      <c r="J123" s="175">
        <v>0.11963311770674784</v>
      </c>
      <c r="K123" s="99">
        <v>9.5771499238964997E-2</v>
      </c>
      <c r="L123" s="99">
        <v>6.8208396752917302E-2</v>
      </c>
      <c r="M123" s="99">
        <v>8.9332508878741751E-2</v>
      </c>
      <c r="N123" s="99">
        <v>7.3118023845763574E-2</v>
      </c>
      <c r="O123" s="116">
        <v>0.10399226281075595</v>
      </c>
      <c r="P123" s="99">
        <v>0.11923959918822932</v>
      </c>
      <c r="Q123" s="99">
        <v>0.14573439878234401</v>
      </c>
      <c r="R123" s="99">
        <v>9.5609750539988755E-2</v>
      </c>
    </row>
    <row r="124" spans="2:18" x14ac:dyDescent="0.2">
      <c r="B124" s="90" t="s">
        <v>443</v>
      </c>
      <c r="C124" s="90" t="s">
        <v>443</v>
      </c>
      <c r="D124" s="90" t="s">
        <v>201</v>
      </c>
      <c r="E124" s="81" t="s">
        <v>284</v>
      </c>
      <c r="F124" s="99">
        <f t="shared" si="1"/>
        <v>9.4545043759512934E-2</v>
      </c>
      <c r="G124" s="104"/>
      <c r="H124" s="99">
        <v>0.10937690258751902</v>
      </c>
      <c r="I124" s="99">
        <v>9.6648592085235907E-2</v>
      </c>
      <c r="J124" s="175">
        <v>0.12606005834601725</v>
      </c>
      <c r="K124" s="99">
        <v>0.10236206240487063</v>
      </c>
      <c r="L124" s="99">
        <v>6.8957064941653975E-2</v>
      </c>
      <c r="M124" s="99">
        <v>9.3457952815829526E-2</v>
      </c>
      <c r="N124" s="99">
        <v>7.7631278538812784E-2</v>
      </c>
      <c r="O124" s="116">
        <v>0.10977137239979709</v>
      </c>
      <c r="P124" s="99">
        <v>0.12593480466768137</v>
      </c>
      <c r="Q124" s="99">
        <v>0.15216419330289191</v>
      </c>
      <c r="R124" s="99">
        <v>0.10576208416993685</v>
      </c>
    </row>
    <row r="125" spans="2:18" x14ac:dyDescent="0.2">
      <c r="B125" s="90" t="s">
        <v>444</v>
      </c>
      <c r="C125" s="90" t="s">
        <v>444</v>
      </c>
      <c r="D125" s="90" t="s">
        <v>201</v>
      </c>
      <c r="E125" s="81" t="s">
        <v>284</v>
      </c>
      <c r="F125" s="99">
        <f t="shared" si="1"/>
        <v>9.3019168569254185E-2</v>
      </c>
      <c r="G125" s="104"/>
      <c r="H125" s="99">
        <v>0.10663717656012177</v>
      </c>
      <c r="I125" s="99">
        <v>9.5692541856925425E-2</v>
      </c>
      <c r="J125" s="175">
        <v>0.12402555809233892</v>
      </c>
      <c r="K125" s="99">
        <v>0.10057648401826484</v>
      </c>
      <c r="L125" s="99">
        <v>6.8212201927955338E-2</v>
      </c>
      <c r="M125" s="99">
        <v>9.1854705733130398E-2</v>
      </c>
      <c r="N125" s="99">
        <v>7.6084791983764555E-2</v>
      </c>
      <c r="O125" s="116">
        <v>0.10831272196854388</v>
      </c>
      <c r="P125" s="99">
        <v>0.12393835616438355</v>
      </c>
      <c r="Q125" s="99">
        <v>0.1485362760020294</v>
      </c>
      <c r="R125" s="99">
        <v>0.10042601525660848</v>
      </c>
    </row>
    <row r="126" spans="2:18" x14ac:dyDescent="0.2">
      <c r="B126" s="90" t="s">
        <v>445</v>
      </c>
      <c r="C126" s="90" t="s">
        <v>445</v>
      </c>
      <c r="D126" s="90" t="s">
        <v>201</v>
      </c>
      <c r="E126" s="81" t="s">
        <v>284</v>
      </c>
      <c r="F126" s="99">
        <f t="shared" si="1"/>
        <v>8.3743681987769159E-2</v>
      </c>
      <c r="G126" s="104"/>
      <c r="H126" s="99">
        <v>0.11979293505834601</v>
      </c>
      <c r="I126" s="99">
        <v>9.4515515802998176E-2</v>
      </c>
      <c r="J126" s="175">
        <v>0.11165824265035887</v>
      </c>
      <c r="K126" s="99">
        <v>8.8401755368338886E-2</v>
      </c>
      <c r="L126" s="99">
        <v>7.0338918705760867E-2</v>
      </c>
      <c r="M126" s="99">
        <v>8.1078334189903498E-2</v>
      </c>
      <c r="N126" s="99">
        <v>6.6842475811688423E-2</v>
      </c>
      <c r="O126" s="116">
        <v>9.9029997463216626E-2</v>
      </c>
      <c r="P126" s="99">
        <v>0.11238153940444826</v>
      </c>
      <c r="Q126" s="99">
        <v>0.13855787686925203</v>
      </c>
      <c r="R126" s="99">
        <v>9.6428269789478743E-2</v>
      </c>
    </row>
    <row r="127" spans="2:18" x14ac:dyDescent="0.2">
      <c r="B127" s="90" t="s">
        <v>446</v>
      </c>
      <c r="C127" s="90" t="s">
        <v>446</v>
      </c>
      <c r="D127" s="90" t="s">
        <v>201</v>
      </c>
      <c r="E127" s="81" t="s">
        <v>284</v>
      </c>
      <c r="F127" s="99">
        <f t="shared" si="1"/>
        <v>0.10392361111111111</v>
      </c>
      <c r="G127" s="104"/>
      <c r="H127" s="99">
        <v>0.13495243531202433</v>
      </c>
      <c r="I127" s="99">
        <v>0.10046613394216133</v>
      </c>
      <c r="J127" s="175">
        <v>0.13856481481481481</v>
      </c>
      <c r="K127" s="99">
        <v>0.11350076103500761</v>
      </c>
      <c r="L127" s="99">
        <v>7.1074010654490094E-2</v>
      </c>
      <c r="M127" s="99">
        <v>0.10171423135464235</v>
      </c>
      <c r="N127" s="99">
        <v>8.6312151192288175E-2</v>
      </c>
      <c r="O127" s="116">
        <v>0.11885273972602739</v>
      </c>
      <c r="P127" s="99">
        <v>0.1380939244038559</v>
      </c>
      <c r="Q127" s="99">
        <v>0.17328228056823949</v>
      </c>
      <c r="R127" s="99">
        <v>0.11469900790210207</v>
      </c>
    </row>
    <row r="128" spans="2:18" x14ac:dyDescent="0.2">
      <c r="B128" s="90" t="s">
        <v>447</v>
      </c>
      <c r="C128" s="90" t="s">
        <v>447</v>
      </c>
      <c r="D128" s="90" t="s">
        <v>202</v>
      </c>
      <c r="E128" s="81" t="s">
        <v>285</v>
      </c>
      <c r="F128" s="99">
        <f t="shared" si="1"/>
        <v>0.11516171993911721</v>
      </c>
      <c r="G128" s="104"/>
      <c r="H128" s="99">
        <v>0.1220528919330289</v>
      </c>
      <c r="I128" s="99">
        <v>0.12173706240487062</v>
      </c>
      <c r="J128" s="175">
        <v>0.15354895991882295</v>
      </c>
      <c r="K128" s="99">
        <v>0.12585806697108068</v>
      </c>
      <c r="L128" s="99">
        <v>8.4776128868594619E-2</v>
      </c>
      <c r="M128" s="99">
        <v>0.10988267376966007</v>
      </c>
      <c r="N128" s="99">
        <v>9.1401255707762571E-2</v>
      </c>
      <c r="O128" s="116">
        <v>0.13820205479452058</v>
      </c>
      <c r="P128" s="99">
        <v>0.15463882546930494</v>
      </c>
      <c r="Q128" s="99">
        <v>0.18035483257229837</v>
      </c>
      <c r="R128" s="99">
        <v>0.13080652623132849</v>
      </c>
    </row>
    <row r="129" spans="2:18" x14ac:dyDescent="0.2">
      <c r="B129" s="90" t="s">
        <v>448</v>
      </c>
      <c r="C129" s="90" t="s">
        <v>448</v>
      </c>
      <c r="D129" s="90" t="s">
        <v>202</v>
      </c>
      <c r="E129" s="81" t="s">
        <v>285</v>
      </c>
      <c r="F129" s="99">
        <f t="shared" si="1"/>
        <v>0.11320585996955862</v>
      </c>
      <c r="G129" s="104"/>
      <c r="H129" s="99">
        <v>0.12279204718417047</v>
      </c>
      <c r="I129" s="99">
        <v>0.11813197615423643</v>
      </c>
      <c r="J129" s="175">
        <v>0.15094114662607816</v>
      </c>
      <c r="K129" s="99">
        <v>0.124619165398275</v>
      </c>
      <c r="L129" s="99">
        <v>8.1721207508878735E-2</v>
      </c>
      <c r="M129" s="99">
        <v>0.10696917808219178</v>
      </c>
      <c r="N129" s="99">
        <v>9.0500380517503795E-2</v>
      </c>
      <c r="O129" s="116">
        <v>0.13615169964485033</v>
      </c>
      <c r="P129" s="99">
        <v>0.15198630136986302</v>
      </c>
      <c r="Q129" s="99">
        <v>0.17822678843226791</v>
      </c>
      <c r="R129" s="99">
        <v>0.12925481366553845</v>
      </c>
    </row>
    <row r="130" spans="2:18" x14ac:dyDescent="0.2">
      <c r="B130" s="90" t="s">
        <v>449</v>
      </c>
      <c r="C130" s="90" t="s">
        <v>449</v>
      </c>
      <c r="D130" s="90" t="s">
        <v>202</v>
      </c>
      <c r="E130" s="81" t="s">
        <v>285</v>
      </c>
      <c r="F130" s="99">
        <f t="shared" si="1"/>
        <v>0.10978762366818871</v>
      </c>
      <c r="G130" s="104"/>
      <c r="H130" s="99">
        <v>0.11467497463216642</v>
      </c>
      <c r="I130" s="99">
        <v>0.11509417808219177</v>
      </c>
      <c r="J130" s="175">
        <v>0.14638349822425162</v>
      </c>
      <c r="K130" s="99">
        <v>0.12159690512430238</v>
      </c>
      <c r="L130" s="99">
        <v>7.9977168949771693E-2</v>
      </c>
      <c r="M130" s="99">
        <v>0.10488933282597665</v>
      </c>
      <c r="N130" s="99">
        <v>8.8699264332825975E-2</v>
      </c>
      <c r="O130" s="116">
        <v>0.13225012683916793</v>
      </c>
      <c r="P130" s="99">
        <v>0.14767059868087265</v>
      </c>
      <c r="Q130" s="99">
        <v>0.1709202181633688</v>
      </c>
      <c r="R130" s="99">
        <v>0.12599321921298395</v>
      </c>
    </row>
    <row r="131" spans="2:18" x14ac:dyDescent="0.2">
      <c r="B131" s="90" t="s">
        <v>450</v>
      </c>
      <c r="C131" s="90" t="s">
        <v>450</v>
      </c>
      <c r="D131" s="90" t="s">
        <v>202</v>
      </c>
      <c r="E131" s="81" t="s">
        <v>285</v>
      </c>
      <c r="F131" s="99">
        <f t="shared" si="1"/>
        <v>0.1102547089041096</v>
      </c>
      <c r="G131" s="104"/>
      <c r="H131" s="99">
        <v>0.11626648909183156</v>
      </c>
      <c r="I131" s="99">
        <v>0.11462962962962964</v>
      </c>
      <c r="J131" s="175">
        <v>0.14700627853881279</v>
      </c>
      <c r="K131" s="99">
        <v>0.12513666920345001</v>
      </c>
      <c r="L131" s="99">
        <v>7.9734271943176033E-2</v>
      </c>
      <c r="M131" s="99">
        <v>0.1052191146626078</v>
      </c>
      <c r="N131" s="99">
        <v>9.2068746829020803E-2</v>
      </c>
      <c r="O131" s="116">
        <v>0.1336834094368341</v>
      </c>
      <c r="P131" s="99">
        <v>0.14825691273465247</v>
      </c>
      <c r="Q131" s="99">
        <v>0.17339960679857938</v>
      </c>
      <c r="R131" s="99">
        <v>0.12627776257947887</v>
      </c>
    </row>
    <row r="132" spans="2:18" x14ac:dyDescent="0.2">
      <c r="B132" s="90" t="s">
        <v>451</v>
      </c>
      <c r="C132" s="90" t="s">
        <v>451</v>
      </c>
      <c r="D132" s="90" t="s">
        <v>202</v>
      </c>
      <c r="E132" s="81" t="s">
        <v>285</v>
      </c>
      <c r="F132" s="99">
        <f t="shared" si="1"/>
        <v>0.11943873668188736</v>
      </c>
      <c r="G132" s="104"/>
      <c r="H132" s="99">
        <v>0.13046613394216133</v>
      </c>
      <c r="I132" s="99">
        <v>0.12552162607813291</v>
      </c>
      <c r="J132" s="175">
        <v>0.15925164890918314</v>
      </c>
      <c r="K132" s="99">
        <v>0.13241121258244545</v>
      </c>
      <c r="L132" s="99">
        <v>8.7251395230847281E-2</v>
      </c>
      <c r="M132" s="99">
        <v>0.11303430999492645</v>
      </c>
      <c r="N132" s="99">
        <v>9.6673325722983261E-2</v>
      </c>
      <c r="O132" s="116">
        <v>0.14399606798579401</v>
      </c>
      <c r="P132" s="99">
        <v>0.16019564941653983</v>
      </c>
      <c r="Q132" s="99">
        <v>0.18957223490613895</v>
      </c>
      <c r="R132" s="99">
        <v>0.13608882940129613</v>
      </c>
    </row>
    <row r="133" spans="2:18" x14ac:dyDescent="0.2">
      <c r="B133" s="90" t="s">
        <v>452</v>
      </c>
      <c r="C133" s="90" t="s">
        <v>452</v>
      </c>
      <c r="D133" s="90" t="s">
        <v>202</v>
      </c>
      <c r="E133" s="81" t="s">
        <v>285</v>
      </c>
      <c r="F133" s="99">
        <f t="shared" ref="F133:F195" si="2">J133*0.75</f>
        <v>0.1107800608828006</v>
      </c>
      <c r="G133" s="104"/>
      <c r="H133" s="99">
        <v>0.11512874175545408</v>
      </c>
      <c r="I133" s="99">
        <v>0.117021499238965</v>
      </c>
      <c r="J133" s="175">
        <v>0.14770674784373414</v>
      </c>
      <c r="K133" s="99">
        <v>0.12433124048706241</v>
      </c>
      <c r="L133" s="99">
        <v>8.1251902587519034E-2</v>
      </c>
      <c r="M133" s="99">
        <v>0.10533073313039068</v>
      </c>
      <c r="N133" s="99">
        <v>9.0893899036022324E-2</v>
      </c>
      <c r="O133" s="116">
        <v>0.13468417047184172</v>
      </c>
      <c r="P133" s="99">
        <v>0.14884608066971081</v>
      </c>
      <c r="Q133" s="99">
        <v>0.17341102232369354</v>
      </c>
      <c r="R133" s="99">
        <v>0.12797964170545273</v>
      </c>
    </row>
    <row r="134" spans="2:18" x14ac:dyDescent="0.2">
      <c r="B134" s="90" t="s">
        <v>453</v>
      </c>
      <c r="C134" s="90" t="s">
        <v>453</v>
      </c>
      <c r="D134" s="90" t="s">
        <v>202</v>
      </c>
      <c r="E134" s="81" t="s">
        <v>285</v>
      </c>
      <c r="F134" s="99">
        <f t="shared" si="2"/>
        <v>0.11817613203957381</v>
      </c>
      <c r="G134" s="104"/>
      <c r="H134" s="99">
        <v>0.12868784880771181</v>
      </c>
      <c r="I134" s="99">
        <v>0.12478912988330798</v>
      </c>
      <c r="J134" s="175">
        <v>0.15756817605276507</v>
      </c>
      <c r="K134" s="99">
        <v>0.13033263571790971</v>
      </c>
      <c r="L134" s="99">
        <v>8.6444063926940651E-2</v>
      </c>
      <c r="M134" s="99">
        <v>0.11103183663115168</v>
      </c>
      <c r="N134" s="99">
        <v>9.4608384069000517E-2</v>
      </c>
      <c r="O134" s="116">
        <v>0.14287037037037037</v>
      </c>
      <c r="P134" s="99">
        <v>0.1583127219685439</v>
      </c>
      <c r="Q134" s="99">
        <v>0.18699708269913751</v>
      </c>
      <c r="R134" s="99">
        <v>0.13534306406102548</v>
      </c>
    </row>
    <row r="135" spans="2:18" x14ac:dyDescent="0.2">
      <c r="B135" s="90" t="s">
        <v>454</v>
      </c>
      <c r="C135" s="90" t="s">
        <v>454</v>
      </c>
      <c r="D135" s="90" t="s">
        <v>202</v>
      </c>
      <c r="E135" s="81" t="s">
        <v>285</v>
      </c>
      <c r="F135" s="99">
        <f t="shared" si="2"/>
        <v>0.10793069824961948</v>
      </c>
      <c r="G135" s="104"/>
      <c r="H135" s="99">
        <v>0.11197742262810756</v>
      </c>
      <c r="I135" s="99">
        <v>0.11318049213597159</v>
      </c>
      <c r="J135" s="175">
        <v>0.14390759766615932</v>
      </c>
      <c r="K135" s="99">
        <v>0.11975424911212586</v>
      </c>
      <c r="L135" s="99">
        <v>7.9042681380010138E-2</v>
      </c>
      <c r="M135" s="99">
        <v>0.10384195839675291</v>
      </c>
      <c r="N135" s="99">
        <v>8.7831367326230356E-2</v>
      </c>
      <c r="O135" s="116">
        <v>0.12976407914764079</v>
      </c>
      <c r="P135" s="99">
        <v>0.14520611364789449</v>
      </c>
      <c r="Q135" s="99">
        <v>0.16809709538305428</v>
      </c>
      <c r="R135" s="99">
        <v>0.12286700176447177</v>
      </c>
    </row>
    <row r="136" spans="2:18" x14ac:dyDescent="0.2">
      <c r="B136" s="90" t="s">
        <v>455</v>
      </c>
      <c r="C136" s="90" t="s">
        <v>455</v>
      </c>
      <c r="D136" s="90" t="s">
        <v>202</v>
      </c>
      <c r="E136" s="81" t="s">
        <v>285</v>
      </c>
      <c r="F136" s="99">
        <f t="shared" si="2"/>
        <v>0.11097150875190256</v>
      </c>
      <c r="G136" s="104"/>
      <c r="H136" s="99">
        <v>0.11672659817351599</v>
      </c>
      <c r="I136" s="99">
        <v>0.11701040081177065</v>
      </c>
      <c r="J136" s="175">
        <v>0.14796201166920342</v>
      </c>
      <c r="K136" s="99">
        <v>0.12311358447488584</v>
      </c>
      <c r="L136" s="99">
        <v>8.1085426179604264E-2</v>
      </c>
      <c r="M136" s="99">
        <v>0.10444888381532216</v>
      </c>
      <c r="N136" s="99">
        <v>8.9428589548452564E-2</v>
      </c>
      <c r="O136" s="116">
        <v>0.13470097666159309</v>
      </c>
      <c r="P136" s="99">
        <v>0.14916571537290715</v>
      </c>
      <c r="Q136" s="99">
        <v>0.17302828513444951</v>
      </c>
      <c r="R136" s="99">
        <v>0.12582758993489543</v>
      </c>
    </row>
    <row r="137" spans="2:18" x14ac:dyDescent="0.2">
      <c r="B137" s="90" t="s">
        <v>456</v>
      </c>
      <c r="C137" s="90" t="s">
        <v>456</v>
      </c>
      <c r="D137" s="90" t="s">
        <v>202</v>
      </c>
      <c r="E137" s="81" t="s">
        <v>285</v>
      </c>
      <c r="F137" s="99">
        <f t="shared" si="2"/>
        <v>0.11418616818873667</v>
      </c>
      <c r="G137" s="104"/>
      <c r="H137" s="99">
        <v>0.12204179350583458</v>
      </c>
      <c r="I137" s="99">
        <v>0.11846556316590562</v>
      </c>
      <c r="J137" s="175">
        <v>0.15224822425164888</v>
      </c>
      <c r="K137" s="99">
        <v>0.12717497463216643</v>
      </c>
      <c r="L137" s="99">
        <v>8.1366374936580402E-2</v>
      </c>
      <c r="M137" s="99">
        <v>0.10684614408929477</v>
      </c>
      <c r="N137" s="99">
        <v>9.2042427701674284E-2</v>
      </c>
      <c r="O137" s="116">
        <v>0.13846651445966515</v>
      </c>
      <c r="P137" s="99">
        <v>0.1534820522577372</v>
      </c>
      <c r="Q137" s="99">
        <v>0.17801179604261796</v>
      </c>
      <c r="R137" s="99">
        <v>0.130408187840344</v>
      </c>
    </row>
    <row r="138" spans="2:18" x14ac:dyDescent="0.2">
      <c r="B138" s="90" t="s">
        <v>457</v>
      </c>
      <c r="C138" s="90" t="s">
        <v>457</v>
      </c>
      <c r="D138" s="90" t="s">
        <v>202</v>
      </c>
      <c r="E138" s="81" t="s">
        <v>285</v>
      </c>
      <c r="F138" s="99">
        <f t="shared" si="2"/>
        <v>0.11906844558599695</v>
      </c>
      <c r="G138" s="104"/>
      <c r="H138" s="99">
        <v>0.13110032978183661</v>
      </c>
      <c r="I138" s="99">
        <v>0.12374556062912227</v>
      </c>
      <c r="J138" s="175">
        <v>0.15875792744799594</v>
      </c>
      <c r="K138" s="99">
        <v>0.13057045915778792</v>
      </c>
      <c r="L138" s="99">
        <v>8.5364662607813294E-2</v>
      </c>
      <c r="M138" s="99">
        <v>0.11197869101978691</v>
      </c>
      <c r="N138" s="99">
        <v>9.4624873160832068E-2</v>
      </c>
      <c r="O138" s="116">
        <v>0.14291730086250631</v>
      </c>
      <c r="P138" s="99">
        <v>0.15959950532724507</v>
      </c>
      <c r="Q138" s="99">
        <v>0.18794140030441397</v>
      </c>
      <c r="R138" s="99">
        <v>0.13396923427945365</v>
      </c>
    </row>
    <row r="139" spans="2:18" x14ac:dyDescent="0.2">
      <c r="B139" s="90" t="s">
        <v>458</v>
      </c>
      <c r="C139" s="90" t="s">
        <v>458</v>
      </c>
      <c r="D139" s="90" t="s">
        <v>202</v>
      </c>
      <c r="E139" s="81" t="s">
        <v>285</v>
      </c>
      <c r="F139" s="99">
        <f t="shared" si="2"/>
        <v>0.1230612633181126</v>
      </c>
      <c r="G139" s="104"/>
      <c r="H139" s="99">
        <v>0.13705638001014714</v>
      </c>
      <c r="I139" s="99">
        <v>0.12812309741248096</v>
      </c>
      <c r="J139" s="175">
        <v>0.16408168442415014</v>
      </c>
      <c r="K139" s="99">
        <v>0.13561104769152715</v>
      </c>
      <c r="L139" s="99">
        <v>8.929223744292239E-2</v>
      </c>
      <c r="M139" s="99">
        <v>0.1172986428209031</v>
      </c>
      <c r="N139" s="99">
        <v>9.937024353120244E-2</v>
      </c>
      <c r="O139" s="116">
        <v>0.14696949518011165</v>
      </c>
      <c r="P139" s="99">
        <v>0.16485635464231352</v>
      </c>
      <c r="Q139" s="99">
        <v>0.19662132166412985</v>
      </c>
      <c r="R139" s="99">
        <v>0.13922519831310182</v>
      </c>
    </row>
    <row r="140" spans="2:18" x14ac:dyDescent="0.2">
      <c r="B140" s="90" t="s">
        <v>459</v>
      </c>
      <c r="C140" s="90" t="s">
        <v>459</v>
      </c>
      <c r="D140" s="90" t="s">
        <v>202</v>
      </c>
      <c r="E140" s="81" t="s">
        <v>285</v>
      </c>
      <c r="F140" s="99">
        <f t="shared" si="2"/>
        <v>0.11453196347031962</v>
      </c>
      <c r="G140" s="104"/>
      <c r="H140" s="99">
        <v>0.12154902333840689</v>
      </c>
      <c r="I140" s="99">
        <v>0.12038781075596144</v>
      </c>
      <c r="J140" s="175">
        <v>0.15270928462709282</v>
      </c>
      <c r="K140" s="99">
        <v>0.12826610857432774</v>
      </c>
      <c r="L140" s="99">
        <v>8.4092782851344486E-2</v>
      </c>
      <c r="M140" s="99">
        <v>0.10924181887366817</v>
      </c>
      <c r="N140" s="99">
        <v>9.4172691527143582E-2</v>
      </c>
      <c r="O140" s="116">
        <v>0.13840341197361744</v>
      </c>
      <c r="P140" s="99">
        <v>0.1536976788432268</v>
      </c>
      <c r="Q140" s="99">
        <v>0.18069856671740234</v>
      </c>
      <c r="R140" s="99">
        <v>0.13127366702412485</v>
      </c>
    </row>
    <row r="141" spans="2:18" x14ac:dyDescent="0.2">
      <c r="B141" s="90" t="s">
        <v>460</v>
      </c>
      <c r="C141" s="90" t="s">
        <v>460</v>
      </c>
      <c r="D141" s="90" t="s">
        <v>202</v>
      </c>
      <c r="E141" s="81" t="s">
        <v>285</v>
      </c>
      <c r="F141" s="99">
        <f t="shared" si="2"/>
        <v>0.12789954337899545</v>
      </c>
      <c r="G141" s="104"/>
      <c r="H141" s="99">
        <v>0.14645991882293249</v>
      </c>
      <c r="I141" s="99">
        <v>0.13210901826484014</v>
      </c>
      <c r="J141" s="175">
        <v>0.17053272450532725</v>
      </c>
      <c r="K141" s="99">
        <v>0.14165556823947234</v>
      </c>
      <c r="L141" s="99">
        <v>9.1553779807204458E-2</v>
      </c>
      <c r="M141" s="99">
        <v>0.12099695585996954</v>
      </c>
      <c r="N141" s="99">
        <v>0.10373065702688988</v>
      </c>
      <c r="O141" s="116">
        <v>0.15298040334855403</v>
      </c>
      <c r="P141" s="99">
        <v>0.1710451547437849</v>
      </c>
      <c r="Q141" s="99">
        <v>0.20624904870624045</v>
      </c>
      <c r="R141" s="99">
        <v>0.14460273204344345</v>
      </c>
    </row>
    <row r="142" spans="2:18" x14ac:dyDescent="0.2">
      <c r="B142" s="90" t="s">
        <v>461</v>
      </c>
      <c r="C142" s="90" t="s">
        <v>461</v>
      </c>
      <c r="D142" s="90" t="s">
        <v>202</v>
      </c>
      <c r="E142" s="81" t="s">
        <v>285</v>
      </c>
      <c r="F142" s="99">
        <f t="shared" si="2"/>
        <v>0.13142313546423134</v>
      </c>
      <c r="G142" s="104"/>
      <c r="H142" s="99">
        <v>0.15184519279553527</v>
      </c>
      <c r="I142" s="99">
        <v>0.13532914764079146</v>
      </c>
      <c r="J142" s="175">
        <v>0.17523084728564181</v>
      </c>
      <c r="K142" s="99">
        <v>0.14644152714358194</v>
      </c>
      <c r="L142" s="99">
        <v>9.2943302891933033E-2</v>
      </c>
      <c r="M142" s="99">
        <v>0.12334982242516487</v>
      </c>
      <c r="N142" s="99">
        <v>0.10676147894469812</v>
      </c>
      <c r="O142" s="116">
        <v>0.15794837645865042</v>
      </c>
      <c r="P142" s="99">
        <v>0.17492579908675798</v>
      </c>
      <c r="Q142" s="99">
        <v>0.21277904616945709</v>
      </c>
      <c r="R142" s="99">
        <v>0.14548522706184686</v>
      </c>
    </row>
    <row r="143" spans="2:18" x14ac:dyDescent="0.2">
      <c r="B143" s="90" t="s">
        <v>462</v>
      </c>
      <c r="C143" s="90" t="s">
        <v>462</v>
      </c>
      <c r="D143" s="90" t="s">
        <v>202</v>
      </c>
      <c r="E143" s="81" t="s">
        <v>285</v>
      </c>
      <c r="F143" s="99">
        <f t="shared" si="2"/>
        <v>0.13311453576864535</v>
      </c>
      <c r="G143" s="104"/>
      <c r="H143" s="99">
        <v>0.15873129122272955</v>
      </c>
      <c r="I143" s="99">
        <v>0.1367916032470827</v>
      </c>
      <c r="J143" s="175">
        <v>0.17748604769152715</v>
      </c>
      <c r="K143" s="99">
        <v>0.14692256468797565</v>
      </c>
      <c r="L143" s="99">
        <v>9.3695776255707769E-2</v>
      </c>
      <c r="M143" s="99">
        <v>0.12425640537798072</v>
      </c>
      <c r="N143" s="99">
        <v>0.10657661085743277</v>
      </c>
      <c r="O143" s="116">
        <v>0.15936929223744292</v>
      </c>
      <c r="P143" s="99">
        <v>0.17729134956874681</v>
      </c>
      <c r="Q143" s="99">
        <v>0.21734367072552008</v>
      </c>
      <c r="R143" s="99">
        <v>0.14920188087523975</v>
      </c>
    </row>
    <row r="144" spans="2:18" x14ac:dyDescent="0.2">
      <c r="B144" s="90" t="s">
        <v>463</v>
      </c>
      <c r="C144" s="90" t="s">
        <v>463</v>
      </c>
      <c r="D144" s="90" t="s">
        <v>202</v>
      </c>
      <c r="E144" s="81" t="s">
        <v>285</v>
      </c>
      <c r="F144" s="99">
        <f t="shared" si="2"/>
        <v>0.12231568683409438</v>
      </c>
      <c r="G144" s="104"/>
      <c r="H144" s="99">
        <v>0.14001997716894976</v>
      </c>
      <c r="I144" s="99">
        <v>0.12630898021308978</v>
      </c>
      <c r="J144" s="175">
        <v>0.16308758244545918</v>
      </c>
      <c r="K144" s="99">
        <v>0.13470065956367325</v>
      </c>
      <c r="L144" s="99">
        <v>8.6787480974124809E-2</v>
      </c>
      <c r="M144" s="99">
        <v>0.11506468797564687</v>
      </c>
      <c r="N144" s="99">
        <v>9.7603691019786887E-2</v>
      </c>
      <c r="O144" s="116">
        <v>0.14653792491121256</v>
      </c>
      <c r="P144" s="99">
        <v>0.16338153221714866</v>
      </c>
      <c r="Q144" s="99">
        <v>0.1966460553018772</v>
      </c>
      <c r="R144" s="99">
        <v>0.14019815498463639</v>
      </c>
    </row>
    <row r="145" spans="2:18" x14ac:dyDescent="0.2">
      <c r="B145" s="90" t="s">
        <v>464</v>
      </c>
      <c r="C145" s="90" t="s">
        <v>464</v>
      </c>
      <c r="D145" s="90" t="s">
        <v>202</v>
      </c>
      <c r="E145" s="81" t="s">
        <v>285</v>
      </c>
      <c r="F145" s="99">
        <f t="shared" si="2"/>
        <v>0.12911125380517505</v>
      </c>
      <c r="G145" s="104"/>
      <c r="H145" s="99">
        <v>0.15215753424657533</v>
      </c>
      <c r="I145" s="99">
        <v>0.13239662607813291</v>
      </c>
      <c r="J145" s="175">
        <v>0.17214833840690005</v>
      </c>
      <c r="K145" s="99">
        <v>0.14331430745814305</v>
      </c>
      <c r="L145" s="99">
        <v>9.0413495687468287E-2</v>
      </c>
      <c r="M145" s="99">
        <v>0.11879788178589548</v>
      </c>
      <c r="N145" s="99">
        <v>0.1033079654997463</v>
      </c>
      <c r="O145" s="116">
        <v>0.15588438609842717</v>
      </c>
      <c r="P145" s="99">
        <v>0.1724210426179604</v>
      </c>
      <c r="Q145" s="99">
        <v>0.20857210806697107</v>
      </c>
      <c r="R145" s="99">
        <v>0.14714927070974501</v>
      </c>
    </row>
    <row r="146" spans="2:18" x14ac:dyDescent="0.2">
      <c r="B146" s="90" t="s">
        <v>465</v>
      </c>
      <c r="C146" s="90" t="s">
        <v>465</v>
      </c>
      <c r="D146" s="90" t="s">
        <v>202</v>
      </c>
      <c r="E146" s="81" t="s">
        <v>285</v>
      </c>
      <c r="F146" s="99">
        <f t="shared" si="2"/>
        <v>0.12265815258751903</v>
      </c>
      <c r="G146" s="104"/>
      <c r="H146" s="99">
        <v>0.13861935565702688</v>
      </c>
      <c r="I146" s="99">
        <v>0.12773021308980212</v>
      </c>
      <c r="J146" s="175">
        <v>0.16354420345002538</v>
      </c>
      <c r="K146" s="99">
        <v>0.13603817858954845</v>
      </c>
      <c r="L146" s="99">
        <v>8.8216641298833082E-2</v>
      </c>
      <c r="M146" s="99">
        <v>0.11484430492135972</v>
      </c>
      <c r="N146" s="99">
        <v>9.8946917808219167E-2</v>
      </c>
      <c r="O146" s="116">
        <v>0.1479303018772197</v>
      </c>
      <c r="P146" s="99">
        <v>0.16408580669710807</v>
      </c>
      <c r="Q146" s="99">
        <v>0.19662417554540843</v>
      </c>
      <c r="R146" s="99">
        <v>0.1404125324374059</v>
      </c>
    </row>
    <row r="147" spans="2:18" x14ac:dyDescent="0.2">
      <c r="B147" s="90" t="s">
        <v>466</v>
      </c>
      <c r="C147" s="90" t="s">
        <v>466</v>
      </c>
      <c r="D147" s="90" t="s">
        <v>202</v>
      </c>
      <c r="E147" s="81" t="s">
        <v>285</v>
      </c>
      <c r="F147" s="99">
        <f t="shared" si="2"/>
        <v>0.14257919520547946</v>
      </c>
      <c r="G147" s="104"/>
      <c r="H147" s="99">
        <v>0.1795170598680873</v>
      </c>
      <c r="I147" s="99">
        <v>0.14455986808726537</v>
      </c>
      <c r="J147" s="175">
        <v>0.19010559360730594</v>
      </c>
      <c r="K147" s="99">
        <v>0.15669171740233387</v>
      </c>
      <c r="L147" s="99">
        <v>9.8602866565195346E-2</v>
      </c>
      <c r="M147" s="99">
        <v>0.13132134703196346</v>
      </c>
      <c r="N147" s="99">
        <v>0.11331874682902081</v>
      </c>
      <c r="O147" s="116">
        <v>0.1700091958396753</v>
      </c>
      <c r="P147" s="99">
        <v>0.18951008371385086</v>
      </c>
      <c r="Q147" s="99">
        <v>0.23655695078640282</v>
      </c>
      <c r="R147" s="99">
        <v>0.16481946050469978</v>
      </c>
    </row>
    <row r="148" spans="2:18" x14ac:dyDescent="0.2">
      <c r="B148" s="90" t="s">
        <v>467</v>
      </c>
      <c r="C148" s="90" t="s">
        <v>467</v>
      </c>
      <c r="D148" s="90" t="s">
        <v>202</v>
      </c>
      <c r="E148" s="81" t="s">
        <v>285</v>
      </c>
      <c r="F148" s="99">
        <f t="shared" si="2"/>
        <v>0.15554247526636222</v>
      </c>
      <c r="G148" s="104"/>
      <c r="H148" s="99">
        <v>0.20083808980213089</v>
      </c>
      <c r="I148" s="99">
        <v>0.15650367833587012</v>
      </c>
      <c r="J148" s="175">
        <v>0.20738996702181631</v>
      </c>
      <c r="K148" s="99">
        <v>0.16023718924403854</v>
      </c>
      <c r="L148" s="99">
        <v>0.10744799594114662</v>
      </c>
      <c r="M148" s="99">
        <v>0.14650209284627091</v>
      </c>
      <c r="N148" s="99">
        <v>0.11533707508878742</v>
      </c>
      <c r="O148" s="116">
        <v>0.17836060375443938</v>
      </c>
      <c r="P148" s="99">
        <v>0.20716990106544897</v>
      </c>
      <c r="Q148" s="99">
        <v>0.25701166920345003</v>
      </c>
      <c r="R148" s="99">
        <v>0.17491367904079724</v>
      </c>
    </row>
    <row r="149" spans="2:18" x14ac:dyDescent="0.2">
      <c r="B149" s="90" t="s">
        <v>468</v>
      </c>
      <c r="C149" s="90" t="s">
        <v>468</v>
      </c>
      <c r="D149" s="90" t="s">
        <v>202</v>
      </c>
      <c r="E149" s="81" t="s">
        <v>285</v>
      </c>
      <c r="F149" s="99">
        <f t="shared" si="2"/>
        <v>0.14800870433789953</v>
      </c>
      <c r="G149" s="104"/>
      <c r="H149" s="99">
        <v>0.18088216641298829</v>
      </c>
      <c r="I149" s="99">
        <v>0.16026319127346525</v>
      </c>
      <c r="J149" s="175">
        <v>0.19734493911719939</v>
      </c>
      <c r="K149" s="99">
        <v>0.1568623160832065</v>
      </c>
      <c r="L149" s="99">
        <v>0.1094457128361238</v>
      </c>
      <c r="M149" s="99">
        <v>0.13290144596651446</v>
      </c>
      <c r="N149" s="99">
        <v>0.11061960933536275</v>
      </c>
      <c r="O149" s="116">
        <v>0.17943715119228817</v>
      </c>
      <c r="P149" s="99">
        <v>0.19565068493150686</v>
      </c>
      <c r="Q149" s="99">
        <v>0.24238425925925924</v>
      </c>
      <c r="R149" s="99">
        <v>0.16792575822914074</v>
      </c>
    </row>
    <row r="150" spans="2:18" x14ac:dyDescent="0.2">
      <c r="B150" s="105" t="s">
        <v>469</v>
      </c>
      <c r="C150" s="105" t="s">
        <v>469</v>
      </c>
      <c r="D150" s="95" t="s">
        <v>203</v>
      </c>
      <c r="E150" s="81" t="s">
        <v>279</v>
      </c>
      <c r="F150" s="99">
        <f t="shared" si="2"/>
        <v>0.13615724885844749</v>
      </c>
      <c r="G150" s="104"/>
      <c r="H150" s="99">
        <v>0.16041349568746827</v>
      </c>
      <c r="I150" s="99">
        <v>0.14244197108066969</v>
      </c>
      <c r="J150" s="175">
        <v>0.18154299847792998</v>
      </c>
      <c r="K150" s="99">
        <v>0.14711377473363776</v>
      </c>
      <c r="L150" s="99">
        <v>9.6445649416539825E-2</v>
      </c>
      <c r="M150" s="99">
        <v>0.12481386352105531</v>
      </c>
      <c r="N150" s="99">
        <v>0.10450469304921359</v>
      </c>
      <c r="O150" s="116">
        <v>0.16408326991374936</v>
      </c>
      <c r="P150" s="99">
        <v>0.18111745306950786</v>
      </c>
      <c r="Q150" s="99">
        <v>0.21937943937087775</v>
      </c>
      <c r="R150" s="99" t="s">
        <v>924</v>
      </c>
    </row>
    <row r="151" spans="2:18" x14ac:dyDescent="0.2">
      <c r="B151" s="105" t="s">
        <v>470</v>
      </c>
      <c r="C151" s="105" t="s">
        <v>470</v>
      </c>
      <c r="D151" s="95" t="s">
        <v>203</v>
      </c>
      <c r="E151" s="81" t="s">
        <v>279</v>
      </c>
      <c r="F151" s="99">
        <f t="shared" si="2"/>
        <v>0.12679247526636223</v>
      </c>
      <c r="G151" s="104"/>
      <c r="H151" s="99">
        <v>0.14373255961440892</v>
      </c>
      <c r="I151" s="99">
        <v>0.12934202181633689</v>
      </c>
      <c r="J151" s="175">
        <v>0.16905663368848298</v>
      </c>
      <c r="K151" s="99">
        <v>0.14071125063419584</v>
      </c>
      <c r="L151" s="99">
        <v>8.6693302891933027E-2</v>
      </c>
      <c r="M151" s="99">
        <v>0.11649226281075595</v>
      </c>
      <c r="N151" s="99">
        <v>0.10031075596144087</v>
      </c>
      <c r="O151" s="116">
        <v>0.1538394216133942</v>
      </c>
      <c r="P151" s="99">
        <v>0.16960901826484018</v>
      </c>
      <c r="Q151" s="99">
        <v>0.20038178589548453</v>
      </c>
      <c r="R151" s="99" t="s">
        <v>924</v>
      </c>
    </row>
    <row r="152" spans="2:18" x14ac:dyDescent="0.2">
      <c r="B152" s="90" t="s">
        <v>471</v>
      </c>
      <c r="C152" s="90" t="s">
        <v>471</v>
      </c>
      <c r="D152" s="90" t="s">
        <v>204</v>
      </c>
      <c r="E152" s="81" t="s">
        <v>290</v>
      </c>
      <c r="F152" s="99">
        <f t="shared" si="2"/>
        <v>0.12537290715372906</v>
      </c>
      <c r="G152" s="104"/>
      <c r="H152" s="99">
        <v>0.13443810248604768</v>
      </c>
      <c r="I152" s="99">
        <v>0.12981354642313545</v>
      </c>
      <c r="J152" s="175">
        <v>0.16716387620497208</v>
      </c>
      <c r="K152" s="99">
        <v>0.13654997463216642</v>
      </c>
      <c r="L152" s="99">
        <v>8.8064434297310992E-2</v>
      </c>
      <c r="M152" s="99">
        <v>0.11679509132420091</v>
      </c>
      <c r="N152" s="99">
        <v>9.7532343987823455E-2</v>
      </c>
      <c r="O152" s="116">
        <v>0.15115740740740738</v>
      </c>
      <c r="P152" s="99">
        <v>0.16806665398274986</v>
      </c>
      <c r="Q152" s="99">
        <v>0.19400462962962961</v>
      </c>
      <c r="R152" s="99">
        <v>0.14217370162909546</v>
      </c>
    </row>
    <row r="153" spans="2:18" x14ac:dyDescent="0.2">
      <c r="B153" s="90" t="s">
        <v>472</v>
      </c>
      <c r="C153" s="90" t="s">
        <v>472</v>
      </c>
      <c r="D153" s="90" t="s">
        <v>204</v>
      </c>
      <c r="E153" s="81" t="s">
        <v>290</v>
      </c>
      <c r="F153" s="99">
        <f t="shared" si="2"/>
        <v>0.12512723554033484</v>
      </c>
      <c r="G153" s="104"/>
      <c r="H153" s="99">
        <v>0.13779585235920852</v>
      </c>
      <c r="I153" s="99">
        <v>0.12834411466260781</v>
      </c>
      <c r="J153" s="175">
        <v>0.16683631405377977</v>
      </c>
      <c r="K153" s="99">
        <v>0.13731069254185693</v>
      </c>
      <c r="L153" s="99">
        <v>8.6579147640791471E-2</v>
      </c>
      <c r="M153" s="99">
        <v>0.11618880010147134</v>
      </c>
      <c r="N153" s="99">
        <v>9.7950913242009136E-2</v>
      </c>
      <c r="O153" s="116">
        <v>0.15091704718417046</v>
      </c>
      <c r="P153" s="99">
        <v>0.16767440385591073</v>
      </c>
      <c r="Q153" s="99">
        <v>0.19539256722475901</v>
      </c>
      <c r="R153" s="99">
        <v>0.14119612017431829</v>
      </c>
    </row>
    <row r="154" spans="2:18" x14ac:dyDescent="0.2">
      <c r="B154" s="90" t="s">
        <v>473</v>
      </c>
      <c r="C154" s="90" t="s">
        <v>473</v>
      </c>
      <c r="D154" s="90" t="s">
        <v>204</v>
      </c>
      <c r="E154" s="81" t="s">
        <v>290</v>
      </c>
      <c r="F154" s="99">
        <f t="shared" si="2"/>
        <v>0.12439973363774731</v>
      </c>
      <c r="G154" s="104"/>
      <c r="H154" s="99">
        <v>0.13676908929477422</v>
      </c>
      <c r="I154" s="99">
        <v>0.1273988457635718</v>
      </c>
      <c r="J154" s="175">
        <v>0.16586631151699641</v>
      </c>
      <c r="K154" s="99">
        <v>0.13735667174023336</v>
      </c>
      <c r="L154" s="99">
        <v>8.5875507356671724E-2</v>
      </c>
      <c r="M154" s="99">
        <v>0.11541476407914764</v>
      </c>
      <c r="N154" s="99">
        <v>9.8172564687975625E-2</v>
      </c>
      <c r="O154" s="116">
        <v>0.1504125443937088</v>
      </c>
      <c r="P154" s="99">
        <v>0.16666032470826989</v>
      </c>
      <c r="Q154" s="99">
        <v>0.19439180618975135</v>
      </c>
      <c r="R154" s="99">
        <v>0.14086088862523147</v>
      </c>
    </row>
    <row r="155" spans="2:18" x14ac:dyDescent="0.2">
      <c r="B155" s="90" t="s">
        <v>474</v>
      </c>
      <c r="C155" s="90" t="s">
        <v>474</v>
      </c>
      <c r="D155" s="90" t="s">
        <v>204</v>
      </c>
      <c r="E155" s="81" t="s">
        <v>290</v>
      </c>
      <c r="F155" s="99">
        <f t="shared" si="2"/>
        <v>0.12793378995433788</v>
      </c>
      <c r="G155" s="104"/>
      <c r="H155" s="99">
        <v>0.14425545408422122</v>
      </c>
      <c r="I155" s="99">
        <v>0.13175355149670218</v>
      </c>
      <c r="J155" s="175">
        <v>0.17057838660578384</v>
      </c>
      <c r="K155" s="99">
        <v>0.14081621004566211</v>
      </c>
      <c r="L155" s="99">
        <v>8.8700215626585491E-2</v>
      </c>
      <c r="M155" s="99">
        <v>0.11773845763571793</v>
      </c>
      <c r="N155" s="99">
        <v>0.10045979198376459</v>
      </c>
      <c r="O155" s="116">
        <v>0.1550060248604769</v>
      </c>
      <c r="P155" s="99">
        <v>0.17115455352612885</v>
      </c>
      <c r="Q155" s="99">
        <v>0.20194983510908171</v>
      </c>
      <c r="R155" s="99">
        <v>0.14359042354963419</v>
      </c>
    </row>
    <row r="156" spans="2:18" x14ac:dyDescent="0.2">
      <c r="B156" s="90" t="s">
        <v>475</v>
      </c>
      <c r="C156" s="90" t="s">
        <v>475</v>
      </c>
      <c r="D156" s="90" t="s">
        <v>204</v>
      </c>
      <c r="E156" s="81" t="s">
        <v>290</v>
      </c>
      <c r="F156" s="99">
        <f t="shared" si="2"/>
        <v>0.12067541856925418</v>
      </c>
      <c r="G156" s="104"/>
      <c r="H156" s="99">
        <v>0.12683504566210047</v>
      </c>
      <c r="I156" s="99">
        <v>0.12534563673262303</v>
      </c>
      <c r="J156" s="175">
        <v>0.16090055809233891</v>
      </c>
      <c r="K156" s="99">
        <v>0.13270199137493657</v>
      </c>
      <c r="L156" s="99">
        <v>8.5201040081177057E-2</v>
      </c>
      <c r="M156" s="99">
        <v>0.11250951293759513</v>
      </c>
      <c r="N156" s="99">
        <v>9.5025684931506843E-2</v>
      </c>
      <c r="O156" s="116">
        <v>0.14624207255200405</v>
      </c>
      <c r="P156" s="99">
        <v>0.16196537290715374</v>
      </c>
      <c r="Q156" s="99">
        <v>0.18583047945205478</v>
      </c>
      <c r="R156" s="99">
        <v>0.13853877852058211</v>
      </c>
    </row>
    <row r="157" spans="2:18" x14ac:dyDescent="0.2">
      <c r="B157" s="90" t="s">
        <v>476</v>
      </c>
      <c r="C157" s="90" t="s">
        <v>476</v>
      </c>
      <c r="D157" s="90" t="s">
        <v>204</v>
      </c>
      <c r="E157" s="81" t="s">
        <v>290</v>
      </c>
      <c r="F157" s="99">
        <f t="shared" si="2"/>
        <v>0.1252273592085236</v>
      </c>
      <c r="G157" s="104"/>
      <c r="H157" s="99">
        <v>0.13573313039066465</v>
      </c>
      <c r="I157" s="99">
        <v>0.12869958143074581</v>
      </c>
      <c r="J157" s="175">
        <v>0.16696981227803145</v>
      </c>
      <c r="K157" s="99">
        <v>0.13664446981227804</v>
      </c>
      <c r="L157" s="99">
        <v>8.69289066463724E-2</v>
      </c>
      <c r="M157" s="99">
        <v>0.11628614916286149</v>
      </c>
      <c r="N157" s="99">
        <v>9.7438165905631674E-2</v>
      </c>
      <c r="O157" s="116">
        <v>0.15094019533231864</v>
      </c>
      <c r="P157" s="99">
        <v>0.16793252156265856</v>
      </c>
      <c r="Q157" s="99">
        <v>0.19407819634703197</v>
      </c>
      <c r="R157" s="99">
        <v>0.1404733479358691</v>
      </c>
    </row>
    <row r="158" spans="2:18" x14ac:dyDescent="0.2">
      <c r="B158" s="90" t="s">
        <v>477</v>
      </c>
      <c r="C158" s="90" t="s">
        <v>477</v>
      </c>
      <c r="D158" s="90" t="s">
        <v>204</v>
      </c>
      <c r="E158" s="81" t="s">
        <v>290</v>
      </c>
      <c r="F158" s="99">
        <f t="shared" si="2"/>
        <v>0.12978215372907154</v>
      </c>
      <c r="G158" s="104"/>
      <c r="H158" s="99">
        <v>0.14393867326230339</v>
      </c>
      <c r="I158" s="99">
        <v>0.1339573820395738</v>
      </c>
      <c r="J158" s="175">
        <v>0.17304287163876203</v>
      </c>
      <c r="K158" s="99">
        <v>0.1402612886859462</v>
      </c>
      <c r="L158" s="99">
        <v>9.0338977676306428E-2</v>
      </c>
      <c r="M158" s="99">
        <v>0.12021340690005072</v>
      </c>
      <c r="N158" s="99">
        <v>9.9709855403348549E-2</v>
      </c>
      <c r="O158" s="116">
        <v>0.15597507610350075</v>
      </c>
      <c r="P158" s="99">
        <v>0.17363077118214107</v>
      </c>
      <c r="Q158" s="99">
        <v>0.20287132166412986</v>
      </c>
      <c r="R158" s="99">
        <v>0.14418992721547735</v>
      </c>
    </row>
    <row r="159" spans="2:18" x14ac:dyDescent="0.2">
      <c r="B159" s="90" t="s">
        <v>478</v>
      </c>
      <c r="C159" s="90" t="s">
        <v>478</v>
      </c>
      <c r="D159" s="90" t="s">
        <v>291</v>
      </c>
      <c r="E159" s="81" t="s">
        <v>292</v>
      </c>
      <c r="F159" s="99">
        <f t="shared" si="2"/>
        <v>8.9696775114155261E-2</v>
      </c>
      <c r="G159" s="104"/>
      <c r="H159" s="99">
        <v>8.0377029426686952E-2</v>
      </c>
      <c r="I159" s="99">
        <v>9.8131976154236439E-2</v>
      </c>
      <c r="J159" s="175">
        <v>0.11959570015220701</v>
      </c>
      <c r="K159" s="99">
        <v>0.10009100710299342</v>
      </c>
      <c r="L159" s="99">
        <v>7.018011161846778E-2</v>
      </c>
      <c r="M159" s="99">
        <v>8.8291159309994913E-2</v>
      </c>
      <c r="N159" s="99">
        <v>7.3716704718417056E-2</v>
      </c>
      <c r="O159" s="116">
        <v>0.10898877473363773</v>
      </c>
      <c r="P159" s="99">
        <v>0.12094019533231862</v>
      </c>
      <c r="Q159" s="99">
        <v>0.13480213089802129</v>
      </c>
      <c r="R159" s="99">
        <v>0.10139663422925631</v>
      </c>
    </row>
    <row r="160" spans="2:18" x14ac:dyDescent="0.2">
      <c r="B160" s="90" t="s">
        <v>479</v>
      </c>
      <c r="C160" s="90" t="s">
        <v>479</v>
      </c>
      <c r="D160" s="90" t="s">
        <v>291</v>
      </c>
      <c r="E160" s="81" t="s">
        <v>292</v>
      </c>
      <c r="F160" s="99">
        <f t="shared" si="2"/>
        <v>9.5039716514459693E-2</v>
      </c>
      <c r="G160" s="104"/>
      <c r="H160" s="99">
        <v>8.8784246575342465E-2</v>
      </c>
      <c r="I160" s="99">
        <v>0.10288749365804162</v>
      </c>
      <c r="J160" s="175">
        <v>0.12671962201927958</v>
      </c>
      <c r="K160" s="99">
        <v>0.10424784373414507</v>
      </c>
      <c r="L160" s="99">
        <v>7.3626648909183162E-2</v>
      </c>
      <c r="M160" s="99">
        <v>9.3986555048198889E-2</v>
      </c>
      <c r="N160" s="99">
        <v>7.6843290208016238E-2</v>
      </c>
      <c r="O160" s="116">
        <v>0.11391140284119736</v>
      </c>
      <c r="P160" s="99">
        <v>0.1278713216641299</v>
      </c>
      <c r="Q160" s="99">
        <v>0.14424403855910706</v>
      </c>
      <c r="R160" s="99">
        <v>0.1074603511453856</v>
      </c>
    </row>
    <row r="161" spans="2:18" x14ac:dyDescent="0.2">
      <c r="B161" s="90" t="s">
        <v>480</v>
      </c>
      <c r="C161" s="90" t="s">
        <v>480</v>
      </c>
      <c r="D161" s="94" t="s">
        <v>481</v>
      </c>
      <c r="E161" s="81" t="s">
        <v>482</v>
      </c>
      <c r="F161" s="99">
        <f t="shared" si="2"/>
        <v>7.0145063082488579E-2</v>
      </c>
      <c r="G161" s="104"/>
      <c r="H161" s="99">
        <v>8.479705733130391E-2</v>
      </c>
      <c r="I161" s="99">
        <v>7.6381570597142442E-2</v>
      </c>
      <c r="J161" s="175">
        <v>9.3526750776651443E-2</v>
      </c>
      <c r="K161" s="99">
        <v>8.222484458648989E-2</v>
      </c>
      <c r="L161" s="99">
        <v>5.4798632832002009E-2</v>
      </c>
      <c r="M161" s="99">
        <v>6.8672250035100676E-2</v>
      </c>
      <c r="N161" s="99">
        <v>6.2736039506698232E-2</v>
      </c>
      <c r="O161" s="116">
        <v>8.6503044140030433E-2</v>
      </c>
      <c r="P161" s="99">
        <v>9.4505343000576558E-2</v>
      </c>
      <c r="Q161" s="99">
        <v>0.10944773470020451</v>
      </c>
      <c r="R161" s="99" t="s">
        <v>924</v>
      </c>
    </row>
    <row r="162" spans="2:18" x14ac:dyDescent="0.2">
      <c r="B162" s="90" t="s">
        <v>483</v>
      </c>
      <c r="C162" s="90" t="s">
        <v>483</v>
      </c>
      <c r="D162" s="90" t="s">
        <v>206</v>
      </c>
      <c r="E162" s="81" t="s">
        <v>293</v>
      </c>
      <c r="F162" s="99">
        <f t="shared" si="2"/>
        <v>0.13168212519025874</v>
      </c>
      <c r="G162" s="104"/>
      <c r="H162" s="99">
        <v>0.14986079401319127</v>
      </c>
      <c r="I162" s="99">
        <v>0.14054128614916286</v>
      </c>
      <c r="J162" s="175">
        <v>0.175576166920345</v>
      </c>
      <c r="K162" s="99">
        <v>0.14036117453069508</v>
      </c>
      <c r="L162" s="99">
        <v>9.7548833079654992E-2</v>
      </c>
      <c r="M162" s="99">
        <v>0.1234341704718417</v>
      </c>
      <c r="N162" s="99">
        <v>0.1017998477929985</v>
      </c>
      <c r="O162" s="116">
        <v>0.15710109081684426</v>
      </c>
      <c r="P162" s="99">
        <v>0.17541666666666667</v>
      </c>
      <c r="Q162" s="99">
        <v>0.21154236428209033</v>
      </c>
      <c r="R162" s="99">
        <v>0.15405010468954156</v>
      </c>
    </row>
    <row r="163" spans="2:18" x14ac:dyDescent="0.2">
      <c r="B163" s="90" t="s">
        <v>484</v>
      </c>
      <c r="C163" s="90" t="s">
        <v>484</v>
      </c>
      <c r="D163" s="90" t="s">
        <v>206</v>
      </c>
      <c r="E163" s="81" t="s">
        <v>293</v>
      </c>
      <c r="F163" s="99">
        <f t="shared" si="2"/>
        <v>0.10556863584474886</v>
      </c>
      <c r="G163" s="104"/>
      <c r="H163" s="99">
        <v>0.10275494672754945</v>
      </c>
      <c r="I163" s="99">
        <v>0.1215261922881786</v>
      </c>
      <c r="J163" s="175">
        <v>0.14075818112633182</v>
      </c>
      <c r="K163" s="99">
        <v>0.11864852866565195</v>
      </c>
      <c r="L163" s="99">
        <v>8.4326166920344989E-2</v>
      </c>
      <c r="M163" s="99">
        <v>9.4519279553526125E-2</v>
      </c>
      <c r="N163" s="99">
        <v>8.4557965499746313E-2</v>
      </c>
      <c r="O163" s="116">
        <v>0.13501078132927447</v>
      </c>
      <c r="P163" s="99">
        <v>0.14118880010147131</v>
      </c>
      <c r="Q163" s="99">
        <v>0.16285927194317606</v>
      </c>
      <c r="R163" s="99">
        <v>0.13934171226156883</v>
      </c>
    </row>
    <row r="164" spans="2:18" x14ac:dyDescent="0.2">
      <c r="B164" s="90" t="s">
        <v>485</v>
      </c>
      <c r="C164" s="90" t="s">
        <v>485</v>
      </c>
      <c r="D164" s="90" t="s">
        <v>206</v>
      </c>
      <c r="E164" s="81" t="s">
        <v>293</v>
      </c>
      <c r="F164" s="99">
        <f t="shared" si="2"/>
        <v>0.1388536910197869</v>
      </c>
      <c r="G164" s="104"/>
      <c r="H164" s="99">
        <v>0.16095763571790972</v>
      </c>
      <c r="I164" s="99">
        <v>0.14268994165398274</v>
      </c>
      <c r="J164" s="175">
        <v>0.1851382546930492</v>
      </c>
      <c r="K164" s="99">
        <v>0.14779426686960934</v>
      </c>
      <c r="L164" s="99">
        <v>9.8350773718924395E-2</v>
      </c>
      <c r="M164" s="99">
        <v>0.13126395230847285</v>
      </c>
      <c r="N164" s="99">
        <v>0.10703132927447995</v>
      </c>
      <c r="O164" s="116">
        <v>0.16329496448503297</v>
      </c>
      <c r="P164" s="99">
        <v>0.18474251648909182</v>
      </c>
      <c r="Q164" s="99">
        <v>0.22268835616438357</v>
      </c>
      <c r="R164" s="99">
        <v>0.15702047979221617</v>
      </c>
    </row>
    <row r="165" spans="2:18" x14ac:dyDescent="0.2">
      <c r="B165" s="90" t="s">
        <v>486</v>
      </c>
      <c r="C165" s="90" t="s">
        <v>486</v>
      </c>
      <c r="D165" s="90" t="s">
        <v>206</v>
      </c>
      <c r="E165" s="81" t="s">
        <v>293</v>
      </c>
      <c r="F165" s="99">
        <f t="shared" si="2"/>
        <v>0.13996123477929986</v>
      </c>
      <c r="G165" s="104"/>
      <c r="H165" s="99">
        <v>0.16643867326230338</v>
      </c>
      <c r="I165" s="99">
        <v>0.13663685946220192</v>
      </c>
      <c r="J165" s="175">
        <v>0.18661497970573315</v>
      </c>
      <c r="K165" s="99">
        <v>0.14963819127346525</v>
      </c>
      <c r="L165" s="99">
        <v>9.2993721461187215E-2</v>
      </c>
      <c r="M165" s="99">
        <v>0.1336675545408422</v>
      </c>
      <c r="N165" s="99">
        <v>0.10842877980720446</v>
      </c>
      <c r="O165" s="116">
        <v>0.16175799086757991</v>
      </c>
      <c r="P165" s="99">
        <v>0.18686834094368343</v>
      </c>
      <c r="Q165" s="99">
        <v>0.22401953323186197</v>
      </c>
      <c r="R165" s="99">
        <v>0.15291286050013522</v>
      </c>
    </row>
    <row r="166" spans="2:18" x14ac:dyDescent="0.2">
      <c r="B166" s="90" t="s">
        <v>487</v>
      </c>
      <c r="C166" s="90" t="s">
        <v>487</v>
      </c>
      <c r="D166" s="90" t="s">
        <v>206</v>
      </c>
      <c r="E166" s="81" t="s">
        <v>293</v>
      </c>
      <c r="F166" s="99">
        <f t="shared" si="2"/>
        <v>0.13838446537290716</v>
      </c>
      <c r="G166" s="104"/>
      <c r="H166" s="99">
        <v>0.16101249365804157</v>
      </c>
      <c r="I166" s="99">
        <v>0.15108130390664634</v>
      </c>
      <c r="J166" s="175">
        <v>0.18451262049720954</v>
      </c>
      <c r="K166" s="99">
        <v>0.14605974124809742</v>
      </c>
      <c r="L166" s="99">
        <v>0.10251617199391173</v>
      </c>
      <c r="M166" s="99">
        <v>0.12486301369863013</v>
      </c>
      <c r="N166" s="99">
        <v>0.10220953830542871</v>
      </c>
      <c r="O166" s="116">
        <v>0.16841514459665144</v>
      </c>
      <c r="P166" s="99">
        <v>0.1830501648909183</v>
      </c>
      <c r="Q166" s="99">
        <v>0.22244482496194828</v>
      </c>
      <c r="R166" s="99">
        <v>0.15835505179337619</v>
      </c>
    </row>
    <row r="167" spans="2:18" x14ac:dyDescent="0.2">
      <c r="B167" s="90" t="s">
        <v>488</v>
      </c>
      <c r="C167" s="90" t="s">
        <v>488</v>
      </c>
      <c r="D167" s="90" t="s">
        <v>206</v>
      </c>
      <c r="E167" s="81" t="s">
        <v>293</v>
      </c>
      <c r="F167" s="99">
        <f t="shared" si="2"/>
        <v>0.14316400304414001</v>
      </c>
      <c r="G167" s="104"/>
      <c r="H167" s="99">
        <v>0.17106005834601726</v>
      </c>
      <c r="I167" s="99">
        <v>0.15407343987823438</v>
      </c>
      <c r="J167" s="175">
        <v>0.19088533739218669</v>
      </c>
      <c r="K167" s="99">
        <v>0.15690353881278538</v>
      </c>
      <c r="L167" s="99">
        <v>0.10343353627600202</v>
      </c>
      <c r="M167" s="99">
        <v>0.1267687721968544</v>
      </c>
      <c r="N167" s="99">
        <v>0.11028665651953325</v>
      </c>
      <c r="O167" s="116">
        <v>0.17699898528665656</v>
      </c>
      <c r="P167" s="99">
        <v>0.18848680872653478</v>
      </c>
      <c r="Q167" s="99">
        <v>0.23337519025875189</v>
      </c>
      <c r="R167" s="99">
        <v>0.1637201095950859</v>
      </c>
    </row>
    <row r="168" spans="2:18" x14ac:dyDescent="0.2">
      <c r="B168" s="90" t="s">
        <v>489</v>
      </c>
      <c r="C168" s="90" t="s">
        <v>489</v>
      </c>
      <c r="D168" s="90" t="s">
        <v>206</v>
      </c>
      <c r="E168" s="81" t="s">
        <v>293</v>
      </c>
      <c r="F168" s="99">
        <f t="shared" si="2"/>
        <v>0.14482115677321158</v>
      </c>
      <c r="G168" s="104"/>
      <c r="H168" s="99">
        <v>0.16908073313039065</v>
      </c>
      <c r="I168" s="99">
        <v>0.15815480720446476</v>
      </c>
      <c r="J168" s="175">
        <v>0.19309487569761544</v>
      </c>
      <c r="K168" s="99">
        <v>0.15639174277016746</v>
      </c>
      <c r="L168" s="99">
        <v>0.10604103247082698</v>
      </c>
      <c r="M168" s="99">
        <v>0.12791920345002536</v>
      </c>
      <c r="N168" s="99">
        <v>0.10851915271435819</v>
      </c>
      <c r="O168" s="116">
        <v>0.17924657534246574</v>
      </c>
      <c r="P168" s="99">
        <v>0.18957413749365806</v>
      </c>
      <c r="Q168" s="99">
        <v>0.23386130136986302</v>
      </c>
      <c r="R168" s="99">
        <v>0.16630802340969369</v>
      </c>
    </row>
    <row r="169" spans="2:18" x14ac:dyDescent="0.2">
      <c r="B169" s="90" t="s">
        <v>490</v>
      </c>
      <c r="C169" s="90" t="s">
        <v>490</v>
      </c>
      <c r="D169" s="90" t="s">
        <v>206</v>
      </c>
      <c r="E169" s="81" t="s">
        <v>293</v>
      </c>
      <c r="F169" s="99">
        <f t="shared" si="2"/>
        <v>0.15348221080669713</v>
      </c>
      <c r="G169" s="104"/>
      <c r="H169" s="99">
        <v>0.19231037544393709</v>
      </c>
      <c r="I169" s="99">
        <v>0.1612826610857433</v>
      </c>
      <c r="J169" s="175">
        <v>0.20464294774226285</v>
      </c>
      <c r="K169" s="99">
        <v>0.17005041856925421</v>
      </c>
      <c r="L169" s="99">
        <v>0.10767376966007103</v>
      </c>
      <c r="M169" s="99">
        <v>0.13481386352105529</v>
      </c>
      <c r="N169" s="99">
        <v>0.12008625063419583</v>
      </c>
      <c r="O169" s="116">
        <v>0.18937373160832066</v>
      </c>
      <c r="P169" s="99">
        <v>0.20149575088787419</v>
      </c>
      <c r="Q169" s="99">
        <v>0.25380168696093353</v>
      </c>
      <c r="R169" s="99">
        <v>0.17420400706549932</v>
      </c>
    </row>
    <row r="170" spans="2:18" x14ac:dyDescent="0.2">
      <c r="B170" s="90" t="s">
        <v>491</v>
      </c>
      <c r="C170" s="90" t="s">
        <v>491</v>
      </c>
      <c r="D170" s="90" t="s">
        <v>206</v>
      </c>
      <c r="E170" s="81" t="s">
        <v>293</v>
      </c>
      <c r="F170" s="99">
        <f t="shared" si="2"/>
        <v>0.14093155441400304</v>
      </c>
      <c r="G170" s="104"/>
      <c r="H170" s="99">
        <v>0.16169393708777269</v>
      </c>
      <c r="I170" s="99">
        <v>0.15628741755454081</v>
      </c>
      <c r="J170" s="175">
        <v>0.18790873921867071</v>
      </c>
      <c r="K170" s="99">
        <v>0.1517189878234399</v>
      </c>
      <c r="L170" s="99">
        <v>0.10499556062912227</v>
      </c>
      <c r="M170" s="99">
        <v>0.12385559360730594</v>
      </c>
      <c r="N170" s="99">
        <v>0.10474315068493154</v>
      </c>
      <c r="O170" s="116">
        <v>0.17547564687975648</v>
      </c>
      <c r="P170" s="99">
        <v>0.18429794520547946</v>
      </c>
      <c r="Q170" s="99">
        <v>0.22657407407407409</v>
      </c>
      <c r="R170" s="99">
        <v>0.16633407946974593</v>
      </c>
    </row>
    <row r="171" spans="2:18" x14ac:dyDescent="0.2">
      <c r="B171" s="90" t="s">
        <v>492</v>
      </c>
      <c r="C171" s="90" t="s">
        <v>492</v>
      </c>
      <c r="D171" s="90" t="s">
        <v>206</v>
      </c>
      <c r="E171" s="81" t="s">
        <v>293</v>
      </c>
      <c r="F171" s="99">
        <f t="shared" si="2"/>
        <v>0.15352715943683409</v>
      </c>
      <c r="G171" s="104"/>
      <c r="H171" s="99">
        <v>0.19133688483003553</v>
      </c>
      <c r="I171" s="99">
        <v>0.16252631912734652</v>
      </c>
      <c r="J171" s="175">
        <v>0.20470287924911212</v>
      </c>
      <c r="K171" s="99">
        <v>0.16963692288178589</v>
      </c>
      <c r="L171" s="99">
        <v>0.10764015728056822</v>
      </c>
      <c r="M171" s="99">
        <v>0.13355276509386096</v>
      </c>
      <c r="N171" s="99">
        <v>0.11829813546423135</v>
      </c>
      <c r="O171" s="116">
        <v>0.19052955352612883</v>
      </c>
      <c r="P171" s="99">
        <v>0.20038083460172501</v>
      </c>
      <c r="Q171" s="99">
        <v>0.2531817605276509</v>
      </c>
      <c r="R171" s="99">
        <v>0.17030600806942203</v>
      </c>
    </row>
    <row r="172" spans="2:18" x14ac:dyDescent="0.2">
      <c r="B172" s="90" t="s">
        <v>493</v>
      </c>
      <c r="C172" s="90" t="s">
        <v>493</v>
      </c>
      <c r="D172" s="90" t="s">
        <v>206</v>
      </c>
      <c r="E172" s="81" t="s">
        <v>293</v>
      </c>
      <c r="F172" s="99">
        <f t="shared" si="2"/>
        <v>0.15934336948249619</v>
      </c>
      <c r="G172" s="104"/>
      <c r="H172" s="99">
        <v>0.19828450025367833</v>
      </c>
      <c r="I172" s="99">
        <v>0.16851344495180112</v>
      </c>
      <c r="J172" s="175">
        <v>0.2124578259766616</v>
      </c>
      <c r="K172" s="99">
        <v>0.18345763571790968</v>
      </c>
      <c r="L172" s="99">
        <v>0.1109811009639777</v>
      </c>
      <c r="M172" s="99">
        <v>0.13552289446981225</v>
      </c>
      <c r="N172" s="99">
        <v>0.12837519025875188</v>
      </c>
      <c r="O172" s="116">
        <v>0.2026683789954338</v>
      </c>
      <c r="P172" s="99">
        <v>0.20570332318619988</v>
      </c>
      <c r="Q172" s="99">
        <v>0.26413146879756472</v>
      </c>
      <c r="R172" s="99">
        <v>0.18313635054455091</v>
      </c>
    </row>
    <row r="173" spans="2:18" x14ac:dyDescent="0.2">
      <c r="B173" s="90" t="s">
        <v>494</v>
      </c>
      <c r="C173" s="90" t="s">
        <v>494</v>
      </c>
      <c r="D173" s="90" t="s">
        <v>206</v>
      </c>
      <c r="E173" s="81" t="s">
        <v>293</v>
      </c>
      <c r="F173" s="99">
        <f t="shared" si="2"/>
        <v>0.15356568683409438</v>
      </c>
      <c r="G173" s="104"/>
      <c r="H173" s="99">
        <v>0.19046518264840179</v>
      </c>
      <c r="I173" s="99">
        <v>0.1643734145104008</v>
      </c>
      <c r="J173" s="175">
        <v>0.20475424911212584</v>
      </c>
      <c r="K173" s="99">
        <v>0.17029775494672753</v>
      </c>
      <c r="L173" s="99">
        <v>0.1098408168442415</v>
      </c>
      <c r="M173" s="99">
        <v>0.13319729832572297</v>
      </c>
      <c r="N173" s="99">
        <v>0.1191374936580416</v>
      </c>
      <c r="O173" s="116">
        <v>0.19139871892440385</v>
      </c>
      <c r="P173" s="99">
        <v>0.20034500253678339</v>
      </c>
      <c r="Q173" s="99">
        <v>0.25335679857940135</v>
      </c>
      <c r="R173" s="99">
        <v>0.17796209542605837</v>
      </c>
    </row>
    <row r="174" spans="2:18" x14ac:dyDescent="0.2">
      <c r="B174" s="90" t="s">
        <v>495</v>
      </c>
      <c r="C174" s="90" t="s">
        <v>495</v>
      </c>
      <c r="D174" s="90" t="s">
        <v>206</v>
      </c>
      <c r="E174" s="81" t="s">
        <v>293</v>
      </c>
      <c r="F174" s="99">
        <f t="shared" si="2"/>
        <v>0.12330527016742771</v>
      </c>
      <c r="G174" s="104"/>
      <c r="H174" s="99">
        <v>0.12259639776763065</v>
      </c>
      <c r="I174" s="99">
        <v>0.13279521816336884</v>
      </c>
      <c r="J174" s="175">
        <v>0.16440702688990361</v>
      </c>
      <c r="K174" s="99">
        <v>0.127082064941654</v>
      </c>
      <c r="L174" s="99">
        <v>9.2072552004058852E-2</v>
      </c>
      <c r="M174" s="99">
        <v>0.11860223236935567</v>
      </c>
      <c r="N174" s="99">
        <v>9.0298389142567215E-2</v>
      </c>
      <c r="O174" s="116">
        <v>0.14579369609335363</v>
      </c>
      <c r="P174" s="99">
        <v>0.16491596905124303</v>
      </c>
      <c r="Q174" s="99">
        <v>0.18614535768645354</v>
      </c>
      <c r="R174" s="99" t="s">
        <v>924</v>
      </c>
    </row>
    <row r="175" spans="2:18" x14ac:dyDescent="0.2">
      <c r="B175" s="90" t="s">
        <v>496</v>
      </c>
      <c r="C175" s="90" t="s">
        <v>496</v>
      </c>
      <c r="D175" s="90" t="s">
        <v>206</v>
      </c>
      <c r="E175" s="81" t="s">
        <v>293</v>
      </c>
      <c r="F175" s="99">
        <f t="shared" si="2"/>
        <v>0.12917522831050227</v>
      </c>
      <c r="G175" s="104"/>
      <c r="H175" s="99">
        <v>0.13583047945205479</v>
      </c>
      <c r="I175" s="99">
        <v>0.13625824454591576</v>
      </c>
      <c r="J175" s="175">
        <v>0.17223363774733635</v>
      </c>
      <c r="K175" s="99">
        <v>0.13030948756976155</v>
      </c>
      <c r="L175" s="99">
        <v>9.4943873668188739E-2</v>
      </c>
      <c r="M175" s="99">
        <v>0.1260613267376966</v>
      </c>
      <c r="N175" s="99">
        <v>9.3411656519533232E-2</v>
      </c>
      <c r="O175" s="116">
        <v>0.14899353120243533</v>
      </c>
      <c r="P175" s="99">
        <v>0.17257642059868086</v>
      </c>
      <c r="Q175" s="99">
        <v>0.19848997970573315</v>
      </c>
      <c r="R175" s="99">
        <v>0.14561960725259068</v>
      </c>
    </row>
    <row r="176" spans="2:18" x14ac:dyDescent="0.2">
      <c r="B176" s="90" t="s">
        <v>497</v>
      </c>
      <c r="C176" s="90" t="s">
        <v>497</v>
      </c>
      <c r="D176" s="90" t="s">
        <v>206</v>
      </c>
      <c r="E176" s="81" t="s">
        <v>293</v>
      </c>
      <c r="F176" s="99">
        <f t="shared" si="2"/>
        <v>0.13155441400304413</v>
      </c>
      <c r="G176" s="104"/>
      <c r="H176" s="99">
        <v>0.14297564687975645</v>
      </c>
      <c r="I176" s="99">
        <v>0.13774194571283616</v>
      </c>
      <c r="J176" s="175">
        <v>0.17540588533739218</v>
      </c>
      <c r="K176" s="99">
        <v>0.14064466007102994</v>
      </c>
      <c r="L176" s="99">
        <v>9.5414129883307969E-2</v>
      </c>
      <c r="M176" s="99">
        <v>0.12501078132927448</v>
      </c>
      <c r="N176" s="99">
        <v>0.10194349315068493</v>
      </c>
      <c r="O176" s="116">
        <v>0.15609589041095892</v>
      </c>
      <c r="P176" s="99">
        <v>0.17560755961440894</v>
      </c>
      <c r="Q176" s="99">
        <v>0.20675101471334348</v>
      </c>
      <c r="R176" s="99">
        <v>0.15534501106598442</v>
      </c>
    </row>
    <row r="177" spans="2:18" x14ac:dyDescent="0.2">
      <c r="B177" s="90" t="s">
        <v>498</v>
      </c>
      <c r="C177" s="90" t="s">
        <v>498</v>
      </c>
      <c r="D177" s="90" t="s">
        <v>206</v>
      </c>
      <c r="E177" s="81" t="s">
        <v>293</v>
      </c>
      <c r="F177" s="99">
        <f t="shared" si="2"/>
        <v>0.1295222127092846</v>
      </c>
      <c r="G177" s="104"/>
      <c r="H177" s="99">
        <v>0.14412354134956876</v>
      </c>
      <c r="I177" s="99">
        <v>0.13197520294266868</v>
      </c>
      <c r="J177" s="175">
        <v>0.17269628361237946</v>
      </c>
      <c r="K177" s="99">
        <v>0.13406963470319633</v>
      </c>
      <c r="L177" s="99">
        <v>9.0250190258751903E-2</v>
      </c>
      <c r="M177" s="99">
        <v>0.12473332064941654</v>
      </c>
      <c r="N177" s="99">
        <v>9.5919901065449009E-2</v>
      </c>
      <c r="O177" s="116">
        <v>0.14989947995941144</v>
      </c>
      <c r="P177" s="99">
        <v>0.17302194317605279</v>
      </c>
      <c r="Q177" s="99">
        <v>0.20235032978183659</v>
      </c>
      <c r="R177" s="99">
        <v>0.14934350936235563</v>
      </c>
    </row>
    <row r="178" spans="2:18" x14ac:dyDescent="0.2">
      <c r="B178" s="90" t="s">
        <v>499</v>
      </c>
      <c r="C178" s="90" t="s">
        <v>499</v>
      </c>
      <c r="D178" s="90" t="s">
        <v>206</v>
      </c>
      <c r="E178" s="81" t="s">
        <v>293</v>
      </c>
      <c r="F178" s="99">
        <f t="shared" si="2"/>
        <v>0.14019525304414004</v>
      </c>
      <c r="G178" s="104"/>
      <c r="H178" s="99">
        <v>0.16993436073059359</v>
      </c>
      <c r="I178" s="99">
        <v>0.14407661085743276</v>
      </c>
      <c r="J178" s="175">
        <v>0.18692700405885337</v>
      </c>
      <c r="K178" s="99">
        <v>0.1538276889903602</v>
      </c>
      <c r="L178" s="99">
        <v>9.7269152714358209E-2</v>
      </c>
      <c r="M178" s="99">
        <v>0.12748192541856926</v>
      </c>
      <c r="N178" s="99">
        <v>0.11015569507864026</v>
      </c>
      <c r="O178" s="116">
        <v>0.16922786656519531</v>
      </c>
      <c r="P178" s="99">
        <v>0.1865068493150685</v>
      </c>
      <c r="Q178" s="99">
        <v>0.22790398274987314</v>
      </c>
      <c r="R178" s="99">
        <v>0.15397347791366428</v>
      </c>
    </row>
    <row r="179" spans="2:18" x14ac:dyDescent="0.2">
      <c r="B179" s="90" t="s">
        <v>500</v>
      </c>
      <c r="C179" s="90" t="s">
        <v>500</v>
      </c>
      <c r="D179" s="90" t="s">
        <v>206</v>
      </c>
      <c r="E179" s="81" t="s">
        <v>293</v>
      </c>
      <c r="F179" s="99">
        <f t="shared" si="2"/>
        <v>0.14518027016742771</v>
      </c>
      <c r="G179" s="104"/>
      <c r="H179" s="99">
        <v>0.17542015474378489</v>
      </c>
      <c r="I179" s="99">
        <v>0.14451927955352614</v>
      </c>
      <c r="J179" s="175">
        <v>0.19357369355657028</v>
      </c>
      <c r="K179" s="99">
        <v>0.16170662100456623</v>
      </c>
      <c r="L179" s="99">
        <v>9.6836631151699645E-2</v>
      </c>
      <c r="M179" s="99">
        <v>0.1329017630644343</v>
      </c>
      <c r="N179" s="99">
        <v>0.11625063419583968</v>
      </c>
      <c r="O179" s="116">
        <v>0.17456938102486047</v>
      </c>
      <c r="P179" s="99">
        <v>0.19288559107052261</v>
      </c>
      <c r="Q179" s="99">
        <v>0.23523814053779807</v>
      </c>
      <c r="R179" s="99">
        <v>0.16202873452282981</v>
      </c>
    </row>
    <row r="180" spans="2:18" x14ac:dyDescent="0.2">
      <c r="B180" s="90" t="s">
        <v>501</v>
      </c>
      <c r="C180" s="90" t="s">
        <v>501</v>
      </c>
      <c r="D180" s="90" t="s">
        <v>206</v>
      </c>
      <c r="E180" s="81" t="s">
        <v>293</v>
      </c>
      <c r="F180" s="99">
        <f t="shared" si="2"/>
        <v>0.14545495624048704</v>
      </c>
      <c r="G180" s="104"/>
      <c r="H180" s="99">
        <v>0.17421296296296296</v>
      </c>
      <c r="I180" s="99">
        <v>0.15529997463216641</v>
      </c>
      <c r="J180" s="175">
        <v>0.19393994165398273</v>
      </c>
      <c r="K180" s="99">
        <v>0.15201864535768642</v>
      </c>
      <c r="L180" s="99">
        <v>0.10536910197869101</v>
      </c>
      <c r="M180" s="99">
        <v>0.13240518772196858</v>
      </c>
      <c r="N180" s="99">
        <v>0.1065379249112126</v>
      </c>
      <c r="O180" s="116">
        <v>0.17421613394216134</v>
      </c>
      <c r="P180" s="99">
        <v>0.19256817605276511</v>
      </c>
      <c r="Q180" s="99">
        <v>0.2349698756976154</v>
      </c>
      <c r="R180" s="99">
        <v>0.16311878061209029</v>
      </c>
    </row>
    <row r="181" spans="2:18" x14ac:dyDescent="0.2">
      <c r="B181" s="90" t="s">
        <v>502</v>
      </c>
      <c r="C181" s="90" t="s">
        <v>502</v>
      </c>
      <c r="D181" s="90" t="s">
        <v>206</v>
      </c>
      <c r="E181" s="81" t="s">
        <v>293</v>
      </c>
      <c r="F181" s="99">
        <f t="shared" si="2"/>
        <v>0.14286791286149161</v>
      </c>
      <c r="G181" s="104"/>
      <c r="H181" s="99">
        <v>0.17383973871131403</v>
      </c>
      <c r="I181" s="99">
        <v>0.14975678589548452</v>
      </c>
      <c r="J181" s="175">
        <v>0.19049055048198882</v>
      </c>
      <c r="K181" s="99">
        <v>0.1531494165398275</v>
      </c>
      <c r="L181" s="99">
        <v>0.10103469051243023</v>
      </c>
      <c r="M181" s="99">
        <v>0.12952086504312529</v>
      </c>
      <c r="N181" s="99">
        <v>0.10831842973110097</v>
      </c>
      <c r="O181" s="116">
        <v>0.1721334348046677</v>
      </c>
      <c r="P181" s="99">
        <v>0.18942795535261284</v>
      </c>
      <c r="Q181" s="99">
        <v>0.2324581430745814</v>
      </c>
      <c r="R181" s="99">
        <v>0.15548135598247717</v>
      </c>
    </row>
    <row r="182" spans="2:18" x14ac:dyDescent="0.2">
      <c r="B182" s="90" t="s">
        <v>503</v>
      </c>
      <c r="C182" s="90" t="s">
        <v>503</v>
      </c>
      <c r="D182" s="90" t="s">
        <v>206</v>
      </c>
      <c r="E182" s="81" t="s">
        <v>293</v>
      </c>
      <c r="F182" s="99">
        <f t="shared" si="2"/>
        <v>0.14881135844748855</v>
      </c>
      <c r="G182" s="104"/>
      <c r="H182" s="99">
        <v>0.18224219939117201</v>
      </c>
      <c r="I182" s="99">
        <v>0.15750507356671739</v>
      </c>
      <c r="J182" s="175">
        <v>0.19841514459665141</v>
      </c>
      <c r="K182" s="99">
        <v>0.16242960426179603</v>
      </c>
      <c r="L182" s="99">
        <v>0.10660514967021816</v>
      </c>
      <c r="M182" s="99">
        <v>0.13331462455606294</v>
      </c>
      <c r="N182" s="99">
        <v>0.11549435565702687</v>
      </c>
      <c r="O182" s="116">
        <v>0.18161846778285134</v>
      </c>
      <c r="P182" s="99">
        <v>0.19621321664129882</v>
      </c>
      <c r="Q182" s="99">
        <v>0.24455003805175038</v>
      </c>
      <c r="R182" s="99">
        <v>0.1707761982066279</v>
      </c>
    </row>
    <row r="183" spans="2:18" x14ac:dyDescent="0.2">
      <c r="B183" s="103" t="s">
        <v>951</v>
      </c>
      <c r="C183" s="103" t="s">
        <v>951</v>
      </c>
      <c r="D183" s="95" t="s">
        <v>951</v>
      </c>
      <c r="E183" s="81" t="s">
        <v>505</v>
      </c>
      <c r="F183" s="99">
        <f t="shared" si="2"/>
        <v>0.12874096270928465</v>
      </c>
      <c r="G183" s="104"/>
      <c r="H183" s="99">
        <v>0.14207413749365802</v>
      </c>
      <c r="I183" s="99">
        <v>0.13752061136478946</v>
      </c>
      <c r="J183" s="175">
        <v>0.17165461694571285</v>
      </c>
      <c r="K183" s="99">
        <v>0.14347031963470319</v>
      </c>
      <c r="L183" s="99">
        <v>9.263127853881277E-2</v>
      </c>
      <c r="M183" s="99">
        <v>0.11575722983257228</v>
      </c>
      <c r="N183" s="99">
        <v>0.1018673896499239</v>
      </c>
      <c r="O183" s="116">
        <v>0.15982496194824963</v>
      </c>
      <c r="P183" s="99">
        <v>0.17032153729071539</v>
      </c>
      <c r="Q183" s="99">
        <v>0.20451864535768643</v>
      </c>
      <c r="R183" s="99" t="s">
        <v>924</v>
      </c>
    </row>
    <row r="184" spans="2:18" x14ac:dyDescent="0.2">
      <c r="B184" s="90" t="s">
        <v>506</v>
      </c>
      <c r="C184" s="90" t="s">
        <v>506</v>
      </c>
      <c r="D184" s="94" t="s">
        <v>507</v>
      </c>
      <c r="E184" s="106" t="s">
        <v>508</v>
      </c>
      <c r="F184" s="99">
        <f t="shared" si="2"/>
        <v>0.11507253614916288</v>
      </c>
      <c r="G184" s="104"/>
      <c r="H184" s="99">
        <v>0.11913210299340436</v>
      </c>
      <c r="I184" s="99">
        <v>0.12067954084221207</v>
      </c>
      <c r="J184" s="175">
        <v>0.15343004819888384</v>
      </c>
      <c r="K184" s="99">
        <v>0.12293981481481484</v>
      </c>
      <c r="L184" s="99">
        <v>8.2563419583967526E-2</v>
      </c>
      <c r="M184" s="99">
        <v>0.10868372653475394</v>
      </c>
      <c r="N184" s="99">
        <v>8.7106164383561641E-2</v>
      </c>
      <c r="O184" s="116">
        <v>0.13763508371385083</v>
      </c>
      <c r="P184" s="99">
        <v>0.15411783358701167</v>
      </c>
      <c r="Q184" s="99">
        <v>0.17582350329781835</v>
      </c>
      <c r="R184" s="99" t="s">
        <v>924</v>
      </c>
    </row>
    <row r="185" spans="2:18" x14ac:dyDescent="0.2">
      <c r="B185" s="90" t="s">
        <v>509</v>
      </c>
      <c r="C185" s="90" t="s">
        <v>509</v>
      </c>
      <c r="D185" s="90" t="s">
        <v>207</v>
      </c>
      <c r="E185" s="81" t="s">
        <v>295</v>
      </c>
      <c r="F185" s="99">
        <f t="shared" si="2"/>
        <v>9.8421565829528129E-2</v>
      </c>
      <c r="G185" s="104"/>
      <c r="H185" s="99">
        <v>0.10281519533231864</v>
      </c>
      <c r="I185" s="99">
        <v>0.10256088280060884</v>
      </c>
      <c r="J185" s="175">
        <v>0.13122875443937085</v>
      </c>
      <c r="K185" s="99">
        <v>0.10807489852866566</v>
      </c>
      <c r="L185" s="99">
        <v>7.1465626585489606E-2</v>
      </c>
      <c r="M185" s="99">
        <v>9.4941971080669721E-2</v>
      </c>
      <c r="N185" s="99">
        <v>7.9563356164383564E-2</v>
      </c>
      <c r="O185" s="116">
        <v>0.11767820903094876</v>
      </c>
      <c r="P185" s="99">
        <v>0.13259449518011163</v>
      </c>
      <c r="Q185" s="99">
        <v>0.15221524606798581</v>
      </c>
      <c r="R185" s="99" t="s">
        <v>924</v>
      </c>
    </row>
    <row r="186" spans="2:18" x14ac:dyDescent="0.2">
      <c r="B186" s="105" t="s">
        <v>510</v>
      </c>
      <c r="C186" s="105" t="s">
        <v>510</v>
      </c>
      <c r="D186" s="95" t="s">
        <v>208</v>
      </c>
      <c r="E186" s="81" t="s">
        <v>296</v>
      </c>
      <c r="F186" s="99">
        <f t="shared" si="2"/>
        <v>0.10235897070015221</v>
      </c>
      <c r="G186" s="104"/>
      <c r="H186" s="99">
        <v>0.10188578132927448</v>
      </c>
      <c r="I186" s="99">
        <v>0.10971429477422627</v>
      </c>
      <c r="J186" s="175">
        <v>0.13647862760020293</v>
      </c>
      <c r="K186" s="99">
        <v>0.1150076103500761</v>
      </c>
      <c r="L186" s="99">
        <v>7.6064814814814835E-2</v>
      </c>
      <c r="M186" s="99">
        <v>9.6339421613394219E-2</v>
      </c>
      <c r="N186" s="99">
        <v>8.3534056316590555E-2</v>
      </c>
      <c r="O186" s="116">
        <v>0.12588755707762556</v>
      </c>
      <c r="P186" s="99">
        <v>0.13787354134956875</v>
      </c>
      <c r="Q186" s="99">
        <v>0.15753995433789952</v>
      </c>
      <c r="R186" s="99" t="s">
        <v>924</v>
      </c>
    </row>
    <row r="187" spans="2:18" x14ac:dyDescent="0.2">
      <c r="B187" s="90" t="s">
        <v>511</v>
      </c>
      <c r="C187" s="90" t="s">
        <v>511</v>
      </c>
      <c r="D187" s="90" t="s">
        <v>209</v>
      </c>
      <c r="E187" s="81" t="s">
        <v>294</v>
      </c>
      <c r="F187" s="99">
        <f t="shared" si="2"/>
        <v>9.7608447488584466E-2</v>
      </c>
      <c r="G187" s="104"/>
      <c r="H187" s="99">
        <v>0.10523116438356166</v>
      </c>
      <c r="I187" s="99">
        <v>0.1014091831557585</v>
      </c>
      <c r="J187" s="175">
        <v>0.13014459665144595</v>
      </c>
      <c r="K187" s="99">
        <v>0.10682045915778791</v>
      </c>
      <c r="L187" s="99">
        <v>7.1341324200913228E-2</v>
      </c>
      <c r="M187" s="99">
        <v>9.488679604261796E-2</v>
      </c>
      <c r="N187" s="99">
        <v>7.9481861998985284E-2</v>
      </c>
      <c r="O187" s="116">
        <v>0.1156804921359716</v>
      </c>
      <c r="P187" s="99">
        <v>0.13123382800608827</v>
      </c>
      <c r="Q187" s="99">
        <v>0.1529566210045662</v>
      </c>
      <c r="R187" s="99" t="s">
        <v>924</v>
      </c>
    </row>
    <row r="188" spans="2:18" x14ac:dyDescent="0.2">
      <c r="B188" s="90" t="s">
        <v>512</v>
      </c>
      <c r="C188" s="90" t="s">
        <v>512</v>
      </c>
      <c r="D188" s="94" t="s">
        <v>513</v>
      </c>
      <c r="E188" s="104" t="s">
        <v>514</v>
      </c>
      <c r="F188" s="99">
        <f t="shared" si="2"/>
        <v>0.12981449771689496</v>
      </c>
      <c r="G188" s="104"/>
      <c r="H188" s="99">
        <v>0.14350963977676304</v>
      </c>
      <c r="I188" s="99">
        <v>0.14223902841197364</v>
      </c>
      <c r="J188" s="175">
        <v>0.17308599695585997</v>
      </c>
      <c r="K188" s="99">
        <v>0.13706272196854385</v>
      </c>
      <c r="L188" s="99">
        <v>9.7140728056823944E-2</v>
      </c>
      <c r="M188" s="99">
        <v>0.11872368087265348</v>
      </c>
      <c r="N188" s="99">
        <v>9.6433599695585986E-2</v>
      </c>
      <c r="O188" s="116">
        <v>0.15783073313039067</v>
      </c>
      <c r="P188" s="99">
        <v>0.17201262049720953</v>
      </c>
      <c r="Q188" s="99">
        <v>0.20553557838660577</v>
      </c>
      <c r="R188" s="99" t="s">
        <v>924</v>
      </c>
    </row>
    <row r="189" spans="2:18" x14ac:dyDescent="0.2">
      <c r="B189" s="103" t="s">
        <v>515</v>
      </c>
      <c r="C189" s="103" t="s">
        <v>515</v>
      </c>
      <c r="D189" s="95" t="s">
        <v>515</v>
      </c>
      <c r="E189" s="104" t="s">
        <v>952</v>
      </c>
      <c r="F189" s="99">
        <f t="shared" si="2"/>
        <v>0.12962899543378995</v>
      </c>
      <c r="G189" s="104"/>
      <c r="H189" s="99">
        <v>0.13681506849315067</v>
      </c>
      <c r="I189" s="99">
        <v>0.14426845509893457</v>
      </c>
      <c r="J189" s="175">
        <v>0.17283866057838659</v>
      </c>
      <c r="K189" s="99">
        <v>0.14379946727549467</v>
      </c>
      <c r="L189" s="99">
        <v>9.7782534246575334E-2</v>
      </c>
      <c r="M189" s="99">
        <v>0.11494641045154744</v>
      </c>
      <c r="N189" s="99">
        <v>0.10097349061390157</v>
      </c>
      <c r="O189" s="116">
        <v>0.16376966007102992</v>
      </c>
      <c r="P189" s="99">
        <v>0.1700906900050736</v>
      </c>
      <c r="Q189" s="99">
        <v>0.20423674530695077</v>
      </c>
      <c r="R189" s="99" t="s">
        <v>924</v>
      </c>
    </row>
    <row r="190" spans="2:18" x14ac:dyDescent="0.2">
      <c r="B190" s="90" t="s">
        <v>516</v>
      </c>
      <c r="C190" s="90" t="s">
        <v>516</v>
      </c>
      <c r="D190" s="90" t="s">
        <v>210</v>
      </c>
      <c r="E190" s="81" t="s">
        <v>297</v>
      </c>
      <c r="F190" s="99">
        <f t="shared" si="2"/>
        <v>0.17544782153729069</v>
      </c>
      <c r="G190" s="104"/>
      <c r="H190" s="99">
        <v>0.232746067985794</v>
      </c>
      <c r="I190" s="99">
        <v>0.18054255454084223</v>
      </c>
      <c r="J190" s="175">
        <v>0.23393042871638758</v>
      </c>
      <c r="K190" s="99">
        <v>0.2018226788432268</v>
      </c>
      <c r="L190" s="99">
        <v>0.11704369609335363</v>
      </c>
      <c r="M190" s="99">
        <v>0.14742516489091831</v>
      </c>
      <c r="N190" s="99">
        <v>0.14074074074074072</v>
      </c>
      <c r="O190" s="116">
        <v>0.221607369355657</v>
      </c>
      <c r="P190" s="99">
        <v>0.22388666920344999</v>
      </c>
      <c r="Q190" s="99">
        <v>0.29616501775748355</v>
      </c>
      <c r="R190" s="99" t="s">
        <v>924</v>
      </c>
    </row>
    <row r="191" spans="2:18" x14ac:dyDescent="0.2">
      <c r="B191" s="90" t="s">
        <v>517</v>
      </c>
      <c r="C191" s="90" t="s">
        <v>517</v>
      </c>
      <c r="D191" s="90" t="s">
        <v>211</v>
      </c>
      <c r="E191" s="81" t="s">
        <v>298</v>
      </c>
      <c r="F191" s="99">
        <f t="shared" si="2"/>
        <v>9.9074866818873661E-2</v>
      </c>
      <c r="G191" s="104"/>
      <c r="H191" s="99">
        <v>9.8562278031456105E-2</v>
      </c>
      <c r="I191" s="99">
        <v>0.10520928462709284</v>
      </c>
      <c r="J191" s="175">
        <v>0.13209982242516488</v>
      </c>
      <c r="K191" s="99">
        <v>0.11070300608828007</v>
      </c>
      <c r="L191" s="99">
        <v>7.383783612379502E-2</v>
      </c>
      <c r="M191" s="99">
        <v>9.5238457635717921E-2</v>
      </c>
      <c r="N191" s="99">
        <v>8.1297881785895504E-2</v>
      </c>
      <c r="O191" s="116">
        <v>0.12018994165398275</v>
      </c>
      <c r="P191" s="99">
        <v>0.1336723110096398</v>
      </c>
      <c r="Q191" s="99">
        <v>0.15187880517503805</v>
      </c>
      <c r="R191" s="99">
        <v>0.11253441867451534</v>
      </c>
    </row>
    <row r="192" spans="2:18" x14ac:dyDescent="0.2">
      <c r="B192" s="90" t="s">
        <v>518</v>
      </c>
      <c r="C192" s="90" t="s">
        <v>518</v>
      </c>
      <c r="D192" s="90" t="s">
        <v>211</v>
      </c>
      <c r="E192" s="81" t="s">
        <v>298</v>
      </c>
      <c r="F192" s="99">
        <f t="shared" si="2"/>
        <v>0.10258418949771689</v>
      </c>
      <c r="G192" s="104"/>
      <c r="H192" s="99">
        <v>0.10448566717402333</v>
      </c>
      <c r="I192" s="99">
        <v>0.10701040081177067</v>
      </c>
      <c r="J192" s="175">
        <v>0.13677891933028918</v>
      </c>
      <c r="K192" s="99">
        <v>0.11479610603754439</v>
      </c>
      <c r="L192" s="99">
        <v>7.4891552511415521E-2</v>
      </c>
      <c r="M192" s="99">
        <v>9.8835299340436347E-2</v>
      </c>
      <c r="N192" s="99">
        <v>8.442478437341451E-2</v>
      </c>
      <c r="O192" s="116">
        <v>0.1235730593607306</v>
      </c>
      <c r="P192" s="99">
        <v>0.13825596144089294</v>
      </c>
      <c r="Q192" s="99">
        <v>0.15812658548959921</v>
      </c>
      <c r="R192" s="99">
        <v>0.11613182204678846</v>
      </c>
    </row>
    <row r="193" spans="2:18" x14ac:dyDescent="0.2">
      <c r="B193" s="90" t="s">
        <v>519</v>
      </c>
      <c r="C193" s="90" t="s">
        <v>519</v>
      </c>
      <c r="D193" s="90" t="s">
        <v>211</v>
      </c>
      <c r="E193" s="81" t="s">
        <v>298</v>
      </c>
      <c r="F193" s="99">
        <f t="shared" si="2"/>
        <v>9.7830336757990868E-2</v>
      </c>
      <c r="G193" s="104"/>
      <c r="H193" s="99">
        <v>9.6586440892947753E-2</v>
      </c>
      <c r="I193" s="99">
        <v>0.10482083967529175</v>
      </c>
      <c r="J193" s="175">
        <v>0.13044044901065449</v>
      </c>
      <c r="K193" s="99">
        <v>0.10904394977168948</v>
      </c>
      <c r="L193" s="99">
        <v>7.3612379502790468E-2</v>
      </c>
      <c r="M193" s="99">
        <v>9.4009386098427211E-2</v>
      </c>
      <c r="N193" s="99">
        <v>7.9964802130898044E-2</v>
      </c>
      <c r="O193" s="116">
        <v>0.11888254693049213</v>
      </c>
      <c r="P193" s="99">
        <v>0.1320021562658549</v>
      </c>
      <c r="Q193" s="99">
        <v>0.1498779173008625</v>
      </c>
      <c r="R193" s="99">
        <v>0.11181932060174546</v>
      </c>
    </row>
    <row r="194" spans="2:18" x14ac:dyDescent="0.2">
      <c r="B194" s="90" t="s">
        <v>520</v>
      </c>
      <c r="C194" s="90" t="s">
        <v>520</v>
      </c>
      <c r="D194" s="90" t="s">
        <v>211</v>
      </c>
      <c r="E194" s="81" t="s">
        <v>298</v>
      </c>
      <c r="F194" s="99">
        <f t="shared" si="2"/>
        <v>0.10011677130898022</v>
      </c>
      <c r="G194" s="104"/>
      <c r="H194" s="99">
        <v>9.942605276509385E-2</v>
      </c>
      <c r="I194" s="99">
        <v>0.1067935058346017</v>
      </c>
      <c r="J194" s="175">
        <v>0.13348902841197363</v>
      </c>
      <c r="K194" s="99">
        <v>0.11033358701166919</v>
      </c>
      <c r="L194" s="99">
        <v>7.4778031456113642E-2</v>
      </c>
      <c r="M194" s="99">
        <v>9.6305175038051749E-2</v>
      </c>
      <c r="N194" s="99">
        <v>8.0556506849315077E-2</v>
      </c>
      <c r="O194" s="116">
        <v>0.1209795154743785</v>
      </c>
      <c r="P194" s="99">
        <v>0.1349562404870624</v>
      </c>
      <c r="Q194" s="99">
        <v>0.15318271182141044</v>
      </c>
      <c r="R194" s="99">
        <v>0.11378869075324767</v>
      </c>
    </row>
    <row r="195" spans="2:18" x14ac:dyDescent="0.2">
      <c r="B195" s="90" t="s">
        <v>521</v>
      </c>
      <c r="C195" s="90" t="s">
        <v>521</v>
      </c>
      <c r="D195" s="90" t="s">
        <v>211</v>
      </c>
      <c r="E195" s="81" t="s">
        <v>298</v>
      </c>
      <c r="F195" s="99">
        <f t="shared" si="2"/>
        <v>0.10066400304414003</v>
      </c>
      <c r="G195" s="104"/>
      <c r="H195" s="99">
        <v>0.10041476407914762</v>
      </c>
      <c r="I195" s="99">
        <v>0.10764079147640793</v>
      </c>
      <c r="J195" s="175">
        <v>0.13421867072552005</v>
      </c>
      <c r="K195" s="99">
        <v>0.11079401319127348</v>
      </c>
      <c r="L195" s="99">
        <v>7.5342465753424653E-2</v>
      </c>
      <c r="M195" s="99">
        <v>9.6565512430238448E-2</v>
      </c>
      <c r="N195" s="99">
        <v>8.0760400811770688E-2</v>
      </c>
      <c r="O195" s="116">
        <v>0.12174530695078642</v>
      </c>
      <c r="P195" s="99">
        <v>0.13570237189244036</v>
      </c>
      <c r="Q195" s="99">
        <v>0.15427987062404869</v>
      </c>
      <c r="R195" s="99">
        <v>0.11469151725685255</v>
      </c>
    </row>
    <row r="196" spans="2:18" x14ac:dyDescent="0.2">
      <c r="B196" s="90" t="s">
        <v>522</v>
      </c>
      <c r="C196" s="90" t="s">
        <v>522</v>
      </c>
      <c r="D196" s="90" t="s">
        <v>211</v>
      </c>
      <c r="E196" s="81" t="s">
        <v>298</v>
      </c>
      <c r="F196" s="99">
        <f t="shared" ref="F196:F259" si="3">J196*0.75</f>
        <v>0.10441495433789955</v>
      </c>
      <c r="G196" s="104"/>
      <c r="H196" s="99">
        <v>0.10879851598173515</v>
      </c>
      <c r="I196" s="99">
        <v>0.10813831811263318</v>
      </c>
      <c r="J196" s="175">
        <v>0.1392199391171994</v>
      </c>
      <c r="K196" s="99">
        <v>0.116126966007103</v>
      </c>
      <c r="L196" s="99">
        <v>7.5408739218670723E-2</v>
      </c>
      <c r="M196" s="99">
        <v>0.10033897767630645</v>
      </c>
      <c r="N196" s="99">
        <v>8.5197869101978685E-2</v>
      </c>
      <c r="O196" s="116">
        <v>0.12524638508371386</v>
      </c>
      <c r="P196" s="99">
        <v>0.14065290461694574</v>
      </c>
      <c r="Q196" s="99">
        <v>0.16175101471334347</v>
      </c>
      <c r="R196" s="99">
        <v>0.1167322213729429</v>
      </c>
    </row>
    <row r="197" spans="2:18" x14ac:dyDescent="0.2">
      <c r="B197" s="90" t="s">
        <v>523</v>
      </c>
      <c r="C197" s="90" t="s">
        <v>523</v>
      </c>
      <c r="D197" s="90" t="s">
        <v>211</v>
      </c>
      <c r="E197" s="81" t="s">
        <v>298</v>
      </c>
      <c r="F197" s="99">
        <f t="shared" si="3"/>
        <v>0.10155417617960427</v>
      </c>
      <c r="G197" s="104"/>
      <c r="H197" s="99">
        <v>0.10324835109081686</v>
      </c>
      <c r="I197" s="99">
        <v>0.10748921867072551</v>
      </c>
      <c r="J197" s="175">
        <v>0.13540556823947236</v>
      </c>
      <c r="K197" s="99">
        <v>0.11350710299340437</v>
      </c>
      <c r="L197" s="99">
        <v>7.5343417047184183E-2</v>
      </c>
      <c r="M197" s="99">
        <v>9.7527904616945715E-2</v>
      </c>
      <c r="N197" s="99">
        <v>8.346524606798579E-2</v>
      </c>
      <c r="O197" s="116">
        <v>0.12293283866057837</v>
      </c>
      <c r="P197" s="99">
        <v>0.13690258751902587</v>
      </c>
      <c r="Q197" s="99">
        <v>0.15717434043632675</v>
      </c>
      <c r="R197" s="99">
        <v>0.115978912833499</v>
      </c>
    </row>
    <row r="198" spans="2:18" x14ac:dyDescent="0.2">
      <c r="B198" s="90" t="s">
        <v>524</v>
      </c>
      <c r="C198" s="90" t="s">
        <v>524</v>
      </c>
      <c r="D198" s="90" t="s">
        <v>211</v>
      </c>
      <c r="E198" s="81" t="s">
        <v>298</v>
      </c>
      <c r="F198" s="99">
        <f t="shared" si="3"/>
        <v>0.10541500190258753</v>
      </c>
      <c r="G198" s="104"/>
      <c r="H198" s="99">
        <v>0.11057394723490614</v>
      </c>
      <c r="I198" s="99">
        <v>0.10805904363267377</v>
      </c>
      <c r="J198" s="175">
        <v>0.1405533358701167</v>
      </c>
      <c r="K198" s="99">
        <v>0.11923452562151191</v>
      </c>
      <c r="L198" s="99">
        <v>7.5249556062912226E-2</v>
      </c>
      <c r="M198" s="99">
        <v>0.1008869228817859</v>
      </c>
      <c r="N198" s="99">
        <v>8.7741311516996448E-2</v>
      </c>
      <c r="O198" s="116">
        <v>0.12711631151699643</v>
      </c>
      <c r="P198" s="99">
        <v>0.14212836123795028</v>
      </c>
      <c r="Q198" s="99">
        <v>0.16374270674784377</v>
      </c>
      <c r="R198" s="99">
        <v>0.11882571255818089</v>
      </c>
    </row>
    <row r="199" spans="2:18" x14ac:dyDescent="0.2">
      <c r="B199" s="90" t="s">
        <v>525</v>
      </c>
      <c r="C199" s="90" t="s">
        <v>525</v>
      </c>
      <c r="D199" s="90" t="s">
        <v>211</v>
      </c>
      <c r="E199" s="81" t="s">
        <v>298</v>
      </c>
      <c r="F199" s="99">
        <f t="shared" si="3"/>
        <v>0.1051976312785388</v>
      </c>
      <c r="G199" s="104"/>
      <c r="H199" s="99">
        <v>0.10863869863013699</v>
      </c>
      <c r="I199" s="99">
        <v>0.10885020294266867</v>
      </c>
      <c r="J199" s="175">
        <v>0.14026350837138507</v>
      </c>
      <c r="K199" s="99">
        <v>0.11850805428716389</v>
      </c>
      <c r="L199" s="99">
        <v>7.5682394723490615E-2</v>
      </c>
      <c r="M199" s="99">
        <v>0.10073820395738206</v>
      </c>
      <c r="N199" s="99">
        <v>8.6944761542364274E-2</v>
      </c>
      <c r="O199" s="116">
        <v>0.1271150431253171</v>
      </c>
      <c r="P199" s="99">
        <v>0.14175830796549974</v>
      </c>
      <c r="Q199" s="99">
        <v>0.16294583967529172</v>
      </c>
      <c r="R199" s="99">
        <v>0.11935268378661894</v>
      </c>
    </row>
    <row r="200" spans="2:18" x14ac:dyDescent="0.2">
      <c r="B200" s="90" t="s">
        <v>526</v>
      </c>
      <c r="C200" s="90" t="s">
        <v>526</v>
      </c>
      <c r="D200" s="90" t="s">
        <v>211</v>
      </c>
      <c r="E200" s="81" t="s">
        <v>298</v>
      </c>
      <c r="F200" s="99">
        <f t="shared" si="3"/>
        <v>0.10823273401826483</v>
      </c>
      <c r="G200" s="104"/>
      <c r="H200" s="99">
        <v>0.11450183916793504</v>
      </c>
      <c r="I200" s="99">
        <v>0.11016489091831558</v>
      </c>
      <c r="J200" s="175">
        <v>0.1443103120243531</v>
      </c>
      <c r="K200" s="99">
        <v>0.1221597539320142</v>
      </c>
      <c r="L200" s="99">
        <v>7.6361935565702685E-2</v>
      </c>
      <c r="M200" s="99">
        <v>0.103542935058346</v>
      </c>
      <c r="N200" s="99">
        <v>8.9621067985794028E-2</v>
      </c>
      <c r="O200" s="116">
        <v>0.13021943176052764</v>
      </c>
      <c r="P200" s="99">
        <v>0.14577720700152208</v>
      </c>
      <c r="Q200" s="99">
        <v>0.16857464485032975</v>
      </c>
      <c r="R200" s="99">
        <v>0.12194760898664311</v>
      </c>
    </row>
    <row r="201" spans="2:18" x14ac:dyDescent="0.2">
      <c r="B201" s="90" t="s">
        <v>527</v>
      </c>
      <c r="C201" s="90" t="s">
        <v>527</v>
      </c>
      <c r="D201" s="90" t="s">
        <v>211</v>
      </c>
      <c r="E201" s="81" t="s">
        <v>298</v>
      </c>
      <c r="F201" s="99">
        <f t="shared" si="3"/>
        <v>0.10258347602739727</v>
      </c>
      <c r="G201" s="104"/>
      <c r="H201" s="99">
        <v>0.10260844748858448</v>
      </c>
      <c r="I201" s="99">
        <v>0.10949518011161845</v>
      </c>
      <c r="J201" s="175">
        <v>0.1367779680365297</v>
      </c>
      <c r="K201" s="99">
        <v>0.11270674784373415</v>
      </c>
      <c r="L201" s="99">
        <v>7.6568683409436816E-2</v>
      </c>
      <c r="M201" s="99">
        <v>9.8494736174530681E-2</v>
      </c>
      <c r="N201" s="99">
        <v>8.2154046169457137E-2</v>
      </c>
      <c r="O201" s="116">
        <v>0.12387271689497717</v>
      </c>
      <c r="P201" s="99">
        <v>0.13816717402333839</v>
      </c>
      <c r="Q201" s="99">
        <v>0.15748033992897006</v>
      </c>
      <c r="R201" s="99">
        <v>0.11692341600499001</v>
      </c>
    </row>
    <row r="202" spans="2:18" x14ac:dyDescent="0.2">
      <c r="B202" s="90" t="s">
        <v>528</v>
      </c>
      <c r="C202" s="90" t="s">
        <v>528</v>
      </c>
      <c r="D202" s="90" t="s">
        <v>211</v>
      </c>
      <c r="E202" s="81" t="s">
        <v>298</v>
      </c>
      <c r="F202" s="99">
        <f t="shared" si="3"/>
        <v>0.10350195015220701</v>
      </c>
      <c r="G202" s="104"/>
      <c r="H202" s="99">
        <v>0.10401097158802639</v>
      </c>
      <c r="I202" s="99">
        <v>0.11004788178589549</v>
      </c>
      <c r="J202" s="175">
        <v>0.13800260020294267</v>
      </c>
      <c r="K202" s="99">
        <v>0.11386669203450026</v>
      </c>
      <c r="L202" s="99">
        <v>7.6841704718417031E-2</v>
      </c>
      <c r="M202" s="99">
        <v>9.9244672754946736E-2</v>
      </c>
      <c r="N202" s="99">
        <v>8.299150177574835E-2</v>
      </c>
      <c r="O202" s="116">
        <v>0.12491692034500254</v>
      </c>
      <c r="P202" s="99">
        <v>0.13939053779807206</v>
      </c>
      <c r="Q202" s="99">
        <v>0.15897101725012683</v>
      </c>
      <c r="R202" s="99">
        <v>0.11865290236834915</v>
      </c>
    </row>
    <row r="203" spans="2:18" x14ac:dyDescent="0.2">
      <c r="B203" s="90" t="s">
        <v>529</v>
      </c>
      <c r="C203" s="90" t="s">
        <v>529</v>
      </c>
      <c r="D203" s="94" t="s">
        <v>530</v>
      </c>
      <c r="E203" s="81" t="s">
        <v>531</v>
      </c>
      <c r="F203" s="99">
        <f t="shared" si="3"/>
        <v>9.5315116057838656E-2</v>
      </c>
      <c r="G203" s="104"/>
      <c r="H203" s="99">
        <v>0.11376046423135464</v>
      </c>
      <c r="I203" s="99">
        <v>9.6822995941146628E-2</v>
      </c>
      <c r="J203" s="175">
        <v>0.12708682141045155</v>
      </c>
      <c r="K203" s="99">
        <v>0.10131944444444445</v>
      </c>
      <c r="L203" s="99">
        <v>7.0330733130390677E-2</v>
      </c>
      <c r="M203" s="99">
        <v>9.6575976661593094E-2</v>
      </c>
      <c r="N203" s="99">
        <v>7.7799023338406895E-2</v>
      </c>
      <c r="O203" s="116">
        <v>0.10765188990360225</v>
      </c>
      <c r="P203" s="99">
        <v>0.12609398782343989</v>
      </c>
      <c r="Q203" s="99">
        <v>0.15572805682394722</v>
      </c>
      <c r="R203" s="99">
        <v>0.10272327366827817</v>
      </c>
    </row>
    <row r="204" spans="2:18" x14ac:dyDescent="0.2">
      <c r="B204" s="90" t="s">
        <v>532</v>
      </c>
      <c r="C204" s="90" t="s">
        <v>532</v>
      </c>
      <c r="D204" s="94" t="s">
        <v>530</v>
      </c>
      <c r="E204" s="81" t="s">
        <v>531</v>
      </c>
      <c r="F204" s="99">
        <f t="shared" si="3"/>
        <v>8.0899686073059363E-2</v>
      </c>
      <c r="G204" s="104"/>
      <c r="H204" s="99">
        <v>7.7488584474885838E-2</v>
      </c>
      <c r="I204" s="99">
        <v>8.860445205479453E-2</v>
      </c>
      <c r="J204" s="175">
        <v>0.10786624809741248</v>
      </c>
      <c r="K204" s="99">
        <v>8.9319824961948263E-2</v>
      </c>
      <c r="L204" s="99">
        <v>6.3905695078640287E-2</v>
      </c>
      <c r="M204" s="99">
        <v>7.9924213597158802E-2</v>
      </c>
      <c r="N204" s="99">
        <v>6.6457699137493664E-2</v>
      </c>
      <c r="O204" s="116">
        <v>9.7598617453069511E-2</v>
      </c>
      <c r="P204" s="99">
        <v>0.10872272957889395</v>
      </c>
      <c r="Q204" s="99">
        <v>0.12277460679857941</v>
      </c>
      <c r="R204" s="99">
        <v>9.4730389781265148E-2</v>
      </c>
    </row>
    <row r="205" spans="2:18" x14ac:dyDescent="0.2">
      <c r="B205" s="90" t="s">
        <v>533</v>
      </c>
      <c r="C205" s="90" t="s">
        <v>533</v>
      </c>
      <c r="D205" s="94" t="s">
        <v>530</v>
      </c>
      <c r="E205" s="81" t="s">
        <v>531</v>
      </c>
      <c r="F205" s="99">
        <f t="shared" si="3"/>
        <v>8.7124238964992357E-2</v>
      </c>
      <c r="G205" s="104"/>
      <c r="H205" s="99">
        <v>9.4165398274987308E-2</v>
      </c>
      <c r="I205" s="99">
        <v>9.3804223744292259E-2</v>
      </c>
      <c r="J205" s="175">
        <v>0.11616565195332315</v>
      </c>
      <c r="K205" s="99">
        <v>9.3532470826991371E-2</v>
      </c>
      <c r="L205" s="99">
        <v>6.8538178589548457E-2</v>
      </c>
      <c r="M205" s="99">
        <v>8.7055111618467781E-2</v>
      </c>
      <c r="N205" s="99">
        <v>7.0757864028411985E-2</v>
      </c>
      <c r="O205" s="116">
        <v>0.10183346017250126</v>
      </c>
      <c r="P205" s="99">
        <v>0.11627473363774732</v>
      </c>
      <c r="Q205" s="99">
        <v>0.13808124048706241</v>
      </c>
      <c r="R205" s="99">
        <v>0.10007348479662911</v>
      </c>
    </row>
    <row r="206" spans="2:18" x14ac:dyDescent="0.2">
      <c r="B206" s="90" t="s">
        <v>534</v>
      </c>
      <c r="C206" s="90" t="s">
        <v>534</v>
      </c>
      <c r="D206" s="94" t="s">
        <v>530</v>
      </c>
      <c r="E206" s="81" t="s">
        <v>531</v>
      </c>
      <c r="F206" s="99">
        <f t="shared" si="3"/>
        <v>8.1846223363774728E-2</v>
      </c>
      <c r="G206" s="104"/>
      <c r="H206" s="99">
        <v>8.6769406392694051E-2</v>
      </c>
      <c r="I206" s="99">
        <v>9.0258434804667692E-2</v>
      </c>
      <c r="J206" s="175">
        <v>0.1091282978183663</v>
      </c>
      <c r="K206" s="99">
        <v>9.3819127346524617E-2</v>
      </c>
      <c r="L206" s="99">
        <v>6.4950532724505336E-2</v>
      </c>
      <c r="M206" s="99">
        <v>7.827974378488077E-2</v>
      </c>
      <c r="N206" s="99">
        <v>7.0577752409944183E-2</v>
      </c>
      <c r="O206" s="116">
        <v>0.1009401953323186</v>
      </c>
      <c r="P206" s="99">
        <v>0.11096778285134451</v>
      </c>
      <c r="Q206" s="99">
        <v>0.130675735667174</v>
      </c>
      <c r="R206" s="99">
        <v>9.6356757666330228E-2</v>
      </c>
    </row>
    <row r="207" spans="2:18" x14ac:dyDescent="0.2">
      <c r="B207" s="90" t="s">
        <v>535</v>
      </c>
      <c r="C207" s="90" t="s">
        <v>535</v>
      </c>
      <c r="D207" s="94" t="s">
        <v>530</v>
      </c>
      <c r="E207" s="81" t="s">
        <v>531</v>
      </c>
      <c r="F207" s="99">
        <f t="shared" si="3"/>
        <v>6.8332382039573814E-2</v>
      </c>
      <c r="G207" s="104"/>
      <c r="H207" s="99">
        <v>5.6833460172501266E-2</v>
      </c>
      <c r="I207" s="99">
        <v>7.7491755454084238E-2</v>
      </c>
      <c r="J207" s="175">
        <v>9.1109842719431761E-2</v>
      </c>
      <c r="K207" s="99">
        <v>8.0378614916286145E-2</v>
      </c>
      <c r="L207" s="99">
        <v>5.4622336377473366E-2</v>
      </c>
      <c r="M207" s="99">
        <v>6.407883054287164E-2</v>
      </c>
      <c r="N207" s="99">
        <v>5.8703386605783871E-2</v>
      </c>
      <c r="O207" s="116">
        <v>8.8099315068493153E-2</v>
      </c>
      <c r="P207" s="99">
        <v>9.3801686960933536E-2</v>
      </c>
      <c r="Q207" s="99">
        <v>0.10016330542871639</v>
      </c>
      <c r="R207" s="99">
        <v>8.2518674895805402E-2</v>
      </c>
    </row>
    <row r="208" spans="2:18" x14ac:dyDescent="0.2">
      <c r="B208" s="90" t="s">
        <v>536</v>
      </c>
      <c r="C208" s="90" t="s">
        <v>536</v>
      </c>
      <c r="D208" s="94" t="s">
        <v>530</v>
      </c>
      <c r="E208" s="81" t="s">
        <v>531</v>
      </c>
      <c r="F208" s="99">
        <f t="shared" si="3"/>
        <v>7.2186310882800614E-2</v>
      </c>
      <c r="G208" s="104"/>
      <c r="H208" s="99">
        <v>6.9311897513952295E-2</v>
      </c>
      <c r="I208" s="99">
        <v>7.8318429731100953E-2</v>
      </c>
      <c r="J208" s="175">
        <v>9.6248414510400823E-2</v>
      </c>
      <c r="K208" s="99">
        <v>8.3300355149670241E-2</v>
      </c>
      <c r="L208" s="99">
        <v>5.5991882293252165E-2</v>
      </c>
      <c r="M208" s="99">
        <v>7.0361491628614922E-2</v>
      </c>
      <c r="N208" s="99">
        <v>6.2499048706240484E-2</v>
      </c>
      <c r="O208" s="116">
        <v>8.9011605783866063E-2</v>
      </c>
      <c r="P208" s="99">
        <v>9.7356354642313542E-2</v>
      </c>
      <c r="Q208" s="99">
        <v>0.11032629375951292</v>
      </c>
      <c r="R208" s="99" t="s">
        <v>924</v>
      </c>
    </row>
    <row r="209" spans="2:18" x14ac:dyDescent="0.2">
      <c r="B209" s="90" t="s">
        <v>537</v>
      </c>
      <c r="C209" s="90" t="s">
        <v>537</v>
      </c>
      <c r="D209" s="94" t="s">
        <v>530</v>
      </c>
      <c r="E209" s="81" t="s">
        <v>531</v>
      </c>
      <c r="F209" s="99">
        <f t="shared" si="3"/>
        <v>6.5799220736302247E-2</v>
      </c>
      <c r="G209" s="104"/>
      <c r="H209" s="99">
        <v>9.4040144596651443E-2</v>
      </c>
      <c r="I209" s="99">
        <v>8.0371580472479859E-2</v>
      </c>
      <c r="J209" s="175">
        <v>8.7732294315069667E-2</v>
      </c>
      <c r="K209" s="99">
        <v>7.6155330748936392E-2</v>
      </c>
      <c r="L209" s="99">
        <v>6.0634550119344634E-2</v>
      </c>
      <c r="M209" s="99">
        <v>6.2711458392263053E-2</v>
      </c>
      <c r="N209" s="99">
        <v>5.734357370394335E-2</v>
      </c>
      <c r="O209" s="116">
        <v>8.3652968036529676E-2</v>
      </c>
      <c r="P209" s="99">
        <v>8.9902725013787849E-2</v>
      </c>
      <c r="Q209" s="99">
        <v>0.10812401369812445</v>
      </c>
      <c r="R209" s="99" t="s">
        <v>924</v>
      </c>
    </row>
    <row r="210" spans="2:18" x14ac:dyDescent="0.2">
      <c r="B210" s="90" t="s">
        <v>538</v>
      </c>
      <c r="C210" s="90" t="s">
        <v>538</v>
      </c>
      <c r="D210" s="90" t="s">
        <v>212</v>
      </c>
      <c r="E210" s="81" t="s">
        <v>299</v>
      </c>
      <c r="F210" s="99">
        <f t="shared" si="3"/>
        <v>0.10617770167427704</v>
      </c>
      <c r="G210" s="104"/>
      <c r="H210" s="99">
        <v>0.11097951547437847</v>
      </c>
      <c r="I210" s="99">
        <v>0.11108701166920346</v>
      </c>
      <c r="J210" s="175">
        <v>0.14157026889903604</v>
      </c>
      <c r="K210" s="99">
        <v>0.11604230086250635</v>
      </c>
      <c r="L210" s="99">
        <v>7.6636225266362254E-2</v>
      </c>
      <c r="M210" s="99">
        <v>0.10083396752917299</v>
      </c>
      <c r="N210" s="99">
        <v>8.4238330796549979E-2</v>
      </c>
      <c r="O210" s="116">
        <v>0.12768518518518518</v>
      </c>
      <c r="P210" s="99">
        <v>0.14314909944190765</v>
      </c>
      <c r="Q210" s="99">
        <v>0.1637921740233384</v>
      </c>
      <c r="R210" s="99">
        <v>0.11996664468680657</v>
      </c>
    </row>
    <row r="211" spans="2:18" x14ac:dyDescent="0.2">
      <c r="B211" s="90" t="s">
        <v>539</v>
      </c>
      <c r="C211" s="90" t="s">
        <v>539</v>
      </c>
      <c r="D211" s="90" t="s">
        <v>212</v>
      </c>
      <c r="E211" s="81" t="s">
        <v>299</v>
      </c>
      <c r="F211" s="99">
        <f t="shared" si="3"/>
        <v>0.10396237633181124</v>
      </c>
      <c r="G211" s="104"/>
      <c r="H211" s="99">
        <v>0.10741406646372401</v>
      </c>
      <c r="I211" s="99">
        <v>0.10927733384068999</v>
      </c>
      <c r="J211" s="175">
        <v>0.13861650177574833</v>
      </c>
      <c r="K211" s="99">
        <v>0.11382356671740233</v>
      </c>
      <c r="L211" s="99">
        <v>7.5211821410451546E-2</v>
      </c>
      <c r="M211" s="99">
        <v>9.835172501268391E-2</v>
      </c>
      <c r="N211" s="99">
        <v>8.2438800101471338E-2</v>
      </c>
      <c r="O211" s="116">
        <v>0.12564846524606799</v>
      </c>
      <c r="P211" s="99">
        <v>0.14025431253170978</v>
      </c>
      <c r="Q211" s="99">
        <v>0.15964992389649924</v>
      </c>
      <c r="R211" s="99">
        <v>0.11848305276687547</v>
      </c>
    </row>
    <row r="212" spans="2:18" x14ac:dyDescent="0.2">
      <c r="B212" s="90" t="s">
        <v>540</v>
      </c>
      <c r="C212" s="90" t="s">
        <v>540</v>
      </c>
      <c r="D212" s="90" t="s">
        <v>212</v>
      </c>
      <c r="E212" s="81" t="s">
        <v>299</v>
      </c>
      <c r="F212" s="99">
        <f t="shared" si="3"/>
        <v>0.10407510464231355</v>
      </c>
      <c r="G212" s="104"/>
      <c r="H212" s="99">
        <v>0.10298896499238963</v>
      </c>
      <c r="I212" s="99">
        <v>0.11055301877219685</v>
      </c>
      <c r="J212" s="175">
        <v>0.1387668061897514</v>
      </c>
      <c r="K212" s="99">
        <v>0.11404775494672756</v>
      </c>
      <c r="L212" s="99">
        <v>7.6070839675291727E-2</v>
      </c>
      <c r="M212" s="99">
        <v>9.838692288178591E-2</v>
      </c>
      <c r="N212" s="99">
        <v>8.2258054287163873E-2</v>
      </c>
      <c r="O212" s="116">
        <v>0.1265572678843227</v>
      </c>
      <c r="P212" s="99">
        <v>0.14019342973110097</v>
      </c>
      <c r="Q212" s="99">
        <v>0.15805428716387621</v>
      </c>
      <c r="R212" s="99">
        <v>0.12009039845152122</v>
      </c>
    </row>
    <row r="213" spans="2:18" x14ac:dyDescent="0.2">
      <c r="B213" s="90" t="s">
        <v>541</v>
      </c>
      <c r="C213" s="90" t="s">
        <v>541</v>
      </c>
      <c r="D213" s="90" t="s">
        <v>212</v>
      </c>
      <c r="E213" s="81" t="s">
        <v>299</v>
      </c>
      <c r="F213" s="99">
        <f t="shared" si="3"/>
        <v>0.10378115487062403</v>
      </c>
      <c r="G213" s="104"/>
      <c r="H213" s="99">
        <v>0.10361586757990868</v>
      </c>
      <c r="I213" s="99">
        <v>0.11035578386605784</v>
      </c>
      <c r="J213" s="175">
        <v>0.13837487316083205</v>
      </c>
      <c r="K213" s="99">
        <v>0.11361618467782851</v>
      </c>
      <c r="L213" s="99">
        <v>7.6111745306950779E-2</v>
      </c>
      <c r="M213" s="99">
        <v>9.8502029426686968E-2</v>
      </c>
      <c r="N213" s="99">
        <v>8.219114662607814E-2</v>
      </c>
      <c r="O213" s="116">
        <v>0.12587962962962965</v>
      </c>
      <c r="P213" s="99">
        <v>0.13979071537290716</v>
      </c>
      <c r="Q213" s="99">
        <v>0.15841990106544898</v>
      </c>
      <c r="R213" s="99">
        <v>0.11949829146512063</v>
      </c>
    </row>
    <row r="214" spans="2:18" x14ac:dyDescent="0.2">
      <c r="B214" s="90" t="s">
        <v>542</v>
      </c>
      <c r="C214" s="90" t="s">
        <v>542</v>
      </c>
      <c r="D214" s="90" t="s">
        <v>212</v>
      </c>
      <c r="E214" s="81" t="s">
        <v>299</v>
      </c>
      <c r="F214" s="99">
        <f t="shared" si="3"/>
        <v>0.10613013698630136</v>
      </c>
      <c r="G214" s="104"/>
      <c r="H214" s="99">
        <v>0.1080558726534754</v>
      </c>
      <c r="I214" s="99">
        <v>0.11116501775748351</v>
      </c>
      <c r="J214" s="175">
        <v>0.14150684931506849</v>
      </c>
      <c r="K214" s="99">
        <v>0.11594622019279556</v>
      </c>
      <c r="L214" s="99">
        <v>7.6137430238457635E-2</v>
      </c>
      <c r="M214" s="99">
        <v>0.10035166159309995</v>
      </c>
      <c r="N214" s="99">
        <v>8.3583523592085235E-2</v>
      </c>
      <c r="O214" s="116">
        <v>0.12820268899036025</v>
      </c>
      <c r="P214" s="99">
        <v>0.1430431887366819</v>
      </c>
      <c r="Q214" s="99">
        <v>0.16187563419583967</v>
      </c>
      <c r="R214" s="99">
        <v>0.12100184809558388</v>
      </c>
    </row>
    <row r="215" spans="2:18" x14ac:dyDescent="0.2">
      <c r="B215" s="90" t="s">
        <v>543</v>
      </c>
      <c r="C215" s="90" t="s">
        <v>543</v>
      </c>
      <c r="D215" s="90" t="s">
        <v>212</v>
      </c>
      <c r="E215" s="81" t="s">
        <v>299</v>
      </c>
      <c r="F215" s="99">
        <f t="shared" si="3"/>
        <v>0.10669544330289191</v>
      </c>
      <c r="G215" s="104"/>
      <c r="H215" s="99">
        <v>0.10829242770167427</v>
      </c>
      <c r="I215" s="99">
        <v>0.11218448756976153</v>
      </c>
      <c r="J215" s="175">
        <v>0.14226059107052255</v>
      </c>
      <c r="K215" s="99">
        <v>0.11585774987316082</v>
      </c>
      <c r="L215" s="99">
        <v>7.6972031963470328E-2</v>
      </c>
      <c r="M215" s="99">
        <v>0.10109589041095891</v>
      </c>
      <c r="N215" s="99">
        <v>8.3476344495180113E-2</v>
      </c>
      <c r="O215" s="116">
        <v>0.12859493911719935</v>
      </c>
      <c r="P215" s="99">
        <v>0.14361586757990863</v>
      </c>
      <c r="Q215" s="99">
        <v>0.1627796803652968</v>
      </c>
      <c r="R215" s="99">
        <v>0.12076384153204846</v>
      </c>
    </row>
    <row r="216" spans="2:18" x14ac:dyDescent="0.2">
      <c r="B216" s="90" t="s">
        <v>544</v>
      </c>
      <c r="C216" s="90" t="s">
        <v>544</v>
      </c>
      <c r="D216" s="90" t="s">
        <v>212</v>
      </c>
      <c r="E216" s="81" t="s">
        <v>299</v>
      </c>
      <c r="F216" s="99">
        <f t="shared" si="3"/>
        <v>0.10570752473363774</v>
      </c>
      <c r="G216" s="104"/>
      <c r="H216" s="99">
        <v>0.10578640284119736</v>
      </c>
      <c r="I216" s="99">
        <v>0.11181031202435313</v>
      </c>
      <c r="J216" s="175">
        <v>0.14094336631151699</v>
      </c>
      <c r="K216" s="99">
        <v>0.11564941653982749</v>
      </c>
      <c r="L216" s="99">
        <v>7.6940322171486553E-2</v>
      </c>
      <c r="M216" s="99">
        <v>0.10006785895484527</v>
      </c>
      <c r="N216" s="99">
        <v>8.3505517503805179E-2</v>
      </c>
      <c r="O216" s="116">
        <v>0.12812912227295789</v>
      </c>
      <c r="P216" s="99">
        <v>0.14240423642820904</v>
      </c>
      <c r="Q216" s="99">
        <v>0.16095002536783359</v>
      </c>
      <c r="R216" s="99">
        <v>0.12166634670378042</v>
      </c>
    </row>
    <row r="217" spans="2:18" x14ac:dyDescent="0.2">
      <c r="B217" s="90" t="s">
        <v>545</v>
      </c>
      <c r="C217" s="90" t="s">
        <v>545</v>
      </c>
      <c r="D217" s="90" t="s">
        <v>212</v>
      </c>
      <c r="E217" s="81" t="s">
        <v>299</v>
      </c>
      <c r="F217" s="99">
        <f t="shared" si="3"/>
        <v>0.10131254756468798</v>
      </c>
      <c r="G217" s="104"/>
      <c r="H217" s="99">
        <v>0.1035648148148148</v>
      </c>
      <c r="I217" s="99">
        <v>0.10675767376966007</v>
      </c>
      <c r="J217" s="175">
        <v>0.13508339675291731</v>
      </c>
      <c r="K217" s="99">
        <v>0.11060121765601218</v>
      </c>
      <c r="L217" s="99">
        <v>7.3684994926433281E-2</v>
      </c>
      <c r="M217" s="99">
        <v>9.6307077625570767E-2</v>
      </c>
      <c r="N217" s="99">
        <v>8.0246385083713845E-2</v>
      </c>
      <c r="O217" s="116">
        <v>0.12219843987823438</v>
      </c>
      <c r="P217" s="99">
        <v>0.1366711060375444</v>
      </c>
      <c r="Q217" s="99">
        <v>0.15525462962962966</v>
      </c>
      <c r="R217" s="99">
        <v>0.11532529319156659</v>
      </c>
    </row>
    <row r="218" spans="2:18" x14ac:dyDescent="0.2">
      <c r="B218" s="90" t="s">
        <v>546</v>
      </c>
      <c r="C218" s="90" t="s">
        <v>546</v>
      </c>
      <c r="D218" s="90" t="s">
        <v>212</v>
      </c>
      <c r="E218" s="81" t="s">
        <v>299</v>
      </c>
      <c r="F218" s="99">
        <f t="shared" si="3"/>
        <v>0.10515030441400304</v>
      </c>
      <c r="G218" s="104"/>
      <c r="H218" s="99">
        <v>0.11000221968543887</v>
      </c>
      <c r="I218" s="99">
        <v>0.1103624429223744</v>
      </c>
      <c r="J218" s="175">
        <v>0.14020040588533739</v>
      </c>
      <c r="K218" s="99">
        <v>0.11529077879249114</v>
      </c>
      <c r="L218" s="99">
        <v>7.6458967529172986E-2</v>
      </c>
      <c r="M218" s="99">
        <v>0.10002949010654491</v>
      </c>
      <c r="N218" s="99">
        <v>8.3954845256215133E-2</v>
      </c>
      <c r="O218" s="116">
        <v>0.12659119736174529</v>
      </c>
      <c r="P218" s="99">
        <v>0.14189370877727039</v>
      </c>
      <c r="Q218" s="99">
        <v>0.16248668188736681</v>
      </c>
      <c r="R218" s="99">
        <v>0.11993985203522722</v>
      </c>
    </row>
    <row r="219" spans="2:18" x14ac:dyDescent="0.2">
      <c r="B219" s="90" t="s">
        <v>547</v>
      </c>
      <c r="C219" s="90" t="s">
        <v>547</v>
      </c>
      <c r="D219" s="90" t="s">
        <v>212</v>
      </c>
      <c r="E219" s="81" t="s">
        <v>299</v>
      </c>
      <c r="F219" s="99">
        <f t="shared" si="3"/>
        <v>0.10329575722983256</v>
      </c>
      <c r="G219" s="104"/>
      <c r="H219" s="99">
        <v>0.11323883815322171</v>
      </c>
      <c r="I219" s="99">
        <v>0.10609715880263826</v>
      </c>
      <c r="J219" s="175">
        <v>0.13772767630644342</v>
      </c>
      <c r="K219" s="99">
        <v>0.11554477422628109</v>
      </c>
      <c r="L219" s="99">
        <v>7.3746511922881799E-2</v>
      </c>
      <c r="M219" s="99">
        <v>9.8613330796549992E-2</v>
      </c>
      <c r="N219" s="99">
        <v>8.5239091831557603E-2</v>
      </c>
      <c r="O219" s="116">
        <v>0.12396213850837139</v>
      </c>
      <c r="P219" s="99">
        <v>0.13939529426686961</v>
      </c>
      <c r="Q219" s="99">
        <v>0.16283453830542874</v>
      </c>
      <c r="R219" s="99">
        <v>0.11415401934836192</v>
      </c>
    </row>
    <row r="220" spans="2:18" x14ac:dyDescent="0.2">
      <c r="B220" s="90" t="s">
        <v>548</v>
      </c>
      <c r="C220" s="90" t="s">
        <v>548</v>
      </c>
      <c r="D220" s="90" t="s">
        <v>212</v>
      </c>
      <c r="E220" s="81" t="s">
        <v>299</v>
      </c>
      <c r="F220" s="99">
        <f t="shared" si="3"/>
        <v>0.10340658295281584</v>
      </c>
      <c r="G220" s="104"/>
      <c r="H220" s="99">
        <v>0.1048290842212075</v>
      </c>
      <c r="I220" s="99">
        <v>0.11030251141552512</v>
      </c>
      <c r="J220" s="175">
        <v>0.13787544393708778</v>
      </c>
      <c r="K220" s="99">
        <v>0.11316210045662101</v>
      </c>
      <c r="L220" s="99">
        <v>7.6637810755961433E-2</v>
      </c>
      <c r="M220" s="99">
        <v>9.8603500761034996E-2</v>
      </c>
      <c r="N220" s="99">
        <v>8.2269152714358196E-2</v>
      </c>
      <c r="O220" s="116">
        <v>0.12501458650431252</v>
      </c>
      <c r="P220" s="99">
        <v>0.13958840690005073</v>
      </c>
      <c r="Q220" s="99">
        <v>0.15864440639269406</v>
      </c>
      <c r="R220" s="99">
        <v>0.11811913084481435</v>
      </c>
    </row>
    <row r="221" spans="2:18" x14ac:dyDescent="0.2">
      <c r="B221" s="90" t="s">
        <v>549</v>
      </c>
      <c r="C221" s="90" t="s">
        <v>549</v>
      </c>
      <c r="D221" s="90" t="s">
        <v>212</v>
      </c>
      <c r="E221" s="81" t="s">
        <v>299</v>
      </c>
      <c r="F221" s="99">
        <f t="shared" si="3"/>
        <v>0.10643455098934554</v>
      </c>
      <c r="G221" s="104"/>
      <c r="H221" s="99">
        <v>0.10836250634195842</v>
      </c>
      <c r="I221" s="99">
        <v>0.11208238203957384</v>
      </c>
      <c r="J221" s="175">
        <v>0.14191273465246071</v>
      </c>
      <c r="K221" s="99">
        <v>0.11620655758498225</v>
      </c>
      <c r="L221" s="99">
        <v>7.7383942161339425E-2</v>
      </c>
      <c r="M221" s="99">
        <v>0.10158739218670725</v>
      </c>
      <c r="N221" s="99">
        <v>8.4219304921359719E-2</v>
      </c>
      <c r="O221" s="116">
        <v>0.12816241755454083</v>
      </c>
      <c r="P221" s="99">
        <v>0.14345858701166919</v>
      </c>
      <c r="Q221" s="99">
        <v>0.16301686960933537</v>
      </c>
      <c r="R221" s="99">
        <v>0.12034179356423623</v>
      </c>
    </row>
    <row r="222" spans="2:18" x14ac:dyDescent="0.2">
      <c r="B222" s="90" t="s">
        <v>550</v>
      </c>
      <c r="C222" s="90" t="s">
        <v>550</v>
      </c>
      <c r="D222" s="90" t="s">
        <v>212</v>
      </c>
      <c r="E222" s="81" t="s">
        <v>299</v>
      </c>
      <c r="F222" s="99">
        <f t="shared" si="3"/>
        <v>0.10747550418569254</v>
      </c>
      <c r="G222" s="104"/>
      <c r="H222" s="99">
        <v>0.10988489345509894</v>
      </c>
      <c r="I222" s="99">
        <v>0.11201674277016745</v>
      </c>
      <c r="J222" s="175">
        <v>0.14330067224759005</v>
      </c>
      <c r="K222" s="99">
        <v>0.11831208777270422</v>
      </c>
      <c r="L222" s="99">
        <v>7.688546423135463E-2</v>
      </c>
      <c r="M222" s="99">
        <v>0.10200437595129376</v>
      </c>
      <c r="N222" s="99">
        <v>8.5592338914256716E-2</v>
      </c>
      <c r="O222" s="116">
        <v>0.12974790715372908</v>
      </c>
      <c r="P222" s="99">
        <v>0.14472349061390158</v>
      </c>
      <c r="Q222" s="99">
        <v>0.16462075088787417</v>
      </c>
      <c r="R222" s="99">
        <v>0.12247850495117432</v>
      </c>
    </row>
    <row r="223" spans="2:18" x14ac:dyDescent="0.2">
      <c r="B223" s="90" t="s">
        <v>551</v>
      </c>
      <c r="C223" s="90" t="s">
        <v>551</v>
      </c>
      <c r="D223" s="90" t="s">
        <v>212</v>
      </c>
      <c r="E223" s="81" t="s">
        <v>299</v>
      </c>
      <c r="F223" s="99">
        <f t="shared" si="3"/>
        <v>0.1035947012937595</v>
      </c>
      <c r="G223" s="104"/>
      <c r="H223" s="99">
        <v>0.10735286656519533</v>
      </c>
      <c r="I223" s="99">
        <v>0.10953323186199895</v>
      </c>
      <c r="J223" s="175">
        <v>0.13812626839167932</v>
      </c>
      <c r="K223" s="99">
        <v>0.11337487316083204</v>
      </c>
      <c r="L223" s="99">
        <v>7.6067034500253677E-2</v>
      </c>
      <c r="M223" s="99">
        <v>9.8682775240994419E-2</v>
      </c>
      <c r="N223" s="99">
        <v>8.2701040081177069E-2</v>
      </c>
      <c r="O223" s="116">
        <v>0.12484145104008121</v>
      </c>
      <c r="P223" s="99">
        <v>0.13976883561643832</v>
      </c>
      <c r="Q223" s="99">
        <v>0.15991089548452561</v>
      </c>
      <c r="R223" s="99">
        <v>0.11787170515043795</v>
      </c>
    </row>
    <row r="224" spans="2:18" x14ac:dyDescent="0.2">
      <c r="B224" s="90" t="s">
        <v>552</v>
      </c>
      <c r="C224" s="90" t="s">
        <v>552</v>
      </c>
      <c r="D224" s="90" t="s">
        <v>212</v>
      </c>
      <c r="E224" s="81" t="s">
        <v>299</v>
      </c>
      <c r="F224" s="99">
        <f t="shared" si="3"/>
        <v>0.10061215753424657</v>
      </c>
      <c r="G224" s="104"/>
      <c r="H224" s="99">
        <v>0.10535292998477931</v>
      </c>
      <c r="I224" s="99">
        <v>0.10535483257229834</v>
      </c>
      <c r="J224" s="175">
        <v>0.13414954337899543</v>
      </c>
      <c r="K224" s="99">
        <v>0.11096302638254692</v>
      </c>
      <c r="L224" s="99">
        <v>7.2962328767123288E-2</v>
      </c>
      <c r="M224" s="99">
        <v>9.5905631659056328E-2</v>
      </c>
      <c r="N224" s="99">
        <v>8.106513191273465E-2</v>
      </c>
      <c r="O224" s="116">
        <v>0.12127156265854896</v>
      </c>
      <c r="P224" s="99">
        <v>0.13578957382039575</v>
      </c>
      <c r="Q224" s="99">
        <v>0.15564275748351089</v>
      </c>
      <c r="R224" s="99">
        <v>0.11366881555930539</v>
      </c>
    </row>
    <row r="225" spans="2:18" x14ac:dyDescent="0.2">
      <c r="B225" s="90" t="s">
        <v>553</v>
      </c>
      <c r="C225" s="90" t="s">
        <v>553</v>
      </c>
      <c r="D225" s="90" t="s">
        <v>212</v>
      </c>
      <c r="E225" s="81" t="s">
        <v>299</v>
      </c>
      <c r="F225" s="99">
        <f t="shared" si="3"/>
        <v>0.10197702625570776</v>
      </c>
      <c r="G225" s="104"/>
      <c r="H225" s="99">
        <v>0.11181189751395232</v>
      </c>
      <c r="I225" s="99">
        <v>0.10424277016742771</v>
      </c>
      <c r="J225" s="175">
        <v>0.13596936834094367</v>
      </c>
      <c r="K225" s="99">
        <v>0.11470351344495179</v>
      </c>
      <c r="L225" s="99">
        <v>7.2656963470319622E-2</v>
      </c>
      <c r="M225" s="99">
        <v>9.7626522070015209E-2</v>
      </c>
      <c r="N225" s="99">
        <v>8.5071347031963479E-2</v>
      </c>
      <c r="O225" s="116">
        <v>0.12232654743784881</v>
      </c>
      <c r="P225" s="99">
        <v>0.13758529934043634</v>
      </c>
      <c r="Q225" s="99">
        <v>0.16094368340943685</v>
      </c>
      <c r="R225" s="99">
        <v>0.11370951876273915</v>
      </c>
    </row>
    <row r="226" spans="2:18" x14ac:dyDescent="0.2">
      <c r="B226" s="90" t="s">
        <v>554</v>
      </c>
      <c r="C226" s="90" t="s">
        <v>554</v>
      </c>
      <c r="D226" s="90" t="s">
        <v>213</v>
      </c>
      <c r="E226" s="81" t="s">
        <v>300</v>
      </c>
      <c r="F226" s="99">
        <f t="shared" si="3"/>
        <v>0.15516362252663621</v>
      </c>
      <c r="G226" s="104"/>
      <c r="H226" s="99">
        <v>0.20755073566717402</v>
      </c>
      <c r="I226" s="99">
        <v>0.1532946473871131</v>
      </c>
      <c r="J226" s="175">
        <v>0.20688483003551494</v>
      </c>
      <c r="K226" s="99">
        <v>0.1729756468797565</v>
      </c>
      <c r="L226" s="99">
        <v>0.10370592338914257</v>
      </c>
      <c r="M226" s="99">
        <v>0.1410603754439371</v>
      </c>
      <c r="N226" s="99">
        <v>0.12551845509893456</v>
      </c>
      <c r="O226" s="116">
        <v>0.18513444951801117</v>
      </c>
      <c r="P226" s="99">
        <v>0.20450849822425166</v>
      </c>
      <c r="Q226" s="99">
        <v>0.26387842465753419</v>
      </c>
      <c r="R226" s="99">
        <v>0.17180887731587435</v>
      </c>
    </row>
    <row r="227" spans="2:18" x14ac:dyDescent="0.2">
      <c r="B227" s="90" t="s">
        <v>555</v>
      </c>
      <c r="C227" s="90" t="s">
        <v>555</v>
      </c>
      <c r="D227" s="90" t="s">
        <v>213</v>
      </c>
      <c r="E227" s="81" t="s">
        <v>300</v>
      </c>
      <c r="F227" s="99">
        <f t="shared" si="3"/>
        <v>0.17310954147640789</v>
      </c>
      <c r="G227" s="104"/>
      <c r="H227" s="99">
        <v>0.23567732115677323</v>
      </c>
      <c r="I227" s="99">
        <v>0.17624175545408424</v>
      </c>
      <c r="J227" s="175">
        <v>0.23081272196854385</v>
      </c>
      <c r="K227" s="99">
        <v>0.19757293252156269</v>
      </c>
      <c r="L227" s="99">
        <v>0.11706145357686454</v>
      </c>
      <c r="M227" s="99">
        <v>0.14988267376966002</v>
      </c>
      <c r="N227" s="99">
        <v>0.14060946220192794</v>
      </c>
      <c r="O227" s="116">
        <v>0.21398116438356166</v>
      </c>
      <c r="P227" s="99">
        <v>0.22308472856418063</v>
      </c>
      <c r="Q227" s="99">
        <v>0.29738140537798075</v>
      </c>
      <c r="R227" s="99">
        <v>0.19651905102521788</v>
      </c>
    </row>
    <row r="228" spans="2:18" x14ac:dyDescent="0.2">
      <c r="B228" s="90" t="s">
        <v>556</v>
      </c>
      <c r="C228" s="90" t="s">
        <v>556</v>
      </c>
      <c r="D228" s="90" t="s">
        <v>213</v>
      </c>
      <c r="E228" s="81" t="s">
        <v>300</v>
      </c>
      <c r="F228" s="99">
        <f t="shared" si="3"/>
        <v>0.16201888318112634</v>
      </c>
      <c r="G228" s="104"/>
      <c r="H228" s="99">
        <v>0.22034753932014206</v>
      </c>
      <c r="I228" s="99">
        <v>0.16689085489599187</v>
      </c>
      <c r="J228" s="175">
        <v>0.21602517757483511</v>
      </c>
      <c r="K228" s="99">
        <v>0.17885115423642819</v>
      </c>
      <c r="L228" s="99">
        <v>0.11323693556570269</v>
      </c>
      <c r="M228" s="99">
        <v>0.14411466260781328</v>
      </c>
      <c r="N228" s="99">
        <v>0.12861523338406897</v>
      </c>
      <c r="O228" s="116">
        <v>0.19578386605783871</v>
      </c>
      <c r="P228" s="99">
        <v>0.21294996194824964</v>
      </c>
      <c r="Q228" s="99">
        <v>0.27799340436326742</v>
      </c>
      <c r="R228" s="99">
        <v>0.17847311745155198</v>
      </c>
    </row>
    <row r="229" spans="2:18" x14ac:dyDescent="0.2">
      <c r="B229" s="90" t="s">
        <v>557</v>
      </c>
      <c r="C229" s="90" t="s">
        <v>557</v>
      </c>
      <c r="D229" s="90" t="s">
        <v>213</v>
      </c>
      <c r="E229" s="81" t="s">
        <v>300</v>
      </c>
      <c r="F229" s="99">
        <f t="shared" si="3"/>
        <v>0.16883395167427701</v>
      </c>
      <c r="G229" s="104"/>
      <c r="H229" s="99">
        <v>0.23123795027904617</v>
      </c>
      <c r="I229" s="99">
        <v>0.17106386352105529</v>
      </c>
      <c r="J229" s="175">
        <v>0.22511193556570266</v>
      </c>
      <c r="K229" s="99">
        <v>0.19026287417554541</v>
      </c>
      <c r="L229" s="99">
        <v>0.11481354642313545</v>
      </c>
      <c r="M229" s="99">
        <v>0.1488552765093861</v>
      </c>
      <c r="N229" s="99">
        <v>0.13673611111111111</v>
      </c>
      <c r="O229" s="116">
        <v>0.20571569000507356</v>
      </c>
      <c r="P229" s="99">
        <v>0.21958777270421106</v>
      </c>
      <c r="Q229" s="99">
        <v>0.29085331050228302</v>
      </c>
      <c r="R229" s="99">
        <v>0.18386151912019622</v>
      </c>
    </row>
    <row r="230" spans="2:18" x14ac:dyDescent="0.2">
      <c r="B230" s="90" t="s">
        <v>558</v>
      </c>
      <c r="C230" s="90" t="s">
        <v>558</v>
      </c>
      <c r="D230" s="90" t="s">
        <v>213</v>
      </c>
      <c r="E230" s="81" t="s">
        <v>300</v>
      </c>
      <c r="F230" s="99">
        <f t="shared" si="3"/>
        <v>0.17005541286149162</v>
      </c>
      <c r="G230" s="104"/>
      <c r="H230" s="99">
        <v>0.23347380771182139</v>
      </c>
      <c r="I230" s="99">
        <v>0.17232305936073061</v>
      </c>
      <c r="J230" s="175">
        <v>0.22674055048198882</v>
      </c>
      <c r="K230" s="99">
        <v>0.19229483764586502</v>
      </c>
      <c r="L230" s="99">
        <v>0.11509386098427195</v>
      </c>
      <c r="M230" s="99">
        <v>0.1490011415525114</v>
      </c>
      <c r="N230" s="99">
        <v>0.13780092592592591</v>
      </c>
      <c r="O230" s="116">
        <v>0.20807236174530697</v>
      </c>
      <c r="P230" s="99">
        <v>0.22067700405885335</v>
      </c>
      <c r="Q230" s="99">
        <v>0.29304953069507866</v>
      </c>
      <c r="R230" s="99">
        <v>0.18925959109093313</v>
      </c>
    </row>
    <row r="231" spans="2:18" x14ac:dyDescent="0.2">
      <c r="B231" s="90" t="s">
        <v>559</v>
      </c>
      <c r="C231" s="90" t="s">
        <v>559</v>
      </c>
      <c r="D231" s="94" t="s">
        <v>213</v>
      </c>
      <c r="E231" s="81" t="s">
        <v>300</v>
      </c>
      <c r="F231" s="99">
        <f t="shared" si="3"/>
        <v>0</v>
      </c>
      <c r="G231" s="104"/>
      <c r="H231" s="99">
        <v>0</v>
      </c>
      <c r="I231" s="99">
        <v>0</v>
      </c>
      <c r="J231" s="175">
        <v>0</v>
      </c>
      <c r="K231" s="99">
        <v>0</v>
      </c>
      <c r="L231" s="99">
        <v>0</v>
      </c>
      <c r="M231" s="99">
        <v>0</v>
      </c>
      <c r="N231" s="99">
        <v>0</v>
      </c>
      <c r="O231" s="116">
        <v>0</v>
      </c>
      <c r="P231" s="99">
        <v>0</v>
      </c>
      <c r="Q231" s="99">
        <v>0</v>
      </c>
      <c r="R231" s="99" t="s">
        <v>924</v>
      </c>
    </row>
    <row r="232" spans="2:18" x14ac:dyDescent="0.2">
      <c r="B232" s="90" t="s">
        <v>560</v>
      </c>
      <c r="C232" s="90" t="s">
        <v>560</v>
      </c>
      <c r="D232" s="94" t="s">
        <v>213</v>
      </c>
      <c r="E232" s="81" t="s">
        <v>300</v>
      </c>
      <c r="F232" s="99">
        <f t="shared" si="3"/>
        <v>0</v>
      </c>
      <c r="G232" s="104"/>
      <c r="H232" s="99">
        <v>0</v>
      </c>
      <c r="I232" s="99">
        <v>0</v>
      </c>
      <c r="J232" s="175">
        <v>0</v>
      </c>
      <c r="K232" s="99">
        <v>0</v>
      </c>
      <c r="L232" s="99">
        <v>0</v>
      </c>
      <c r="M232" s="99">
        <v>0</v>
      </c>
      <c r="N232" s="99">
        <v>0</v>
      </c>
      <c r="O232" s="116">
        <v>0</v>
      </c>
      <c r="P232" s="99">
        <v>0</v>
      </c>
      <c r="Q232" s="99">
        <v>0</v>
      </c>
      <c r="R232" s="99" t="s">
        <v>924</v>
      </c>
    </row>
    <row r="233" spans="2:18" x14ac:dyDescent="0.2">
      <c r="B233" s="90" t="s">
        <v>561</v>
      </c>
      <c r="C233" s="90" t="s">
        <v>561</v>
      </c>
      <c r="D233" s="90" t="s">
        <v>214</v>
      </c>
      <c r="E233" s="81" t="s">
        <v>301</v>
      </c>
      <c r="F233" s="99">
        <f t="shared" si="3"/>
        <v>0.11648306697108066</v>
      </c>
      <c r="G233" s="104"/>
      <c r="H233" s="99">
        <v>0.12033422120750889</v>
      </c>
      <c r="I233" s="99">
        <v>0.1214900431253171</v>
      </c>
      <c r="J233" s="175">
        <v>0.15531075596144087</v>
      </c>
      <c r="K233" s="99">
        <v>0.1256957128361238</v>
      </c>
      <c r="L233" s="99">
        <v>8.2018011161846774E-2</v>
      </c>
      <c r="M233" s="99">
        <v>0.10880327245053271</v>
      </c>
      <c r="N233" s="99">
        <v>8.8917427701674268E-2</v>
      </c>
      <c r="O233" s="116">
        <v>0.14057648401826484</v>
      </c>
      <c r="P233" s="99">
        <v>0.15611459918822937</v>
      </c>
      <c r="Q233" s="99">
        <v>0.17761574074074071</v>
      </c>
      <c r="R233" s="99">
        <v>0.13433489626114256</v>
      </c>
    </row>
    <row r="234" spans="2:18" x14ac:dyDescent="0.2">
      <c r="B234" s="90" t="s">
        <v>562</v>
      </c>
      <c r="C234" s="90" t="s">
        <v>562</v>
      </c>
      <c r="D234" s="90" t="s">
        <v>214</v>
      </c>
      <c r="E234" s="81" t="s">
        <v>301</v>
      </c>
      <c r="F234" s="99">
        <f t="shared" si="3"/>
        <v>0.11812428652968038</v>
      </c>
      <c r="G234" s="104"/>
      <c r="H234" s="99">
        <v>0.11858637747336377</v>
      </c>
      <c r="I234" s="99">
        <v>0.12721651445966514</v>
      </c>
      <c r="J234" s="175">
        <v>0.15749904870624051</v>
      </c>
      <c r="K234" s="99">
        <v>0.12489060121765601</v>
      </c>
      <c r="L234" s="99">
        <v>8.6863267376965994E-2</v>
      </c>
      <c r="M234" s="99">
        <v>0.11079274479959411</v>
      </c>
      <c r="N234" s="99">
        <v>8.8302891933028926E-2</v>
      </c>
      <c r="O234" s="116">
        <v>0.14262842465753423</v>
      </c>
      <c r="P234" s="99">
        <v>0.15795154743784884</v>
      </c>
      <c r="Q234" s="99">
        <v>0.1794612506341958</v>
      </c>
      <c r="R234" s="99">
        <v>0.1354553725168097</v>
      </c>
    </row>
    <row r="235" spans="2:18" x14ac:dyDescent="0.2">
      <c r="B235" s="90" t="s">
        <v>563</v>
      </c>
      <c r="C235" s="90" t="s">
        <v>563</v>
      </c>
      <c r="D235" s="90" t="s">
        <v>214</v>
      </c>
      <c r="E235" s="81" t="s">
        <v>301</v>
      </c>
      <c r="F235" s="99">
        <f t="shared" si="3"/>
        <v>0.11868079337899543</v>
      </c>
      <c r="G235" s="104"/>
      <c r="H235" s="99">
        <v>0.12771752917300866</v>
      </c>
      <c r="I235" s="99">
        <v>0.12225393201420598</v>
      </c>
      <c r="J235" s="175">
        <v>0.15824105783866058</v>
      </c>
      <c r="K235" s="99">
        <v>0.13110730593607309</v>
      </c>
      <c r="L235" s="99">
        <v>8.1617833587011648E-2</v>
      </c>
      <c r="M235" s="99">
        <v>0.10894786910197869</v>
      </c>
      <c r="N235" s="99">
        <v>9.2920471841704724E-2</v>
      </c>
      <c r="O235" s="116">
        <v>0.14476788432267887</v>
      </c>
      <c r="P235" s="99">
        <v>0.15938324454591579</v>
      </c>
      <c r="Q235" s="99">
        <v>0.18351566463723998</v>
      </c>
      <c r="R235" s="99">
        <v>0.13497047446837812</v>
      </c>
    </row>
    <row r="236" spans="2:18" x14ac:dyDescent="0.2">
      <c r="B236" s="90" t="s">
        <v>564</v>
      </c>
      <c r="C236" s="90" t="s">
        <v>564</v>
      </c>
      <c r="D236" s="90" t="s">
        <v>214</v>
      </c>
      <c r="E236" s="81" t="s">
        <v>301</v>
      </c>
      <c r="F236" s="99">
        <f t="shared" si="3"/>
        <v>0.13286149162861494</v>
      </c>
      <c r="G236" s="104"/>
      <c r="H236" s="99">
        <v>0.15099473617453066</v>
      </c>
      <c r="I236" s="99">
        <v>0.13390188990360222</v>
      </c>
      <c r="J236" s="175">
        <v>0.1771486555048199</v>
      </c>
      <c r="K236" s="99">
        <v>0.14673484271943177</v>
      </c>
      <c r="L236" s="99">
        <v>8.7874809741248103E-2</v>
      </c>
      <c r="M236" s="99">
        <v>0.12053970065956367</v>
      </c>
      <c r="N236" s="99">
        <v>0.10307236174530694</v>
      </c>
      <c r="O236" s="116">
        <v>0.16147577371892438</v>
      </c>
      <c r="P236" s="99">
        <v>0.17733288939624556</v>
      </c>
      <c r="Q236" s="99">
        <v>0.20822710553018769</v>
      </c>
      <c r="R236" s="99">
        <v>0.14818798241611059</v>
      </c>
    </row>
    <row r="237" spans="2:18" x14ac:dyDescent="0.2">
      <c r="B237" s="90" t="s">
        <v>565</v>
      </c>
      <c r="C237" s="90" t="s">
        <v>565</v>
      </c>
      <c r="D237" s="90" t="s">
        <v>214</v>
      </c>
      <c r="E237" s="81" t="s">
        <v>301</v>
      </c>
      <c r="F237" s="99">
        <f t="shared" si="3"/>
        <v>0.13390957952815832</v>
      </c>
      <c r="G237" s="104"/>
      <c r="H237" s="99">
        <v>0.14772323693556572</v>
      </c>
      <c r="I237" s="99">
        <v>0.13695015220700149</v>
      </c>
      <c r="J237" s="175">
        <v>0.17854610603754442</v>
      </c>
      <c r="K237" s="99">
        <v>0.14288907914764079</v>
      </c>
      <c r="L237" s="99">
        <v>9.185121765601216E-2</v>
      </c>
      <c r="M237" s="99">
        <v>0.12481259512937595</v>
      </c>
      <c r="N237" s="99">
        <v>0.10113647894469813</v>
      </c>
      <c r="O237" s="116">
        <v>0.15952276763064435</v>
      </c>
      <c r="P237" s="99">
        <v>0.17852898274987317</v>
      </c>
      <c r="Q237" s="99">
        <v>0.20835140791476406</v>
      </c>
      <c r="R237" s="99">
        <v>0.14774369368136023</v>
      </c>
    </row>
    <row r="238" spans="2:18" x14ac:dyDescent="0.2">
      <c r="B238" s="90" t="s">
        <v>566</v>
      </c>
      <c r="C238" s="90" t="s">
        <v>566</v>
      </c>
      <c r="D238" s="90" t="s">
        <v>214</v>
      </c>
      <c r="E238" s="81" t="s">
        <v>301</v>
      </c>
      <c r="F238" s="99">
        <f t="shared" si="3"/>
        <v>0.13498216324200912</v>
      </c>
      <c r="G238" s="104"/>
      <c r="H238" s="99">
        <v>0.15358162100456621</v>
      </c>
      <c r="I238" s="99">
        <v>0.13623541349568746</v>
      </c>
      <c r="J238" s="175">
        <v>0.17997621765601218</v>
      </c>
      <c r="K238" s="99">
        <v>0.15029363267376966</v>
      </c>
      <c r="L238" s="99">
        <v>8.9534817351598184E-2</v>
      </c>
      <c r="M238" s="99">
        <v>0.12171645104008119</v>
      </c>
      <c r="N238" s="99">
        <v>0.10583301623541348</v>
      </c>
      <c r="O238" s="116">
        <v>0.16493943429731101</v>
      </c>
      <c r="P238" s="99">
        <v>0.17968639015728055</v>
      </c>
      <c r="Q238" s="99">
        <v>0.21229483764586499</v>
      </c>
      <c r="R238" s="99">
        <v>0.14877875456329354</v>
      </c>
    </row>
    <row r="239" spans="2:18" x14ac:dyDescent="0.2">
      <c r="B239" s="90" t="s">
        <v>567</v>
      </c>
      <c r="C239" s="90" t="s">
        <v>567</v>
      </c>
      <c r="D239" s="90" t="s">
        <v>214</v>
      </c>
      <c r="E239" s="81" t="s">
        <v>301</v>
      </c>
      <c r="F239" s="99">
        <f t="shared" si="3"/>
        <v>0.13455098934550991</v>
      </c>
      <c r="G239" s="104"/>
      <c r="H239" s="99">
        <v>0.14861111111111111</v>
      </c>
      <c r="I239" s="99">
        <v>0.13677669964485034</v>
      </c>
      <c r="J239" s="175">
        <v>0.17940131912734653</v>
      </c>
      <c r="K239" s="99">
        <v>0.14437912227295788</v>
      </c>
      <c r="L239" s="99">
        <v>9.1382546930492137E-2</v>
      </c>
      <c r="M239" s="99">
        <v>0.12499524353120242</v>
      </c>
      <c r="N239" s="99">
        <v>0.10199105783866057</v>
      </c>
      <c r="O239" s="116">
        <v>0.16059487569761544</v>
      </c>
      <c r="P239" s="99">
        <v>0.17938324454591578</v>
      </c>
      <c r="Q239" s="99">
        <v>0.20905821917808218</v>
      </c>
      <c r="R239" s="99">
        <v>0.14868213261689447</v>
      </c>
    </row>
    <row r="240" spans="2:18" x14ac:dyDescent="0.2">
      <c r="B240" s="90" t="s">
        <v>568</v>
      </c>
      <c r="C240" s="90" t="s">
        <v>568</v>
      </c>
      <c r="D240" s="90" t="s">
        <v>214</v>
      </c>
      <c r="E240" s="81" t="s">
        <v>301</v>
      </c>
      <c r="F240" s="99">
        <f t="shared" si="3"/>
        <v>0.12583999238964991</v>
      </c>
      <c r="G240" s="104"/>
      <c r="H240" s="99">
        <v>0.13812563419583967</v>
      </c>
      <c r="I240" s="99">
        <v>0.12942668696093354</v>
      </c>
      <c r="J240" s="175">
        <v>0.1677866565195332</v>
      </c>
      <c r="K240" s="99">
        <v>0.13645833333333332</v>
      </c>
      <c r="L240" s="99">
        <v>8.6534753932014222E-2</v>
      </c>
      <c r="M240" s="99">
        <v>0.11596556316590563</v>
      </c>
      <c r="N240" s="99">
        <v>9.6227803145611371E-2</v>
      </c>
      <c r="O240" s="116">
        <v>0.15188768391679353</v>
      </c>
      <c r="P240" s="99">
        <v>0.16808599695585996</v>
      </c>
      <c r="Q240" s="99">
        <v>0.19570110350076103</v>
      </c>
      <c r="R240" s="99">
        <v>0.13959206496607818</v>
      </c>
    </row>
    <row r="241" spans="2:18" x14ac:dyDescent="0.2">
      <c r="B241" s="90" t="s">
        <v>569</v>
      </c>
      <c r="C241" s="90" t="s">
        <v>569</v>
      </c>
      <c r="D241" s="90" t="s">
        <v>215</v>
      </c>
      <c r="E241" s="81" t="s">
        <v>305</v>
      </c>
      <c r="F241" s="99">
        <f t="shared" si="3"/>
        <v>0.10125356735159818</v>
      </c>
      <c r="G241" s="104"/>
      <c r="H241" s="99">
        <v>0.12316241755454083</v>
      </c>
      <c r="I241" s="99">
        <v>0.101507800608828</v>
      </c>
      <c r="J241" s="175">
        <v>0.13500475646879759</v>
      </c>
      <c r="K241" s="99">
        <v>0.10947869101978691</v>
      </c>
      <c r="L241" s="99">
        <v>7.2743531202435319E-2</v>
      </c>
      <c r="M241" s="99">
        <v>0.10043315575849822</v>
      </c>
      <c r="N241" s="99">
        <v>8.3526445966514457E-2</v>
      </c>
      <c r="O241" s="116">
        <v>0.11601344495180112</v>
      </c>
      <c r="P241" s="99">
        <v>0.13461345763571789</v>
      </c>
      <c r="Q241" s="99">
        <v>0.16581494165398275</v>
      </c>
      <c r="R241" s="99" t="s">
        <v>924</v>
      </c>
    </row>
    <row r="242" spans="2:18" x14ac:dyDescent="0.2">
      <c r="B242" s="90" t="s">
        <v>570</v>
      </c>
      <c r="C242" s="90" t="s">
        <v>570</v>
      </c>
      <c r="D242" s="90" t="s">
        <v>215</v>
      </c>
      <c r="E242" s="81" t="s">
        <v>305</v>
      </c>
      <c r="F242" s="99">
        <f t="shared" si="3"/>
        <v>9.6400066590563147E-2</v>
      </c>
      <c r="G242" s="104"/>
      <c r="H242" s="99">
        <v>0.10926877219685438</v>
      </c>
      <c r="I242" s="99">
        <v>0.10141489091831557</v>
      </c>
      <c r="J242" s="175">
        <v>0.12853342212075086</v>
      </c>
      <c r="K242" s="99">
        <v>0.10356861998985287</v>
      </c>
      <c r="L242" s="99">
        <v>7.2959474885844741E-2</v>
      </c>
      <c r="M242" s="99">
        <v>9.5478183663115168E-2</v>
      </c>
      <c r="N242" s="99">
        <v>7.8227739726027395E-2</v>
      </c>
      <c r="O242" s="116">
        <v>0.11212899543378996</v>
      </c>
      <c r="P242" s="99">
        <v>0.12894945459157786</v>
      </c>
      <c r="Q242" s="99">
        <v>0.15515981735159817</v>
      </c>
      <c r="R242" s="99">
        <v>0.10590019648778497</v>
      </c>
    </row>
    <row r="243" spans="2:18" x14ac:dyDescent="0.2">
      <c r="B243" s="90" t="s">
        <v>571</v>
      </c>
      <c r="C243" s="90" t="s">
        <v>571</v>
      </c>
      <c r="D243" s="90" t="s">
        <v>215</v>
      </c>
      <c r="E243" s="81" t="s">
        <v>305</v>
      </c>
      <c r="F243" s="99">
        <f t="shared" si="3"/>
        <v>9.6077102359208522E-2</v>
      </c>
      <c r="G243" s="104"/>
      <c r="H243" s="99">
        <v>0.10675291730086252</v>
      </c>
      <c r="I243" s="99">
        <v>0.10171867072552003</v>
      </c>
      <c r="J243" s="175">
        <v>0.12810280314561137</v>
      </c>
      <c r="K243" s="99">
        <v>0.1053580035514967</v>
      </c>
      <c r="L243" s="99">
        <v>7.2436897513952311E-2</v>
      </c>
      <c r="M243" s="99">
        <v>9.3580035514967005E-2</v>
      </c>
      <c r="N243" s="99">
        <v>7.914129883307966E-2</v>
      </c>
      <c r="O243" s="116">
        <v>0.11393899036022324</v>
      </c>
      <c r="P243" s="99">
        <v>0.12926401572805682</v>
      </c>
      <c r="Q243" s="99">
        <v>0.15384988584474885</v>
      </c>
      <c r="R243" s="99">
        <v>0.10756549218916334</v>
      </c>
    </row>
    <row r="244" spans="2:18" x14ac:dyDescent="0.2">
      <c r="B244" s="90" t="s">
        <v>572</v>
      </c>
      <c r="C244" s="90" t="s">
        <v>572</v>
      </c>
      <c r="D244" s="90" t="s">
        <v>215</v>
      </c>
      <c r="E244" s="81" t="s">
        <v>305</v>
      </c>
      <c r="F244" s="99">
        <f t="shared" si="3"/>
        <v>9.8667713089802128E-2</v>
      </c>
      <c r="G244" s="104"/>
      <c r="H244" s="99">
        <v>0.10705447742262809</v>
      </c>
      <c r="I244" s="99">
        <v>0.10264871892440385</v>
      </c>
      <c r="J244" s="175">
        <v>0.13155695078640284</v>
      </c>
      <c r="K244" s="99">
        <v>0.11115867579908677</v>
      </c>
      <c r="L244" s="99">
        <v>7.2210172501268405E-2</v>
      </c>
      <c r="M244" s="99">
        <v>9.4958143074581433E-2</v>
      </c>
      <c r="N244" s="99">
        <v>8.2936643835616441E-2</v>
      </c>
      <c r="O244" s="116">
        <v>0.11852644596651445</v>
      </c>
      <c r="P244" s="99">
        <v>0.13309392440385592</v>
      </c>
      <c r="Q244" s="99">
        <v>0.15599917554540838</v>
      </c>
      <c r="R244" s="99">
        <v>0.11250200735450533</v>
      </c>
    </row>
    <row r="245" spans="2:18" x14ac:dyDescent="0.2">
      <c r="B245" s="90" t="s">
        <v>573</v>
      </c>
      <c r="C245" s="90" t="s">
        <v>573</v>
      </c>
      <c r="D245" s="90" t="s">
        <v>215</v>
      </c>
      <c r="E245" s="81" t="s">
        <v>305</v>
      </c>
      <c r="F245" s="99">
        <f t="shared" si="3"/>
        <v>9.6692113774733648E-2</v>
      </c>
      <c r="G245" s="104"/>
      <c r="H245" s="99">
        <v>0.10884893455098936</v>
      </c>
      <c r="I245" s="99">
        <v>9.93337772704211E-2</v>
      </c>
      <c r="J245" s="175">
        <v>0.12892281836631153</v>
      </c>
      <c r="K245" s="99">
        <v>0.10678779807204464</v>
      </c>
      <c r="L245" s="99">
        <v>7.0901826484018271E-2</v>
      </c>
      <c r="M245" s="99">
        <v>9.5166476407914785E-2</v>
      </c>
      <c r="N245" s="99">
        <v>8.058536276002029E-2</v>
      </c>
      <c r="O245" s="116">
        <v>0.11329750126839166</v>
      </c>
      <c r="P245" s="99">
        <v>0.12947044647387113</v>
      </c>
      <c r="Q245" s="99">
        <v>0.15468004819888378</v>
      </c>
      <c r="R245" s="99">
        <v>0.10484582291381349</v>
      </c>
    </row>
    <row r="246" spans="2:18" x14ac:dyDescent="0.2">
      <c r="B246" s="90" t="s">
        <v>574</v>
      </c>
      <c r="C246" s="90" t="s">
        <v>574</v>
      </c>
      <c r="D246" s="90" t="s">
        <v>215</v>
      </c>
      <c r="E246" s="81" t="s">
        <v>305</v>
      </c>
      <c r="F246" s="99">
        <f t="shared" si="3"/>
        <v>9.3216086377473362E-2</v>
      </c>
      <c r="G246" s="104"/>
      <c r="H246" s="99">
        <v>0.10839041095890412</v>
      </c>
      <c r="I246" s="99">
        <v>9.6298833079654991E-2</v>
      </c>
      <c r="J246" s="175">
        <v>0.12428811516996449</v>
      </c>
      <c r="K246" s="99">
        <v>9.8203957382039589E-2</v>
      </c>
      <c r="L246" s="99">
        <v>6.9879185692541854E-2</v>
      </c>
      <c r="M246" s="99">
        <v>9.4598554033485535E-2</v>
      </c>
      <c r="N246" s="99">
        <v>7.5077688990360228E-2</v>
      </c>
      <c r="O246" s="116">
        <v>0.10563483003551496</v>
      </c>
      <c r="P246" s="99">
        <v>0.12323059360730591</v>
      </c>
      <c r="Q246" s="99">
        <v>0.15114440639269405</v>
      </c>
      <c r="R246" s="99">
        <v>0.10056210303154493</v>
      </c>
    </row>
    <row r="247" spans="2:18" x14ac:dyDescent="0.2">
      <c r="B247" s="90" t="s">
        <v>575</v>
      </c>
      <c r="C247" s="90" t="s">
        <v>575</v>
      </c>
      <c r="D247" s="90" t="s">
        <v>215</v>
      </c>
      <c r="E247" s="81" t="s">
        <v>305</v>
      </c>
      <c r="F247" s="99">
        <f t="shared" si="3"/>
        <v>8.2946632420091315E-2</v>
      </c>
      <c r="G247" s="104"/>
      <c r="H247" s="99">
        <v>9.1349885844748874E-2</v>
      </c>
      <c r="I247" s="99">
        <v>8.8496638762049717E-2</v>
      </c>
      <c r="J247" s="175">
        <v>0.11059550989345508</v>
      </c>
      <c r="K247" s="99">
        <v>9.1685058346017242E-2</v>
      </c>
      <c r="L247" s="99">
        <v>6.4578576864535761E-2</v>
      </c>
      <c r="M247" s="99">
        <v>8.3049213597158805E-2</v>
      </c>
      <c r="N247" s="99">
        <v>7.0485476915271447E-2</v>
      </c>
      <c r="O247" s="116">
        <v>9.7672818366311531E-2</v>
      </c>
      <c r="P247" s="99">
        <v>0.10997272957889397</v>
      </c>
      <c r="Q247" s="99">
        <v>0.1330752156265855</v>
      </c>
      <c r="R247" s="99">
        <v>9.4698734827049477E-2</v>
      </c>
    </row>
    <row r="248" spans="2:18" x14ac:dyDescent="0.2">
      <c r="B248" s="90" t="s">
        <v>576</v>
      </c>
      <c r="C248" s="90" t="s">
        <v>576</v>
      </c>
      <c r="D248" s="90" t="s">
        <v>215</v>
      </c>
      <c r="E248" s="81" t="s">
        <v>305</v>
      </c>
      <c r="F248" s="99">
        <f t="shared" si="3"/>
        <v>8.2202021933061059E-2</v>
      </c>
      <c r="G248" s="104"/>
      <c r="H248" s="99">
        <v>0.12043315575849822</v>
      </c>
      <c r="I248" s="99">
        <v>9.5325057723336354E-2</v>
      </c>
      <c r="J248" s="175">
        <v>0.10960269591074807</v>
      </c>
      <c r="K248" s="99">
        <v>8.9532236493147149E-2</v>
      </c>
      <c r="L248" s="99">
        <v>7.2453293347473635E-2</v>
      </c>
      <c r="M248" s="99">
        <v>8.1415048098812878E-2</v>
      </c>
      <c r="N248" s="99">
        <v>6.8786642049389168E-2</v>
      </c>
      <c r="O248" s="116">
        <v>9.8033041603247079E-2</v>
      </c>
      <c r="P248" s="99">
        <v>0.10970016874900115</v>
      </c>
      <c r="Q248" s="99">
        <v>0.13739194044786929</v>
      </c>
      <c r="R248" s="99">
        <v>0</v>
      </c>
    </row>
    <row r="249" spans="2:18" x14ac:dyDescent="0.2">
      <c r="B249" s="90" t="s">
        <v>577</v>
      </c>
      <c r="C249" s="90" t="s">
        <v>676</v>
      </c>
      <c r="D249" s="90" t="s">
        <v>216</v>
      </c>
      <c r="E249" s="81" t="s">
        <v>303</v>
      </c>
      <c r="F249" s="99">
        <f t="shared" si="3"/>
        <v>0.12158105022831049</v>
      </c>
      <c r="G249" s="104"/>
      <c r="H249" s="99">
        <v>0.13242833587011671</v>
      </c>
      <c r="I249" s="99">
        <v>0.12685629122272959</v>
      </c>
      <c r="J249" s="175">
        <v>0.16210806697108066</v>
      </c>
      <c r="K249" s="99">
        <v>0.13191241755454086</v>
      </c>
      <c r="L249" s="99">
        <v>8.6243975139523074E-2</v>
      </c>
      <c r="M249" s="99">
        <v>0.11387842465753424</v>
      </c>
      <c r="N249" s="99">
        <v>9.4285895484525623E-2</v>
      </c>
      <c r="O249" s="116">
        <v>0.14617167681380008</v>
      </c>
      <c r="P249" s="99">
        <v>0.16259417808219176</v>
      </c>
      <c r="Q249" s="99">
        <v>0.19031868340943683</v>
      </c>
      <c r="R249" s="99" t="s">
        <v>924</v>
      </c>
    </row>
    <row r="250" spans="2:18" x14ac:dyDescent="0.2">
      <c r="B250" s="90" t="s">
        <v>578</v>
      </c>
      <c r="C250" s="90" t="s">
        <v>677</v>
      </c>
      <c r="D250" s="90" t="s">
        <v>216</v>
      </c>
      <c r="E250" s="81" t="s">
        <v>303</v>
      </c>
      <c r="F250" s="99">
        <f t="shared" si="3"/>
        <v>0.12008799467275494</v>
      </c>
      <c r="G250" s="104"/>
      <c r="H250" s="99">
        <v>0.13105276509386096</v>
      </c>
      <c r="I250" s="99">
        <v>0.12489250380517504</v>
      </c>
      <c r="J250" s="175">
        <v>0.16011732623033992</v>
      </c>
      <c r="K250" s="99">
        <v>0.1337103627600203</v>
      </c>
      <c r="L250" s="99">
        <v>8.3855276509386109E-2</v>
      </c>
      <c r="M250" s="99">
        <v>0.1106697108066971</v>
      </c>
      <c r="N250" s="99">
        <v>9.5371004566210046E-2</v>
      </c>
      <c r="O250" s="116">
        <v>0.14672628107559615</v>
      </c>
      <c r="P250" s="99">
        <v>0.1605247970573313</v>
      </c>
      <c r="Q250" s="99">
        <v>0.18839389903602233</v>
      </c>
      <c r="R250" s="99" t="s">
        <v>924</v>
      </c>
    </row>
    <row r="251" spans="2:18" x14ac:dyDescent="0.2">
      <c r="B251" s="90" t="s">
        <v>579</v>
      </c>
      <c r="C251" s="90" t="s">
        <v>579</v>
      </c>
      <c r="D251" s="90" t="s">
        <v>217</v>
      </c>
      <c r="E251" s="81" t="s">
        <v>302</v>
      </c>
      <c r="F251" s="99">
        <f t="shared" si="3"/>
        <v>0.11806982496194827</v>
      </c>
      <c r="G251" s="104"/>
      <c r="H251" s="99">
        <v>0.12721651445966517</v>
      </c>
      <c r="I251" s="99">
        <v>0.12151889903602232</v>
      </c>
      <c r="J251" s="175">
        <v>0.1574264332825977</v>
      </c>
      <c r="K251" s="99">
        <v>0.13025177574835109</v>
      </c>
      <c r="L251" s="99">
        <v>8.2369038559107044E-2</v>
      </c>
      <c r="M251" s="99">
        <v>0.11009259259259259</v>
      </c>
      <c r="N251" s="99">
        <v>9.3344748858447471E-2</v>
      </c>
      <c r="O251" s="116">
        <v>0.14283580669710808</v>
      </c>
      <c r="P251" s="99">
        <v>0.15858606037544393</v>
      </c>
      <c r="Q251" s="99">
        <v>0.18323725266362254</v>
      </c>
      <c r="R251" s="99">
        <v>0.13449847859815656</v>
      </c>
    </row>
    <row r="252" spans="2:18" x14ac:dyDescent="0.2">
      <c r="B252" s="90" t="s">
        <v>580</v>
      </c>
      <c r="C252" s="90" t="s">
        <v>580</v>
      </c>
      <c r="D252" s="90" t="s">
        <v>217</v>
      </c>
      <c r="E252" s="81" t="s">
        <v>302</v>
      </c>
      <c r="F252" s="99">
        <f t="shared" si="3"/>
        <v>0.11705812404870625</v>
      </c>
      <c r="G252" s="104"/>
      <c r="H252" s="99">
        <v>0.12261478944698123</v>
      </c>
      <c r="I252" s="99">
        <v>0.12174340436326739</v>
      </c>
      <c r="J252" s="175">
        <v>0.15607749873160834</v>
      </c>
      <c r="K252" s="99">
        <v>0.12826008371385084</v>
      </c>
      <c r="L252" s="99">
        <v>8.2653792491121245E-2</v>
      </c>
      <c r="M252" s="99">
        <v>0.10921423135464231</v>
      </c>
      <c r="N252" s="99">
        <v>9.1588977676306429E-2</v>
      </c>
      <c r="O252" s="116">
        <v>0.14186960933536272</v>
      </c>
      <c r="P252" s="99">
        <v>0.15729261796042621</v>
      </c>
      <c r="Q252" s="99">
        <v>0.1798290842212075</v>
      </c>
      <c r="R252" s="99">
        <v>0.13560004897934175</v>
      </c>
    </row>
    <row r="253" spans="2:18" x14ac:dyDescent="0.2">
      <c r="B253" s="90" t="s">
        <v>581</v>
      </c>
      <c r="C253" s="90" t="s">
        <v>581</v>
      </c>
      <c r="D253" s="90" t="s">
        <v>217</v>
      </c>
      <c r="E253" s="81" t="s">
        <v>302</v>
      </c>
      <c r="F253" s="99">
        <f t="shared" si="3"/>
        <v>0.11014031582952816</v>
      </c>
      <c r="G253" s="104"/>
      <c r="H253" s="99">
        <v>0.10784595383054288</v>
      </c>
      <c r="I253" s="99">
        <v>0.11836377473363777</v>
      </c>
      <c r="J253" s="175">
        <v>0.14685375443937088</v>
      </c>
      <c r="K253" s="99">
        <v>0.1164209157787925</v>
      </c>
      <c r="L253" s="99">
        <v>8.2170218163368836E-2</v>
      </c>
      <c r="M253" s="99">
        <v>0.10572995941146628</v>
      </c>
      <c r="N253" s="99">
        <v>8.3725266362252665E-2</v>
      </c>
      <c r="O253" s="116">
        <v>0.1317005961440893</v>
      </c>
      <c r="P253" s="99">
        <v>0.1478250253678336</v>
      </c>
      <c r="Q253" s="99">
        <v>0.16656900050735671</v>
      </c>
      <c r="R253" s="99">
        <v>0.12819406330808375</v>
      </c>
    </row>
    <row r="254" spans="2:18" x14ac:dyDescent="0.2">
      <c r="B254" s="90" t="s">
        <v>582</v>
      </c>
      <c r="C254" s="90" t="s">
        <v>582</v>
      </c>
      <c r="D254" s="90" t="s">
        <v>217</v>
      </c>
      <c r="E254" s="81" t="s">
        <v>302</v>
      </c>
      <c r="F254" s="99">
        <f t="shared" si="3"/>
        <v>0.10941899733637749</v>
      </c>
      <c r="G254" s="104"/>
      <c r="H254" s="99">
        <v>0.11175450279046169</v>
      </c>
      <c r="I254" s="99">
        <v>0.11373541349568747</v>
      </c>
      <c r="J254" s="175">
        <v>0.14589199644850331</v>
      </c>
      <c r="K254" s="99">
        <v>0.12090531456113651</v>
      </c>
      <c r="L254" s="99">
        <v>7.6850583460172497E-2</v>
      </c>
      <c r="M254" s="99">
        <v>0.10191780821917809</v>
      </c>
      <c r="N254" s="99">
        <v>8.628932014205988E-2</v>
      </c>
      <c r="O254" s="116">
        <v>0.13332477168949772</v>
      </c>
      <c r="P254" s="99">
        <v>0.14716894977168948</v>
      </c>
      <c r="Q254" s="99">
        <v>0.16672279299847792</v>
      </c>
      <c r="R254" s="99">
        <v>0.12817182307353062</v>
      </c>
    </row>
    <row r="255" spans="2:18" x14ac:dyDescent="0.2">
      <c r="B255" s="90" t="s">
        <v>583</v>
      </c>
      <c r="C255" s="90" t="s">
        <v>583</v>
      </c>
      <c r="D255" s="94" t="s">
        <v>584</v>
      </c>
      <c r="E255" s="81" t="s">
        <v>585</v>
      </c>
      <c r="F255" s="99">
        <f t="shared" si="3"/>
        <v>0.13853691019786912</v>
      </c>
      <c r="G255" s="104"/>
      <c r="H255" s="99">
        <v>0.1639421613394216</v>
      </c>
      <c r="I255" s="99">
        <v>0.13972792998477929</v>
      </c>
      <c r="J255" s="175">
        <v>0.18471588026382549</v>
      </c>
      <c r="K255" s="99">
        <v>0.16313102486047693</v>
      </c>
      <c r="L255" s="99">
        <v>9.061358447488585E-2</v>
      </c>
      <c r="M255" s="99">
        <v>0.12096492897006596</v>
      </c>
      <c r="N255" s="99">
        <v>0.11539288432267884</v>
      </c>
      <c r="O255" s="116">
        <v>0.17501458650431254</v>
      </c>
      <c r="P255" s="99">
        <v>0.1818937087772704</v>
      </c>
      <c r="Q255" s="99">
        <v>0.22485381785895481</v>
      </c>
      <c r="R255" s="99" t="s">
        <v>924</v>
      </c>
    </row>
    <row r="256" spans="2:18" x14ac:dyDescent="0.2">
      <c r="B256" s="95" t="s">
        <v>586</v>
      </c>
      <c r="C256" s="95" t="s">
        <v>586</v>
      </c>
      <c r="D256" s="95" t="s">
        <v>584</v>
      </c>
      <c r="E256" s="81" t="s">
        <v>585</v>
      </c>
      <c r="F256" s="99">
        <f t="shared" si="3"/>
        <v>0.14550061834094369</v>
      </c>
      <c r="G256" s="104"/>
      <c r="H256" s="99">
        <v>0.17203798833079653</v>
      </c>
      <c r="I256" s="99">
        <v>0.1513435438863521</v>
      </c>
      <c r="J256" s="175">
        <v>0.19400082445459157</v>
      </c>
      <c r="K256" s="99">
        <v>0.16157153729071533</v>
      </c>
      <c r="L256" s="99">
        <v>9.9506595636732614E-2</v>
      </c>
      <c r="M256" s="99">
        <v>0.12833016235413494</v>
      </c>
      <c r="N256" s="99">
        <v>0.11320205479452056</v>
      </c>
      <c r="O256" s="116">
        <v>0.17992199391171998</v>
      </c>
      <c r="P256" s="99">
        <v>0.19160895484525622</v>
      </c>
      <c r="Q256" s="99">
        <v>0.2338980847285641</v>
      </c>
      <c r="R256" s="99" t="s">
        <v>924</v>
      </c>
    </row>
    <row r="257" spans="2:18" x14ac:dyDescent="0.2">
      <c r="B257" s="95" t="s">
        <v>587</v>
      </c>
      <c r="C257" s="95" t="s">
        <v>587</v>
      </c>
      <c r="D257" s="95" t="s">
        <v>584</v>
      </c>
      <c r="E257" s="81" t="s">
        <v>585</v>
      </c>
      <c r="F257" s="99">
        <f t="shared" si="3"/>
        <v>0.14770976027397259</v>
      </c>
      <c r="G257" s="104"/>
      <c r="H257" s="99">
        <v>0.18497685185185184</v>
      </c>
      <c r="I257" s="99">
        <v>0.15275748351090818</v>
      </c>
      <c r="J257" s="175">
        <v>0.19694634703196345</v>
      </c>
      <c r="K257" s="99">
        <v>0.16867833587011669</v>
      </c>
      <c r="L257" s="99">
        <v>9.9488838153221723E-2</v>
      </c>
      <c r="M257" s="99">
        <v>0.1274689244038559</v>
      </c>
      <c r="N257" s="99">
        <v>0.11837994672754945</v>
      </c>
      <c r="O257" s="116">
        <v>0.1854337899543379</v>
      </c>
      <c r="P257" s="99">
        <v>0.19267154997463218</v>
      </c>
      <c r="Q257" s="99">
        <v>0.24462740994419072</v>
      </c>
      <c r="R257" s="99" t="s">
        <v>924</v>
      </c>
    </row>
    <row r="258" spans="2:18" x14ac:dyDescent="0.2">
      <c r="B258" s="95" t="s">
        <v>588</v>
      </c>
      <c r="C258" s="95" t="s">
        <v>588</v>
      </c>
      <c r="D258" s="95" t="s">
        <v>584</v>
      </c>
      <c r="E258" s="81" t="s">
        <v>585</v>
      </c>
      <c r="F258" s="99">
        <f t="shared" si="3"/>
        <v>0.1653484113394216</v>
      </c>
      <c r="G258" s="104"/>
      <c r="H258" s="99">
        <v>0.2215756595636732</v>
      </c>
      <c r="I258" s="99">
        <v>0.1694720319634703</v>
      </c>
      <c r="J258" s="175">
        <v>0.22046454845256214</v>
      </c>
      <c r="K258" s="99">
        <v>0.18998604769152716</v>
      </c>
      <c r="L258" s="99">
        <v>0.11025875190258755</v>
      </c>
      <c r="M258" s="99">
        <v>0.13959887113140534</v>
      </c>
      <c r="N258" s="99">
        <v>0.13346524606798577</v>
      </c>
      <c r="O258" s="116">
        <v>0.20813895230847285</v>
      </c>
      <c r="P258" s="99">
        <v>0.21403190005073569</v>
      </c>
      <c r="Q258" s="99">
        <v>0.28021689497716895</v>
      </c>
      <c r="R258" s="99" t="s">
        <v>924</v>
      </c>
    </row>
    <row r="259" spans="2:18" x14ac:dyDescent="0.2">
      <c r="B259" s="95" t="s">
        <v>589</v>
      </c>
      <c r="C259" s="95" t="s">
        <v>589</v>
      </c>
      <c r="D259" s="95" t="s">
        <v>584</v>
      </c>
      <c r="E259" s="81" t="s">
        <v>585</v>
      </c>
      <c r="F259" s="99">
        <f t="shared" si="3"/>
        <v>0.16799514840182647</v>
      </c>
      <c r="G259" s="104"/>
      <c r="H259" s="99">
        <v>0.22750380517503802</v>
      </c>
      <c r="I259" s="99">
        <v>0.1765610730593607</v>
      </c>
      <c r="J259" s="175">
        <v>0.22399353120243529</v>
      </c>
      <c r="K259" s="99">
        <v>0.18570903094875699</v>
      </c>
      <c r="L259" s="99">
        <v>0.11540810502283105</v>
      </c>
      <c r="M259" s="99">
        <v>0.14259386098427196</v>
      </c>
      <c r="N259" s="99">
        <v>0.12902650938609841</v>
      </c>
      <c r="O259" s="116">
        <v>0.20884830035514967</v>
      </c>
      <c r="P259" s="99">
        <v>0.21609018264840185</v>
      </c>
      <c r="Q259" s="99">
        <v>0.28612664890918321</v>
      </c>
      <c r="R259" s="99" t="s">
        <v>924</v>
      </c>
    </row>
    <row r="260" spans="2:18" x14ac:dyDescent="0.2">
      <c r="B260" s="95" t="s">
        <v>590</v>
      </c>
      <c r="C260" s="95" t="s">
        <v>590</v>
      </c>
      <c r="D260" s="95" t="s">
        <v>584</v>
      </c>
      <c r="E260" s="81" t="s">
        <v>585</v>
      </c>
      <c r="F260" s="99">
        <f t="shared" ref="F260:F318" si="4">J260*0.75</f>
        <v>0.15593964041095892</v>
      </c>
      <c r="G260" s="104"/>
      <c r="H260" s="99">
        <v>0.20020167427701674</v>
      </c>
      <c r="I260" s="99">
        <v>0.1598189370877727</v>
      </c>
      <c r="J260" s="175">
        <v>0.20791952054794521</v>
      </c>
      <c r="K260" s="99">
        <v>0.17814719685438862</v>
      </c>
      <c r="L260" s="99">
        <v>0.10371829020801625</v>
      </c>
      <c r="M260" s="99">
        <v>0.13388952308472857</v>
      </c>
      <c r="N260" s="99">
        <v>0.12484652460679856</v>
      </c>
      <c r="O260" s="116">
        <v>0.19539922628107559</v>
      </c>
      <c r="P260" s="99">
        <v>0.2028453196347032</v>
      </c>
      <c r="Q260" s="99">
        <v>0.25980371638762045</v>
      </c>
      <c r="R260" s="99" t="s">
        <v>924</v>
      </c>
    </row>
    <row r="261" spans="2:18" x14ac:dyDescent="0.2">
      <c r="B261" s="95" t="s">
        <v>591</v>
      </c>
      <c r="C261" s="95" t="s">
        <v>591</v>
      </c>
      <c r="D261" s="95" t="s">
        <v>584</v>
      </c>
      <c r="E261" s="81" t="s">
        <v>585</v>
      </c>
      <c r="F261" s="99">
        <f t="shared" si="4"/>
        <v>0.14822655060882803</v>
      </c>
      <c r="G261" s="104"/>
      <c r="H261" s="99">
        <v>0.1863352993404363</v>
      </c>
      <c r="I261" s="99">
        <v>0.15376236681887365</v>
      </c>
      <c r="J261" s="175">
        <v>0.1976354008117707</v>
      </c>
      <c r="K261" s="99">
        <v>0.16753995433789956</v>
      </c>
      <c r="L261" s="99">
        <v>0.10030695078640282</v>
      </c>
      <c r="M261" s="99">
        <v>0.12842053526128872</v>
      </c>
      <c r="N261" s="99">
        <v>0.11742453069507863</v>
      </c>
      <c r="O261" s="116">
        <v>0.18513032724505327</v>
      </c>
      <c r="P261" s="99">
        <v>0.19359684170471844</v>
      </c>
      <c r="Q261" s="99">
        <v>0.24563451293759517</v>
      </c>
      <c r="R261" s="99" t="s">
        <v>924</v>
      </c>
    </row>
    <row r="262" spans="2:18" x14ac:dyDescent="0.2">
      <c r="B262" s="95" t="s">
        <v>592</v>
      </c>
      <c r="C262" s="95" t="s">
        <v>592</v>
      </c>
      <c r="D262" s="95" t="s">
        <v>584</v>
      </c>
      <c r="E262" s="81" t="s">
        <v>585</v>
      </c>
      <c r="F262" s="99">
        <f t="shared" si="4"/>
        <v>0.14004304604261797</v>
      </c>
      <c r="G262" s="104"/>
      <c r="H262" s="99">
        <v>0.16866533485540336</v>
      </c>
      <c r="I262" s="99">
        <v>0.13877473363774731</v>
      </c>
      <c r="J262" s="175">
        <v>0.18672406139015729</v>
      </c>
      <c r="K262" s="99">
        <v>0.16330638001014711</v>
      </c>
      <c r="L262" s="99">
        <v>8.8698630136986312E-2</v>
      </c>
      <c r="M262" s="99">
        <v>0.12202245053272449</v>
      </c>
      <c r="N262" s="99">
        <v>0.11419203450025368</v>
      </c>
      <c r="O262" s="116">
        <v>0.17566241755454082</v>
      </c>
      <c r="P262" s="99">
        <v>0.18400843480466769</v>
      </c>
      <c r="Q262" s="99">
        <v>0.22678430999492644</v>
      </c>
      <c r="R262" s="99" t="s">
        <v>924</v>
      </c>
    </row>
    <row r="263" spans="2:18" x14ac:dyDescent="0.2">
      <c r="B263" s="95" t="s">
        <v>593</v>
      </c>
      <c r="C263" s="95" t="s">
        <v>593</v>
      </c>
      <c r="D263" s="95" t="s">
        <v>584</v>
      </c>
      <c r="E263" s="81" t="s">
        <v>585</v>
      </c>
      <c r="F263" s="99">
        <f t="shared" si="4"/>
        <v>0.15311096841704719</v>
      </c>
      <c r="G263" s="104"/>
      <c r="H263" s="99">
        <v>0.18580225773718922</v>
      </c>
      <c r="I263" s="99">
        <v>0.16203608574327752</v>
      </c>
      <c r="J263" s="175">
        <v>0.20414795788939624</v>
      </c>
      <c r="K263" s="99">
        <v>0.16924467275494673</v>
      </c>
      <c r="L263" s="99">
        <v>0.10646721207508877</v>
      </c>
      <c r="M263" s="99">
        <v>0.13268930745814309</v>
      </c>
      <c r="N263" s="99">
        <v>0.11780726788432266</v>
      </c>
      <c r="O263" s="116">
        <v>0.19075786402841199</v>
      </c>
      <c r="P263" s="99">
        <v>0.19971841704718418</v>
      </c>
      <c r="Q263" s="99">
        <v>0.24950976661593097</v>
      </c>
      <c r="R263" s="99" t="s">
        <v>924</v>
      </c>
    </row>
    <row r="264" spans="2:18" x14ac:dyDescent="0.2">
      <c r="B264" s="95" t="s">
        <v>594</v>
      </c>
      <c r="C264" s="95" t="s">
        <v>594</v>
      </c>
      <c r="D264" s="95" t="s">
        <v>584</v>
      </c>
      <c r="E264" s="81" t="s">
        <v>585</v>
      </c>
      <c r="F264" s="99">
        <f t="shared" si="4"/>
        <v>0.16219368340943682</v>
      </c>
      <c r="G264" s="104"/>
      <c r="H264" s="99">
        <v>0.20710616438356164</v>
      </c>
      <c r="I264" s="99">
        <v>0.17024765347539322</v>
      </c>
      <c r="J264" s="175">
        <v>0.21625824454591577</v>
      </c>
      <c r="K264" s="99">
        <v>0.18060185185185185</v>
      </c>
      <c r="L264" s="99">
        <v>0.11038527397260274</v>
      </c>
      <c r="M264" s="99">
        <v>0.13758688483003551</v>
      </c>
      <c r="N264" s="99">
        <v>0.12439466007102992</v>
      </c>
      <c r="O264" s="116">
        <v>0.20325849822425163</v>
      </c>
      <c r="P264" s="99">
        <v>0.20887588787417555</v>
      </c>
      <c r="Q264" s="99">
        <v>0.26897101725012684</v>
      </c>
      <c r="R264" s="99" t="s">
        <v>924</v>
      </c>
    </row>
    <row r="265" spans="2:18" x14ac:dyDescent="0.2">
      <c r="B265" s="95" t="s">
        <v>595</v>
      </c>
      <c r="C265" s="95" t="s">
        <v>595</v>
      </c>
      <c r="D265" s="95" t="s">
        <v>584</v>
      </c>
      <c r="E265" s="81" t="s">
        <v>585</v>
      </c>
      <c r="F265" s="99">
        <f t="shared" si="4"/>
        <v>0.16524210426179603</v>
      </c>
      <c r="G265" s="104"/>
      <c r="H265" s="99">
        <v>0.21070903094875695</v>
      </c>
      <c r="I265" s="99">
        <v>0.17634830035514965</v>
      </c>
      <c r="J265" s="175">
        <v>0.22032280568239471</v>
      </c>
      <c r="K265" s="99">
        <v>0.17748636478944696</v>
      </c>
      <c r="L265" s="99">
        <v>0.11486555048198882</v>
      </c>
      <c r="M265" s="99">
        <v>0.14123573059360731</v>
      </c>
      <c r="N265" s="99">
        <v>0.12053526128868593</v>
      </c>
      <c r="O265" s="116">
        <v>0.20450627853881281</v>
      </c>
      <c r="P265" s="99">
        <v>0.2128703703703704</v>
      </c>
      <c r="Q265" s="99">
        <v>0.27248192541856925</v>
      </c>
      <c r="R265" s="99" t="s">
        <v>924</v>
      </c>
    </row>
    <row r="266" spans="2:18" x14ac:dyDescent="0.2">
      <c r="B266" s="95" t="s">
        <v>596</v>
      </c>
      <c r="C266" s="95" t="s">
        <v>596</v>
      </c>
      <c r="D266" s="95" t="s">
        <v>584</v>
      </c>
      <c r="E266" s="81" t="s">
        <v>585</v>
      </c>
      <c r="F266" s="99">
        <f t="shared" si="4"/>
        <v>0.16740677321156772</v>
      </c>
      <c r="G266" s="104"/>
      <c r="H266" s="99">
        <v>0.21285800355149667</v>
      </c>
      <c r="I266" s="99">
        <v>0.16781107305936074</v>
      </c>
      <c r="J266" s="175">
        <v>0.22320903094875696</v>
      </c>
      <c r="K266" s="99">
        <v>0.18635210553018772</v>
      </c>
      <c r="L266" s="99">
        <v>0.10855688736681886</v>
      </c>
      <c r="M266" s="99">
        <v>0.14683092338914255</v>
      </c>
      <c r="N266" s="99">
        <v>0.13063356164383561</v>
      </c>
      <c r="O266" s="116">
        <v>0.20502473363774734</v>
      </c>
      <c r="P266" s="99">
        <v>0.21603247082699137</v>
      </c>
      <c r="Q266" s="99">
        <v>0.27654173008625066</v>
      </c>
      <c r="R266" s="99" t="s">
        <v>924</v>
      </c>
    </row>
    <row r="267" spans="2:18" x14ac:dyDescent="0.2">
      <c r="B267" s="95" t="s">
        <v>597</v>
      </c>
      <c r="C267" s="95" t="s">
        <v>597</v>
      </c>
      <c r="D267" s="95" t="s">
        <v>584</v>
      </c>
      <c r="E267" s="81" t="s">
        <v>585</v>
      </c>
      <c r="F267" s="99">
        <f t="shared" si="4"/>
        <v>0.16290525114155252</v>
      </c>
      <c r="G267" s="104"/>
      <c r="H267" s="99">
        <v>0.21146308980213088</v>
      </c>
      <c r="I267" s="99">
        <v>0.16648211567732119</v>
      </c>
      <c r="J267" s="175">
        <v>0.21720700152207001</v>
      </c>
      <c r="K267" s="99">
        <v>0.18394882039573823</v>
      </c>
      <c r="L267" s="99">
        <v>0.10692446727549468</v>
      </c>
      <c r="M267" s="99">
        <v>0.13794425418569253</v>
      </c>
      <c r="N267" s="99">
        <v>0.12724568746829024</v>
      </c>
      <c r="O267" s="116">
        <v>0.2039760908168442</v>
      </c>
      <c r="P267" s="99">
        <v>0.2095012049720954</v>
      </c>
      <c r="Q267" s="99">
        <v>0.27126141552511412</v>
      </c>
      <c r="R267" s="99" t="s">
        <v>924</v>
      </c>
    </row>
    <row r="268" spans="2:18" x14ac:dyDescent="0.2">
      <c r="B268" s="95" t="s">
        <v>598</v>
      </c>
      <c r="C268" s="95" t="s">
        <v>598</v>
      </c>
      <c r="D268" s="95" t="s">
        <v>584</v>
      </c>
      <c r="E268" s="81" t="s">
        <v>585</v>
      </c>
      <c r="F268" s="99">
        <f t="shared" si="4"/>
        <v>0.15799277016742769</v>
      </c>
      <c r="G268" s="104"/>
      <c r="H268" s="99">
        <v>0.19766108574327751</v>
      </c>
      <c r="I268" s="99">
        <v>0.16422279299847795</v>
      </c>
      <c r="J268" s="175">
        <v>0.21065702688990359</v>
      </c>
      <c r="K268" s="99">
        <v>0.17608479198376459</v>
      </c>
      <c r="L268" s="99">
        <v>0.10683599695585995</v>
      </c>
      <c r="M268" s="99">
        <v>0.13592941400304417</v>
      </c>
      <c r="N268" s="99">
        <v>0.1222279299847793</v>
      </c>
      <c r="O268" s="116">
        <v>0.19690131912734651</v>
      </c>
      <c r="P268" s="99">
        <v>0.2050520040588534</v>
      </c>
      <c r="Q268" s="99">
        <v>0.25988996702181633</v>
      </c>
      <c r="R268" s="99" t="s">
        <v>924</v>
      </c>
    </row>
    <row r="269" spans="2:18" x14ac:dyDescent="0.2">
      <c r="B269" s="95" t="s">
        <v>599</v>
      </c>
      <c r="C269" s="95" t="s">
        <v>599</v>
      </c>
      <c r="D269" s="95" t="s">
        <v>584</v>
      </c>
      <c r="E269" s="81" t="s">
        <v>585</v>
      </c>
      <c r="F269" s="99">
        <f t="shared" si="4"/>
        <v>0.14431530631659054</v>
      </c>
      <c r="G269" s="104"/>
      <c r="H269" s="99">
        <v>0.1717449898528666</v>
      </c>
      <c r="I269" s="99">
        <v>0.15706842973110097</v>
      </c>
      <c r="J269" s="175">
        <v>0.19242040842212071</v>
      </c>
      <c r="K269" s="99">
        <v>0.15939783105022831</v>
      </c>
      <c r="L269" s="99">
        <v>0.10299245306950787</v>
      </c>
      <c r="M269" s="99">
        <v>0.12333269913749365</v>
      </c>
      <c r="N269" s="99">
        <v>0.10967021816336885</v>
      </c>
      <c r="O269" s="116">
        <v>0.1825818112633181</v>
      </c>
      <c r="P269" s="99">
        <v>0.18758783612379504</v>
      </c>
      <c r="Q269" s="99">
        <v>0.23455416032470824</v>
      </c>
      <c r="R269" s="99" t="s">
        <v>924</v>
      </c>
    </row>
    <row r="270" spans="2:18" x14ac:dyDescent="0.2">
      <c r="B270" s="95" t="s">
        <v>600</v>
      </c>
      <c r="C270" s="95" t="s">
        <v>600</v>
      </c>
      <c r="D270" s="95" t="s">
        <v>584</v>
      </c>
      <c r="E270" s="81" t="s">
        <v>585</v>
      </c>
      <c r="F270" s="99">
        <f t="shared" si="4"/>
        <v>0.13586520167427701</v>
      </c>
      <c r="G270" s="104"/>
      <c r="H270" s="99">
        <v>0.16126807458143069</v>
      </c>
      <c r="I270" s="99">
        <v>0.1431690766108574</v>
      </c>
      <c r="J270" s="175">
        <v>0.18115360223236937</v>
      </c>
      <c r="K270" s="99">
        <v>0.14943207762557079</v>
      </c>
      <c r="L270" s="99">
        <v>9.4349632166412997E-2</v>
      </c>
      <c r="M270" s="99">
        <v>0.12009290969051244</v>
      </c>
      <c r="N270" s="99">
        <v>0.10431475139523083</v>
      </c>
      <c r="O270" s="116">
        <v>0.16797691527143585</v>
      </c>
      <c r="P270" s="99">
        <v>0.17856544901065452</v>
      </c>
      <c r="Q270" s="99">
        <v>0.2201027397260274</v>
      </c>
      <c r="R270" s="99" t="s">
        <v>924</v>
      </c>
    </row>
    <row r="271" spans="2:18" x14ac:dyDescent="0.2">
      <c r="B271" s="95" t="s">
        <v>601</v>
      </c>
      <c r="C271" s="95" t="s">
        <v>601</v>
      </c>
      <c r="D271" s="95" t="s">
        <v>584</v>
      </c>
      <c r="E271" s="81" t="s">
        <v>585</v>
      </c>
      <c r="F271" s="99">
        <f t="shared" si="4"/>
        <v>0.13624453006088277</v>
      </c>
      <c r="G271" s="104"/>
      <c r="H271" s="99">
        <v>0.14960901826484019</v>
      </c>
      <c r="I271" s="99">
        <v>0.14533168442415018</v>
      </c>
      <c r="J271" s="175">
        <v>0.18165937341451038</v>
      </c>
      <c r="K271" s="99">
        <v>0.15020801623541349</v>
      </c>
      <c r="L271" s="99">
        <v>9.6124112125824446E-2</v>
      </c>
      <c r="M271" s="99">
        <v>0.12147101725012682</v>
      </c>
      <c r="N271" s="99">
        <v>0.10490867579908676</v>
      </c>
      <c r="O271" s="116">
        <v>0.16946790969051242</v>
      </c>
      <c r="P271" s="99">
        <v>0.17940227042110604</v>
      </c>
      <c r="Q271" s="99">
        <v>0.21457825976661593</v>
      </c>
      <c r="R271" s="99" t="s">
        <v>924</v>
      </c>
    </row>
    <row r="272" spans="2:18" x14ac:dyDescent="0.2">
      <c r="B272" s="95" t="s">
        <v>602</v>
      </c>
      <c r="C272" s="95" t="s">
        <v>602</v>
      </c>
      <c r="D272" s="95" t="s">
        <v>584</v>
      </c>
      <c r="E272" s="81" t="s">
        <v>585</v>
      </c>
      <c r="F272" s="99">
        <f t="shared" si="4"/>
        <v>0.13614155251141552</v>
      </c>
      <c r="G272" s="104"/>
      <c r="H272" s="99">
        <v>0.15186960933536278</v>
      </c>
      <c r="I272" s="99">
        <v>0.1407083967529173</v>
      </c>
      <c r="J272" s="175">
        <v>0.18152207001522069</v>
      </c>
      <c r="K272" s="99">
        <v>0.15510052004058855</v>
      </c>
      <c r="L272" s="99">
        <v>9.1861998985286658E-2</v>
      </c>
      <c r="M272" s="99">
        <v>0.12010052004058852</v>
      </c>
      <c r="N272" s="99">
        <v>0.10832286910197869</v>
      </c>
      <c r="O272" s="116">
        <v>0.17079337899543376</v>
      </c>
      <c r="P272" s="99">
        <v>0.17825564434297311</v>
      </c>
      <c r="Q272" s="99">
        <v>0.21578862252663625</v>
      </c>
      <c r="R272" s="99" t="s">
        <v>924</v>
      </c>
    </row>
    <row r="273" spans="2:18" x14ac:dyDescent="0.2">
      <c r="B273" s="90" t="s">
        <v>603</v>
      </c>
      <c r="C273" s="90" t="s">
        <v>603</v>
      </c>
      <c r="D273" s="94" t="s">
        <v>584</v>
      </c>
      <c r="E273" s="81" t="s">
        <v>585</v>
      </c>
      <c r="F273" s="99">
        <f t="shared" si="4"/>
        <v>0.1165382420091324</v>
      </c>
      <c r="G273" s="104"/>
      <c r="H273" s="99">
        <v>0.10830606291222729</v>
      </c>
      <c r="I273" s="99">
        <v>0.13318619989852865</v>
      </c>
      <c r="J273" s="175">
        <v>0.1553843226788432</v>
      </c>
      <c r="K273" s="99">
        <v>0.12705796549974629</v>
      </c>
      <c r="L273" s="99">
        <v>8.7693746829020799E-2</v>
      </c>
      <c r="M273" s="99">
        <v>0.10209538305428717</v>
      </c>
      <c r="N273" s="99">
        <v>8.5490233384069012E-2</v>
      </c>
      <c r="O273" s="116">
        <v>0.14991279807204463</v>
      </c>
      <c r="P273" s="99">
        <v>0.15233225520040589</v>
      </c>
      <c r="Q273" s="99">
        <v>0.17497907153729067</v>
      </c>
      <c r="R273" s="99" t="s">
        <v>924</v>
      </c>
    </row>
    <row r="274" spans="2:18" x14ac:dyDescent="0.2">
      <c r="B274" s="95" t="s">
        <v>604</v>
      </c>
      <c r="C274" s="95" t="s">
        <v>604</v>
      </c>
      <c r="D274" s="95" t="s">
        <v>584</v>
      </c>
      <c r="E274" s="81" t="s">
        <v>585</v>
      </c>
      <c r="F274" s="99">
        <f t="shared" si="4"/>
        <v>0.13646855974124811</v>
      </c>
      <c r="G274" s="104"/>
      <c r="H274" s="99">
        <v>0.15094495180111617</v>
      </c>
      <c r="I274" s="99">
        <v>0.14793632673769663</v>
      </c>
      <c r="J274" s="175">
        <v>0.18195807965499747</v>
      </c>
      <c r="K274" s="99">
        <v>0.15329845256215119</v>
      </c>
      <c r="L274" s="99">
        <v>9.6414890918315579E-2</v>
      </c>
      <c r="M274" s="99">
        <v>0.11755612633181127</v>
      </c>
      <c r="N274" s="99">
        <v>0.10529997463216641</v>
      </c>
      <c r="O274" s="116">
        <v>0.17410483257229831</v>
      </c>
      <c r="P274" s="99">
        <v>0.17778190005073566</v>
      </c>
      <c r="Q274" s="99">
        <v>0.21645611364789447</v>
      </c>
      <c r="R274" s="99" t="s">
        <v>924</v>
      </c>
    </row>
    <row r="275" spans="2:18" x14ac:dyDescent="0.2">
      <c r="B275" s="95" t="s">
        <v>605</v>
      </c>
      <c r="C275" s="95" t="s">
        <v>605</v>
      </c>
      <c r="D275" s="95" t="s">
        <v>584</v>
      </c>
      <c r="E275" s="81" t="s">
        <v>585</v>
      </c>
      <c r="F275" s="99">
        <f t="shared" si="4"/>
        <v>0</v>
      </c>
      <c r="G275" s="104"/>
      <c r="H275" s="99">
        <v>0</v>
      </c>
      <c r="I275" s="99">
        <v>0</v>
      </c>
      <c r="J275" s="175">
        <v>0</v>
      </c>
      <c r="K275" s="99">
        <v>0</v>
      </c>
      <c r="L275" s="99">
        <v>0</v>
      </c>
      <c r="M275" s="99">
        <v>0</v>
      </c>
      <c r="N275" s="99">
        <v>0</v>
      </c>
      <c r="O275" s="116">
        <v>0</v>
      </c>
      <c r="P275" s="99">
        <v>0</v>
      </c>
      <c r="Q275" s="99">
        <v>0</v>
      </c>
      <c r="R275" s="99" t="s">
        <v>924</v>
      </c>
    </row>
    <row r="276" spans="2:18" x14ac:dyDescent="0.2">
      <c r="B276" s="95" t="s">
        <v>606</v>
      </c>
      <c r="C276" s="95" t="s">
        <v>606</v>
      </c>
      <c r="D276" s="95" t="s">
        <v>584</v>
      </c>
      <c r="E276" s="81" t="s">
        <v>585</v>
      </c>
      <c r="F276" s="99">
        <f t="shared" si="4"/>
        <v>0.15198820395738205</v>
      </c>
      <c r="G276" s="104"/>
      <c r="H276" s="99">
        <v>0.19176211314053776</v>
      </c>
      <c r="I276" s="99">
        <v>0.16000602486047691</v>
      </c>
      <c r="J276" s="175">
        <v>0.20265093860984273</v>
      </c>
      <c r="K276" s="99">
        <v>0.17083840690005075</v>
      </c>
      <c r="L276" s="99">
        <v>0.10376331811263317</v>
      </c>
      <c r="M276" s="99">
        <v>0.1286834094368341</v>
      </c>
      <c r="N276" s="99">
        <v>0.11808028919330288</v>
      </c>
      <c r="O276" s="116">
        <v>0.19190449010654489</v>
      </c>
      <c r="P276" s="99">
        <v>0.19715690005073569</v>
      </c>
      <c r="Q276" s="99">
        <v>0.25146118721461191</v>
      </c>
      <c r="R276" s="99" t="s">
        <v>924</v>
      </c>
    </row>
    <row r="277" spans="2:18" x14ac:dyDescent="0.2">
      <c r="B277" s="95" t="s">
        <v>607</v>
      </c>
      <c r="C277" s="95" t="s">
        <v>607</v>
      </c>
      <c r="D277" s="95" t="s">
        <v>584</v>
      </c>
      <c r="E277" s="81" t="s">
        <v>585</v>
      </c>
      <c r="F277" s="99">
        <f t="shared" si="4"/>
        <v>0</v>
      </c>
      <c r="G277" s="104"/>
      <c r="H277" s="99">
        <v>0</v>
      </c>
      <c r="I277" s="99">
        <v>0</v>
      </c>
      <c r="J277" s="175">
        <v>0</v>
      </c>
      <c r="K277" s="99">
        <v>0</v>
      </c>
      <c r="L277" s="99">
        <v>0</v>
      </c>
      <c r="M277" s="99">
        <v>0</v>
      </c>
      <c r="N277" s="99">
        <v>0</v>
      </c>
      <c r="O277" s="116">
        <v>0</v>
      </c>
      <c r="P277" s="99">
        <v>0</v>
      </c>
      <c r="Q277" s="99">
        <v>0</v>
      </c>
      <c r="R277" s="99" t="s">
        <v>924</v>
      </c>
    </row>
    <row r="278" spans="2:18" x14ac:dyDescent="0.2">
      <c r="B278" s="95" t="s">
        <v>608</v>
      </c>
      <c r="C278" s="95" t="s">
        <v>608</v>
      </c>
      <c r="D278" s="95" t="s">
        <v>584</v>
      </c>
      <c r="E278" s="81" t="s">
        <v>585</v>
      </c>
      <c r="F278" s="99">
        <f t="shared" si="4"/>
        <v>0.16852145167427707</v>
      </c>
      <c r="G278" s="104"/>
      <c r="H278" s="99">
        <v>0.22616723744292233</v>
      </c>
      <c r="I278" s="99">
        <v>0.17151414256722475</v>
      </c>
      <c r="J278" s="175">
        <v>0.22469526889903607</v>
      </c>
      <c r="K278" s="99">
        <v>0.18784341704718416</v>
      </c>
      <c r="L278" s="99">
        <v>0.1104490106544901</v>
      </c>
      <c r="M278" s="99">
        <v>0.14316083206494165</v>
      </c>
      <c r="N278" s="99">
        <v>0.13006754185692543</v>
      </c>
      <c r="O278" s="116">
        <v>0.20905124302384578</v>
      </c>
      <c r="P278" s="99">
        <v>0.21726027397260275</v>
      </c>
      <c r="Q278" s="99">
        <v>0.28348712582445462</v>
      </c>
      <c r="R278" s="99" t="s">
        <v>924</v>
      </c>
    </row>
    <row r="279" spans="2:18" x14ac:dyDescent="0.2">
      <c r="B279" s="95" t="s">
        <v>609</v>
      </c>
      <c r="C279" s="95" t="s">
        <v>609</v>
      </c>
      <c r="D279" s="95" t="s">
        <v>584</v>
      </c>
      <c r="E279" s="81" t="s">
        <v>585</v>
      </c>
      <c r="F279" s="99">
        <f t="shared" si="4"/>
        <v>0.17274971461187216</v>
      </c>
      <c r="G279" s="104"/>
      <c r="H279" s="99">
        <v>0.23426243023845766</v>
      </c>
      <c r="I279" s="99">
        <v>0.17334570015220702</v>
      </c>
      <c r="J279" s="175">
        <v>0.23033295281582955</v>
      </c>
      <c r="K279" s="99">
        <v>0.19265030441400302</v>
      </c>
      <c r="L279" s="99">
        <v>0.11091070522577372</v>
      </c>
      <c r="M279" s="99">
        <v>0.14680904363267375</v>
      </c>
      <c r="N279" s="99">
        <v>0.13317668696093352</v>
      </c>
      <c r="O279" s="116">
        <v>0.21355593607305937</v>
      </c>
      <c r="P279" s="99">
        <v>0.22248065702688991</v>
      </c>
      <c r="Q279" s="99">
        <v>0.29070998224251648</v>
      </c>
      <c r="R279" s="99" t="s">
        <v>924</v>
      </c>
    </row>
    <row r="280" spans="2:18" x14ac:dyDescent="0.2">
      <c r="B280" s="95" t="s">
        <v>610</v>
      </c>
      <c r="C280" s="95" t="s">
        <v>610</v>
      </c>
      <c r="D280" s="95" t="s">
        <v>584</v>
      </c>
      <c r="E280" s="81" t="s">
        <v>585</v>
      </c>
      <c r="F280" s="99">
        <f t="shared" si="4"/>
        <v>0.16754233257229834</v>
      </c>
      <c r="G280" s="104"/>
      <c r="H280" s="99">
        <v>0.22008910451547437</v>
      </c>
      <c r="I280" s="99">
        <v>0.17144755200405884</v>
      </c>
      <c r="J280" s="175">
        <v>0.22338977676306443</v>
      </c>
      <c r="K280" s="99">
        <v>0.18683758244545912</v>
      </c>
      <c r="L280" s="99">
        <v>0.1102013571790969</v>
      </c>
      <c r="M280" s="99">
        <v>0.14235762303399288</v>
      </c>
      <c r="N280" s="99">
        <v>0.12896372399797057</v>
      </c>
      <c r="O280" s="116">
        <v>0.20867199391171995</v>
      </c>
      <c r="P280" s="99">
        <v>0.21576579147640793</v>
      </c>
      <c r="Q280" s="99">
        <v>0.279523401826484</v>
      </c>
      <c r="R280" s="99" t="s">
        <v>924</v>
      </c>
    </row>
    <row r="281" spans="2:18" x14ac:dyDescent="0.2">
      <c r="B281" s="107" t="s">
        <v>611</v>
      </c>
      <c r="C281" s="107" t="s">
        <v>611</v>
      </c>
      <c r="D281" s="94" t="s">
        <v>611</v>
      </c>
      <c r="E281" s="81" t="s">
        <v>612</v>
      </c>
      <c r="F281" s="99">
        <f t="shared" si="4"/>
        <v>0.1156097792998478</v>
      </c>
      <c r="G281" s="104"/>
      <c r="H281" s="99">
        <v>0.12333904109589039</v>
      </c>
      <c r="I281" s="99">
        <v>0.12013191273465249</v>
      </c>
      <c r="J281" s="175">
        <v>0.15414637239979706</v>
      </c>
      <c r="K281" s="99">
        <v>0.12714421613394214</v>
      </c>
      <c r="L281" s="99">
        <v>8.0444571283612376E-2</v>
      </c>
      <c r="M281" s="99">
        <v>0.10637271689497715</v>
      </c>
      <c r="N281" s="99">
        <v>9.0622780314561127E-2</v>
      </c>
      <c r="O281" s="116">
        <v>0.14122272957889395</v>
      </c>
      <c r="P281" s="99">
        <v>0.15566780821917811</v>
      </c>
      <c r="Q281" s="99">
        <v>0.17886637493658039</v>
      </c>
      <c r="R281" s="99" t="s">
        <v>924</v>
      </c>
    </row>
    <row r="282" spans="2:18" x14ac:dyDescent="0.2">
      <c r="B282" s="90" t="s">
        <v>613</v>
      </c>
      <c r="C282" s="90" t="s">
        <v>613</v>
      </c>
      <c r="D282" s="90" t="s">
        <v>306</v>
      </c>
      <c r="E282" s="81" t="s">
        <v>307</v>
      </c>
      <c r="F282" s="99">
        <f t="shared" si="4"/>
        <v>9.1791999619482478E-2</v>
      </c>
      <c r="G282" s="104"/>
      <c r="H282" s="99">
        <v>8.8263254693049215E-2</v>
      </c>
      <c r="I282" s="99">
        <v>9.7499999999999989E-2</v>
      </c>
      <c r="J282" s="175">
        <v>0.12238933282597664</v>
      </c>
      <c r="K282" s="99">
        <v>0.10031678082191781</v>
      </c>
      <c r="L282" s="99">
        <v>6.9348680872653459E-2</v>
      </c>
      <c r="M282" s="99">
        <v>9.1098110096397761E-2</v>
      </c>
      <c r="N282" s="99">
        <v>7.405282851344494E-2</v>
      </c>
      <c r="O282" s="116">
        <v>0.10909722222222223</v>
      </c>
      <c r="P282" s="99">
        <v>0.12346017250126838</v>
      </c>
      <c r="Q282" s="99">
        <v>0.13955733130390663</v>
      </c>
      <c r="R282" s="99">
        <v>0.10327739333302932</v>
      </c>
    </row>
    <row r="283" spans="2:18" x14ac:dyDescent="0.2">
      <c r="B283" s="90" t="s">
        <v>614</v>
      </c>
      <c r="C283" s="90" t="s">
        <v>614</v>
      </c>
      <c r="D283" s="90" t="s">
        <v>306</v>
      </c>
      <c r="E283" s="81" t="s">
        <v>307</v>
      </c>
      <c r="F283" s="99">
        <f t="shared" si="4"/>
        <v>8.942304033485543E-2</v>
      </c>
      <c r="G283" s="104"/>
      <c r="H283" s="99">
        <v>8.2363647894469816E-2</v>
      </c>
      <c r="I283" s="99">
        <v>9.6008371385083696E-2</v>
      </c>
      <c r="J283" s="175">
        <v>0.1192307204464739</v>
      </c>
      <c r="K283" s="99">
        <v>9.9645484525621511E-2</v>
      </c>
      <c r="L283" s="99">
        <v>6.8017503805175031E-2</v>
      </c>
      <c r="M283" s="99">
        <v>8.7938229325215611E-2</v>
      </c>
      <c r="N283" s="99">
        <v>7.3337455606291208E-2</v>
      </c>
      <c r="O283" s="116">
        <v>0.10811738964992389</v>
      </c>
      <c r="P283" s="99">
        <v>0.12060438863521057</v>
      </c>
      <c r="Q283" s="99">
        <v>0.13437436580416032</v>
      </c>
      <c r="R283" s="99">
        <v>0.10260148858416193</v>
      </c>
    </row>
    <row r="284" spans="2:18" x14ac:dyDescent="0.2">
      <c r="B284" s="90" t="s">
        <v>615</v>
      </c>
      <c r="C284" s="90" t="s">
        <v>615</v>
      </c>
      <c r="D284" s="90" t="s">
        <v>306</v>
      </c>
      <c r="E284" s="81" t="s">
        <v>307</v>
      </c>
      <c r="F284" s="99">
        <f t="shared" si="4"/>
        <v>8.6069492009132414E-2</v>
      </c>
      <c r="G284" s="104"/>
      <c r="H284" s="99">
        <v>7.8182711821410455E-2</v>
      </c>
      <c r="I284" s="99">
        <v>9.2299277016742773E-2</v>
      </c>
      <c r="J284" s="175">
        <v>0.11475932267884323</v>
      </c>
      <c r="K284" s="99">
        <v>9.7637303399289707E-2</v>
      </c>
      <c r="L284" s="99">
        <v>6.5032978183663118E-2</v>
      </c>
      <c r="M284" s="99">
        <v>8.3769025875190251E-2</v>
      </c>
      <c r="N284" s="99">
        <v>7.157724505327244E-2</v>
      </c>
      <c r="O284" s="116">
        <v>0.10542966768137998</v>
      </c>
      <c r="P284" s="99">
        <v>0.11633117706747842</v>
      </c>
      <c r="Q284" s="99">
        <v>0.12901953323186199</v>
      </c>
      <c r="R284" s="99">
        <v>9.7773634890935004E-2</v>
      </c>
    </row>
    <row r="285" spans="2:18" x14ac:dyDescent="0.2">
      <c r="B285" s="90" t="s">
        <v>616</v>
      </c>
      <c r="C285" s="90" t="s">
        <v>616</v>
      </c>
      <c r="D285" s="90" t="s">
        <v>306</v>
      </c>
      <c r="E285" s="81" t="s">
        <v>307</v>
      </c>
      <c r="F285" s="99">
        <f t="shared" si="4"/>
        <v>8.6481402207001512E-2</v>
      </c>
      <c r="G285" s="104"/>
      <c r="H285" s="99">
        <v>7.8754756468797579E-2</v>
      </c>
      <c r="I285" s="99">
        <v>9.3686897513952316E-2</v>
      </c>
      <c r="J285" s="175">
        <v>0.11530853627600202</v>
      </c>
      <c r="K285" s="99">
        <v>9.7933789954337894E-2</v>
      </c>
      <c r="L285" s="99">
        <v>6.6015347539320146E-2</v>
      </c>
      <c r="M285" s="99">
        <v>8.392757483510907E-2</v>
      </c>
      <c r="N285" s="99">
        <v>7.1752600202942662E-2</v>
      </c>
      <c r="O285" s="116">
        <v>0.10621733891425671</v>
      </c>
      <c r="P285" s="99">
        <v>0.11688958650431255</v>
      </c>
      <c r="Q285" s="99">
        <v>0.13018994165398273</v>
      </c>
      <c r="R285" s="99">
        <v>9.9128916864408764E-2</v>
      </c>
    </row>
    <row r="286" spans="2:18" x14ac:dyDescent="0.2">
      <c r="B286" s="90" t="s">
        <v>617</v>
      </c>
      <c r="C286" s="90" t="s">
        <v>617</v>
      </c>
      <c r="D286" s="90" t="s">
        <v>306</v>
      </c>
      <c r="E286" s="81" t="s">
        <v>307</v>
      </c>
      <c r="F286" s="99">
        <f t="shared" si="4"/>
        <v>8.8679366438356166E-2</v>
      </c>
      <c r="G286" s="104"/>
      <c r="H286" s="99">
        <v>8.2875126839167951E-2</v>
      </c>
      <c r="I286" s="99">
        <v>9.4225646879756458E-2</v>
      </c>
      <c r="J286" s="175">
        <v>0.11823915525114155</v>
      </c>
      <c r="K286" s="99">
        <v>0.10023718924403856</v>
      </c>
      <c r="L286" s="99">
        <v>6.6325152207001525E-2</v>
      </c>
      <c r="M286" s="99">
        <v>8.6176116184677826E-2</v>
      </c>
      <c r="N286" s="99">
        <v>7.3443366311516989E-2</v>
      </c>
      <c r="O286" s="116">
        <v>0.10809963216641301</v>
      </c>
      <c r="P286" s="99">
        <v>0.11976661593099949</v>
      </c>
      <c r="Q286" s="99">
        <v>0.13386193556570267</v>
      </c>
      <c r="R286" s="99">
        <v>0.10219536259164767</v>
      </c>
    </row>
    <row r="287" spans="2:18" x14ac:dyDescent="0.2">
      <c r="B287" s="90" t="s">
        <v>618</v>
      </c>
      <c r="C287" s="90" t="s">
        <v>618</v>
      </c>
      <c r="D287" s="90" t="s">
        <v>306</v>
      </c>
      <c r="E287" s="81" t="s">
        <v>307</v>
      </c>
      <c r="F287" s="99">
        <f t="shared" si="4"/>
        <v>9.237038622526636E-2</v>
      </c>
      <c r="G287" s="104"/>
      <c r="H287" s="99">
        <v>8.6595319634703197E-2</v>
      </c>
      <c r="I287" s="99">
        <v>9.879153982749872E-2</v>
      </c>
      <c r="J287" s="175">
        <v>0.12316051496702182</v>
      </c>
      <c r="K287" s="99">
        <v>0.10389237696600709</v>
      </c>
      <c r="L287" s="99">
        <v>6.9762493658041602E-2</v>
      </c>
      <c r="M287" s="99">
        <v>9.0083079654997456E-2</v>
      </c>
      <c r="N287" s="99">
        <v>7.6367643328259766E-2</v>
      </c>
      <c r="O287" s="116">
        <v>0.1122456874682902</v>
      </c>
      <c r="P287" s="99">
        <v>0.12463058092338912</v>
      </c>
      <c r="Q287" s="99">
        <v>0.13994577625570775</v>
      </c>
      <c r="R287" s="99">
        <v>0.10535772268869227</v>
      </c>
    </row>
    <row r="288" spans="2:18" x14ac:dyDescent="0.2">
      <c r="B288" s="90" t="s">
        <v>619</v>
      </c>
      <c r="C288" s="90" t="s">
        <v>619</v>
      </c>
      <c r="D288" s="90" t="s">
        <v>306</v>
      </c>
      <c r="E288" s="81" t="s">
        <v>307</v>
      </c>
      <c r="F288" s="99">
        <f t="shared" si="4"/>
        <v>9.5140078006088258E-2</v>
      </c>
      <c r="G288" s="104"/>
      <c r="H288" s="99">
        <v>9.1908612379502791E-2</v>
      </c>
      <c r="I288" s="99">
        <v>9.947425164890919E-2</v>
      </c>
      <c r="J288" s="175">
        <v>0.12685343734145102</v>
      </c>
      <c r="K288" s="99">
        <v>0.10714167935058344</v>
      </c>
      <c r="L288" s="99">
        <v>6.9945459157787923E-2</v>
      </c>
      <c r="M288" s="99">
        <v>9.2851978691019771E-2</v>
      </c>
      <c r="N288" s="99">
        <v>7.8776953323186183E-2</v>
      </c>
      <c r="O288" s="116">
        <v>0.11482559614408928</v>
      </c>
      <c r="P288" s="99">
        <v>0.12824771689497716</v>
      </c>
      <c r="Q288" s="99">
        <v>0.14479293505834601</v>
      </c>
      <c r="R288" s="99">
        <v>0.10839426051838956</v>
      </c>
    </row>
    <row r="289" spans="2:18" x14ac:dyDescent="0.2">
      <c r="B289" s="90" t="s">
        <v>620</v>
      </c>
      <c r="C289" s="90" t="s">
        <v>620</v>
      </c>
      <c r="D289" s="90" t="s">
        <v>306</v>
      </c>
      <c r="E289" s="81" t="s">
        <v>307</v>
      </c>
      <c r="F289" s="99">
        <f t="shared" si="4"/>
        <v>9.8226550608828012E-2</v>
      </c>
      <c r="G289" s="104"/>
      <c r="H289" s="99">
        <v>9.5670662100456633E-2</v>
      </c>
      <c r="I289" s="99">
        <v>0.10480530187721969</v>
      </c>
      <c r="J289" s="175">
        <v>0.13096873414510402</v>
      </c>
      <c r="K289" s="99">
        <v>0.10695744545915779</v>
      </c>
      <c r="L289" s="99">
        <v>7.4223427194317598E-2</v>
      </c>
      <c r="M289" s="99">
        <v>9.6474505327245039E-2</v>
      </c>
      <c r="N289" s="99">
        <v>7.8519469812278031E-2</v>
      </c>
      <c r="O289" s="116">
        <v>0.11727168949771688</v>
      </c>
      <c r="P289" s="99">
        <v>0.13227264079147638</v>
      </c>
      <c r="Q289" s="99">
        <v>0.14958079654997464</v>
      </c>
      <c r="R289" s="99">
        <v>0.11155895702138612</v>
      </c>
    </row>
    <row r="290" spans="2:18" x14ac:dyDescent="0.2">
      <c r="B290" s="90" t="s">
        <v>621</v>
      </c>
      <c r="C290" s="90" t="s">
        <v>621</v>
      </c>
      <c r="D290" s="90" t="s">
        <v>306</v>
      </c>
      <c r="E290" s="81" t="s">
        <v>307</v>
      </c>
      <c r="F290" s="99">
        <f t="shared" si="4"/>
        <v>9.146832191780821E-2</v>
      </c>
      <c r="G290" s="104"/>
      <c r="H290" s="99">
        <v>8.5551750380517502E-2</v>
      </c>
      <c r="I290" s="99">
        <v>9.8340309487569749E-2</v>
      </c>
      <c r="J290" s="175">
        <v>0.12195776255707762</v>
      </c>
      <c r="K290" s="99">
        <v>0.10092560882800607</v>
      </c>
      <c r="L290" s="99">
        <v>6.9816717402333847E-2</v>
      </c>
      <c r="M290" s="99">
        <v>8.9965753424657527E-2</v>
      </c>
      <c r="N290" s="99">
        <v>7.4124809741248091E-2</v>
      </c>
      <c r="O290" s="116">
        <v>0.11012620497209538</v>
      </c>
      <c r="P290" s="99">
        <v>0.12330764840182648</v>
      </c>
      <c r="Q290" s="99">
        <v>0.13808726534753929</v>
      </c>
      <c r="R290" s="99">
        <v>0.10415478419427444</v>
      </c>
    </row>
    <row r="291" spans="2:18" x14ac:dyDescent="0.2">
      <c r="B291" s="90" t="s">
        <v>622</v>
      </c>
      <c r="C291" s="90" t="s">
        <v>622</v>
      </c>
      <c r="D291" s="90" t="s">
        <v>306</v>
      </c>
      <c r="E291" s="81" t="s">
        <v>307</v>
      </c>
      <c r="F291" s="99">
        <f t="shared" si="4"/>
        <v>9.5614773592085256E-2</v>
      </c>
      <c r="G291" s="104"/>
      <c r="H291" s="99">
        <v>9.1613394216133931E-2</v>
      </c>
      <c r="I291" s="99">
        <v>0.10154648655504819</v>
      </c>
      <c r="J291" s="175">
        <v>0.127486364789447</v>
      </c>
      <c r="K291" s="99">
        <v>0.10509227549467275</v>
      </c>
      <c r="L291" s="99">
        <v>7.1900050735667173E-2</v>
      </c>
      <c r="M291" s="99">
        <v>9.4316336884830015E-2</v>
      </c>
      <c r="N291" s="99">
        <v>7.7306887366818872E-2</v>
      </c>
      <c r="O291" s="116">
        <v>0.11426686960933537</v>
      </c>
      <c r="P291" s="99">
        <v>0.12871448503297819</v>
      </c>
      <c r="Q291" s="99">
        <v>0.1452847539320142</v>
      </c>
      <c r="R291" s="99">
        <v>0.10660711523835377</v>
      </c>
    </row>
    <row r="292" spans="2:18" x14ac:dyDescent="0.2">
      <c r="B292" s="90" t="s">
        <v>623</v>
      </c>
      <c r="C292" s="90" t="s">
        <v>623</v>
      </c>
      <c r="D292" s="90" t="s">
        <v>306</v>
      </c>
      <c r="E292" s="81" t="s">
        <v>307</v>
      </c>
      <c r="F292" s="99">
        <f t="shared" si="4"/>
        <v>9.1634560502283108E-2</v>
      </c>
      <c r="G292" s="104"/>
      <c r="H292" s="99">
        <v>8.6226217656012183E-2</v>
      </c>
      <c r="I292" s="99">
        <v>9.7709918822932493E-2</v>
      </c>
      <c r="J292" s="175">
        <v>0.12217941400304413</v>
      </c>
      <c r="K292" s="99">
        <v>0.10238711314053779</v>
      </c>
      <c r="L292" s="99">
        <v>6.9153982749873166E-2</v>
      </c>
      <c r="M292" s="99">
        <v>8.9981608320649414E-2</v>
      </c>
      <c r="N292" s="99">
        <v>7.5435058346017256E-2</v>
      </c>
      <c r="O292" s="116">
        <v>0.11066685692541857</v>
      </c>
      <c r="P292" s="99">
        <v>0.12354198376458651</v>
      </c>
      <c r="Q292" s="99">
        <v>0.13884703196347031</v>
      </c>
      <c r="R292" s="99">
        <v>0.10317622269629695</v>
      </c>
    </row>
    <row r="293" spans="2:18" x14ac:dyDescent="0.2">
      <c r="B293" s="90" t="s">
        <v>624</v>
      </c>
      <c r="C293" s="90" t="s">
        <v>624</v>
      </c>
      <c r="D293" s="90" t="s">
        <v>306</v>
      </c>
      <c r="E293" s="81" t="s">
        <v>307</v>
      </c>
      <c r="F293" s="99">
        <f t="shared" si="4"/>
        <v>9.4852311643835618E-2</v>
      </c>
      <c r="G293" s="104"/>
      <c r="H293" s="99">
        <v>9.0708713850837147E-2</v>
      </c>
      <c r="I293" s="99">
        <v>0.10103881278538812</v>
      </c>
      <c r="J293" s="175">
        <v>0.1264697488584475</v>
      </c>
      <c r="K293" s="99">
        <v>0.10508149416539829</v>
      </c>
      <c r="L293" s="99">
        <v>7.1479578893962448E-2</v>
      </c>
      <c r="M293" s="99">
        <v>9.3071093353627593E-2</v>
      </c>
      <c r="N293" s="99">
        <v>7.7287544393708774E-2</v>
      </c>
      <c r="O293" s="116">
        <v>0.1140347539320142</v>
      </c>
      <c r="P293" s="99">
        <v>0.12779648655504822</v>
      </c>
      <c r="Q293" s="99">
        <v>0.14427860223236935</v>
      </c>
      <c r="R293" s="99">
        <v>0.10776778140305893</v>
      </c>
    </row>
    <row r="294" spans="2:18" x14ac:dyDescent="0.2">
      <c r="B294" s="90" t="s">
        <v>625</v>
      </c>
      <c r="C294" s="90" t="s">
        <v>625</v>
      </c>
      <c r="D294" s="90" t="s">
        <v>306</v>
      </c>
      <c r="E294" s="81" t="s">
        <v>307</v>
      </c>
      <c r="F294" s="99">
        <f t="shared" si="4"/>
        <v>0.10029894406392695</v>
      </c>
      <c r="G294" s="104"/>
      <c r="H294" s="99">
        <v>9.9267820903094856E-2</v>
      </c>
      <c r="I294" s="99">
        <v>0.10677701674277015</v>
      </c>
      <c r="J294" s="175">
        <v>0.13373192541856926</v>
      </c>
      <c r="K294" s="99">
        <v>0.10922786656519533</v>
      </c>
      <c r="L294" s="99">
        <v>7.5668759512937597E-2</v>
      </c>
      <c r="M294" s="99">
        <v>9.8554984779299859E-2</v>
      </c>
      <c r="N294" s="99">
        <v>8.0377346524606791E-2</v>
      </c>
      <c r="O294" s="116">
        <v>0.11939592846270927</v>
      </c>
      <c r="P294" s="99">
        <v>0.1349816083206494</v>
      </c>
      <c r="Q294" s="99">
        <v>0.15385813039066465</v>
      </c>
      <c r="R294" s="99">
        <v>0.1135749175184806</v>
      </c>
    </row>
    <row r="295" spans="2:18" x14ac:dyDescent="0.2">
      <c r="B295" s="90" t="s">
        <v>626</v>
      </c>
      <c r="C295" s="90" t="s">
        <v>626</v>
      </c>
      <c r="D295" s="90" t="s">
        <v>306</v>
      </c>
      <c r="E295" s="81" t="s">
        <v>307</v>
      </c>
      <c r="F295" s="99">
        <f t="shared" si="4"/>
        <v>0.10057077625570773</v>
      </c>
      <c r="G295" s="104"/>
      <c r="H295" s="99">
        <v>9.908453830542871E-2</v>
      </c>
      <c r="I295" s="99">
        <v>0.1065921486555048</v>
      </c>
      <c r="J295" s="175">
        <v>0.13409436834094365</v>
      </c>
      <c r="K295" s="99">
        <v>0.10943239472349063</v>
      </c>
      <c r="L295" s="99">
        <v>7.541381278538814E-2</v>
      </c>
      <c r="M295" s="99">
        <v>9.8808346017250137E-2</v>
      </c>
      <c r="N295" s="99">
        <v>8.0424911212582439E-2</v>
      </c>
      <c r="O295" s="116">
        <v>0.11967592592592594</v>
      </c>
      <c r="P295" s="99">
        <v>0.13536561390157278</v>
      </c>
      <c r="Q295" s="99">
        <v>0.15353151953323185</v>
      </c>
      <c r="R295" s="99">
        <v>0.11466461307079069</v>
      </c>
    </row>
    <row r="296" spans="2:18" x14ac:dyDescent="0.2">
      <c r="B296" s="90" t="s">
        <v>627</v>
      </c>
      <c r="C296" s="90" t="s">
        <v>627</v>
      </c>
      <c r="D296" s="90" t="s">
        <v>306</v>
      </c>
      <c r="E296" s="81" t="s">
        <v>307</v>
      </c>
      <c r="F296" s="99">
        <f t="shared" si="4"/>
        <v>9.8483875570776272E-2</v>
      </c>
      <c r="G296" s="104"/>
      <c r="H296" s="99">
        <v>9.587106798579402E-2</v>
      </c>
      <c r="I296" s="99">
        <v>0.1056024860476915</v>
      </c>
      <c r="J296" s="175">
        <v>0.13131183409436836</v>
      </c>
      <c r="K296" s="99">
        <v>0.10811263318112635</v>
      </c>
      <c r="L296" s="99">
        <v>7.4835743277524097E-2</v>
      </c>
      <c r="M296" s="99">
        <v>9.6416476407914758E-2</v>
      </c>
      <c r="N296" s="99">
        <v>7.9429857940131909E-2</v>
      </c>
      <c r="O296" s="116">
        <v>0.11811295027904614</v>
      </c>
      <c r="P296" s="99">
        <v>0.13262049720953831</v>
      </c>
      <c r="Q296" s="99">
        <v>0.15075247336377473</v>
      </c>
      <c r="R296" s="99">
        <v>0.11241420716589187</v>
      </c>
    </row>
    <row r="297" spans="2:18" x14ac:dyDescent="0.2">
      <c r="B297" s="90" t="s">
        <v>628</v>
      </c>
      <c r="C297" s="90" t="s">
        <v>628</v>
      </c>
      <c r="D297" s="90" t="s">
        <v>306</v>
      </c>
      <c r="E297" s="81" t="s">
        <v>307</v>
      </c>
      <c r="F297" s="99">
        <f t="shared" si="4"/>
        <v>9.4200199771689516E-2</v>
      </c>
      <c r="G297" s="104"/>
      <c r="H297" s="99">
        <v>8.9697171486555025E-2</v>
      </c>
      <c r="I297" s="99">
        <v>0.10088628868594621</v>
      </c>
      <c r="J297" s="175">
        <v>0.12560026636225269</v>
      </c>
      <c r="K297" s="99">
        <v>0.10513413242009133</v>
      </c>
      <c r="L297" s="99">
        <v>7.1377473363774743E-2</v>
      </c>
      <c r="M297" s="99">
        <v>9.202815829528159E-2</v>
      </c>
      <c r="N297" s="99">
        <v>7.738996702181633E-2</v>
      </c>
      <c r="O297" s="116">
        <v>0.11397006595636731</v>
      </c>
      <c r="P297" s="99">
        <v>0.12701198630136984</v>
      </c>
      <c r="Q297" s="99">
        <v>0.14346397767630642</v>
      </c>
      <c r="R297" s="99">
        <v>0.10816333641355663</v>
      </c>
    </row>
    <row r="298" spans="2:18" x14ac:dyDescent="0.2">
      <c r="B298" s="90" t="s">
        <v>629</v>
      </c>
      <c r="C298" s="90" t="s">
        <v>629</v>
      </c>
      <c r="D298" s="90" t="s">
        <v>306</v>
      </c>
      <c r="E298" s="81" t="s">
        <v>307</v>
      </c>
      <c r="F298" s="99">
        <f t="shared" si="4"/>
        <v>9.702982305936074E-2</v>
      </c>
      <c r="G298" s="104"/>
      <c r="H298" s="99">
        <v>9.3671993911719931E-2</v>
      </c>
      <c r="I298" s="99">
        <v>0.10437087772704209</v>
      </c>
      <c r="J298" s="175">
        <v>0.12937309741248099</v>
      </c>
      <c r="K298" s="99">
        <v>0.10620750887874177</v>
      </c>
      <c r="L298" s="99">
        <v>7.4043632673769677E-2</v>
      </c>
      <c r="M298" s="99">
        <v>9.5236237950279037E-2</v>
      </c>
      <c r="N298" s="99">
        <v>7.7990867579908668E-2</v>
      </c>
      <c r="O298" s="116">
        <v>0.11629280821917806</v>
      </c>
      <c r="P298" s="99">
        <v>0.13065512430238457</v>
      </c>
      <c r="Q298" s="99">
        <v>0.14821093353627598</v>
      </c>
      <c r="R298" s="99">
        <v>0.10927114165982077</v>
      </c>
    </row>
    <row r="299" spans="2:18" x14ac:dyDescent="0.2">
      <c r="B299" s="90" t="s">
        <v>630</v>
      </c>
      <c r="C299" s="90" t="s">
        <v>630</v>
      </c>
      <c r="D299" s="90" t="s">
        <v>306</v>
      </c>
      <c r="E299" s="81" t="s">
        <v>307</v>
      </c>
      <c r="F299" s="99">
        <f t="shared" si="4"/>
        <v>0.10317399162861493</v>
      </c>
      <c r="G299" s="104"/>
      <c r="H299" s="99">
        <v>0.10434233891425672</v>
      </c>
      <c r="I299" s="99">
        <v>0.10934011922881785</v>
      </c>
      <c r="J299" s="175">
        <v>0.13756532217148656</v>
      </c>
      <c r="K299" s="99">
        <v>0.11171708523592086</v>
      </c>
      <c r="L299" s="99">
        <v>7.7441019786910203E-2</v>
      </c>
      <c r="M299" s="99">
        <v>0.101519533231862</v>
      </c>
      <c r="N299" s="99">
        <v>8.2277080162354133E-2</v>
      </c>
      <c r="O299" s="116">
        <v>0.12217402333840688</v>
      </c>
      <c r="P299" s="99">
        <v>0.13874492643328257</v>
      </c>
      <c r="Q299" s="99">
        <v>0.15934519279553525</v>
      </c>
      <c r="R299" s="99">
        <v>0.11797213691399699</v>
      </c>
    </row>
    <row r="300" spans="2:18" x14ac:dyDescent="0.2">
      <c r="B300" s="90" t="s">
        <v>631</v>
      </c>
      <c r="C300" s="90" t="s">
        <v>631</v>
      </c>
      <c r="D300" s="90" t="s">
        <v>306</v>
      </c>
      <c r="E300" s="81" t="s">
        <v>307</v>
      </c>
      <c r="F300" s="99">
        <f t="shared" si="4"/>
        <v>0.10178272450532724</v>
      </c>
      <c r="G300" s="104"/>
      <c r="H300" s="99">
        <v>0.10102073820395738</v>
      </c>
      <c r="I300" s="99">
        <v>0.10870782597666161</v>
      </c>
      <c r="J300" s="175">
        <v>0.13571029934043632</v>
      </c>
      <c r="K300" s="99">
        <v>0.11087899543378996</v>
      </c>
      <c r="L300" s="99">
        <v>7.6723110096397762E-2</v>
      </c>
      <c r="M300" s="99">
        <v>9.9361681887366826E-2</v>
      </c>
      <c r="N300" s="99">
        <v>8.1200532724505309E-2</v>
      </c>
      <c r="O300" s="116">
        <v>0.12165905631659057</v>
      </c>
      <c r="P300" s="99">
        <v>0.13702467021816339</v>
      </c>
      <c r="Q300" s="99">
        <v>0.15630200405885342</v>
      </c>
      <c r="R300" s="99">
        <v>0.11547662141400944</v>
      </c>
    </row>
    <row r="301" spans="2:18" x14ac:dyDescent="0.2">
      <c r="B301" s="90" t="s">
        <v>632</v>
      </c>
      <c r="C301" s="90" t="s">
        <v>632</v>
      </c>
      <c r="D301" s="90" t="s">
        <v>306</v>
      </c>
      <c r="E301" s="81" t="s">
        <v>307</v>
      </c>
      <c r="F301" s="99">
        <f t="shared" si="4"/>
        <v>0.10407510464231355</v>
      </c>
      <c r="G301" s="104"/>
      <c r="H301" s="99">
        <v>0.10455764840182648</v>
      </c>
      <c r="I301" s="99">
        <v>0.11051845509893454</v>
      </c>
      <c r="J301" s="175">
        <v>0.1387668061897514</v>
      </c>
      <c r="K301" s="99">
        <v>0.11363933282597667</v>
      </c>
      <c r="L301" s="99">
        <v>7.8002917300862507E-2</v>
      </c>
      <c r="M301" s="99">
        <v>0.10150082445459158</v>
      </c>
      <c r="N301" s="99">
        <v>8.3410705225773707E-2</v>
      </c>
      <c r="O301" s="116">
        <v>0.1242950913242009</v>
      </c>
      <c r="P301" s="99">
        <v>0.14009417808219179</v>
      </c>
      <c r="Q301" s="99">
        <v>0.16035419837645865</v>
      </c>
      <c r="R301" s="99">
        <v>0.12028747292446217</v>
      </c>
    </row>
    <row r="302" spans="2:18" x14ac:dyDescent="0.2">
      <c r="B302" s="90" t="s">
        <v>633</v>
      </c>
      <c r="C302" s="90" t="s">
        <v>678</v>
      </c>
      <c r="D302" s="94" t="s">
        <v>306</v>
      </c>
      <c r="E302" s="81" t="s">
        <v>307</v>
      </c>
      <c r="F302" s="99">
        <f t="shared" si="4"/>
        <v>0.10457453386605783</v>
      </c>
      <c r="G302" s="104"/>
      <c r="H302" s="99">
        <v>0.10729642313546421</v>
      </c>
      <c r="I302" s="99">
        <v>0.11059709538305429</v>
      </c>
      <c r="J302" s="175">
        <v>0.13943271182141045</v>
      </c>
      <c r="K302" s="99">
        <v>0.11630168696093353</v>
      </c>
      <c r="L302" s="99">
        <v>7.7717846270928467E-2</v>
      </c>
      <c r="M302" s="99">
        <v>0.10091324200913243</v>
      </c>
      <c r="N302" s="99">
        <v>8.5565385591070534E-2</v>
      </c>
      <c r="O302" s="116">
        <v>0.12599980974124811</v>
      </c>
      <c r="P302" s="99">
        <v>0.14082635717909689</v>
      </c>
      <c r="Q302" s="99">
        <v>0.16288463977676304</v>
      </c>
      <c r="R302" s="99" t="s">
        <v>924</v>
      </c>
    </row>
    <row r="303" spans="2:18" x14ac:dyDescent="0.2">
      <c r="B303" s="90" t="s">
        <v>634</v>
      </c>
      <c r="C303" s="90" t="s">
        <v>679</v>
      </c>
      <c r="D303" s="94" t="s">
        <v>306</v>
      </c>
      <c r="E303" s="81" t="s">
        <v>307</v>
      </c>
      <c r="F303" s="99">
        <f t="shared" si="4"/>
        <v>0.10238394216133941</v>
      </c>
      <c r="G303" s="104"/>
      <c r="H303" s="99">
        <v>0.10195237189244039</v>
      </c>
      <c r="I303" s="99">
        <v>0.10931348300355148</v>
      </c>
      <c r="J303" s="175">
        <v>0.13651192288178587</v>
      </c>
      <c r="K303" s="99">
        <v>0.11153221714865548</v>
      </c>
      <c r="L303" s="99">
        <v>7.6939687975646875E-2</v>
      </c>
      <c r="M303" s="99">
        <v>9.9641362252663623E-2</v>
      </c>
      <c r="N303" s="99">
        <v>8.1417110603754436E-2</v>
      </c>
      <c r="O303" s="116">
        <v>0.12254407661085744</v>
      </c>
      <c r="P303" s="99">
        <v>0.13784024606798578</v>
      </c>
      <c r="Q303" s="99">
        <v>0.15723141806189753</v>
      </c>
      <c r="R303" s="99" t="s">
        <v>924</v>
      </c>
    </row>
    <row r="304" spans="2:18" x14ac:dyDescent="0.2">
      <c r="B304" s="90" t="s">
        <v>635</v>
      </c>
      <c r="C304" s="90" t="s">
        <v>635</v>
      </c>
      <c r="D304" s="90" t="s">
        <v>306</v>
      </c>
      <c r="E304" s="81" t="s">
        <v>307</v>
      </c>
      <c r="F304" s="99">
        <f t="shared" si="4"/>
        <v>0.10100884703196347</v>
      </c>
      <c r="G304" s="104"/>
      <c r="H304" s="99">
        <v>9.9585870116692038E-2</v>
      </c>
      <c r="I304" s="99">
        <v>0.10789288432267882</v>
      </c>
      <c r="J304" s="175">
        <v>0.13467846270928463</v>
      </c>
      <c r="K304" s="99">
        <v>0.11088819127346525</v>
      </c>
      <c r="L304" s="99">
        <v>7.6289637239979696E-2</v>
      </c>
      <c r="M304" s="99">
        <v>9.8568619989852849E-2</v>
      </c>
      <c r="N304" s="99">
        <v>8.147070015220699E-2</v>
      </c>
      <c r="O304" s="116">
        <v>0.12112442922374431</v>
      </c>
      <c r="P304" s="99">
        <v>0.13601059107052257</v>
      </c>
      <c r="Q304" s="99">
        <v>0.15507356671740233</v>
      </c>
      <c r="R304" s="99">
        <v>0.11511737854035424</v>
      </c>
    </row>
    <row r="305" spans="2:18" x14ac:dyDescent="0.2">
      <c r="B305" s="90" t="s">
        <v>636</v>
      </c>
      <c r="C305" s="90" t="s">
        <v>636</v>
      </c>
      <c r="D305" s="90" t="s">
        <v>306</v>
      </c>
      <c r="E305" s="81" t="s">
        <v>307</v>
      </c>
      <c r="F305" s="99">
        <f t="shared" si="4"/>
        <v>0.10503828957382039</v>
      </c>
      <c r="G305" s="104"/>
      <c r="H305" s="99">
        <v>0.10847190512430238</v>
      </c>
      <c r="I305" s="99">
        <v>0.11112094114662607</v>
      </c>
      <c r="J305" s="175">
        <v>0.14005105276509386</v>
      </c>
      <c r="K305" s="99">
        <v>0.11679635971588027</v>
      </c>
      <c r="L305" s="99">
        <v>7.8268011161846784E-2</v>
      </c>
      <c r="M305" s="99">
        <v>0.10142408675799088</v>
      </c>
      <c r="N305" s="99">
        <v>8.6210679857940134E-2</v>
      </c>
      <c r="O305" s="116">
        <v>0.12645135717909692</v>
      </c>
      <c r="P305" s="99">
        <v>0.14142947742262812</v>
      </c>
      <c r="Q305" s="99">
        <v>0.16410546676813798</v>
      </c>
      <c r="R305" s="99">
        <v>0.12300607518785485</v>
      </c>
    </row>
    <row r="306" spans="2:18" x14ac:dyDescent="0.2">
      <c r="B306" s="90" t="s">
        <v>637</v>
      </c>
      <c r="C306" s="90" t="s">
        <v>637</v>
      </c>
      <c r="D306" s="90" t="s">
        <v>306</v>
      </c>
      <c r="E306" s="81" t="s">
        <v>307</v>
      </c>
      <c r="F306" s="99">
        <f t="shared" si="4"/>
        <v>0.10464207572298326</v>
      </c>
      <c r="G306" s="104"/>
      <c r="H306" s="99">
        <v>0.10663622526636224</v>
      </c>
      <c r="I306" s="99">
        <v>0.11137747336377472</v>
      </c>
      <c r="J306" s="175">
        <v>0.13952276763064433</v>
      </c>
      <c r="K306" s="99">
        <v>0.11570744545915779</v>
      </c>
      <c r="L306" s="99">
        <v>7.852327498731608E-2</v>
      </c>
      <c r="M306" s="99">
        <v>0.10113425925925926</v>
      </c>
      <c r="N306" s="99">
        <v>8.5121765601217647E-2</v>
      </c>
      <c r="O306" s="116">
        <v>0.12593163368848301</v>
      </c>
      <c r="P306" s="99">
        <v>0.14087043378995437</v>
      </c>
      <c r="Q306" s="99">
        <v>0.1626515728056824</v>
      </c>
      <c r="R306" s="99">
        <v>0.12126740922850009</v>
      </c>
    </row>
    <row r="307" spans="2:18" x14ac:dyDescent="0.2">
      <c r="B307" s="90" t="s">
        <v>638</v>
      </c>
      <c r="C307" s="90" t="s">
        <v>638</v>
      </c>
      <c r="D307" s="90" t="s">
        <v>306</v>
      </c>
      <c r="E307" s="81" t="s">
        <v>307</v>
      </c>
      <c r="F307" s="99">
        <f t="shared" si="4"/>
        <v>0.10571513508371386</v>
      </c>
      <c r="G307" s="104"/>
      <c r="H307" s="99">
        <v>0.10842085235920851</v>
      </c>
      <c r="I307" s="99">
        <v>0.11089643581938104</v>
      </c>
      <c r="J307" s="175">
        <v>0.1409535134449518</v>
      </c>
      <c r="K307" s="99">
        <v>0.11782724505327245</v>
      </c>
      <c r="L307" s="99">
        <v>7.7874175545408417E-2</v>
      </c>
      <c r="M307" s="99">
        <v>0.102328132927448</v>
      </c>
      <c r="N307" s="99">
        <v>8.6840436326737686E-2</v>
      </c>
      <c r="O307" s="116">
        <v>0.12704591577879246</v>
      </c>
      <c r="P307" s="99">
        <v>0.14232527904616946</v>
      </c>
      <c r="Q307" s="99">
        <v>0.16450944951801114</v>
      </c>
      <c r="R307" s="99">
        <v>0.12353402988196184</v>
      </c>
    </row>
    <row r="308" spans="2:18" x14ac:dyDescent="0.2">
      <c r="B308" s="90" t="s">
        <v>639</v>
      </c>
      <c r="C308" s="90" t="s">
        <v>639</v>
      </c>
      <c r="D308" s="90" t="s">
        <v>306</v>
      </c>
      <c r="E308" s="81" t="s">
        <v>307</v>
      </c>
      <c r="F308" s="99">
        <f t="shared" si="4"/>
        <v>0.10057838660578386</v>
      </c>
      <c r="G308" s="104"/>
      <c r="H308" s="99">
        <v>9.9427955352612882E-2</v>
      </c>
      <c r="I308" s="99">
        <v>0.10751236681887366</v>
      </c>
      <c r="J308" s="175">
        <v>0.13410451547437849</v>
      </c>
      <c r="K308" s="99">
        <v>0.11199803399289701</v>
      </c>
      <c r="L308" s="99">
        <v>7.5846334348046676E-2</v>
      </c>
      <c r="M308" s="99">
        <v>9.7334474885844763E-2</v>
      </c>
      <c r="N308" s="99">
        <v>8.2381722475900573E-2</v>
      </c>
      <c r="O308" s="116">
        <v>0.12166666666666667</v>
      </c>
      <c r="P308" s="99">
        <v>0.13550323439878234</v>
      </c>
      <c r="Q308" s="99">
        <v>0.15495528919330287</v>
      </c>
      <c r="R308" s="99">
        <v>0.11569522561680443</v>
      </c>
    </row>
    <row r="309" spans="2:18" x14ac:dyDescent="0.2">
      <c r="B309" s="90" t="s">
        <v>640</v>
      </c>
      <c r="C309" s="90" t="s">
        <v>640</v>
      </c>
      <c r="D309" s="90" t="s">
        <v>306</v>
      </c>
      <c r="E309" s="81" t="s">
        <v>307</v>
      </c>
      <c r="F309" s="99">
        <f t="shared" si="4"/>
        <v>0.10399567161339424</v>
      </c>
      <c r="G309" s="104"/>
      <c r="H309" s="99">
        <v>0.1040870750887874</v>
      </c>
      <c r="I309" s="99">
        <v>0.11070776255707764</v>
      </c>
      <c r="J309" s="175">
        <v>0.13866089548452565</v>
      </c>
      <c r="K309" s="99">
        <v>0.11620053272450534</v>
      </c>
      <c r="L309" s="99">
        <v>7.7963280060882781E-2</v>
      </c>
      <c r="M309" s="99">
        <v>0.10017535514967021</v>
      </c>
      <c r="N309" s="99">
        <v>8.5386542364282086E-2</v>
      </c>
      <c r="O309" s="116">
        <v>0.12596239218670724</v>
      </c>
      <c r="P309" s="99">
        <v>0.14005010147133434</v>
      </c>
      <c r="Q309" s="99">
        <v>0.16078608574327752</v>
      </c>
      <c r="R309" s="99">
        <v>0.12019777965379848</v>
      </c>
    </row>
    <row r="310" spans="2:18" x14ac:dyDescent="0.2">
      <c r="B310" s="90" t="s">
        <v>641</v>
      </c>
      <c r="C310" s="90" t="s">
        <v>641</v>
      </c>
      <c r="D310" s="90" t="s">
        <v>306</v>
      </c>
      <c r="E310" s="81" t="s">
        <v>307</v>
      </c>
      <c r="F310" s="99">
        <f t="shared" si="4"/>
        <v>0.10273116438356165</v>
      </c>
      <c r="G310" s="104"/>
      <c r="H310" s="99">
        <v>0.10218956113647895</v>
      </c>
      <c r="I310" s="99">
        <v>0.10931126331811267</v>
      </c>
      <c r="J310" s="175">
        <v>0.13697488584474887</v>
      </c>
      <c r="K310" s="99">
        <v>0.11630263825469306</v>
      </c>
      <c r="L310" s="99">
        <v>7.6689180618975145E-2</v>
      </c>
      <c r="M310" s="99">
        <v>9.8257864028411981E-2</v>
      </c>
      <c r="N310" s="99">
        <v>8.5332952815829519E-2</v>
      </c>
      <c r="O310" s="116">
        <v>0.12544235159817352</v>
      </c>
      <c r="P310" s="99">
        <v>0.1383466514459665</v>
      </c>
      <c r="Q310" s="99">
        <v>0.15873414510400816</v>
      </c>
      <c r="R310" s="99">
        <v>0.12122714261811215</v>
      </c>
    </row>
    <row r="311" spans="2:18" x14ac:dyDescent="0.2">
      <c r="B311" s="90" t="s">
        <v>642</v>
      </c>
      <c r="C311" s="90" t="s">
        <v>642</v>
      </c>
      <c r="D311" s="90" t="s">
        <v>306</v>
      </c>
      <c r="E311" s="81" t="s">
        <v>307</v>
      </c>
      <c r="F311" s="99">
        <f t="shared" si="4"/>
        <v>0.10153086948249618</v>
      </c>
      <c r="G311" s="104"/>
      <c r="H311" s="99">
        <v>0.10017218417047186</v>
      </c>
      <c r="I311" s="99">
        <v>0.10649797057331306</v>
      </c>
      <c r="J311" s="175">
        <v>0.13537449264332824</v>
      </c>
      <c r="K311" s="99">
        <v>0.11581811263318109</v>
      </c>
      <c r="L311" s="99">
        <v>7.4225963977676293E-2</v>
      </c>
      <c r="M311" s="99">
        <v>9.7079211060375425E-2</v>
      </c>
      <c r="N311" s="99">
        <v>8.4782153729071552E-2</v>
      </c>
      <c r="O311" s="116">
        <v>0.12409405124302386</v>
      </c>
      <c r="P311" s="99">
        <v>0.13682172754946725</v>
      </c>
      <c r="Q311" s="99">
        <v>0.15583428462709287</v>
      </c>
      <c r="R311" s="99">
        <v>0.11749578758632187</v>
      </c>
    </row>
    <row r="312" spans="2:18" x14ac:dyDescent="0.2">
      <c r="B312" s="90" t="s">
        <v>643</v>
      </c>
      <c r="C312" s="90" t="s">
        <v>643</v>
      </c>
      <c r="D312" s="90" t="s">
        <v>306</v>
      </c>
      <c r="E312" s="81" t="s">
        <v>307</v>
      </c>
      <c r="F312" s="99">
        <f t="shared" si="4"/>
        <v>9.3179937214611874E-2</v>
      </c>
      <c r="G312" s="104"/>
      <c r="H312" s="99">
        <v>8.9257990867579906E-2</v>
      </c>
      <c r="I312" s="99">
        <v>0.10067827245053272</v>
      </c>
      <c r="J312" s="175">
        <v>0.12423991628614917</v>
      </c>
      <c r="K312" s="99">
        <v>0.10509417808219178</v>
      </c>
      <c r="L312" s="99">
        <v>7.1052130898021301E-2</v>
      </c>
      <c r="M312" s="99">
        <v>8.9780251141552511E-2</v>
      </c>
      <c r="N312" s="99">
        <v>7.7114726027397246E-2</v>
      </c>
      <c r="O312" s="116">
        <v>0.1140236555048199</v>
      </c>
      <c r="P312" s="99">
        <v>0.1256982496194825</v>
      </c>
      <c r="Q312" s="99">
        <v>0.14271213850837139</v>
      </c>
      <c r="R312" s="99">
        <v>0.10735539202488628</v>
      </c>
    </row>
    <row r="313" spans="2:18" x14ac:dyDescent="0.2">
      <c r="B313" s="90" t="s">
        <v>644</v>
      </c>
      <c r="C313" s="90" t="s">
        <v>644</v>
      </c>
      <c r="D313" s="90" t="s">
        <v>306</v>
      </c>
      <c r="E313" s="81" t="s">
        <v>307</v>
      </c>
      <c r="F313" s="99">
        <f t="shared" si="4"/>
        <v>9.2352787290715388E-2</v>
      </c>
      <c r="G313" s="104"/>
      <c r="H313" s="99">
        <v>8.5679223744292238E-2</v>
      </c>
      <c r="I313" s="99">
        <v>9.9262113140537803E-2</v>
      </c>
      <c r="J313" s="175">
        <v>0.12313704972095385</v>
      </c>
      <c r="K313" s="99">
        <v>0.10537322425164891</v>
      </c>
      <c r="L313" s="99">
        <v>6.9841451040081187E-2</v>
      </c>
      <c r="M313" s="99">
        <v>8.9228500761035015E-2</v>
      </c>
      <c r="N313" s="99">
        <v>7.734049974632165E-2</v>
      </c>
      <c r="O313" s="116">
        <v>0.11350456621004563</v>
      </c>
      <c r="P313" s="99">
        <v>0.12470922120750888</v>
      </c>
      <c r="Q313" s="99">
        <v>0.13992897006595637</v>
      </c>
      <c r="R313" s="99">
        <v>0.10700735131270568</v>
      </c>
    </row>
    <row r="314" spans="2:18" x14ac:dyDescent="0.2">
      <c r="B314" s="90" t="s">
        <v>645</v>
      </c>
      <c r="C314" s="90" t="s">
        <v>645</v>
      </c>
      <c r="D314" s="90" t="s">
        <v>306</v>
      </c>
      <c r="E314" s="81" t="s">
        <v>307</v>
      </c>
      <c r="F314" s="99">
        <f t="shared" si="4"/>
        <v>8.3757134703196345E-2</v>
      </c>
      <c r="G314" s="104"/>
      <c r="H314" s="99">
        <v>7.5067224759005582E-2</v>
      </c>
      <c r="I314" s="99">
        <v>8.9690512430238484E-2</v>
      </c>
      <c r="J314" s="175">
        <v>0.11167617960426179</v>
      </c>
      <c r="K314" s="99">
        <v>9.5734081684424169E-2</v>
      </c>
      <c r="L314" s="99">
        <v>6.358003551496702E-2</v>
      </c>
      <c r="M314" s="99">
        <v>8.2239662607813277E-2</v>
      </c>
      <c r="N314" s="99">
        <v>7.0647831050228316E-2</v>
      </c>
      <c r="O314" s="116">
        <v>0.10239091831557584</v>
      </c>
      <c r="P314" s="99">
        <v>0.11312087772704213</v>
      </c>
      <c r="Q314" s="99">
        <v>0.12547152460679858</v>
      </c>
      <c r="R314" s="99">
        <v>9.67869853366181E-2</v>
      </c>
    </row>
    <row r="315" spans="2:18" x14ac:dyDescent="0.2">
      <c r="B315" s="90" t="s">
        <v>646</v>
      </c>
      <c r="C315" s="90" t="s">
        <v>646</v>
      </c>
      <c r="D315" s="90" t="s">
        <v>306</v>
      </c>
      <c r="E315" s="81" t="s">
        <v>307</v>
      </c>
      <c r="F315" s="99">
        <f t="shared" si="4"/>
        <v>8.4651826484018255E-2</v>
      </c>
      <c r="G315" s="104"/>
      <c r="H315" s="99">
        <v>7.6353373921867085E-2</v>
      </c>
      <c r="I315" s="99">
        <v>9.0265728056823952E-2</v>
      </c>
      <c r="J315" s="175">
        <v>0.11286910197869102</v>
      </c>
      <c r="K315" s="99">
        <v>9.7279616945712813E-2</v>
      </c>
      <c r="L315" s="99">
        <v>6.3881595636732624E-2</v>
      </c>
      <c r="M315" s="99">
        <v>8.2862760020294274E-2</v>
      </c>
      <c r="N315" s="99">
        <v>7.1873097412480977E-2</v>
      </c>
      <c r="O315" s="116">
        <v>0.10371670471841705</v>
      </c>
      <c r="P315" s="99">
        <v>0.11436865804160326</v>
      </c>
      <c r="Q315" s="99">
        <v>0.12708428462709284</v>
      </c>
      <c r="R315" s="99">
        <v>9.7999668514800811E-2</v>
      </c>
    </row>
    <row r="316" spans="2:18" x14ac:dyDescent="0.2">
      <c r="B316" s="90" t="s">
        <v>647</v>
      </c>
      <c r="C316" s="90" t="s">
        <v>647</v>
      </c>
      <c r="D316" s="90" t="s">
        <v>306</v>
      </c>
      <c r="E316" s="81" t="s">
        <v>307</v>
      </c>
      <c r="F316" s="99">
        <f t="shared" si="4"/>
        <v>8.4737918569254195E-2</v>
      </c>
      <c r="G316" s="104"/>
      <c r="H316" s="99">
        <v>7.6269342973110096E-2</v>
      </c>
      <c r="I316" s="99">
        <v>8.976376204972096E-2</v>
      </c>
      <c r="J316" s="175">
        <v>0.11298389142567225</v>
      </c>
      <c r="K316" s="99">
        <v>9.3917744799594124E-2</v>
      </c>
      <c r="L316" s="99">
        <v>6.3688800101471321E-2</v>
      </c>
      <c r="M316" s="99">
        <v>8.4413051750380511E-2</v>
      </c>
      <c r="N316" s="99">
        <v>6.9042047184170466E-2</v>
      </c>
      <c r="O316" s="116">
        <v>0.10155219431760527</v>
      </c>
      <c r="P316" s="99">
        <v>0.11395389396245559</v>
      </c>
      <c r="Q316" s="99">
        <v>0.12575152207001522</v>
      </c>
      <c r="R316" s="99">
        <v>9.6213201834441875E-2</v>
      </c>
    </row>
    <row r="317" spans="2:18" x14ac:dyDescent="0.2">
      <c r="B317" s="90" t="s">
        <v>648</v>
      </c>
      <c r="C317" s="90" t="s">
        <v>648</v>
      </c>
      <c r="D317" s="90" t="s">
        <v>306</v>
      </c>
      <c r="E317" s="81" t="s">
        <v>307</v>
      </c>
      <c r="F317" s="99">
        <f t="shared" si="4"/>
        <v>7.9761225266362243E-2</v>
      </c>
      <c r="G317" s="104"/>
      <c r="H317" s="99">
        <v>6.7480657026889906E-2</v>
      </c>
      <c r="I317" s="99">
        <v>8.6895294266869594E-2</v>
      </c>
      <c r="J317" s="175">
        <v>0.10634830035514965</v>
      </c>
      <c r="K317" s="99">
        <v>8.9304604261796039E-2</v>
      </c>
      <c r="L317" s="99">
        <v>6.1699010654490107E-2</v>
      </c>
      <c r="M317" s="99">
        <v>7.9064244038559106E-2</v>
      </c>
      <c r="N317" s="99">
        <v>6.5299023338406897E-2</v>
      </c>
      <c r="O317" s="116">
        <v>9.7209538305428736E-2</v>
      </c>
      <c r="P317" s="99">
        <v>0.10764649923896499</v>
      </c>
      <c r="Q317" s="99">
        <v>0.11693683409436834</v>
      </c>
      <c r="R317" s="99">
        <v>8.8085290225425744E-2</v>
      </c>
    </row>
    <row r="318" spans="2:18" ht="16" thickBot="1" x14ac:dyDescent="0.25">
      <c r="B318" s="108" t="s">
        <v>649</v>
      </c>
      <c r="C318" s="108" t="s">
        <v>649</v>
      </c>
      <c r="D318" s="108" t="s">
        <v>306</v>
      </c>
      <c r="E318" s="109" t="s">
        <v>307</v>
      </c>
      <c r="F318" s="99">
        <f t="shared" si="4"/>
        <v>9.2039811643835623E-2</v>
      </c>
      <c r="G318" s="104"/>
      <c r="H318" s="99">
        <v>8.8362823439878238E-2</v>
      </c>
      <c r="I318" s="99">
        <v>9.6835996955859954E-2</v>
      </c>
      <c r="J318" s="175">
        <v>0.1227197488584475</v>
      </c>
      <c r="K318" s="99">
        <v>0.10481069254185692</v>
      </c>
      <c r="L318" s="99">
        <v>6.8492833587011664E-2</v>
      </c>
      <c r="M318" s="99">
        <v>8.9593163368848316E-2</v>
      </c>
      <c r="N318" s="99">
        <v>7.7417237442922379E-2</v>
      </c>
      <c r="O318" s="116">
        <v>0.11173008625063419</v>
      </c>
      <c r="P318" s="99">
        <v>0.12418220446473872</v>
      </c>
      <c r="Q318" s="99">
        <v>0.14009386098427193</v>
      </c>
      <c r="R318" s="99">
        <v>9.9464114036689227E-2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3"/>
  <sheetViews>
    <sheetView workbookViewId="0">
      <selection activeCell="E32" sqref="E32"/>
    </sheetView>
  </sheetViews>
  <sheetFormatPr baseColWidth="10" defaultColWidth="9.1640625" defaultRowHeight="15" x14ac:dyDescent="0.2"/>
  <cols>
    <col min="1" max="1" width="9.1640625" style="1"/>
    <col min="2" max="2" width="10.6640625" style="1" customWidth="1"/>
    <col min="3" max="16384" width="9.1640625" style="1"/>
  </cols>
  <sheetData>
    <row r="1" spans="1:1" x14ac:dyDescent="0.2">
      <c r="A1" s="2"/>
    </row>
    <row r="2" spans="1:1" x14ac:dyDescent="0.2">
      <c r="A2" s="2"/>
    </row>
    <row r="3" spans="1:1" x14ac:dyDescent="0.2">
      <c r="A3" s="8"/>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1:O3823"/>
  <sheetViews>
    <sheetView zoomScaleNormal="100" workbookViewId="0">
      <pane xSplit="2" ySplit="3" topLeftCell="C4" activePane="bottomRight" state="frozen"/>
      <selection activeCell="C2" sqref="C2"/>
      <selection pane="topRight" activeCell="C2" sqref="C2"/>
      <selection pane="bottomLeft" activeCell="C2" sqref="C2"/>
      <selection pane="bottomRight" activeCell="K34" sqref="K34"/>
    </sheetView>
  </sheetViews>
  <sheetFormatPr baseColWidth="10" defaultColWidth="9.1640625" defaultRowHeight="15" x14ac:dyDescent="0.2"/>
  <cols>
    <col min="1" max="1" width="9.1640625" style="81"/>
    <col min="2" max="5" width="17" style="81" customWidth="1"/>
    <col min="6" max="6" width="11.33203125" style="81" customWidth="1"/>
    <col min="7" max="7" width="12.1640625" style="81" customWidth="1"/>
    <col min="8" max="8" width="11.6640625" style="81" customWidth="1"/>
    <col min="9" max="9" width="11.83203125" style="81" customWidth="1"/>
    <col min="10" max="10" width="10.5" style="81" customWidth="1"/>
    <col min="11" max="11" width="11.6640625" style="81" customWidth="1"/>
    <col min="12" max="12" width="11.33203125" style="81" customWidth="1"/>
    <col min="13" max="13" width="9.6640625" style="81" customWidth="1"/>
    <col min="14" max="15" width="11.83203125" style="81" customWidth="1"/>
    <col min="16" max="16384" width="9.1640625" style="81"/>
  </cols>
  <sheetData>
    <row r="1" spans="1:15" x14ac:dyDescent="0.2">
      <c r="B1" s="81" t="s">
        <v>922</v>
      </c>
      <c r="C1" s="80">
        <v>0.75</v>
      </c>
      <c r="D1" s="81" t="s">
        <v>225</v>
      </c>
      <c r="F1" s="81" t="s">
        <v>923</v>
      </c>
      <c r="G1"/>
      <c r="H1" s="101"/>
      <c r="I1"/>
      <c r="J1"/>
      <c r="K1"/>
      <c r="L1"/>
      <c r="M1" s="1"/>
      <c r="N1"/>
      <c r="O1"/>
    </row>
    <row r="2" spans="1:15" x14ac:dyDescent="0.2">
      <c r="B2" s="80"/>
      <c r="F2" t="s">
        <v>310</v>
      </c>
      <c r="G2" t="s">
        <v>311</v>
      </c>
      <c r="H2" s="101" t="s">
        <v>312</v>
      </c>
      <c r="I2" t="s">
        <v>313</v>
      </c>
      <c r="J2" t="s">
        <v>314</v>
      </c>
      <c r="K2" t="s">
        <v>315</v>
      </c>
      <c r="L2" t="s">
        <v>316</v>
      </c>
      <c r="M2" s="1" t="s">
        <v>317</v>
      </c>
      <c r="N2" t="s">
        <v>318</v>
      </c>
      <c r="O2" t="s">
        <v>319</v>
      </c>
    </row>
    <row r="3" spans="1:15" ht="30" x14ac:dyDescent="0.2">
      <c r="A3" s="102" t="s">
        <v>682</v>
      </c>
      <c r="B3" s="102" t="s">
        <v>680</v>
      </c>
      <c r="C3" s="102" t="s">
        <v>681</v>
      </c>
      <c r="D3" s="102" t="s">
        <v>683</v>
      </c>
      <c r="E3" s="102" t="s">
        <v>684</v>
      </c>
      <c r="F3" s="102" t="s">
        <v>751</v>
      </c>
      <c r="G3" s="102" t="s">
        <v>742</v>
      </c>
      <c r="H3" s="102" t="s">
        <v>743</v>
      </c>
      <c r="I3" s="102" t="s">
        <v>744</v>
      </c>
      <c r="J3" s="102" t="s">
        <v>745</v>
      </c>
      <c r="K3" s="102" t="s">
        <v>746</v>
      </c>
      <c r="L3" s="102" t="s">
        <v>747</v>
      </c>
      <c r="M3" s="102" t="s">
        <v>748</v>
      </c>
      <c r="N3" s="102" t="s">
        <v>749</v>
      </c>
      <c r="O3" s="102" t="s">
        <v>750</v>
      </c>
    </row>
    <row r="4" spans="1:15" x14ac:dyDescent="0.2">
      <c r="A4">
        <v>1</v>
      </c>
      <c r="B4" t="s">
        <v>515</v>
      </c>
      <c r="C4" t="s">
        <v>515</v>
      </c>
      <c r="D4" t="s">
        <v>515</v>
      </c>
      <c r="E4" t="s">
        <v>685</v>
      </c>
      <c r="F4" s="156">
        <v>0.25001639774367046</v>
      </c>
      <c r="G4" s="156">
        <v>0.32396038305129216</v>
      </c>
      <c r="H4" s="156">
        <v>0.38139839958021776</v>
      </c>
      <c r="I4" s="156">
        <v>0.34079430670339761</v>
      </c>
      <c r="J4" s="156">
        <v>0.20708054571690934</v>
      </c>
      <c r="K4" s="156">
        <v>0.23583890856618131</v>
      </c>
      <c r="L4" s="156">
        <v>0.2329889807162534</v>
      </c>
      <c r="M4" s="156">
        <v>0.38865276138003407</v>
      </c>
      <c r="N4" s="156">
        <v>0.37329463465827101</v>
      </c>
      <c r="O4" s="156">
        <v>0.43204775022956843</v>
      </c>
    </row>
    <row r="5" spans="1:15" x14ac:dyDescent="0.2">
      <c r="A5">
        <v>1</v>
      </c>
      <c r="B5" t="s">
        <v>515</v>
      </c>
      <c r="C5" t="s">
        <v>515</v>
      </c>
      <c r="D5" t="s">
        <v>515</v>
      </c>
      <c r="E5" t="s">
        <v>686</v>
      </c>
      <c r="F5" s="156">
        <v>2.5351731601731601E-2</v>
      </c>
      <c r="G5" s="156">
        <v>3.5933742183742179E-2</v>
      </c>
      <c r="H5" s="156">
        <v>1.8428330928330926E-2</v>
      </c>
      <c r="I5" s="156">
        <v>1.1405723905723905E-2</v>
      </c>
      <c r="J5" s="156">
        <v>3.3219095719095718E-2</v>
      </c>
      <c r="K5" s="156">
        <v>9.6801346801346812E-3</v>
      </c>
      <c r="L5" s="156">
        <v>8.4325396825396821E-3</v>
      </c>
      <c r="M5" s="156">
        <v>2.0126863876863875E-2</v>
      </c>
      <c r="N5" s="156">
        <v>1.7715848965848966E-2</v>
      </c>
      <c r="O5" s="156">
        <v>3.3261183261183262E-2</v>
      </c>
    </row>
    <row r="6" spans="1:15" x14ac:dyDescent="0.2">
      <c r="A6">
        <v>1</v>
      </c>
      <c r="B6" t="s">
        <v>515</v>
      </c>
      <c r="C6" t="s">
        <v>515</v>
      </c>
      <c r="D6" t="s">
        <v>515</v>
      </c>
      <c r="E6" t="s">
        <v>687</v>
      </c>
      <c r="F6" s="156">
        <v>0</v>
      </c>
      <c r="G6" s="156">
        <v>0</v>
      </c>
      <c r="H6" s="156">
        <v>0</v>
      </c>
      <c r="I6" s="156">
        <v>0</v>
      </c>
      <c r="J6" s="156">
        <v>0</v>
      </c>
      <c r="K6" s="156">
        <v>0</v>
      </c>
      <c r="L6" s="156">
        <v>0</v>
      </c>
      <c r="M6" s="156">
        <v>0</v>
      </c>
      <c r="N6" s="156">
        <v>0</v>
      </c>
      <c r="O6" s="156">
        <v>0</v>
      </c>
    </row>
    <row r="7" spans="1:15" x14ac:dyDescent="0.2">
      <c r="A7">
        <v>1</v>
      </c>
      <c r="B7" t="s">
        <v>515</v>
      </c>
      <c r="C7" t="s">
        <v>515</v>
      </c>
      <c r="D7" t="s">
        <v>515</v>
      </c>
      <c r="E7" t="s">
        <v>688</v>
      </c>
      <c r="F7" s="156">
        <v>0.38654123654123657</v>
      </c>
      <c r="G7" s="156">
        <v>0.39456931956931951</v>
      </c>
      <c r="H7" s="156">
        <v>0.44538517038517034</v>
      </c>
      <c r="I7" s="156">
        <v>0.43578088578088581</v>
      </c>
      <c r="J7" s="156">
        <v>0.25628815628815627</v>
      </c>
      <c r="K7" s="156">
        <v>0.2404040404040404</v>
      </c>
      <c r="L7" s="156">
        <v>0.31228771228771224</v>
      </c>
      <c r="M7" s="156">
        <v>0.48832556332556332</v>
      </c>
      <c r="N7" s="156">
        <v>0.43259518259518259</v>
      </c>
      <c r="O7" s="156">
        <v>0.57539960039960047</v>
      </c>
    </row>
    <row r="8" spans="1:15" x14ac:dyDescent="0.2">
      <c r="A8">
        <v>1</v>
      </c>
      <c r="B8" t="s">
        <v>515</v>
      </c>
      <c r="C8" t="s">
        <v>515</v>
      </c>
      <c r="D8" t="s">
        <v>515</v>
      </c>
      <c r="E8" t="s">
        <v>689</v>
      </c>
      <c r="F8" s="156">
        <v>4.1105769230769224E-2</v>
      </c>
      <c r="G8" s="156">
        <v>5.201465201465201E-2</v>
      </c>
      <c r="H8" s="156">
        <v>2.1083257020757022E-2</v>
      </c>
      <c r="I8" s="156">
        <v>1.1916208791208791E-2</v>
      </c>
      <c r="J8" s="156">
        <v>4.895260989010989E-2</v>
      </c>
      <c r="K8" s="156">
        <v>9.7794566544566544E-3</v>
      </c>
      <c r="L8" s="156">
        <v>9.4169719169719147E-3</v>
      </c>
      <c r="M8" s="156">
        <v>2.6190476190476191E-2</v>
      </c>
      <c r="N8" s="156">
        <v>1.9854624542124541E-2</v>
      </c>
      <c r="O8" s="156">
        <v>4.9834020146520136E-2</v>
      </c>
    </row>
    <row r="9" spans="1:15" x14ac:dyDescent="0.2">
      <c r="A9">
        <v>1</v>
      </c>
      <c r="B9" t="s">
        <v>515</v>
      </c>
      <c r="C9" t="s">
        <v>515</v>
      </c>
      <c r="D9" t="s">
        <v>515</v>
      </c>
      <c r="E9" t="s">
        <v>690</v>
      </c>
      <c r="F9" s="156">
        <v>0.32337454212454209</v>
      </c>
      <c r="G9" s="156">
        <v>0.42371794871794866</v>
      </c>
      <c r="H9" s="156">
        <v>0.54622252747252742</v>
      </c>
      <c r="I9" s="156">
        <v>0.46989468864468864</v>
      </c>
      <c r="J9" s="156">
        <v>0.17337454212454212</v>
      </c>
      <c r="K9" s="156">
        <v>0.3139652014652014</v>
      </c>
      <c r="L9" s="156">
        <v>0.20604395604395603</v>
      </c>
      <c r="M9" s="156">
        <v>0.55478479853479856</v>
      </c>
      <c r="N9" s="156">
        <v>0.53356227106227105</v>
      </c>
      <c r="O9" s="156">
        <v>0.56842948717948716</v>
      </c>
    </row>
    <row r="10" spans="1:15" x14ac:dyDescent="0.2">
      <c r="A10">
        <v>1</v>
      </c>
      <c r="B10" t="s">
        <v>515</v>
      </c>
      <c r="C10" t="s">
        <v>515</v>
      </c>
      <c r="D10" t="s">
        <v>515</v>
      </c>
      <c r="E10" t="s">
        <v>691</v>
      </c>
      <c r="F10" s="156">
        <v>0.23205676898858718</v>
      </c>
      <c r="G10" s="156">
        <v>0.19207497048406136</v>
      </c>
      <c r="H10" s="156">
        <v>0.28703266430539159</v>
      </c>
      <c r="I10" s="156">
        <v>0.21403728846910666</v>
      </c>
      <c r="J10" s="156">
        <v>0.1273047028728847</v>
      </c>
      <c r="K10" s="156">
        <v>0.21890741833923655</v>
      </c>
      <c r="L10" s="156">
        <v>0.15680588351042896</v>
      </c>
      <c r="M10" s="156">
        <v>0.23180588351042897</v>
      </c>
      <c r="N10" s="156">
        <v>0.28599468713105081</v>
      </c>
      <c r="O10" s="156">
        <v>0.31676997245179062</v>
      </c>
    </row>
    <row r="11" spans="1:15" x14ac:dyDescent="0.2">
      <c r="A11">
        <v>1</v>
      </c>
      <c r="B11" t="s">
        <v>515</v>
      </c>
      <c r="C11" t="s">
        <v>515</v>
      </c>
      <c r="D11" t="s">
        <v>515</v>
      </c>
      <c r="E11" t="s">
        <v>692</v>
      </c>
      <c r="F11" s="156">
        <v>1.5280032467532468E-2</v>
      </c>
      <c r="G11" s="156">
        <v>1.6797438672438672E-2</v>
      </c>
      <c r="H11" s="156">
        <v>9.4088203463203457E-3</v>
      </c>
      <c r="I11" s="156">
        <v>3.6931818181818181E-3</v>
      </c>
      <c r="J11" s="156">
        <v>1.7340818903318903E-2</v>
      </c>
      <c r="K11" s="156">
        <v>6.9106240981240971E-3</v>
      </c>
      <c r="L11" s="156">
        <v>2.7462121212121211E-3</v>
      </c>
      <c r="M11" s="156">
        <v>6.5814393939393947E-3</v>
      </c>
      <c r="N11" s="156">
        <v>9.3366702741702733E-3</v>
      </c>
      <c r="O11" s="156">
        <v>1.7570797258297261E-2</v>
      </c>
    </row>
    <row r="12" spans="1:15" x14ac:dyDescent="0.2">
      <c r="A12">
        <v>1</v>
      </c>
      <c r="B12" t="s">
        <v>515</v>
      </c>
      <c r="C12" t="s">
        <v>515</v>
      </c>
      <c r="D12" t="s">
        <v>515</v>
      </c>
      <c r="E12" t="s">
        <v>693</v>
      </c>
      <c r="F12" s="156">
        <v>0</v>
      </c>
      <c r="G12" s="156">
        <v>0</v>
      </c>
      <c r="H12" s="156">
        <v>0</v>
      </c>
      <c r="I12" s="156">
        <v>0</v>
      </c>
      <c r="J12" s="156">
        <v>0</v>
      </c>
      <c r="K12" s="156">
        <v>0</v>
      </c>
      <c r="L12" s="156">
        <v>0</v>
      </c>
      <c r="M12" s="156">
        <v>0</v>
      </c>
      <c r="N12" s="156">
        <v>0</v>
      </c>
      <c r="O12" s="156">
        <v>0</v>
      </c>
    </row>
    <row r="13" spans="1:15" x14ac:dyDescent="0.2">
      <c r="A13">
        <v>1</v>
      </c>
      <c r="B13" t="s">
        <v>515</v>
      </c>
      <c r="C13" t="s">
        <v>515</v>
      </c>
      <c r="D13" t="s">
        <v>515</v>
      </c>
      <c r="E13" t="s">
        <v>694</v>
      </c>
      <c r="F13" s="156">
        <v>0.11031881313131313</v>
      </c>
      <c r="G13" s="156">
        <v>0.11031565656565658</v>
      </c>
      <c r="H13" s="156">
        <v>0.16702809343434344</v>
      </c>
      <c r="I13" s="156">
        <v>0.11532196969696969</v>
      </c>
      <c r="J13" s="156">
        <v>7.6114267676767669E-2</v>
      </c>
      <c r="K13" s="156">
        <v>0.14101325757575758</v>
      </c>
      <c r="L13" s="156">
        <v>8.3606376262626264E-2</v>
      </c>
      <c r="M13" s="156">
        <v>0.12603535353535353</v>
      </c>
      <c r="N13" s="156">
        <v>0.1674968434343434</v>
      </c>
      <c r="O13" s="156">
        <v>0.1664425505050505</v>
      </c>
    </row>
    <row r="14" spans="1:15" x14ac:dyDescent="0.2">
      <c r="A14">
        <v>1</v>
      </c>
      <c r="B14" t="s">
        <v>515</v>
      </c>
      <c r="C14" t="s">
        <v>515</v>
      </c>
      <c r="D14" t="s">
        <v>515</v>
      </c>
      <c r="E14" t="s">
        <v>695</v>
      </c>
      <c r="F14" s="156">
        <v>1.1675347222222222E-3</v>
      </c>
      <c r="G14" s="156">
        <v>1.2080439814814814E-3</v>
      </c>
      <c r="H14" s="156">
        <v>7.6822916666666663E-4</v>
      </c>
      <c r="I14" s="156">
        <v>3.5156250000000004E-4</v>
      </c>
      <c r="J14" s="156">
        <v>1.3194444444444445E-3</v>
      </c>
      <c r="K14" s="156">
        <v>6.9589120370370367E-4</v>
      </c>
      <c r="L14" s="156">
        <v>2.4305555555555555E-4</v>
      </c>
      <c r="M14" s="156">
        <v>4.4704861111111106E-4</v>
      </c>
      <c r="N14" s="156">
        <v>7.7546296296296293E-4</v>
      </c>
      <c r="O14" s="156">
        <v>1.3585069444444445E-3</v>
      </c>
    </row>
    <row r="15" spans="1:15" x14ac:dyDescent="0.2">
      <c r="A15">
        <v>1</v>
      </c>
      <c r="B15" t="s">
        <v>515</v>
      </c>
      <c r="C15" t="s">
        <v>515</v>
      </c>
      <c r="D15" t="s">
        <v>515</v>
      </c>
      <c r="E15" t="s">
        <v>696</v>
      </c>
      <c r="F15" s="156">
        <v>0</v>
      </c>
      <c r="G15" s="156">
        <v>0</v>
      </c>
      <c r="H15" s="156">
        <v>0</v>
      </c>
      <c r="I15" s="156">
        <v>0</v>
      </c>
      <c r="J15" s="156">
        <v>0</v>
      </c>
      <c r="K15" s="156">
        <v>0</v>
      </c>
      <c r="L15" s="156">
        <v>0</v>
      </c>
      <c r="M15" s="156">
        <v>0</v>
      </c>
      <c r="N15" s="156">
        <v>0</v>
      </c>
      <c r="O15" s="156">
        <v>0</v>
      </c>
    </row>
    <row r="16" spans="1:15" x14ac:dyDescent="0.2">
      <c r="A16">
        <v>2</v>
      </c>
      <c r="B16" t="s">
        <v>322</v>
      </c>
      <c r="C16" t="s">
        <v>322</v>
      </c>
      <c r="D16" t="s">
        <v>191</v>
      </c>
      <c r="E16" t="s">
        <v>685</v>
      </c>
      <c r="F16" s="156">
        <v>0.2438828217237308</v>
      </c>
      <c r="G16" s="156">
        <v>0.25746261314443136</v>
      </c>
      <c r="H16" s="156">
        <v>0.32721369539551354</v>
      </c>
      <c r="I16" s="156">
        <v>0.28314639905548999</v>
      </c>
      <c r="J16" s="156">
        <v>0.16677981109799289</v>
      </c>
      <c r="K16" s="156">
        <v>0.21449478551751278</v>
      </c>
      <c r="L16" s="156">
        <v>0.1991538764266037</v>
      </c>
      <c r="M16" s="156">
        <v>0.31369047619047613</v>
      </c>
      <c r="N16" s="156">
        <v>0.32986521054702872</v>
      </c>
      <c r="O16" s="156">
        <v>0.3732634789452971</v>
      </c>
    </row>
    <row r="17" spans="1:15" x14ac:dyDescent="0.2">
      <c r="A17">
        <v>2</v>
      </c>
      <c r="B17" t="s">
        <v>322</v>
      </c>
      <c r="C17" t="s">
        <v>322</v>
      </c>
      <c r="D17" t="s">
        <v>191</v>
      </c>
      <c r="E17" t="s">
        <v>686</v>
      </c>
      <c r="F17" s="156">
        <v>1.6105248917748918E-2</v>
      </c>
      <c r="G17" s="156">
        <v>2.2019300144300147E-2</v>
      </c>
      <c r="H17" s="156">
        <v>1.0612824675324676E-2</v>
      </c>
      <c r="I17" s="156">
        <v>6.7460317460317464E-3</v>
      </c>
      <c r="J17" s="156">
        <v>2.0909992784992781E-2</v>
      </c>
      <c r="K17" s="156">
        <v>5.6029040404040409E-3</v>
      </c>
      <c r="L17" s="156">
        <v>4.9648268398268403E-3</v>
      </c>
      <c r="M17" s="156">
        <v>1.1760461760461759E-2</v>
      </c>
      <c r="N17" s="156">
        <v>1.0858585858585859E-2</v>
      </c>
      <c r="O17" s="156">
        <v>2.065521284271284E-2</v>
      </c>
    </row>
    <row r="18" spans="1:15" x14ac:dyDescent="0.2">
      <c r="A18">
        <v>2</v>
      </c>
      <c r="B18" t="s">
        <v>322</v>
      </c>
      <c r="C18" t="s">
        <v>322</v>
      </c>
      <c r="D18" t="s">
        <v>191</v>
      </c>
      <c r="E18" t="s">
        <v>687</v>
      </c>
      <c r="F18" s="156">
        <v>2.3809523809523816E-3</v>
      </c>
      <c r="G18" s="156">
        <v>7.8463203463203471E-4</v>
      </c>
      <c r="H18" s="156">
        <v>7.8463203463203471E-4</v>
      </c>
      <c r="I18" s="156">
        <v>1.9751082251082252E-3</v>
      </c>
      <c r="J18" s="156">
        <v>5.4112554112554123E-4</v>
      </c>
      <c r="K18" s="156">
        <v>5.4112554112554123E-4</v>
      </c>
      <c r="L18" s="156">
        <v>2.4350649350649354E-3</v>
      </c>
      <c r="M18" s="156">
        <v>9.1991341991342008E-4</v>
      </c>
      <c r="N18" s="156">
        <v>7.8463203463203471E-4</v>
      </c>
      <c r="O18" s="156">
        <v>2.7597402597402602E-3</v>
      </c>
    </row>
    <row r="19" spans="1:15" x14ac:dyDescent="0.2">
      <c r="A19">
        <v>2</v>
      </c>
      <c r="B19" t="s">
        <v>322</v>
      </c>
      <c r="C19" t="s">
        <v>322</v>
      </c>
      <c r="D19" t="s">
        <v>191</v>
      </c>
      <c r="E19" t="s">
        <v>688</v>
      </c>
      <c r="F19" s="156">
        <v>0.2461684149184149</v>
      </c>
      <c r="G19" s="156">
        <v>0.25423951048951049</v>
      </c>
      <c r="H19" s="156">
        <v>0.30219155844155843</v>
      </c>
      <c r="I19" s="156">
        <v>0.29209332334332339</v>
      </c>
      <c r="J19" s="156">
        <v>0.16855228105228104</v>
      </c>
      <c r="K19" s="156">
        <v>0.17701673326673326</v>
      </c>
      <c r="L19" s="156">
        <v>0.21237512487512486</v>
      </c>
      <c r="M19" s="156">
        <v>0.31937853812853811</v>
      </c>
      <c r="N19" s="156">
        <v>0.30627497502497497</v>
      </c>
      <c r="O19" s="156">
        <v>0.3753933566433566</v>
      </c>
    </row>
    <row r="20" spans="1:15" x14ac:dyDescent="0.2">
      <c r="A20">
        <v>2</v>
      </c>
      <c r="B20" t="s">
        <v>322</v>
      </c>
      <c r="C20" t="s">
        <v>322</v>
      </c>
      <c r="D20" t="s">
        <v>191</v>
      </c>
      <c r="E20" t="s">
        <v>689</v>
      </c>
      <c r="F20" s="156">
        <v>2.3656898656898656E-2</v>
      </c>
      <c r="G20" s="156">
        <v>3.2512973137973133E-2</v>
      </c>
      <c r="H20" s="156">
        <v>1.4377289377289377E-2</v>
      </c>
      <c r="I20" s="156">
        <v>9.685973748473747E-3</v>
      </c>
      <c r="J20" s="156">
        <v>3.0299908424908425E-2</v>
      </c>
      <c r="K20" s="156">
        <v>7.383241758241758E-3</v>
      </c>
      <c r="L20" s="156">
        <v>7.2363400488400483E-3</v>
      </c>
      <c r="M20" s="156">
        <v>1.7918192918192917E-2</v>
      </c>
      <c r="N20" s="156">
        <v>1.4823717948717948E-2</v>
      </c>
      <c r="O20" s="156">
        <v>3.0448717948717941E-2</v>
      </c>
    </row>
    <row r="21" spans="1:15" x14ac:dyDescent="0.2">
      <c r="A21">
        <v>2</v>
      </c>
      <c r="B21" t="s">
        <v>322</v>
      </c>
      <c r="C21" t="s">
        <v>322</v>
      </c>
      <c r="D21" t="s">
        <v>191</v>
      </c>
      <c r="E21" t="s">
        <v>690</v>
      </c>
      <c r="F21" s="156">
        <v>0.28862179487179485</v>
      </c>
      <c r="G21" s="156">
        <v>0.37319139194139195</v>
      </c>
      <c r="H21" s="156">
        <v>0.48727106227106221</v>
      </c>
      <c r="I21" s="156">
        <v>0.37783882783882783</v>
      </c>
      <c r="J21" s="156">
        <v>0.14402472527472526</v>
      </c>
      <c r="K21" s="156">
        <v>0.30196886446886451</v>
      </c>
      <c r="L21" s="156">
        <v>0.1472985347985348</v>
      </c>
      <c r="M21" s="156">
        <v>0.46563644688644684</v>
      </c>
      <c r="N21" s="156">
        <v>0.49182692307692311</v>
      </c>
      <c r="O21" s="156">
        <v>0.48459249084249079</v>
      </c>
    </row>
    <row r="22" spans="1:15" x14ac:dyDescent="0.2">
      <c r="A22">
        <v>2</v>
      </c>
      <c r="B22" t="s">
        <v>322</v>
      </c>
      <c r="C22" t="s">
        <v>322</v>
      </c>
      <c r="D22" t="s">
        <v>191</v>
      </c>
      <c r="E22" t="s">
        <v>691</v>
      </c>
      <c r="F22" s="156">
        <v>0.20636068476977568</v>
      </c>
      <c r="G22" s="156">
        <v>0.16452184179456905</v>
      </c>
      <c r="H22" s="156">
        <v>0.25509887839433298</v>
      </c>
      <c r="I22" s="156">
        <v>0.18732044470680834</v>
      </c>
      <c r="J22" s="156">
        <v>0.11263528138528137</v>
      </c>
      <c r="K22" s="156">
        <v>0.20379525777253046</v>
      </c>
      <c r="L22" s="156">
        <v>0.14018841007477373</v>
      </c>
      <c r="M22" s="156">
        <v>0.19703118850846119</v>
      </c>
      <c r="N22" s="156">
        <v>0.25464876033057848</v>
      </c>
      <c r="O22" s="156">
        <v>0.27902892561983472</v>
      </c>
    </row>
    <row r="23" spans="1:15" x14ac:dyDescent="0.2">
      <c r="A23">
        <v>2</v>
      </c>
      <c r="B23" t="s">
        <v>322</v>
      </c>
      <c r="C23" t="s">
        <v>322</v>
      </c>
      <c r="D23" t="s">
        <v>191</v>
      </c>
      <c r="E23" t="s">
        <v>692</v>
      </c>
      <c r="F23" s="156">
        <v>6.9106240981240971E-3</v>
      </c>
      <c r="G23" s="156">
        <v>7.7065295815295807E-3</v>
      </c>
      <c r="H23" s="156">
        <v>3.9908008658008651E-3</v>
      </c>
      <c r="I23" s="156">
        <v>1.9277597402597403E-3</v>
      </c>
      <c r="J23" s="156">
        <v>8.1439393939393926E-3</v>
      </c>
      <c r="K23" s="156">
        <v>2.9175685425685423E-3</v>
      </c>
      <c r="L23" s="156">
        <v>1.3821248196248196E-3</v>
      </c>
      <c r="M23" s="156">
        <v>2.9897186147186147E-3</v>
      </c>
      <c r="N23" s="156">
        <v>4.0088383838383836E-3</v>
      </c>
      <c r="O23" s="156">
        <v>8.0447330447330438E-3</v>
      </c>
    </row>
    <row r="24" spans="1:15" x14ac:dyDescent="0.2">
      <c r="A24">
        <v>2</v>
      </c>
      <c r="B24" t="s">
        <v>322</v>
      </c>
      <c r="C24" t="s">
        <v>322</v>
      </c>
      <c r="D24" t="s">
        <v>191</v>
      </c>
      <c r="E24" t="s">
        <v>693</v>
      </c>
      <c r="F24" s="156">
        <v>0</v>
      </c>
      <c r="G24" s="156">
        <v>0</v>
      </c>
      <c r="H24" s="156">
        <v>0</v>
      </c>
      <c r="I24" s="156">
        <v>0</v>
      </c>
      <c r="J24" s="156">
        <v>0</v>
      </c>
      <c r="K24" s="156">
        <v>0</v>
      </c>
      <c r="L24" s="156">
        <v>0</v>
      </c>
      <c r="M24" s="156">
        <v>0</v>
      </c>
      <c r="N24" s="156">
        <v>0</v>
      </c>
      <c r="O24" s="156">
        <v>0</v>
      </c>
    </row>
    <row r="25" spans="1:15" x14ac:dyDescent="0.2">
      <c r="A25">
        <v>2</v>
      </c>
      <c r="B25" t="s">
        <v>322</v>
      </c>
      <c r="C25" t="s">
        <v>322</v>
      </c>
      <c r="D25" t="s">
        <v>191</v>
      </c>
      <c r="E25" t="s">
        <v>694</v>
      </c>
      <c r="F25" s="156">
        <v>0.10495422979797979</v>
      </c>
      <c r="G25" s="156">
        <v>8.6033775252525257E-2</v>
      </c>
      <c r="H25" s="156">
        <v>0.14156092171717172</v>
      </c>
      <c r="I25" s="156">
        <v>9.4382891414141412E-2</v>
      </c>
      <c r="J25" s="156">
        <v>6.0956439393939396E-2</v>
      </c>
      <c r="K25" s="156">
        <v>0.12610006313131311</v>
      </c>
      <c r="L25" s="156">
        <v>7.1324179292929293E-2</v>
      </c>
      <c r="M25" s="156">
        <v>9.8287563131313135E-2</v>
      </c>
      <c r="N25" s="156">
        <v>0.14061395202020202</v>
      </c>
      <c r="O25" s="156">
        <v>0.14590277777777777</v>
      </c>
    </row>
    <row r="26" spans="1:15" x14ac:dyDescent="0.2">
      <c r="A26">
        <v>2</v>
      </c>
      <c r="B26" t="s">
        <v>322</v>
      </c>
      <c r="C26" t="s">
        <v>322</v>
      </c>
      <c r="D26" t="s">
        <v>191</v>
      </c>
      <c r="E26" t="s">
        <v>695</v>
      </c>
      <c r="F26" s="156">
        <v>2.8935185185185184E-4</v>
      </c>
      <c r="G26" s="156">
        <v>2.9369212962962964E-4</v>
      </c>
      <c r="H26" s="156">
        <v>1.4178240740740742E-4</v>
      </c>
      <c r="I26" s="156">
        <v>7.3784722222222223E-5</v>
      </c>
      <c r="J26" s="156">
        <v>3.3420138888888887E-4</v>
      </c>
      <c r="K26" s="156">
        <v>1.1718750000000001E-4</v>
      </c>
      <c r="L26" s="156">
        <v>5.0636574074074066E-5</v>
      </c>
      <c r="M26" s="156">
        <v>9.1145833333333337E-5</v>
      </c>
      <c r="N26" s="156">
        <v>1.4178240740740742E-4</v>
      </c>
      <c r="O26" s="156">
        <v>3.2841435185185187E-4</v>
      </c>
    </row>
    <row r="27" spans="1:15" x14ac:dyDescent="0.2">
      <c r="A27">
        <v>2</v>
      </c>
      <c r="B27" t="s">
        <v>322</v>
      </c>
      <c r="C27" t="s">
        <v>322</v>
      </c>
      <c r="D27" t="s">
        <v>191</v>
      </c>
      <c r="E27" t="s">
        <v>696</v>
      </c>
      <c r="F27" s="156">
        <v>0</v>
      </c>
      <c r="G27" s="156">
        <v>0</v>
      </c>
      <c r="H27" s="156">
        <v>0</v>
      </c>
      <c r="I27" s="156">
        <v>0</v>
      </c>
      <c r="J27" s="156">
        <v>0</v>
      </c>
      <c r="K27" s="156">
        <v>0</v>
      </c>
      <c r="L27" s="156">
        <v>0</v>
      </c>
      <c r="M27" s="156">
        <v>0</v>
      </c>
      <c r="N27" s="156">
        <v>0</v>
      </c>
      <c r="O27" s="156">
        <v>0</v>
      </c>
    </row>
    <row r="28" spans="1:15" x14ac:dyDescent="0.2">
      <c r="A28">
        <v>3</v>
      </c>
      <c r="B28" t="s">
        <v>323</v>
      </c>
      <c r="C28" t="s">
        <v>323</v>
      </c>
      <c r="D28" t="s">
        <v>191</v>
      </c>
      <c r="E28" t="s">
        <v>685</v>
      </c>
      <c r="F28" s="156">
        <v>0.24551849665486028</v>
      </c>
      <c r="G28" s="156">
        <v>0.24082054309327039</v>
      </c>
      <c r="H28" s="156">
        <v>0.31630017709563163</v>
      </c>
      <c r="I28" s="156">
        <v>0.27769086973632429</v>
      </c>
      <c r="J28" s="156">
        <v>0.1549512987012987</v>
      </c>
      <c r="K28" s="156">
        <v>0.2074576938213302</v>
      </c>
      <c r="L28" s="156">
        <v>0.19575954348681618</v>
      </c>
      <c r="M28" s="156">
        <v>0.3016799488390397</v>
      </c>
      <c r="N28" s="156">
        <v>0.31946084218811488</v>
      </c>
      <c r="O28" s="156">
        <v>0.36428325462416372</v>
      </c>
    </row>
    <row r="29" spans="1:15" x14ac:dyDescent="0.2">
      <c r="A29">
        <v>3</v>
      </c>
      <c r="B29" t="s">
        <v>323</v>
      </c>
      <c r="C29" t="s">
        <v>323</v>
      </c>
      <c r="D29" t="s">
        <v>191</v>
      </c>
      <c r="E29" t="s">
        <v>686</v>
      </c>
      <c r="F29" s="156">
        <v>1.2840458152958154E-2</v>
      </c>
      <c r="G29" s="156">
        <v>1.7938311688311687E-2</v>
      </c>
      <c r="H29" s="156">
        <v>8.6895743145743148E-3</v>
      </c>
      <c r="I29" s="156">
        <v>5.8937590187590188E-3</v>
      </c>
      <c r="J29" s="156">
        <v>1.7040945165945166E-2</v>
      </c>
      <c r="K29" s="156">
        <v>4.678481240981241E-3</v>
      </c>
      <c r="L29" s="156">
        <v>4.2771464646464644E-3</v>
      </c>
      <c r="M29" s="156">
        <v>9.7515331890331881E-3</v>
      </c>
      <c r="N29" s="156">
        <v>8.9353354978354994E-3</v>
      </c>
      <c r="O29" s="156">
        <v>1.6745580808080807E-2</v>
      </c>
    </row>
    <row r="30" spans="1:15" x14ac:dyDescent="0.2">
      <c r="A30">
        <v>3</v>
      </c>
      <c r="B30" t="s">
        <v>323</v>
      </c>
      <c r="C30" t="s">
        <v>323</v>
      </c>
      <c r="D30" t="s">
        <v>191</v>
      </c>
      <c r="E30" t="s">
        <v>687</v>
      </c>
      <c r="F30" s="156">
        <v>4.4101731601731602E-3</v>
      </c>
      <c r="G30" s="156">
        <v>1.5963203463203466E-3</v>
      </c>
      <c r="H30" s="156">
        <v>1.5963203463203466E-3</v>
      </c>
      <c r="I30" s="156">
        <v>3.9502164502164504E-3</v>
      </c>
      <c r="J30" s="156">
        <v>1.1093073593073596E-3</v>
      </c>
      <c r="K30" s="156">
        <v>1.1093073593073596E-3</v>
      </c>
      <c r="L30" s="156">
        <v>4.7077922077922085E-3</v>
      </c>
      <c r="M30" s="156">
        <v>1.9209956709956713E-3</v>
      </c>
      <c r="N30" s="156">
        <v>1.6233766233766235E-3</v>
      </c>
      <c r="O30" s="156">
        <v>5.221861471861473E-3</v>
      </c>
    </row>
    <row r="31" spans="1:15" x14ac:dyDescent="0.2">
      <c r="A31">
        <v>3</v>
      </c>
      <c r="B31" t="s">
        <v>323</v>
      </c>
      <c r="C31" t="s">
        <v>323</v>
      </c>
      <c r="D31" t="s">
        <v>191</v>
      </c>
      <c r="E31" t="s">
        <v>688</v>
      </c>
      <c r="F31" s="156">
        <v>0.23735431235431237</v>
      </c>
      <c r="G31" s="156">
        <v>0.23418248418248419</v>
      </c>
      <c r="H31" s="156">
        <v>0.2881306193806194</v>
      </c>
      <c r="I31" s="156">
        <v>0.28412629037629039</v>
      </c>
      <c r="J31" s="156">
        <v>0.15403346653346653</v>
      </c>
      <c r="K31" s="156">
        <v>0.16915376290376288</v>
      </c>
      <c r="L31" s="156">
        <v>0.20630203130203131</v>
      </c>
      <c r="M31" s="156">
        <v>0.30387737262737258</v>
      </c>
      <c r="N31" s="156">
        <v>0.29285089910089906</v>
      </c>
      <c r="O31" s="156">
        <v>0.35795038295038295</v>
      </c>
    </row>
    <row r="32" spans="1:15" x14ac:dyDescent="0.2">
      <c r="A32">
        <v>3</v>
      </c>
      <c r="B32" t="s">
        <v>323</v>
      </c>
      <c r="C32" t="s">
        <v>323</v>
      </c>
      <c r="D32" t="s">
        <v>191</v>
      </c>
      <c r="E32" t="s">
        <v>689</v>
      </c>
      <c r="F32" s="156">
        <v>1.6313721001221002E-2</v>
      </c>
      <c r="G32" s="156">
        <v>2.3969780219780221E-2</v>
      </c>
      <c r="H32" s="156">
        <v>1.1294261294261294E-2</v>
      </c>
      <c r="I32" s="156">
        <v>8.3543192918192916E-3</v>
      </c>
      <c r="J32" s="156">
        <v>2.2061965811965813E-2</v>
      </c>
      <c r="K32" s="156">
        <v>6.1240842490842499E-3</v>
      </c>
      <c r="L32" s="156">
        <v>6.0649420024420026E-3</v>
      </c>
      <c r="M32" s="156">
        <v>1.40491452991453E-2</v>
      </c>
      <c r="N32" s="156">
        <v>1.167773199023199E-2</v>
      </c>
      <c r="O32" s="156">
        <v>2.2054334554334549E-2</v>
      </c>
    </row>
    <row r="33" spans="1:15" x14ac:dyDescent="0.2">
      <c r="A33">
        <v>3</v>
      </c>
      <c r="B33" t="s">
        <v>323</v>
      </c>
      <c r="C33" t="s">
        <v>323</v>
      </c>
      <c r="D33" t="s">
        <v>191</v>
      </c>
      <c r="E33" t="s">
        <v>690</v>
      </c>
      <c r="F33" s="156">
        <v>0.29061355311355314</v>
      </c>
      <c r="G33" s="156">
        <v>0.36183608058608063</v>
      </c>
      <c r="H33" s="156">
        <v>0.47037545787545787</v>
      </c>
      <c r="I33" s="156">
        <v>0.35238095238095235</v>
      </c>
      <c r="J33" s="156">
        <v>0.13836996336996335</v>
      </c>
      <c r="K33" s="156">
        <v>0.29180402930402932</v>
      </c>
      <c r="L33" s="156">
        <v>0.13168498168498169</v>
      </c>
      <c r="M33" s="156">
        <v>0.44439102564102567</v>
      </c>
      <c r="N33" s="156">
        <v>0.4755723443223443</v>
      </c>
      <c r="O33" s="156">
        <v>0.46634615384615374</v>
      </c>
    </row>
    <row r="34" spans="1:15" x14ac:dyDescent="0.2">
      <c r="A34">
        <v>3</v>
      </c>
      <c r="B34" t="s">
        <v>323</v>
      </c>
      <c r="C34" t="s">
        <v>323</v>
      </c>
      <c r="D34" t="s">
        <v>191</v>
      </c>
      <c r="E34" t="s">
        <v>691</v>
      </c>
      <c r="F34" s="156">
        <v>0.19348435655253837</v>
      </c>
      <c r="G34" s="156">
        <v>0.14737308146399056</v>
      </c>
      <c r="H34" s="156">
        <v>0.23512150728059819</v>
      </c>
      <c r="I34" s="156">
        <v>0.17866981503345136</v>
      </c>
      <c r="J34" s="156">
        <v>0.10023612750885477</v>
      </c>
      <c r="K34" s="156">
        <v>0.18782467532467534</v>
      </c>
      <c r="L34" s="156">
        <v>0.13482142857142856</v>
      </c>
      <c r="M34" s="156">
        <v>0.18246999212908305</v>
      </c>
      <c r="N34" s="156">
        <v>0.23458776072412438</v>
      </c>
      <c r="O34" s="156">
        <v>0.25970090515545058</v>
      </c>
    </row>
    <row r="35" spans="1:15" x14ac:dyDescent="0.2">
      <c r="A35">
        <v>3</v>
      </c>
      <c r="B35" t="s">
        <v>323</v>
      </c>
      <c r="C35" t="s">
        <v>323</v>
      </c>
      <c r="D35" t="s">
        <v>191</v>
      </c>
      <c r="E35" t="s">
        <v>692</v>
      </c>
      <c r="F35" s="156">
        <v>4.8611111111111103E-3</v>
      </c>
      <c r="G35" s="156">
        <v>5.5397727272727274E-3</v>
      </c>
      <c r="H35" s="156">
        <v>2.8093434343434347E-3</v>
      </c>
      <c r="I35" s="156">
        <v>1.4971139971139968E-3</v>
      </c>
      <c r="J35" s="156">
        <v>5.8464105339105328E-3</v>
      </c>
      <c r="K35" s="156">
        <v>2.0089285714285712E-3</v>
      </c>
      <c r="L35" s="156">
        <v>1.0619588744588745E-3</v>
      </c>
      <c r="M35" s="156">
        <v>2.2141053391053394E-3</v>
      </c>
      <c r="N35" s="156">
        <v>2.8318903318903317E-3</v>
      </c>
      <c r="O35" s="156">
        <v>5.7269119769119761E-3</v>
      </c>
    </row>
    <row r="36" spans="1:15" x14ac:dyDescent="0.2">
      <c r="A36">
        <v>3</v>
      </c>
      <c r="B36" t="s">
        <v>323</v>
      </c>
      <c r="C36" t="s">
        <v>323</v>
      </c>
      <c r="D36" t="s">
        <v>191</v>
      </c>
      <c r="E36" t="s">
        <v>693</v>
      </c>
      <c r="F36" s="156">
        <v>0</v>
      </c>
      <c r="G36" s="156">
        <v>0</v>
      </c>
      <c r="H36" s="156">
        <v>0</v>
      </c>
      <c r="I36" s="156">
        <v>0</v>
      </c>
      <c r="J36" s="156">
        <v>0</v>
      </c>
      <c r="K36" s="156">
        <v>0</v>
      </c>
      <c r="L36" s="156">
        <v>0</v>
      </c>
      <c r="M36" s="156">
        <v>0</v>
      </c>
      <c r="N36" s="156">
        <v>0</v>
      </c>
      <c r="O36" s="156">
        <v>0</v>
      </c>
    </row>
    <row r="37" spans="1:15" x14ac:dyDescent="0.2">
      <c r="A37">
        <v>3</v>
      </c>
      <c r="B37" t="s">
        <v>323</v>
      </c>
      <c r="C37" t="s">
        <v>323</v>
      </c>
      <c r="D37" t="s">
        <v>191</v>
      </c>
      <c r="E37" t="s">
        <v>694</v>
      </c>
      <c r="F37" s="156">
        <v>8.4113005050505049E-2</v>
      </c>
      <c r="G37" s="156">
        <v>7.5588699494949493E-2</v>
      </c>
      <c r="H37" s="156">
        <v>0.1203677398989899</v>
      </c>
      <c r="I37" s="156">
        <v>8.3895202020202009E-2</v>
      </c>
      <c r="J37" s="156">
        <v>5.3279671717171719E-2</v>
      </c>
      <c r="K37" s="156">
        <v>0.10584122474747473</v>
      </c>
      <c r="L37" s="156">
        <v>6.3222853535353535E-2</v>
      </c>
      <c r="M37" s="156">
        <v>8.6912878787878789E-2</v>
      </c>
      <c r="N37" s="156">
        <v>0.11953125000000001</v>
      </c>
      <c r="O37" s="156">
        <v>0.12210069444444444</v>
      </c>
    </row>
    <row r="38" spans="1:15" x14ac:dyDescent="0.2">
      <c r="A38">
        <v>3</v>
      </c>
      <c r="B38" t="s">
        <v>323</v>
      </c>
      <c r="C38" t="s">
        <v>323</v>
      </c>
      <c r="D38" t="s">
        <v>191</v>
      </c>
      <c r="E38" t="s">
        <v>695</v>
      </c>
      <c r="F38" s="156">
        <v>1.3888888888888889E-4</v>
      </c>
      <c r="G38" s="156">
        <v>1.4322916666666667E-4</v>
      </c>
      <c r="H38" s="156">
        <v>6.655092592592593E-5</v>
      </c>
      <c r="I38" s="156">
        <v>3.7615740740740744E-5</v>
      </c>
      <c r="J38" s="156">
        <v>1.6203703703703703E-4</v>
      </c>
      <c r="K38" s="156">
        <v>5.3530092592592587E-5</v>
      </c>
      <c r="L38" s="156">
        <v>2.6041666666666665E-5</v>
      </c>
      <c r="M38" s="156">
        <v>4.484953703703703E-5</v>
      </c>
      <c r="N38" s="156">
        <v>6.655092592592593E-5</v>
      </c>
      <c r="O38" s="156">
        <v>1.5914351851851853E-4</v>
      </c>
    </row>
    <row r="39" spans="1:15" x14ac:dyDescent="0.2">
      <c r="A39">
        <v>3</v>
      </c>
      <c r="B39" t="s">
        <v>323</v>
      </c>
      <c r="C39" t="s">
        <v>323</v>
      </c>
      <c r="D39" t="s">
        <v>191</v>
      </c>
      <c r="E39" t="s">
        <v>696</v>
      </c>
      <c r="F39" s="156">
        <v>0</v>
      </c>
      <c r="G39" s="156">
        <v>0</v>
      </c>
      <c r="H39" s="156">
        <v>0</v>
      </c>
      <c r="I39" s="156">
        <v>0</v>
      </c>
      <c r="J39" s="156">
        <v>0</v>
      </c>
      <c r="K39" s="156">
        <v>0</v>
      </c>
      <c r="L39" s="156">
        <v>0</v>
      </c>
      <c r="M39" s="156">
        <v>0</v>
      </c>
      <c r="N39" s="156">
        <v>0</v>
      </c>
      <c r="O39" s="156">
        <v>0</v>
      </c>
    </row>
    <row r="40" spans="1:15" x14ac:dyDescent="0.2">
      <c r="A40">
        <v>4</v>
      </c>
      <c r="B40" t="s">
        <v>325</v>
      </c>
      <c r="C40" t="s">
        <v>325</v>
      </c>
      <c r="D40" t="s">
        <v>191</v>
      </c>
      <c r="E40" t="s">
        <v>685</v>
      </c>
      <c r="F40" s="156">
        <v>0.18960547028728847</v>
      </c>
      <c r="G40" s="156">
        <v>0.24283008658008656</v>
      </c>
      <c r="H40" s="156">
        <v>0.28664895710350258</v>
      </c>
      <c r="I40" s="156">
        <v>0.24559474616292801</v>
      </c>
      <c r="J40" s="156">
        <v>0.16162927981109801</v>
      </c>
      <c r="K40" s="156">
        <v>0.18886757182211728</v>
      </c>
      <c r="L40" s="156">
        <v>0.17292650531286891</v>
      </c>
      <c r="M40" s="156">
        <v>0.27999557260920893</v>
      </c>
      <c r="N40" s="156">
        <v>0.2885797914207005</v>
      </c>
      <c r="O40" s="156">
        <v>0.32195247933884291</v>
      </c>
    </row>
    <row r="41" spans="1:15" x14ac:dyDescent="0.2">
      <c r="A41">
        <v>4</v>
      </c>
      <c r="B41" t="s">
        <v>325</v>
      </c>
      <c r="C41" t="s">
        <v>325</v>
      </c>
      <c r="D41" t="s">
        <v>191</v>
      </c>
      <c r="E41" t="s">
        <v>686</v>
      </c>
      <c r="F41" s="156">
        <v>1.4398448773448771E-2</v>
      </c>
      <c r="G41" s="156">
        <v>1.921446608946609E-2</v>
      </c>
      <c r="H41" s="156">
        <v>8.6309523809523798E-3</v>
      </c>
      <c r="I41" s="156">
        <v>5.8013167388167386E-3</v>
      </c>
      <c r="J41" s="156">
        <v>1.8517766955266954E-2</v>
      </c>
      <c r="K41" s="156">
        <v>4.5747655122655119E-3</v>
      </c>
      <c r="L41" s="156">
        <v>4.2455808080808077E-3</v>
      </c>
      <c r="M41" s="156">
        <v>9.9003427128427114E-3</v>
      </c>
      <c r="N41" s="156">
        <v>8.7910353535353529E-3</v>
      </c>
      <c r="O41" s="156">
        <v>1.8229166666666668E-2</v>
      </c>
    </row>
    <row r="42" spans="1:15" x14ac:dyDescent="0.2">
      <c r="A42">
        <v>4</v>
      </c>
      <c r="B42" t="s">
        <v>325</v>
      </c>
      <c r="C42" t="s">
        <v>325</v>
      </c>
      <c r="D42" t="s">
        <v>191</v>
      </c>
      <c r="E42" t="s">
        <v>687</v>
      </c>
      <c r="F42" s="156">
        <v>5.1677489177489183E-3</v>
      </c>
      <c r="G42" s="156">
        <v>1.6504329004329006E-3</v>
      </c>
      <c r="H42" s="156">
        <v>1.6504329004329006E-3</v>
      </c>
      <c r="I42" s="156">
        <v>4.4101731601731602E-3</v>
      </c>
      <c r="J42" s="156">
        <v>1.1363636363636365E-3</v>
      </c>
      <c r="K42" s="156">
        <v>1.1363636363636365E-3</v>
      </c>
      <c r="L42" s="156">
        <v>5.3841991341991345E-3</v>
      </c>
      <c r="M42" s="156">
        <v>2.0021645021645021E-3</v>
      </c>
      <c r="N42" s="156">
        <v>1.6774891774891775E-3</v>
      </c>
      <c r="O42" s="156">
        <v>6.0064935064935076E-3</v>
      </c>
    </row>
    <row r="43" spans="1:15" x14ac:dyDescent="0.2">
      <c r="A43">
        <v>4</v>
      </c>
      <c r="B43" t="s">
        <v>325</v>
      </c>
      <c r="C43" t="s">
        <v>325</v>
      </c>
      <c r="D43" t="s">
        <v>191</v>
      </c>
      <c r="E43" t="s">
        <v>688</v>
      </c>
      <c r="F43" s="156">
        <v>0.18366217116217115</v>
      </c>
      <c r="G43" s="156">
        <v>0.24946303696303693</v>
      </c>
      <c r="H43" s="156">
        <v>0.26900807525807524</v>
      </c>
      <c r="I43" s="156">
        <v>0.25042041292041289</v>
      </c>
      <c r="J43" s="156">
        <v>0.16937229437229434</v>
      </c>
      <c r="K43" s="156">
        <v>0.16009823509823512</v>
      </c>
      <c r="L43" s="156">
        <v>0.18081085581085579</v>
      </c>
      <c r="M43" s="156">
        <v>0.28776431901431904</v>
      </c>
      <c r="N43" s="156">
        <v>0.2717594905094905</v>
      </c>
      <c r="O43" s="156">
        <v>0.32321012321012321</v>
      </c>
    </row>
    <row r="44" spans="1:15" x14ac:dyDescent="0.2">
      <c r="A44">
        <v>4</v>
      </c>
      <c r="B44" t="s">
        <v>325</v>
      </c>
      <c r="C44" t="s">
        <v>325</v>
      </c>
      <c r="D44" t="s">
        <v>191</v>
      </c>
      <c r="E44" t="s">
        <v>689</v>
      </c>
      <c r="F44" s="156">
        <v>2.3336385836385833E-2</v>
      </c>
      <c r="G44" s="156">
        <v>3.0694826007326006E-2</v>
      </c>
      <c r="H44" s="156">
        <v>1.2480921855921855E-2</v>
      </c>
      <c r="I44" s="156">
        <v>8.7492368742368726E-3</v>
      </c>
      <c r="J44" s="156">
        <v>2.925442612942613E-2</v>
      </c>
      <c r="K44" s="156">
        <v>6.581959706959707E-3</v>
      </c>
      <c r="L44" s="156">
        <v>6.524725274725275E-3</v>
      </c>
      <c r="M44" s="156">
        <v>1.5979853479853482E-2</v>
      </c>
      <c r="N44" s="156">
        <v>1.2732753357753356E-2</v>
      </c>
      <c r="O44" s="156">
        <v>2.9326923076923077E-2</v>
      </c>
    </row>
    <row r="45" spans="1:15" x14ac:dyDescent="0.2">
      <c r="A45">
        <v>4</v>
      </c>
      <c r="B45" t="s">
        <v>325</v>
      </c>
      <c r="C45" t="s">
        <v>325</v>
      </c>
      <c r="D45" t="s">
        <v>191</v>
      </c>
      <c r="E45" t="s">
        <v>690</v>
      </c>
      <c r="F45" s="156">
        <v>0.18637820512820513</v>
      </c>
      <c r="G45" s="156">
        <v>0.33548534798534796</v>
      </c>
      <c r="H45" s="156">
        <v>0.40249542124542131</v>
      </c>
      <c r="I45" s="156">
        <v>0.32451923076923078</v>
      </c>
      <c r="J45" s="156">
        <v>0.1580815018315018</v>
      </c>
      <c r="K45" s="156">
        <v>0.25283882783882783</v>
      </c>
      <c r="L45" s="156">
        <v>0.15032051282051281</v>
      </c>
      <c r="M45" s="156">
        <v>0.39981684981684978</v>
      </c>
      <c r="N45" s="156">
        <v>0.40560897435897431</v>
      </c>
      <c r="O45" s="156">
        <v>0.40302197802197798</v>
      </c>
    </row>
    <row r="46" spans="1:15" x14ac:dyDescent="0.2">
      <c r="A46">
        <v>4</v>
      </c>
      <c r="B46" t="s">
        <v>325</v>
      </c>
      <c r="C46" t="s">
        <v>325</v>
      </c>
      <c r="D46" t="s">
        <v>191</v>
      </c>
      <c r="E46" t="s">
        <v>691</v>
      </c>
      <c r="F46" s="156">
        <v>0.19848484848484849</v>
      </c>
      <c r="G46" s="156">
        <v>0.16728650137741047</v>
      </c>
      <c r="H46" s="156">
        <v>0.24820198740653285</v>
      </c>
      <c r="I46" s="156">
        <v>0.18089580873671787</v>
      </c>
      <c r="J46" s="156">
        <v>0.11675767414403777</v>
      </c>
      <c r="K46" s="156">
        <v>0.19869637937819754</v>
      </c>
      <c r="L46" s="156">
        <v>0.13590859897678076</v>
      </c>
      <c r="M46" s="156">
        <v>0.19256198347107437</v>
      </c>
      <c r="N46" s="156">
        <v>0.24795356158992524</v>
      </c>
      <c r="O46" s="156">
        <v>0.27339630066902793</v>
      </c>
    </row>
    <row r="47" spans="1:15" x14ac:dyDescent="0.2">
      <c r="A47">
        <v>4</v>
      </c>
      <c r="B47" t="s">
        <v>325</v>
      </c>
      <c r="C47" t="s">
        <v>325</v>
      </c>
      <c r="D47" t="s">
        <v>191</v>
      </c>
      <c r="E47" t="s">
        <v>692</v>
      </c>
      <c r="F47" s="156">
        <v>5.6840728715728712E-3</v>
      </c>
      <c r="G47" s="156">
        <v>6.1598124098124103E-3</v>
      </c>
      <c r="H47" s="156">
        <v>2.9062950937950938E-3</v>
      </c>
      <c r="I47" s="156">
        <v>1.4272186147186148E-3</v>
      </c>
      <c r="J47" s="156">
        <v>6.6310425685425682E-3</v>
      </c>
      <c r="K47" s="156">
        <v>2.0540223665223662E-3</v>
      </c>
      <c r="L47" s="156">
        <v>1.0213744588744589E-3</v>
      </c>
      <c r="M47" s="156">
        <v>2.2005772005772003E-3</v>
      </c>
      <c r="N47" s="156">
        <v>2.9175685425685423E-3</v>
      </c>
      <c r="O47" s="156">
        <v>6.5070346320346313E-3</v>
      </c>
    </row>
    <row r="48" spans="1:15" x14ac:dyDescent="0.2">
      <c r="A48">
        <v>4</v>
      </c>
      <c r="B48" t="s">
        <v>325</v>
      </c>
      <c r="C48" t="s">
        <v>325</v>
      </c>
      <c r="D48" t="s">
        <v>191</v>
      </c>
      <c r="E48" t="s">
        <v>693</v>
      </c>
      <c r="F48" s="156">
        <v>0</v>
      </c>
      <c r="G48" s="156">
        <v>0</v>
      </c>
      <c r="H48" s="156">
        <v>0</v>
      </c>
      <c r="I48" s="156">
        <v>0</v>
      </c>
      <c r="J48" s="156">
        <v>0</v>
      </c>
      <c r="K48" s="156">
        <v>0</v>
      </c>
      <c r="L48" s="156">
        <v>0</v>
      </c>
      <c r="M48" s="156">
        <v>0</v>
      </c>
      <c r="N48" s="156">
        <v>0</v>
      </c>
      <c r="O48" s="156">
        <v>0</v>
      </c>
    </row>
    <row r="49" spans="1:15" x14ac:dyDescent="0.2">
      <c r="A49">
        <v>4</v>
      </c>
      <c r="B49" t="s">
        <v>325</v>
      </c>
      <c r="C49" t="s">
        <v>325</v>
      </c>
      <c r="D49" t="s">
        <v>191</v>
      </c>
      <c r="E49" t="s">
        <v>694</v>
      </c>
      <c r="F49" s="156">
        <v>0.14879892676767675</v>
      </c>
      <c r="G49" s="156">
        <v>0.10547190656565657</v>
      </c>
      <c r="H49" s="156">
        <v>0.1859927398989899</v>
      </c>
      <c r="I49" s="156">
        <v>0.11784564393939392</v>
      </c>
      <c r="J49" s="156">
        <v>7.4892676767676761E-2</v>
      </c>
      <c r="K49" s="156">
        <v>0.16950599747474748</v>
      </c>
      <c r="L49" s="156">
        <v>9.0192550505050512E-2</v>
      </c>
      <c r="M49" s="156">
        <v>0.12138257575757577</v>
      </c>
      <c r="N49" s="156">
        <v>0.18484059343434345</v>
      </c>
      <c r="O49" s="156">
        <v>0.19548137626262627</v>
      </c>
    </row>
    <row r="50" spans="1:15" x14ac:dyDescent="0.2">
      <c r="A50">
        <v>4</v>
      </c>
      <c r="B50" t="s">
        <v>325</v>
      </c>
      <c r="C50" t="s">
        <v>325</v>
      </c>
      <c r="D50" t="s">
        <v>191</v>
      </c>
      <c r="E50" t="s">
        <v>695</v>
      </c>
      <c r="F50" s="156">
        <v>1.7361111111111109E-4</v>
      </c>
      <c r="G50" s="156">
        <v>1.6348379629629628E-4</v>
      </c>
      <c r="H50" s="156">
        <v>6.5104166666666666E-5</v>
      </c>
      <c r="I50" s="156">
        <v>3.1828703703703708E-5</v>
      </c>
      <c r="J50" s="156">
        <v>1.9386574074074073E-4</v>
      </c>
      <c r="K50" s="156">
        <v>5.4976851851851858E-5</v>
      </c>
      <c r="L50" s="156">
        <v>2.1701388888888886E-5</v>
      </c>
      <c r="M50" s="156">
        <v>4.0509259259259258E-5</v>
      </c>
      <c r="N50" s="156">
        <v>6.5104166666666666E-5</v>
      </c>
      <c r="O50" s="156">
        <v>1.9097222222222221E-4</v>
      </c>
    </row>
    <row r="51" spans="1:15" x14ac:dyDescent="0.2">
      <c r="A51">
        <v>4</v>
      </c>
      <c r="B51" t="s">
        <v>325</v>
      </c>
      <c r="C51" t="s">
        <v>325</v>
      </c>
      <c r="D51" t="s">
        <v>191</v>
      </c>
      <c r="E51" t="s">
        <v>696</v>
      </c>
      <c r="F51" s="156">
        <v>0</v>
      </c>
      <c r="G51" s="156">
        <v>0</v>
      </c>
      <c r="H51" s="156">
        <v>0</v>
      </c>
      <c r="I51" s="156">
        <v>0</v>
      </c>
      <c r="J51" s="156">
        <v>0</v>
      </c>
      <c r="K51" s="156">
        <v>0</v>
      </c>
      <c r="L51" s="156">
        <v>0</v>
      </c>
      <c r="M51" s="156">
        <v>0</v>
      </c>
      <c r="N51" s="156">
        <v>0</v>
      </c>
      <c r="O51" s="156">
        <v>0</v>
      </c>
    </row>
    <row r="52" spans="1:15" x14ac:dyDescent="0.2">
      <c r="A52">
        <v>5</v>
      </c>
      <c r="B52" t="s">
        <v>326</v>
      </c>
      <c r="C52" t="s">
        <v>326</v>
      </c>
      <c r="D52" t="s">
        <v>191</v>
      </c>
      <c r="E52" t="s">
        <v>685</v>
      </c>
      <c r="F52" s="156">
        <v>0.18232487209759934</v>
      </c>
      <c r="G52" s="156">
        <v>0.23757378984651711</v>
      </c>
      <c r="H52" s="156">
        <v>0.28302833530106258</v>
      </c>
      <c r="I52" s="156">
        <v>0.2438754427390791</v>
      </c>
      <c r="J52" s="156">
        <v>0.15709858323494688</v>
      </c>
      <c r="K52" s="156">
        <v>0.18691951987406535</v>
      </c>
      <c r="L52" s="156">
        <v>0.17133510428964974</v>
      </c>
      <c r="M52" s="156">
        <v>0.27690377804014166</v>
      </c>
      <c r="N52" s="156">
        <v>0.28551997245179062</v>
      </c>
      <c r="O52" s="156">
        <v>0.31412091696182604</v>
      </c>
    </row>
    <row r="53" spans="1:15" x14ac:dyDescent="0.2">
      <c r="A53">
        <v>5</v>
      </c>
      <c r="B53" t="s">
        <v>326</v>
      </c>
      <c r="C53" t="s">
        <v>326</v>
      </c>
      <c r="D53" t="s">
        <v>191</v>
      </c>
      <c r="E53" t="s">
        <v>686</v>
      </c>
      <c r="F53" s="156">
        <v>1.4948593073593072E-2</v>
      </c>
      <c r="G53" s="156">
        <v>2.0682269119769118E-2</v>
      </c>
      <c r="H53" s="156">
        <v>9.9386724386724395E-3</v>
      </c>
      <c r="I53" s="156">
        <v>6.5634018759018762E-3</v>
      </c>
      <c r="J53" s="156">
        <v>1.9627074314574312E-2</v>
      </c>
      <c r="K53" s="156">
        <v>5.2985209235209231E-3</v>
      </c>
      <c r="L53" s="156">
        <v>4.8069985569985565E-3</v>
      </c>
      <c r="M53" s="156">
        <v>1.1156204906204906E-2</v>
      </c>
      <c r="N53" s="156">
        <v>1.0170905483405481E-2</v>
      </c>
      <c r="O53" s="156">
        <v>1.9338474025974023E-2</v>
      </c>
    </row>
    <row r="54" spans="1:15" x14ac:dyDescent="0.2">
      <c r="A54">
        <v>5</v>
      </c>
      <c r="B54" t="s">
        <v>326</v>
      </c>
      <c r="C54" t="s">
        <v>326</v>
      </c>
      <c r="D54" t="s">
        <v>191</v>
      </c>
      <c r="E54" t="s">
        <v>687</v>
      </c>
      <c r="F54" s="156">
        <v>3.0303030303030307E-3</v>
      </c>
      <c r="G54" s="156">
        <v>1.0281385281385284E-3</v>
      </c>
      <c r="H54" s="156">
        <v>1.0281385281385284E-3</v>
      </c>
      <c r="I54" s="156">
        <v>2.5974025974025978E-3</v>
      </c>
      <c r="J54" s="156">
        <v>7.0346320346320363E-4</v>
      </c>
      <c r="K54" s="156">
        <v>7.0346320346320363E-4</v>
      </c>
      <c r="L54" s="156">
        <v>3.1385281385281389E-3</v>
      </c>
      <c r="M54" s="156">
        <v>1.2445887445887449E-3</v>
      </c>
      <c r="N54" s="156">
        <v>1.0551948051948053E-3</v>
      </c>
      <c r="O54" s="156">
        <v>3.5443722943722953E-3</v>
      </c>
    </row>
    <row r="55" spans="1:15" x14ac:dyDescent="0.2">
      <c r="A55">
        <v>5</v>
      </c>
      <c r="B55" t="s">
        <v>326</v>
      </c>
      <c r="C55" t="s">
        <v>326</v>
      </c>
      <c r="D55" t="s">
        <v>191</v>
      </c>
      <c r="E55" t="s">
        <v>688</v>
      </c>
      <c r="F55" s="156">
        <v>0.17699592074592074</v>
      </c>
      <c r="G55" s="156">
        <v>0.23750416250416254</v>
      </c>
      <c r="H55" s="156">
        <v>0.26107434232434235</v>
      </c>
      <c r="I55" s="156">
        <v>0.24481143856143853</v>
      </c>
      <c r="J55" s="156">
        <v>0.16000249750249751</v>
      </c>
      <c r="K55" s="156">
        <v>0.15663295038295039</v>
      </c>
      <c r="L55" s="156">
        <v>0.17654845154845153</v>
      </c>
      <c r="M55" s="156">
        <v>0.27862554112554117</v>
      </c>
      <c r="N55" s="156">
        <v>0.2646520146520146</v>
      </c>
      <c r="O55" s="156">
        <v>0.31151348651348648</v>
      </c>
    </row>
    <row r="56" spans="1:15" x14ac:dyDescent="0.2">
      <c r="A56">
        <v>5</v>
      </c>
      <c r="B56" t="s">
        <v>326</v>
      </c>
      <c r="C56" t="s">
        <v>326</v>
      </c>
      <c r="D56" t="s">
        <v>191</v>
      </c>
      <c r="E56" t="s">
        <v>689</v>
      </c>
      <c r="F56" s="156">
        <v>2.2054334554334549E-2</v>
      </c>
      <c r="G56" s="156">
        <v>3.0349511599511599E-2</v>
      </c>
      <c r="H56" s="156">
        <v>1.3322268009768011E-2</v>
      </c>
      <c r="I56" s="156">
        <v>9.237637362637361E-3</v>
      </c>
      <c r="J56" s="156">
        <v>2.8352029914529914E-2</v>
      </c>
      <c r="K56" s="156">
        <v>6.9654304029304033E-3</v>
      </c>
      <c r="L56" s="156">
        <v>6.8547771672771663E-3</v>
      </c>
      <c r="M56" s="156">
        <v>1.6727716727716731E-2</v>
      </c>
      <c r="N56" s="156">
        <v>1.3740079365079365E-2</v>
      </c>
      <c r="O56" s="156">
        <v>2.8479853479853483E-2</v>
      </c>
    </row>
    <row r="57" spans="1:15" x14ac:dyDescent="0.2">
      <c r="A57">
        <v>5</v>
      </c>
      <c r="B57" t="s">
        <v>326</v>
      </c>
      <c r="C57" t="s">
        <v>326</v>
      </c>
      <c r="D57" t="s">
        <v>191</v>
      </c>
      <c r="E57" t="s">
        <v>690</v>
      </c>
      <c r="F57" s="156">
        <v>0.183264652014652</v>
      </c>
      <c r="G57" s="156">
        <v>0.31975732600732598</v>
      </c>
      <c r="H57" s="156">
        <v>0.39171245421245415</v>
      </c>
      <c r="I57" s="156">
        <v>0.31874999999999992</v>
      </c>
      <c r="J57" s="156">
        <v>0.14631410256410254</v>
      </c>
      <c r="K57" s="156">
        <v>0.24748168498168494</v>
      </c>
      <c r="L57" s="156">
        <v>0.14560439560439561</v>
      </c>
      <c r="M57" s="156">
        <v>0.38756868131868127</v>
      </c>
      <c r="N57" s="156">
        <v>0.39569597069597068</v>
      </c>
      <c r="O57" s="156">
        <v>0.39136904761904756</v>
      </c>
    </row>
    <row r="58" spans="1:15" x14ac:dyDescent="0.2">
      <c r="A58">
        <v>5</v>
      </c>
      <c r="B58" t="s">
        <v>326</v>
      </c>
      <c r="C58" t="s">
        <v>326</v>
      </c>
      <c r="D58" t="s">
        <v>191</v>
      </c>
      <c r="E58" t="s">
        <v>691</v>
      </c>
      <c r="F58" s="156">
        <v>0.1793634395907123</v>
      </c>
      <c r="G58" s="156">
        <v>0.15862603305785122</v>
      </c>
      <c r="H58" s="156">
        <v>0.23322018890200708</v>
      </c>
      <c r="I58" s="156">
        <v>0.16783500590318773</v>
      </c>
      <c r="J58" s="156">
        <v>0.1103133608815427</v>
      </c>
      <c r="K58" s="156">
        <v>0.18710645415190871</v>
      </c>
      <c r="L58" s="156">
        <v>0.12484258166076349</v>
      </c>
      <c r="M58" s="156">
        <v>0.18152302243211335</v>
      </c>
      <c r="N58" s="156">
        <v>0.23286599763872493</v>
      </c>
      <c r="O58" s="156">
        <v>0.25229978354978355</v>
      </c>
    </row>
    <row r="59" spans="1:15" x14ac:dyDescent="0.2">
      <c r="A59">
        <v>5</v>
      </c>
      <c r="B59" t="s">
        <v>326</v>
      </c>
      <c r="C59" t="s">
        <v>326</v>
      </c>
      <c r="D59" t="s">
        <v>191</v>
      </c>
      <c r="E59" t="s">
        <v>692</v>
      </c>
      <c r="F59" s="156">
        <v>6.0854076479076478E-3</v>
      </c>
      <c r="G59" s="156">
        <v>6.8023989898989895E-3</v>
      </c>
      <c r="H59" s="156">
        <v>3.4925144300144298E-3</v>
      </c>
      <c r="I59" s="156">
        <v>1.7406204906204906E-3</v>
      </c>
      <c r="J59" s="156">
        <v>7.2014790764790768E-3</v>
      </c>
      <c r="K59" s="156">
        <v>2.547799422799423E-3</v>
      </c>
      <c r="L59" s="156">
        <v>1.2423340548340549E-3</v>
      </c>
      <c r="M59" s="156">
        <v>2.6402417027417031E-3</v>
      </c>
      <c r="N59" s="156">
        <v>3.5105519480519479E-3</v>
      </c>
      <c r="O59" s="156">
        <v>7.1000180375180378E-3</v>
      </c>
    </row>
    <row r="60" spans="1:15" x14ac:dyDescent="0.2">
      <c r="A60">
        <v>5</v>
      </c>
      <c r="B60" t="s">
        <v>326</v>
      </c>
      <c r="C60" t="s">
        <v>326</v>
      </c>
      <c r="D60" t="s">
        <v>191</v>
      </c>
      <c r="E60" t="s">
        <v>693</v>
      </c>
      <c r="F60" s="156">
        <v>0</v>
      </c>
      <c r="G60" s="156">
        <v>0</v>
      </c>
      <c r="H60" s="156">
        <v>0</v>
      </c>
      <c r="I60" s="156">
        <v>0</v>
      </c>
      <c r="J60" s="156">
        <v>0</v>
      </c>
      <c r="K60" s="156">
        <v>0</v>
      </c>
      <c r="L60" s="156">
        <v>0</v>
      </c>
      <c r="M60" s="156">
        <v>0</v>
      </c>
      <c r="N60" s="156">
        <v>0</v>
      </c>
      <c r="O60" s="156">
        <v>0</v>
      </c>
    </row>
    <row r="61" spans="1:15" x14ac:dyDescent="0.2">
      <c r="A61">
        <v>5</v>
      </c>
      <c r="B61" t="s">
        <v>326</v>
      </c>
      <c r="C61" t="s">
        <v>326</v>
      </c>
      <c r="D61" t="s">
        <v>191</v>
      </c>
      <c r="E61" t="s">
        <v>694</v>
      </c>
      <c r="F61" s="156">
        <v>0.11933080808080809</v>
      </c>
      <c r="G61" s="156">
        <v>9.2649936868686861E-2</v>
      </c>
      <c r="H61" s="156">
        <v>0.15635258838383836</v>
      </c>
      <c r="I61" s="156">
        <v>0.10057449494949494</v>
      </c>
      <c r="J61" s="156">
        <v>6.5918560606060606E-2</v>
      </c>
      <c r="K61" s="156">
        <v>0.14138888888888887</v>
      </c>
      <c r="L61" s="156">
        <v>7.617739898989899E-2</v>
      </c>
      <c r="M61" s="156">
        <v>0.10494949494949495</v>
      </c>
      <c r="N61" s="156">
        <v>0.15513099747474748</v>
      </c>
      <c r="O61" s="156">
        <v>0.16214488636363633</v>
      </c>
    </row>
    <row r="62" spans="1:15" x14ac:dyDescent="0.2">
      <c r="A62">
        <v>5</v>
      </c>
      <c r="B62" t="s">
        <v>326</v>
      </c>
      <c r="C62" t="s">
        <v>326</v>
      </c>
      <c r="D62" t="s">
        <v>191</v>
      </c>
      <c r="E62" t="s">
        <v>695</v>
      </c>
      <c r="F62" s="156">
        <v>2.4016203703703699E-4</v>
      </c>
      <c r="G62" s="156">
        <v>2.4016203703703699E-4</v>
      </c>
      <c r="H62" s="156">
        <v>1.1140046296296297E-4</v>
      </c>
      <c r="I62" s="156">
        <v>5.7870370370370379E-5</v>
      </c>
      <c r="J62" s="156">
        <v>2.7488425925925922E-4</v>
      </c>
      <c r="K62" s="156">
        <v>9.2592592592592588E-5</v>
      </c>
      <c r="L62" s="156">
        <v>4.0509259259259258E-5</v>
      </c>
      <c r="M62" s="156">
        <v>7.2337962962962959E-5</v>
      </c>
      <c r="N62" s="156">
        <v>1.1140046296296297E-4</v>
      </c>
      <c r="O62" s="156">
        <v>2.7054398148148147E-4</v>
      </c>
    </row>
    <row r="63" spans="1:15" x14ac:dyDescent="0.2">
      <c r="A63">
        <v>5</v>
      </c>
      <c r="B63" t="s">
        <v>326</v>
      </c>
      <c r="C63" t="s">
        <v>326</v>
      </c>
      <c r="D63" t="s">
        <v>191</v>
      </c>
      <c r="E63" t="s">
        <v>696</v>
      </c>
      <c r="F63" s="156">
        <v>0</v>
      </c>
      <c r="G63" s="156">
        <v>0</v>
      </c>
      <c r="H63" s="156">
        <v>0</v>
      </c>
      <c r="I63" s="156">
        <v>0</v>
      </c>
      <c r="J63" s="156">
        <v>0</v>
      </c>
      <c r="K63" s="156">
        <v>0</v>
      </c>
      <c r="L63" s="156">
        <v>0</v>
      </c>
      <c r="M63" s="156">
        <v>0</v>
      </c>
      <c r="N63" s="156">
        <v>0</v>
      </c>
      <c r="O63" s="156">
        <v>0</v>
      </c>
    </row>
    <row r="64" spans="1:15" x14ac:dyDescent="0.2">
      <c r="A64">
        <v>6</v>
      </c>
      <c r="B64" t="s">
        <v>327</v>
      </c>
      <c r="C64" t="s">
        <v>327</v>
      </c>
      <c r="D64" t="s">
        <v>191</v>
      </c>
      <c r="E64" t="s">
        <v>685</v>
      </c>
      <c r="F64" s="156">
        <v>0.22127853207398659</v>
      </c>
      <c r="G64" s="156">
        <v>0.23434917355371898</v>
      </c>
      <c r="H64" s="156">
        <v>0.29778384494293586</v>
      </c>
      <c r="I64" s="156">
        <v>0.26009937032664304</v>
      </c>
      <c r="J64" s="156">
        <v>0.15232438016528924</v>
      </c>
      <c r="K64" s="156">
        <v>0.19531188508461234</v>
      </c>
      <c r="L64" s="156">
        <v>0.18334071231798504</v>
      </c>
      <c r="M64" s="156">
        <v>0.28639315230224321</v>
      </c>
      <c r="N64" s="156">
        <v>0.30071822117276659</v>
      </c>
      <c r="O64" s="156">
        <v>0.34062868949232583</v>
      </c>
    </row>
    <row r="65" spans="1:15" x14ac:dyDescent="0.2">
      <c r="A65">
        <v>6</v>
      </c>
      <c r="B65" t="s">
        <v>327</v>
      </c>
      <c r="C65" t="s">
        <v>327</v>
      </c>
      <c r="D65" t="s">
        <v>191</v>
      </c>
      <c r="E65" t="s">
        <v>686</v>
      </c>
      <c r="F65" s="156">
        <v>1.2193362193362194E-2</v>
      </c>
      <c r="G65" s="156">
        <v>1.6434433621933621E-2</v>
      </c>
      <c r="H65" s="156">
        <v>7.5058621933621937E-3</v>
      </c>
      <c r="I65" s="156">
        <v>5.1474567099567096E-3</v>
      </c>
      <c r="J65" s="156">
        <v>1.5845959595959594E-2</v>
      </c>
      <c r="K65" s="156">
        <v>4.0178571428571425E-3</v>
      </c>
      <c r="L65" s="156">
        <v>3.7292568542568539E-3</v>
      </c>
      <c r="M65" s="156">
        <v>8.5610569985569984E-3</v>
      </c>
      <c r="N65" s="156">
        <v>7.7200577200577198E-3</v>
      </c>
      <c r="O65" s="156">
        <v>1.5573142135642133E-2</v>
      </c>
    </row>
    <row r="66" spans="1:15" x14ac:dyDescent="0.2">
      <c r="A66">
        <v>6</v>
      </c>
      <c r="B66" t="s">
        <v>327</v>
      </c>
      <c r="C66" t="s">
        <v>327</v>
      </c>
      <c r="D66" t="s">
        <v>191</v>
      </c>
      <c r="E66" t="s">
        <v>687</v>
      </c>
      <c r="F66" s="156">
        <v>5.8982683982683999E-3</v>
      </c>
      <c r="G66" s="156">
        <v>2.1645021645021649E-3</v>
      </c>
      <c r="H66" s="156">
        <v>2.1645021645021649E-3</v>
      </c>
      <c r="I66" s="156">
        <v>5.3841991341991345E-3</v>
      </c>
      <c r="J66" s="156">
        <v>1.4880952380952384E-3</v>
      </c>
      <c r="K66" s="156">
        <v>1.4880952380952384E-3</v>
      </c>
      <c r="L66" s="156">
        <v>6.3852813852813863E-3</v>
      </c>
      <c r="M66" s="156">
        <v>2.6515151515151521E-3</v>
      </c>
      <c r="N66" s="156">
        <v>2.2186147186147192E-3</v>
      </c>
      <c r="O66" s="156">
        <v>7.0075757575757585E-3</v>
      </c>
    </row>
    <row r="67" spans="1:15" x14ac:dyDescent="0.2">
      <c r="A67">
        <v>6</v>
      </c>
      <c r="B67" t="s">
        <v>327</v>
      </c>
      <c r="C67" t="s">
        <v>327</v>
      </c>
      <c r="D67" t="s">
        <v>191</v>
      </c>
      <c r="E67" t="s">
        <v>688</v>
      </c>
      <c r="F67" s="156">
        <v>0.2196345321345321</v>
      </c>
      <c r="G67" s="156">
        <v>0.22878996003996002</v>
      </c>
      <c r="H67" s="156">
        <v>0.27429653679653682</v>
      </c>
      <c r="I67" s="156">
        <v>0.26785506160506162</v>
      </c>
      <c r="J67" s="156">
        <v>0.15172327672327673</v>
      </c>
      <c r="K67" s="156">
        <v>0.16116799866799866</v>
      </c>
      <c r="L67" s="156">
        <v>0.19423493173493173</v>
      </c>
      <c r="M67" s="156">
        <v>0.29009948384948381</v>
      </c>
      <c r="N67" s="156">
        <v>0.27858599733599732</v>
      </c>
      <c r="O67" s="156">
        <v>0.33941058941058938</v>
      </c>
    </row>
    <row r="68" spans="1:15" x14ac:dyDescent="0.2">
      <c r="A68">
        <v>6</v>
      </c>
      <c r="B68" t="s">
        <v>327</v>
      </c>
      <c r="C68" t="s">
        <v>327</v>
      </c>
      <c r="D68" t="s">
        <v>191</v>
      </c>
      <c r="E68" t="s">
        <v>689</v>
      </c>
      <c r="F68" s="156">
        <v>1.6546474358974356E-2</v>
      </c>
      <c r="G68" s="156">
        <v>2.3155143467643469E-2</v>
      </c>
      <c r="H68" s="156">
        <v>1.0256410256410256E-2</v>
      </c>
      <c r="I68" s="156">
        <v>7.6217185592185599E-3</v>
      </c>
      <c r="J68" s="156">
        <v>2.1707112332112335E-2</v>
      </c>
      <c r="K68" s="156">
        <v>5.5650946275946278E-3</v>
      </c>
      <c r="L68" s="156">
        <v>5.5288461538461533E-3</v>
      </c>
      <c r="M68" s="156">
        <v>1.2923534798534796E-2</v>
      </c>
      <c r="N68" s="156">
        <v>1.0571199633699633E-2</v>
      </c>
      <c r="O68" s="156">
        <v>2.1726190476190475E-2</v>
      </c>
    </row>
    <row r="69" spans="1:15" x14ac:dyDescent="0.2">
      <c r="A69">
        <v>6</v>
      </c>
      <c r="B69" t="s">
        <v>327</v>
      </c>
      <c r="C69" t="s">
        <v>327</v>
      </c>
      <c r="D69" t="s">
        <v>191</v>
      </c>
      <c r="E69" t="s">
        <v>690</v>
      </c>
      <c r="F69" s="156">
        <v>0.25009157509157504</v>
      </c>
      <c r="G69" s="156">
        <v>0.34178113553113554</v>
      </c>
      <c r="H69" s="156">
        <v>0.43074633699633708</v>
      </c>
      <c r="I69" s="156">
        <v>0.32447344322344318</v>
      </c>
      <c r="J69" s="156">
        <v>0.14203296703296703</v>
      </c>
      <c r="K69" s="156">
        <v>0.26785714285714285</v>
      </c>
      <c r="L69" s="156">
        <v>0.12978479853479855</v>
      </c>
      <c r="M69" s="156">
        <v>0.41183608058608057</v>
      </c>
      <c r="N69" s="156">
        <v>0.43546245421245416</v>
      </c>
      <c r="O69" s="156">
        <v>0.42813644688644686</v>
      </c>
    </row>
    <row r="70" spans="1:15" x14ac:dyDescent="0.2">
      <c r="A70">
        <v>6</v>
      </c>
      <c r="B70" t="s">
        <v>327</v>
      </c>
      <c r="C70" t="s">
        <v>327</v>
      </c>
      <c r="D70" t="s">
        <v>191</v>
      </c>
      <c r="E70" t="s">
        <v>691</v>
      </c>
      <c r="F70" s="156">
        <v>0.18992276662731206</v>
      </c>
      <c r="G70" s="156">
        <v>0.14926948051948052</v>
      </c>
      <c r="H70" s="156">
        <v>0.23355224321133411</v>
      </c>
      <c r="I70" s="156">
        <v>0.17511314443132628</v>
      </c>
      <c r="J70" s="156">
        <v>0.10229978354978354</v>
      </c>
      <c r="K70" s="156">
        <v>0.18718270365997638</v>
      </c>
      <c r="L70" s="156">
        <v>0.13167060212514758</v>
      </c>
      <c r="M70" s="156">
        <v>0.1808908894136167</v>
      </c>
      <c r="N70" s="156">
        <v>0.23304801259346711</v>
      </c>
      <c r="O70" s="156">
        <v>0.25708136560409289</v>
      </c>
    </row>
    <row r="71" spans="1:15" x14ac:dyDescent="0.2">
      <c r="A71">
        <v>6</v>
      </c>
      <c r="B71" t="s">
        <v>327</v>
      </c>
      <c r="C71" t="s">
        <v>327</v>
      </c>
      <c r="D71" t="s">
        <v>191</v>
      </c>
      <c r="E71" t="s">
        <v>692</v>
      </c>
      <c r="F71" s="156">
        <v>4.2297979797979793E-3</v>
      </c>
      <c r="G71" s="156">
        <v>4.7754329004328997E-3</v>
      </c>
      <c r="H71" s="156">
        <v>2.3471320346320347E-3</v>
      </c>
      <c r="I71" s="156">
        <v>1.2784090909090909E-3</v>
      </c>
      <c r="J71" s="156">
        <v>5.084325396825397E-3</v>
      </c>
      <c r="K71" s="156">
        <v>1.6662157287157284E-3</v>
      </c>
      <c r="L71" s="156">
        <v>9.0187590187590177E-4</v>
      </c>
      <c r="M71" s="156">
        <v>1.8556096681096681E-3</v>
      </c>
      <c r="N71" s="156">
        <v>2.3629148629148631E-3</v>
      </c>
      <c r="O71" s="156">
        <v>4.9625721500721493E-3</v>
      </c>
    </row>
    <row r="72" spans="1:15" x14ac:dyDescent="0.2">
      <c r="A72">
        <v>6</v>
      </c>
      <c r="B72" t="s">
        <v>327</v>
      </c>
      <c r="C72" t="s">
        <v>327</v>
      </c>
      <c r="D72" t="s">
        <v>191</v>
      </c>
      <c r="E72" t="s">
        <v>693</v>
      </c>
      <c r="F72" s="156">
        <v>0</v>
      </c>
      <c r="G72" s="156">
        <v>0</v>
      </c>
      <c r="H72" s="156">
        <v>0</v>
      </c>
      <c r="I72" s="156">
        <v>0</v>
      </c>
      <c r="J72" s="156">
        <v>0</v>
      </c>
      <c r="K72" s="156">
        <v>0</v>
      </c>
      <c r="L72" s="156">
        <v>0</v>
      </c>
      <c r="M72" s="156">
        <v>0</v>
      </c>
      <c r="N72" s="156">
        <v>0</v>
      </c>
      <c r="O72" s="156">
        <v>0</v>
      </c>
    </row>
    <row r="73" spans="1:15" x14ac:dyDescent="0.2">
      <c r="A73">
        <v>6</v>
      </c>
      <c r="B73" t="s">
        <v>327</v>
      </c>
      <c r="C73" t="s">
        <v>327</v>
      </c>
      <c r="D73" t="s">
        <v>191</v>
      </c>
      <c r="E73" t="s">
        <v>694</v>
      </c>
      <c r="F73" s="156">
        <v>9.5301452020202029E-2</v>
      </c>
      <c r="G73" s="156">
        <v>8.0205176767676759E-2</v>
      </c>
      <c r="H73" s="156">
        <v>0.13066130050505051</v>
      </c>
      <c r="I73" s="156">
        <v>8.8538510101010104E-2</v>
      </c>
      <c r="J73" s="156">
        <v>5.7028093434343438E-2</v>
      </c>
      <c r="K73" s="156">
        <v>0.11650726010101012</v>
      </c>
      <c r="L73" s="156">
        <v>6.7301136363636355E-2</v>
      </c>
      <c r="M73" s="156">
        <v>9.1497790404040408E-2</v>
      </c>
      <c r="N73" s="156">
        <v>0.12964804292929294</v>
      </c>
      <c r="O73" s="156">
        <v>0.1343671085858586</v>
      </c>
    </row>
    <row r="74" spans="1:15" x14ac:dyDescent="0.2">
      <c r="A74">
        <v>6</v>
      </c>
      <c r="B74" t="s">
        <v>327</v>
      </c>
      <c r="C74" t="s">
        <v>327</v>
      </c>
      <c r="D74" t="s">
        <v>191</v>
      </c>
      <c r="E74" t="s">
        <v>695</v>
      </c>
      <c r="F74" s="156">
        <v>1.0127314814814813E-4</v>
      </c>
      <c r="G74" s="156">
        <v>9.8379629629629631E-5</v>
      </c>
      <c r="H74" s="156">
        <v>4.0509259259259258E-5</v>
      </c>
      <c r="I74" s="156">
        <v>2.3148148148148147E-5</v>
      </c>
      <c r="J74" s="156">
        <v>1.1574074074074076E-4</v>
      </c>
      <c r="K74" s="156">
        <v>3.4722222222222222E-5</v>
      </c>
      <c r="L74" s="156">
        <v>1.5914351851851854E-5</v>
      </c>
      <c r="M74" s="156">
        <v>2.7488425925925929E-5</v>
      </c>
      <c r="N74" s="156">
        <v>4.0509259259259258E-5</v>
      </c>
      <c r="O74" s="156">
        <v>1.128472222222222E-4</v>
      </c>
    </row>
    <row r="75" spans="1:15" x14ac:dyDescent="0.2">
      <c r="A75">
        <v>6</v>
      </c>
      <c r="B75" t="s">
        <v>327</v>
      </c>
      <c r="C75" t="s">
        <v>327</v>
      </c>
      <c r="D75" t="s">
        <v>191</v>
      </c>
      <c r="E75" t="s">
        <v>696</v>
      </c>
      <c r="F75" s="156">
        <v>0</v>
      </c>
      <c r="G75" s="156">
        <v>0</v>
      </c>
      <c r="H75" s="156">
        <v>0</v>
      </c>
      <c r="I75" s="156">
        <v>0</v>
      </c>
      <c r="J75" s="156">
        <v>0</v>
      </c>
      <c r="K75" s="156">
        <v>0</v>
      </c>
      <c r="L75" s="156">
        <v>0</v>
      </c>
      <c r="M75" s="156">
        <v>0</v>
      </c>
      <c r="N75" s="156">
        <v>0</v>
      </c>
      <c r="O75" s="156">
        <v>0</v>
      </c>
    </row>
    <row r="76" spans="1:15" x14ac:dyDescent="0.2">
      <c r="A76">
        <v>7</v>
      </c>
      <c r="B76" t="s">
        <v>328</v>
      </c>
      <c r="C76" t="s">
        <v>328</v>
      </c>
      <c r="D76" t="s">
        <v>191</v>
      </c>
      <c r="E76" t="s">
        <v>685</v>
      </c>
      <c r="F76" s="156">
        <v>0.18936688311688313</v>
      </c>
      <c r="G76" s="156">
        <v>0.23413272333726878</v>
      </c>
      <c r="H76" s="156">
        <v>0.28507723337268787</v>
      </c>
      <c r="I76" s="156">
        <v>0.2467483274301456</v>
      </c>
      <c r="J76" s="156">
        <v>0.15355667060212513</v>
      </c>
      <c r="K76" s="156">
        <v>0.18793781975600157</v>
      </c>
      <c r="L76" s="156">
        <v>0.17258953168044078</v>
      </c>
      <c r="M76" s="156">
        <v>0.27732192050373866</v>
      </c>
      <c r="N76" s="156">
        <v>0.2874409681227863</v>
      </c>
      <c r="O76" s="156">
        <v>0.31764069264069267</v>
      </c>
    </row>
    <row r="77" spans="1:15" x14ac:dyDescent="0.2">
      <c r="A77">
        <v>7</v>
      </c>
      <c r="B77" t="s">
        <v>328</v>
      </c>
      <c r="C77" t="s">
        <v>328</v>
      </c>
      <c r="D77" t="s">
        <v>191</v>
      </c>
      <c r="E77" t="s">
        <v>686</v>
      </c>
      <c r="F77" s="156">
        <v>1.165900072150072E-2</v>
      </c>
      <c r="G77" s="156">
        <v>1.6033098845598844E-2</v>
      </c>
      <c r="H77" s="156">
        <v>7.4585137085137077E-3</v>
      </c>
      <c r="I77" s="156">
        <v>5.2353896103896095E-3</v>
      </c>
      <c r="J77" s="156">
        <v>1.536571067821068E-2</v>
      </c>
      <c r="K77" s="156">
        <v>4.0426587301587297E-3</v>
      </c>
      <c r="L77" s="156">
        <v>3.7698412698412695E-3</v>
      </c>
      <c r="M77" s="156">
        <v>8.5362554112554112E-3</v>
      </c>
      <c r="N77" s="156">
        <v>7.6276154401154388E-3</v>
      </c>
      <c r="O77" s="156">
        <v>1.509514790764791E-2</v>
      </c>
    </row>
    <row r="78" spans="1:15" x14ac:dyDescent="0.2">
      <c r="A78">
        <v>7</v>
      </c>
      <c r="B78" t="s">
        <v>328</v>
      </c>
      <c r="C78" t="s">
        <v>328</v>
      </c>
      <c r="D78" t="s">
        <v>191</v>
      </c>
      <c r="E78" t="s">
        <v>687</v>
      </c>
      <c r="F78" s="156">
        <v>5.5735930735930743E-3</v>
      </c>
      <c r="G78" s="156">
        <v>2.0292207792207795E-3</v>
      </c>
      <c r="H78" s="156">
        <v>2.0292207792207795E-3</v>
      </c>
      <c r="I78" s="156">
        <v>5.0054112554112568E-3</v>
      </c>
      <c r="J78" s="156">
        <v>1.3798701298701301E-3</v>
      </c>
      <c r="K78" s="156">
        <v>1.3798701298701301E-3</v>
      </c>
      <c r="L78" s="156">
        <v>5.9794372294372303E-3</v>
      </c>
      <c r="M78" s="156">
        <v>2.4350649350649354E-3</v>
      </c>
      <c r="N78" s="156">
        <v>2.0562770562770568E-3</v>
      </c>
      <c r="O78" s="156">
        <v>6.5746753246753269E-3</v>
      </c>
    </row>
    <row r="79" spans="1:15" x14ac:dyDescent="0.2">
      <c r="A79">
        <v>7</v>
      </c>
      <c r="B79" t="s">
        <v>328</v>
      </c>
      <c r="C79" t="s">
        <v>328</v>
      </c>
      <c r="D79" t="s">
        <v>191</v>
      </c>
      <c r="E79" t="s">
        <v>688</v>
      </c>
      <c r="F79" s="156">
        <v>0.17981601731601732</v>
      </c>
      <c r="G79" s="156">
        <v>0.22634657009657005</v>
      </c>
      <c r="H79" s="156">
        <v>0.25388986013986015</v>
      </c>
      <c r="I79" s="156">
        <v>0.23761446886446885</v>
      </c>
      <c r="J79" s="156">
        <v>0.15126540126540122</v>
      </c>
      <c r="K79" s="156">
        <v>0.15096986346986344</v>
      </c>
      <c r="L79" s="156">
        <v>0.16984681984681985</v>
      </c>
      <c r="M79" s="156">
        <v>0.26932650682650677</v>
      </c>
      <c r="N79" s="156">
        <v>0.25710747585747584</v>
      </c>
      <c r="O79" s="156">
        <v>0.30422494172494174</v>
      </c>
    </row>
    <row r="80" spans="1:15" x14ac:dyDescent="0.2">
      <c r="A80">
        <v>7</v>
      </c>
      <c r="B80" t="s">
        <v>328</v>
      </c>
      <c r="C80" t="s">
        <v>328</v>
      </c>
      <c r="D80" t="s">
        <v>191</v>
      </c>
      <c r="E80" t="s">
        <v>689</v>
      </c>
      <c r="F80" s="156">
        <v>1.6929945054945054E-2</v>
      </c>
      <c r="G80" s="156">
        <v>2.3519536019536019E-2</v>
      </c>
      <c r="H80" s="156">
        <v>1.0306013431013431E-2</v>
      </c>
      <c r="I80" s="156">
        <v>7.6446123321123318E-3</v>
      </c>
      <c r="J80" s="156">
        <v>2.2090583028083026E-2</v>
      </c>
      <c r="K80" s="156">
        <v>5.5937118437118438E-3</v>
      </c>
      <c r="L80" s="156">
        <v>5.5555555555555558E-3</v>
      </c>
      <c r="M80" s="156">
        <v>1.3024648962148963E-2</v>
      </c>
      <c r="N80" s="156">
        <v>1.0555937118437119E-2</v>
      </c>
      <c r="O80" s="156">
        <v>2.2124923687423685E-2</v>
      </c>
    </row>
    <row r="81" spans="1:15" x14ac:dyDescent="0.2">
      <c r="A81">
        <v>7</v>
      </c>
      <c r="B81" t="s">
        <v>328</v>
      </c>
      <c r="C81" t="s">
        <v>328</v>
      </c>
      <c r="D81" t="s">
        <v>191</v>
      </c>
      <c r="E81" t="s">
        <v>690</v>
      </c>
      <c r="F81" s="156">
        <v>0.21353021978021977</v>
      </c>
      <c r="G81" s="156">
        <v>0.32142857142857145</v>
      </c>
      <c r="H81" s="156">
        <v>0.39720695970695974</v>
      </c>
      <c r="I81" s="156">
        <v>0.30668498168498165</v>
      </c>
      <c r="J81" s="156">
        <v>0.14043040293040293</v>
      </c>
      <c r="K81" s="156">
        <v>0.24759615384615388</v>
      </c>
      <c r="L81" s="156">
        <v>0.13001373626373627</v>
      </c>
      <c r="M81" s="156">
        <v>0.38532509157509154</v>
      </c>
      <c r="N81" s="156">
        <v>0.40086996336996333</v>
      </c>
      <c r="O81" s="156">
        <v>0.39599358974358972</v>
      </c>
    </row>
    <row r="82" spans="1:15" x14ac:dyDescent="0.2">
      <c r="A82">
        <v>7</v>
      </c>
      <c r="B82" t="s">
        <v>328</v>
      </c>
      <c r="C82" t="s">
        <v>328</v>
      </c>
      <c r="D82" t="s">
        <v>191</v>
      </c>
      <c r="E82" t="s">
        <v>691</v>
      </c>
      <c r="F82" s="156">
        <v>0.20474714679260131</v>
      </c>
      <c r="G82" s="156">
        <v>0.16046340023612751</v>
      </c>
      <c r="H82" s="156">
        <v>0.24819952774498233</v>
      </c>
      <c r="I82" s="156">
        <v>0.17853207398661944</v>
      </c>
      <c r="J82" s="156">
        <v>0.11103650137741047</v>
      </c>
      <c r="K82" s="156">
        <v>0.2006862455726092</v>
      </c>
      <c r="L82" s="156">
        <v>0.1337982093663912</v>
      </c>
      <c r="M82" s="156">
        <v>0.18827233372687918</v>
      </c>
      <c r="N82" s="156">
        <v>0.24766578118850846</v>
      </c>
      <c r="O82" s="156">
        <v>0.27401613537977171</v>
      </c>
    </row>
    <row r="83" spans="1:15" x14ac:dyDescent="0.2">
      <c r="A83">
        <v>7</v>
      </c>
      <c r="B83" t="s">
        <v>328</v>
      </c>
      <c r="C83" t="s">
        <v>328</v>
      </c>
      <c r="D83" t="s">
        <v>191</v>
      </c>
      <c r="E83" t="s">
        <v>692</v>
      </c>
      <c r="F83" s="156">
        <v>4.7664141414141417E-3</v>
      </c>
      <c r="G83" s="156">
        <v>5.2466630591630585E-3</v>
      </c>
      <c r="H83" s="156">
        <v>2.5184884559884555E-3</v>
      </c>
      <c r="I83" s="156">
        <v>1.3009559884559882E-3</v>
      </c>
      <c r="J83" s="156">
        <v>5.6322150072150075E-3</v>
      </c>
      <c r="K83" s="156">
        <v>1.7902236652236651E-3</v>
      </c>
      <c r="L83" s="156">
        <v>9.2442279942279927E-4</v>
      </c>
      <c r="M83" s="156">
        <v>1.9345238095238096E-3</v>
      </c>
      <c r="N83" s="156">
        <v>2.5320165945165942E-3</v>
      </c>
      <c r="O83" s="156">
        <v>5.5127164502164492E-3</v>
      </c>
    </row>
    <row r="84" spans="1:15" x14ac:dyDescent="0.2">
      <c r="A84">
        <v>7</v>
      </c>
      <c r="B84" t="s">
        <v>328</v>
      </c>
      <c r="C84" t="s">
        <v>328</v>
      </c>
      <c r="D84" t="s">
        <v>191</v>
      </c>
      <c r="E84" t="s">
        <v>693</v>
      </c>
      <c r="F84" s="156">
        <v>0</v>
      </c>
      <c r="G84" s="156">
        <v>0</v>
      </c>
      <c r="H84" s="156">
        <v>0</v>
      </c>
      <c r="I84" s="156">
        <v>0</v>
      </c>
      <c r="J84" s="156">
        <v>0</v>
      </c>
      <c r="K84" s="156">
        <v>0</v>
      </c>
      <c r="L84" s="156">
        <v>0</v>
      </c>
      <c r="M84" s="156">
        <v>0</v>
      </c>
      <c r="N84" s="156">
        <v>0</v>
      </c>
      <c r="O84" s="156">
        <v>0</v>
      </c>
    </row>
    <row r="85" spans="1:15" x14ac:dyDescent="0.2">
      <c r="A85">
        <v>7</v>
      </c>
      <c r="B85" t="s">
        <v>328</v>
      </c>
      <c r="C85" t="s">
        <v>328</v>
      </c>
      <c r="D85" t="s">
        <v>191</v>
      </c>
      <c r="E85" t="s">
        <v>694</v>
      </c>
      <c r="F85" s="156">
        <v>0.11941130050505051</v>
      </c>
      <c r="G85" s="156">
        <v>9.4818497474747465E-2</v>
      </c>
      <c r="H85" s="156">
        <v>0.15864109848484848</v>
      </c>
      <c r="I85" s="156">
        <v>0.10248106060606062</v>
      </c>
      <c r="J85" s="156">
        <v>6.7335858585858596E-2</v>
      </c>
      <c r="K85" s="156">
        <v>0.14281881313131312</v>
      </c>
      <c r="L85" s="156">
        <v>7.7260101010101001E-2</v>
      </c>
      <c r="M85" s="156">
        <v>0.10735006313131312</v>
      </c>
      <c r="N85" s="156">
        <v>0.15753630050505049</v>
      </c>
      <c r="O85" s="156">
        <v>0.16342487373737374</v>
      </c>
    </row>
    <row r="86" spans="1:15" x14ac:dyDescent="0.2">
      <c r="A86">
        <v>7</v>
      </c>
      <c r="B86" t="s">
        <v>328</v>
      </c>
      <c r="C86" t="s">
        <v>328</v>
      </c>
      <c r="D86" t="s">
        <v>191</v>
      </c>
      <c r="E86" t="s">
        <v>695</v>
      </c>
      <c r="F86" s="156">
        <v>1.244212962962963E-4</v>
      </c>
      <c r="G86" s="156">
        <v>1.1863425925925926E-4</v>
      </c>
      <c r="H86" s="156">
        <v>4.7743055555555551E-5</v>
      </c>
      <c r="I86" s="156">
        <v>2.4594907407407408E-5</v>
      </c>
      <c r="J86" s="156">
        <v>1.3888888888888889E-4</v>
      </c>
      <c r="K86" s="156">
        <v>4.0509259259259258E-5</v>
      </c>
      <c r="L86" s="156">
        <v>1.7361111111111111E-5</v>
      </c>
      <c r="M86" s="156">
        <v>3.0381944444444444E-5</v>
      </c>
      <c r="N86" s="156">
        <v>4.7743055555555551E-5</v>
      </c>
      <c r="O86" s="156">
        <v>1.3744212962962961E-4</v>
      </c>
    </row>
    <row r="87" spans="1:15" x14ac:dyDescent="0.2">
      <c r="A87">
        <v>7</v>
      </c>
      <c r="B87" t="s">
        <v>328</v>
      </c>
      <c r="C87" t="s">
        <v>328</v>
      </c>
      <c r="D87" t="s">
        <v>191</v>
      </c>
      <c r="E87" t="s">
        <v>696</v>
      </c>
      <c r="F87" s="156">
        <v>0</v>
      </c>
      <c r="G87" s="156">
        <v>0</v>
      </c>
      <c r="H87" s="156">
        <v>0</v>
      </c>
      <c r="I87" s="156">
        <v>0</v>
      </c>
      <c r="J87" s="156">
        <v>0</v>
      </c>
      <c r="K87" s="156">
        <v>0</v>
      </c>
      <c r="L87" s="156">
        <v>0</v>
      </c>
      <c r="M87" s="156">
        <v>0</v>
      </c>
      <c r="N87" s="156">
        <v>0</v>
      </c>
      <c r="O87" s="156">
        <v>0</v>
      </c>
    </row>
    <row r="88" spans="1:15" x14ac:dyDescent="0.2">
      <c r="A88">
        <v>8</v>
      </c>
      <c r="B88" t="s">
        <v>329</v>
      </c>
      <c r="C88" t="s">
        <v>329</v>
      </c>
      <c r="D88" t="s">
        <v>191</v>
      </c>
      <c r="E88" t="s">
        <v>685</v>
      </c>
      <c r="F88" s="156">
        <v>0.1793585202676112</v>
      </c>
      <c r="G88" s="156">
        <v>0.24162239275875641</v>
      </c>
      <c r="H88" s="156">
        <v>0.28611767020857931</v>
      </c>
      <c r="I88" s="156">
        <v>0.24528482880755606</v>
      </c>
      <c r="J88" s="156">
        <v>0.15991489571035025</v>
      </c>
      <c r="K88" s="156">
        <v>0.18737455726092087</v>
      </c>
      <c r="L88" s="156">
        <v>0.16991587957497048</v>
      </c>
      <c r="M88" s="156">
        <v>0.28079496261314441</v>
      </c>
      <c r="N88" s="156">
        <v>0.28851584022038568</v>
      </c>
      <c r="O88" s="156">
        <v>0.31317640692640697</v>
      </c>
    </row>
    <row r="89" spans="1:15" x14ac:dyDescent="0.2">
      <c r="A89">
        <v>8</v>
      </c>
      <c r="B89" t="s">
        <v>329</v>
      </c>
      <c r="C89" t="s">
        <v>329</v>
      </c>
      <c r="D89" t="s">
        <v>191</v>
      </c>
      <c r="E89" t="s">
        <v>686</v>
      </c>
      <c r="F89" s="156">
        <v>9.4381313131313132E-3</v>
      </c>
      <c r="G89" s="156">
        <v>1.2788600288600288E-2</v>
      </c>
      <c r="H89" s="156">
        <v>5.6750541125541133E-3</v>
      </c>
      <c r="I89" s="156">
        <v>4.1959776334776332E-3</v>
      </c>
      <c r="J89" s="156">
        <v>1.2385010822510822E-2</v>
      </c>
      <c r="K89" s="156">
        <v>3.0911796536796537E-3</v>
      </c>
      <c r="L89" s="156">
        <v>2.998737373737374E-3</v>
      </c>
      <c r="M89" s="156">
        <v>6.6671176046176053E-3</v>
      </c>
      <c r="N89" s="156">
        <v>5.7922979797979807E-3</v>
      </c>
      <c r="O89" s="156">
        <v>1.2127976190476191E-2</v>
      </c>
    </row>
    <row r="90" spans="1:15" x14ac:dyDescent="0.2">
      <c r="A90">
        <v>8</v>
      </c>
      <c r="B90" t="s">
        <v>329</v>
      </c>
      <c r="C90" t="s">
        <v>329</v>
      </c>
      <c r="D90" t="s">
        <v>191</v>
      </c>
      <c r="E90" t="s">
        <v>687</v>
      </c>
      <c r="F90" s="156">
        <v>9.5238095238095264E-3</v>
      </c>
      <c r="G90" s="156">
        <v>3.9231601731601739E-3</v>
      </c>
      <c r="H90" s="156">
        <v>3.9231601731601739E-3</v>
      </c>
      <c r="I90" s="156">
        <v>9.3885281385281405E-3</v>
      </c>
      <c r="J90" s="156">
        <v>2.678571428571429E-3</v>
      </c>
      <c r="K90" s="156">
        <v>2.678571428571429E-3</v>
      </c>
      <c r="L90" s="156">
        <v>1.0876623376623377E-2</v>
      </c>
      <c r="M90" s="156">
        <v>4.8701298701298709E-3</v>
      </c>
      <c r="N90" s="156">
        <v>3.9772727272727286E-3</v>
      </c>
      <c r="O90" s="156">
        <v>1.1580086580086581E-2</v>
      </c>
    </row>
    <row r="91" spans="1:15" x14ac:dyDescent="0.2">
      <c r="A91">
        <v>8</v>
      </c>
      <c r="B91" t="s">
        <v>329</v>
      </c>
      <c r="C91" t="s">
        <v>329</v>
      </c>
      <c r="D91" t="s">
        <v>191</v>
      </c>
      <c r="E91" t="s">
        <v>688</v>
      </c>
      <c r="F91" s="156">
        <v>0.17478354978354976</v>
      </c>
      <c r="G91" s="156">
        <v>0.2355540293040293</v>
      </c>
      <c r="H91" s="156">
        <v>0.25644771894771895</v>
      </c>
      <c r="I91" s="156">
        <v>0.23278804528804528</v>
      </c>
      <c r="J91" s="156">
        <v>0.15849775224775223</v>
      </c>
      <c r="K91" s="156">
        <v>0.15177114552114554</v>
      </c>
      <c r="L91" s="156">
        <v>0.16347610722610723</v>
      </c>
      <c r="M91" s="156">
        <v>0.27184065934065937</v>
      </c>
      <c r="N91" s="156">
        <v>0.25960081585081585</v>
      </c>
      <c r="O91" s="156">
        <v>0.30328005328005331</v>
      </c>
    </row>
    <row r="92" spans="1:15" x14ac:dyDescent="0.2">
      <c r="A92">
        <v>8</v>
      </c>
      <c r="B92" t="s">
        <v>329</v>
      </c>
      <c r="C92" t="s">
        <v>329</v>
      </c>
      <c r="D92" t="s">
        <v>191</v>
      </c>
      <c r="E92" t="s">
        <v>689</v>
      </c>
      <c r="F92" s="156">
        <v>1.7095924908424907E-2</v>
      </c>
      <c r="G92" s="156">
        <v>2.2382478632478629E-2</v>
      </c>
      <c r="H92" s="156">
        <v>8.829365079365081E-3</v>
      </c>
      <c r="I92" s="156">
        <v>6.6372863247863246E-3</v>
      </c>
      <c r="J92" s="156">
        <v>2.1554487179487179E-2</v>
      </c>
      <c r="K92" s="156">
        <v>4.8534798534798545E-3</v>
      </c>
      <c r="L92" s="156">
        <v>4.8477564102564104E-3</v>
      </c>
      <c r="M92" s="156">
        <v>1.1519383394383395E-2</v>
      </c>
      <c r="N92" s="156">
        <v>9.0621184371184379E-3</v>
      </c>
      <c r="O92" s="156">
        <v>2.1533501221001221E-2</v>
      </c>
    </row>
    <row r="93" spans="1:15" x14ac:dyDescent="0.2">
      <c r="A93">
        <v>8</v>
      </c>
      <c r="B93" t="s">
        <v>329</v>
      </c>
      <c r="C93" t="s">
        <v>329</v>
      </c>
      <c r="D93" t="s">
        <v>191</v>
      </c>
      <c r="E93" t="s">
        <v>690</v>
      </c>
      <c r="F93" s="156">
        <v>0.21062271062271062</v>
      </c>
      <c r="G93" s="156">
        <v>0.33614926739926743</v>
      </c>
      <c r="H93" s="156">
        <v>0.40187728937728939</v>
      </c>
      <c r="I93" s="156">
        <v>0.3046245421245421</v>
      </c>
      <c r="J93" s="156">
        <v>0.15771520146520149</v>
      </c>
      <c r="K93" s="156">
        <v>0.25066391941391941</v>
      </c>
      <c r="L93" s="156">
        <v>0.13541666666666666</v>
      </c>
      <c r="M93" s="156">
        <v>0.39143772893772888</v>
      </c>
      <c r="N93" s="156">
        <v>0.40554029304029299</v>
      </c>
      <c r="O93" s="156">
        <v>0.40176282051282053</v>
      </c>
    </row>
    <row r="94" spans="1:15" x14ac:dyDescent="0.2">
      <c r="A94">
        <v>8</v>
      </c>
      <c r="B94" t="s">
        <v>329</v>
      </c>
      <c r="C94" t="s">
        <v>329</v>
      </c>
      <c r="D94" t="s">
        <v>191</v>
      </c>
      <c r="E94" t="s">
        <v>691</v>
      </c>
      <c r="F94" s="156">
        <v>0.20746999212908307</v>
      </c>
      <c r="G94" s="156">
        <v>0.16719795356158992</v>
      </c>
      <c r="H94" s="156">
        <v>0.25428473042109406</v>
      </c>
      <c r="I94" s="156">
        <v>0.18084169618260529</v>
      </c>
      <c r="J94" s="156">
        <v>0.11585005903187721</v>
      </c>
      <c r="K94" s="156">
        <v>0.20433638331365603</v>
      </c>
      <c r="L94" s="156">
        <v>0.13366292798110976</v>
      </c>
      <c r="M94" s="156">
        <v>0.19386560409287681</v>
      </c>
      <c r="N94" s="156">
        <v>0.25382723337268792</v>
      </c>
      <c r="O94" s="156">
        <v>0.27862554112554111</v>
      </c>
    </row>
    <row r="95" spans="1:15" x14ac:dyDescent="0.2">
      <c r="A95">
        <v>8</v>
      </c>
      <c r="B95" t="s">
        <v>329</v>
      </c>
      <c r="C95" t="s">
        <v>329</v>
      </c>
      <c r="D95" t="s">
        <v>191</v>
      </c>
      <c r="E95" t="s">
        <v>692</v>
      </c>
      <c r="F95" s="156">
        <v>3.4316378066378069E-3</v>
      </c>
      <c r="G95" s="156">
        <v>3.7472943722943724E-3</v>
      </c>
      <c r="H95" s="156">
        <v>1.634650072150072E-3</v>
      </c>
      <c r="I95" s="156">
        <v>9.1991341991341986E-4</v>
      </c>
      <c r="J95" s="156">
        <v>4.0742243867243864E-3</v>
      </c>
      <c r="K95" s="156">
        <v>1.0890151515151516E-3</v>
      </c>
      <c r="L95" s="156">
        <v>6.4935064935064935E-4</v>
      </c>
      <c r="M95" s="156">
        <v>1.3212481962481964E-3</v>
      </c>
      <c r="N95" s="156">
        <v>1.6481782106782107E-3</v>
      </c>
      <c r="O95" s="156">
        <v>3.9457070707070701E-3</v>
      </c>
    </row>
    <row r="96" spans="1:15" x14ac:dyDescent="0.2">
      <c r="A96">
        <v>8</v>
      </c>
      <c r="B96" t="s">
        <v>329</v>
      </c>
      <c r="C96" t="s">
        <v>329</v>
      </c>
      <c r="D96" t="s">
        <v>191</v>
      </c>
      <c r="E96" t="s">
        <v>693</v>
      </c>
      <c r="F96" s="156">
        <v>0</v>
      </c>
      <c r="G96" s="156">
        <v>0</v>
      </c>
      <c r="H96" s="156">
        <v>0</v>
      </c>
      <c r="I96" s="156">
        <v>0</v>
      </c>
      <c r="J96" s="156">
        <v>0</v>
      </c>
      <c r="K96" s="156">
        <v>0</v>
      </c>
      <c r="L96" s="156">
        <v>0</v>
      </c>
      <c r="M96" s="156">
        <v>0</v>
      </c>
      <c r="N96" s="156">
        <v>0</v>
      </c>
      <c r="O96" s="156">
        <v>0</v>
      </c>
    </row>
    <row r="97" spans="1:15" x14ac:dyDescent="0.2">
      <c r="A97">
        <v>8</v>
      </c>
      <c r="B97" t="s">
        <v>329</v>
      </c>
      <c r="C97" t="s">
        <v>329</v>
      </c>
      <c r="D97" t="s">
        <v>191</v>
      </c>
      <c r="E97" t="s">
        <v>694</v>
      </c>
      <c r="F97" s="156">
        <v>7.7272727272727285E-2</v>
      </c>
      <c r="G97" s="156">
        <v>8.2782512626262628E-2</v>
      </c>
      <c r="H97" s="156">
        <v>0.12361426767676767</v>
      </c>
      <c r="I97" s="156">
        <v>8.8151830808080797E-2</v>
      </c>
      <c r="J97" s="156">
        <v>5.8096590909090917E-2</v>
      </c>
      <c r="K97" s="156">
        <v>0.10618686868686868</v>
      </c>
      <c r="L97" s="156">
        <v>6.5339330808080812E-2</v>
      </c>
      <c r="M97" s="156">
        <v>9.3928345959595955E-2</v>
      </c>
      <c r="N97" s="156">
        <v>0.12321496212121213</v>
      </c>
      <c r="O97" s="156">
        <v>0.12089962121212122</v>
      </c>
    </row>
    <row r="98" spans="1:15" x14ac:dyDescent="0.2">
      <c r="A98">
        <v>8</v>
      </c>
      <c r="B98" t="s">
        <v>329</v>
      </c>
      <c r="C98" t="s">
        <v>329</v>
      </c>
      <c r="D98" t="s">
        <v>191</v>
      </c>
      <c r="E98" t="s">
        <v>695</v>
      </c>
      <c r="F98" s="156">
        <v>3.4722222222222222E-5</v>
      </c>
      <c r="G98" s="156">
        <v>3.0381944444444444E-5</v>
      </c>
      <c r="H98" s="156">
        <v>8.6805555555555555E-6</v>
      </c>
      <c r="I98" s="156">
        <v>4.3402777777777778E-6</v>
      </c>
      <c r="J98" s="156">
        <v>3.7615740740740744E-5</v>
      </c>
      <c r="K98" s="156">
        <v>8.6805555555555555E-6</v>
      </c>
      <c r="L98" s="156">
        <v>2.8935185185185184E-6</v>
      </c>
      <c r="M98" s="156">
        <v>5.7870370370370367E-6</v>
      </c>
      <c r="N98" s="156">
        <v>8.6805555555555555E-6</v>
      </c>
      <c r="O98" s="156">
        <v>3.7615740740740744E-5</v>
      </c>
    </row>
    <row r="99" spans="1:15" x14ac:dyDescent="0.2">
      <c r="A99">
        <v>8</v>
      </c>
      <c r="B99" t="s">
        <v>329</v>
      </c>
      <c r="C99" t="s">
        <v>329</v>
      </c>
      <c r="D99" t="s">
        <v>191</v>
      </c>
      <c r="E99" t="s">
        <v>696</v>
      </c>
      <c r="F99" s="156">
        <v>0</v>
      </c>
      <c r="G99" s="156">
        <v>0</v>
      </c>
      <c r="H99" s="156">
        <v>0</v>
      </c>
      <c r="I99" s="156">
        <v>0</v>
      </c>
      <c r="J99" s="156">
        <v>0</v>
      </c>
      <c r="K99" s="156">
        <v>0</v>
      </c>
      <c r="L99" s="156">
        <v>0</v>
      </c>
      <c r="M99" s="156">
        <v>0</v>
      </c>
      <c r="N99" s="156">
        <v>0</v>
      </c>
      <c r="O99" s="156">
        <v>0</v>
      </c>
    </row>
    <row r="100" spans="1:15" x14ac:dyDescent="0.2">
      <c r="A100">
        <v>9</v>
      </c>
      <c r="B100" t="s">
        <v>330</v>
      </c>
      <c r="C100" t="s">
        <v>330</v>
      </c>
      <c r="D100" t="s">
        <v>191</v>
      </c>
      <c r="E100" t="s">
        <v>685</v>
      </c>
      <c r="F100" s="156">
        <v>0.1643004722550177</v>
      </c>
      <c r="G100" s="156">
        <v>0.23259297520661157</v>
      </c>
      <c r="H100" s="156">
        <v>0.27033894136166858</v>
      </c>
      <c r="I100" s="156">
        <v>0.23254378197560016</v>
      </c>
      <c r="J100" s="156">
        <v>0.15529565131837858</v>
      </c>
      <c r="K100" s="156">
        <v>0.17615112160566704</v>
      </c>
      <c r="L100" s="156">
        <v>0.16112012987012986</v>
      </c>
      <c r="M100" s="156">
        <v>0.2678497638724911</v>
      </c>
      <c r="N100" s="156">
        <v>0.27262150728059814</v>
      </c>
      <c r="O100" s="156">
        <v>0.29526761117670208</v>
      </c>
    </row>
    <row r="101" spans="1:15" x14ac:dyDescent="0.2">
      <c r="A101">
        <v>9</v>
      </c>
      <c r="B101" t="s">
        <v>330</v>
      </c>
      <c r="C101" t="s">
        <v>330</v>
      </c>
      <c r="D101" t="s">
        <v>191</v>
      </c>
      <c r="E101" t="s">
        <v>686</v>
      </c>
      <c r="F101" s="156">
        <v>9.0818903318903334E-3</v>
      </c>
      <c r="G101" s="156">
        <v>1.2218163780663781E-2</v>
      </c>
      <c r="H101" s="156">
        <v>5.3548881673881679E-3</v>
      </c>
      <c r="I101" s="156">
        <v>3.9727633477633474E-3</v>
      </c>
      <c r="J101" s="156">
        <v>1.186643217893218E-2</v>
      </c>
      <c r="K101" s="156">
        <v>2.9175685425685423E-3</v>
      </c>
      <c r="L101" s="156">
        <v>2.8318903318903317E-3</v>
      </c>
      <c r="M101" s="156">
        <v>6.313131313131313E-3</v>
      </c>
      <c r="N101" s="156">
        <v>5.4653679653679649E-3</v>
      </c>
      <c r="O101" s="156">
        <v>1.1620670995670997E-2</v>
      </c>
    </row>
    <row r="102" spans="1:15" x14ac:dyDescent="0.2">
      <c r="A102">
        <v>9</v>
      </c>
      <c r="B102" t="s">
        <v>330</v>
      </c>
      <c r="C102" t="s">
        <v>330</v>
      </c>
      <c r="D102" t="s">
        <v>191</v>
      </c>
      <c r="E102" t="s">
        <v>687</v>
      </c>
      <c r="F102" s="156">
        <v>9.4967532467532482E-3</v>
      </c>
      <c r="G102" s="156">
        <v>4.1937229437229448E-3</v>
      </c>
      <c r="H102" s="156">
        <v>4.1937229437229448E-3</v>
      </c>
      <c r="I102" s="156">
        <v>9.6590909090909106E-3</v>
      </c>
      <c r="J102" s="156">
        <v>2.8679653679653683E-3</v>
      </c>
      <c r="K102" s="156">
        <v>2.8679653679653683E-3</v>
      </c>
      <c r="L102" s="156">
        <v>1.1066017316017317E-2</v>
      </c>
      <c r="M102" s="156">
        <v>5.1677489177489183E-3</v>
      </c>
      <c r="N102" s="156">
        <v>4.2478354978354987E-3</v>
      </c>
      <c r="O102" s="156">
        <v>1.168831168831169E-2</v>
      </c>
    </row>
    <row r="103" spans="1:15" x14ac:dyDescent="0.2">
      <c r="A103">
        <v>9</v>
      </c>
      <c r="B103" t="s">
        <v>330</v>
      </c>
      <c r="C103" t="s">
        <v>330</v>
      </c>
      <c r="D103" t="s">
        <v>191</v>
      </c>
      <c r="E103" t="s">
        <v>688</v>
      </c>
      <c r="F103" s="156">
        <v>0.18459040959040957</v>
      </c>
      <c r="G103" s="156">
        <v>0.23433857808857811</v>
      </c>
      <c r="H103" s="156">
        <v>0.25887029637029635</v>
      </c>
      <c r="I103" s="156">
        <v>0.23648851148851149</v>
      </c>
      <c r="J103" s="156">
        <v>0.15744463869463871</v>
      </c>
      <c r="K103" s="156">
        <v>0.15227064602064599</v>
      </c>
      <c r="L103" s="156">
        <v>0.16626706626706625</v>
      </c>
      <c r="M103" s="156">
        <v>0.27372211122211121</v>
      </c>
      <c r="N103" s="156">
        <v>0.26192973692973692</v>
      </c>
      <c r="O103" s="156">
        <v>0.30934898434898433</v>
      </c>
    </row>
    <row r="104" spans="1:15" x14ac:dyDescent="0.2">
      <c r="A104">
        <v>9</v>
      </c>
      <c r="B104" t="s">
        <v>330</v>
      </c>
      <c r="C104" t="s">
        <v>330</v>
      </c>
      <c r="D104" t="s">
        <v>191</v>
      </c>
      <c r="E104" t="s">
        <v>689</v>
      </c>
      <c r="F104" s="156">
        <v>1.7906746031746031E-2</v>
      </c>
      <c r="G104" s="156">
        <v>2.2828907203907206E-2</v>
      </c>
      <c r="H104" s="156">
        <v>8.6023351648351655E-3</v>
      </c>
      <c r="I104" s="156">
        <v>6.3835470085470084E-3</v>
      </c>
      <c r="J104" s="156">
        <v>2.2178342490842492E-2</v>
      </c>
      <c r="K104" s="156">
        <v>4.6970390720390718E-3</v>
      </c>
      <c r="L104" s="156">
        <v>4.6932234432234439E-3</v>
      </c>
      <c r="M104" s="156">
        <v>1.1361034798534796E-2</v>
      </c>
      <c r="N104" s="156">
        <v>8.8331807081807063E-3</v>
      </c>
      <c r="O104" s="156">
        <v>2.216880341880342E-2</v>
      </c>
    </row>
    <row r="105" spans="1:15" x14ac:dyDescent="0.2">
      <c r="A105">
        <v>9</v>
      </c>
      <c r="B105" t="s">
        <v>330</v>
      </c>
      <c r="C105" t="s">
        <v>330</v>
      </c>
      <c r="D105" t="s">
        <v>191</v>
      </c>
      <c r="E105" t="s">
        <v>690</v>
      </c>
      <c r="F105" s="156">
        <v>0.22719780219780217</v>
      </c>
      <c r="G105" s="156">
        <v>0.33820970695970692</v>
      </c>
      <c r="H105" s="156">
        <v>0.40723443223443218</v>
      </c>
      <c r="I105" s="156">
        <v>0.30164835164835158</v>
      </c>
      <c r="J105" s="156">
        <v>0.15464743589743588</v>
      </c>
      <c r="K105" s="156">
        <v>0.25226648351648351</v>
      </c>
      <c r="L105" s="156">
        <v>0.12880036630036629</v>
      </c>
      <c r="M105" s="156">
        <v>0.39292582417582417</v>
      </c>
      <c r="N105" s="156">
        <v>0.41073717948717947</v>
      </c>
      <c r="O105" s="156">
        <v>0.40686813186813187</v>
      </c>
    </row>
    <row r="106" spans="1:15" x14ac:dyDescent="0.2">
      <c r="A106">
        <v>9</v>
      </c>
      <c r="B106" t="s">
        <v>330</v>
      </c>
      <c r="C106" t="s">
        <v>330</v>
      </c>
      <c r="D106" t="s">
        <v>191</v>
      </c>
      <c r="E106" t="s">
        <v>691</v>
      </c>
      <c r="F106" s="156">
        <v>0.20116096025186933</v>
      </c>
      <c r="G106" s="156">
        <v>0.16484159779614327</v>
      </c>
      <c r="H106" s="156">
        <v>0.24619490358126722</v>
      </c>
      <c r="I106" s="156">
        <v>0.17370129870129875</v>
      </c>
      <c r="J106" s="156">
        <v>0.11477272727272728</v>
      </c>
      <c r="K106" s="156">
        <v>0.1969229634002361</v>
      </c>
      <c r="L106" s="156">
        <v>0.1279565131837859</v>
      </c>
      <c r="M106" s="156">
        <v>0.18842975206611573</v>
      </c>
      <c r="N106" s="156">
        <v>0.2458284140102322</v>
      </c>
      <c r="O106" s="156">
        <v>0.27042502951593861</v>
      </c>
    </row>
    <row r="107" spans="1:15" x14ac:dyDescent="0.2">
      <c r="A107">
        <v>9</v>
      </c>
      <c r="B107" t="s">
        <v>330</v>
      </c>
      <c r="C107" t="s">
        <v>330</v>
      </c>
      <c r="D107" t="s">
        <v>191</v>
      </c>
      <c r="E107" t="s">
        <v>692</v>
      </c>
      <c r="F107" s="156">
        <v>3.3662518037518036E-3</v>
      </c>
      <c r="G107" s="156">
        <v>3.6413239538239535E-3</v>
      </c>
      <c r="H107" s="156">
        <v>1.5422077922077923E-3</v>
      </c>
      <c r="I107" s="156">
        <v>8.6580086580086569E-4</v>
      </c>
      <c r="J107" s="156">
        <v>3.9750180375180376E-3</v>
      </c>
      <c r="K107" s="156">
        <v>1.0101010101010101E-3</v>
      </c>
      <c r="L107" s="156">
        <v>6.1327561327561328E-4</v>
      </c>
      <c r="M107" s="156">
        <v>1.2490981240981243E-3</v>
      </c>
      <c r="N107" s="156">
        <v>1.555735930735931E-3</v>
      </c>
      <c r="O107" s="156">
        <v>3.8487554112554109E-3</v>
      </c>
    </row>
    <row r="108" spans="1:15" x14ac:dyDescent="0.2">
      <c r="A108">
        <v>9</v>
      </c>
      <c r="B108" t="s">
        <v>330</v>
      </c>
      <c r="C108" t="s">
        <v>330</v>
      </c>
      <c r="D108" t="s">
        <v>191</v>
      </c>
      <c r="E108" t="s">
        <v>693</v>
      </c>
      <c r="F108" s="156">
        <v>0</v>
      </c>
      <c r="G108" s="156">
        <v>0</v>
      </c>
      <c r="H108" s="156">
        <v>0</v>
      </c>
      <c r="I108" s="156">
        <v>0</v>
      </c>
      <c r="J108" s="156">
        <v>0</v>
      </c>
      <c r="K108" s="156">
        <v>0</v>
      </c>
      <c r="L108" s="156">
        <v>0</v>
      </c>
      <c r="M108" s="156">
        <v>0</v>
      </c>
      <c r="N108" s="156">
        <v>0</v>
      </c>
      <c r="O108" s="156">
        <v>0</v>
      </c>
    </row>
    <row r="109" spans="1:15" x14ac:dyDescent="0.2">
      <c r="A109">
        <v>9</v>
      </c>
      <c r="B109" t="s">
        <v>330</v>
      </c>
      <c r="C109" t="s">
        <v>330</v>
      </c>
      <c r="D109" t="s">
        <v>191</v>
      </c>
      <c r="E109" t="s">
        <v>694</v>
      </c>
      <c r="F109" s="156">
        <v>6.5716540404040402E-2</v>
      </c>
      <c r="G109" s="156">
        <v>7.9996843434343434E-2</v>
      </c>
      <c r="H109" s="156">
        <v>0.11150410353535353</v>
      </c>
      <c r="I109" s="156">
        <v>7.8862058080808081E-2</v>
      </c>
      <c r="J109" s="156">
        <v>5.696022727272726E-2</v>
      </c>
      <c r="K109" s="156">
        <v>9.4502840909090904E-2</v>
      </c>
      <c r="L109" s="156">
        <v>5.7526830808080812E-2</v>
      </c>
      <c r="M109" s="156">
        <v>8.6934974747474747E-2</v>
      </c>
      <c r="N109" s="156">
        <v>0.11126736111111112</v>
      </c>
      <c r="O109" s="156">
        <v>0.1075741792929293</v>
      </c>
    </row>
    <row r="110" spans="1:15" x14ac:dyDescent="0.2">
      <c r="A110">
        <v>9</v>
      </c>
      <c r="B110" t="s">
        <v>330</v>
      </c>
      <c r="C110" t="s">
        <v>330</v>
      </c>
      <c r="D110" t="s">
        <v>191</v>
      </c>
      <c r="E110" t="s">
        <v>695</v>
      </c>
      <c r="F110" s="156">
        <v>3.1828703703703708E-5</v>
      </c>
      <c r="G110" s="156">
        <v>2.6041666666666665E-5</v>
      </c>
      <c r="H110" s="156">
        <v>7.2337962962962974E-6</v>
      </c>
      <c r="I110" s="156">
        <v>2.8935185185185184E-6</v>
      </c>
      <c r="J110" s="156">
        <v>3.3275462962962965E-5</v>
      </c>
      <c r="K110" s="156">
        <v>7.2337962962962974E-6</v>
      </c>
      <c r="L110" s="156">
        <v>2.8935185185185184E-6</v>
      </c>
      <c r="M110" s="156">
        <v>4.3402777777777778E-6</v>
      </c>
      <c r="N110" s="156">
        <v>7.2337962962962974E-6</v>
      </c>
      <c r="O110" s="156">
        <v>3.3275462962962965E-5</v>
      </c>
    </row>
    <row r="111" spans="1:15" x14ac:dyDescent="0.2">
      <c r="A111">
        <v>9</v>
      </c>
      <c r="B111" t="s">
        <v>330</v>
      </c>
      <c r="C111" t="s">
        <v>330</v>
      </c>
      <c r="D111" t="s">
        <v>191</v>
      </c>
      <c r="E111" t="s">
        <v>696</v>
      </c>
      <c r="F111" s="156">
        <v>0</v>
      </c>
      <c r="G111" s="156">
        <v>0</v>
      </c>
      <c r="H111" s="156">
        <v>0</v>
      </c>
      <c r="I111" s="156">
        <v>0</v>
      </c>
      <c r="J111" s="156">
        <v>0</v>
      </c>
      <c r="K111" s="156">
        <v>0</v>
      </c>
      <c r="L111" s="156">
        <v>0</v>
      </c>
      <c r="M111" s="156">
        <v>0</v>
      </c>
      <c r="N111" s="156">
        <v>0</v>
      </c>
      <c r="O111" s="156">
        <v>0</v>
      </c>
    </row>
    <row r="112" spans="1:15" x14ac:dyDescent="0.2">
      <c r="A112">
        <v>10</v>
      </c>
      <c r="B112" t="s">
        <v>333</v>
      </c>
      <c r="C112" t="s">
        <v>333</v>
      </c>
      <c r="D112" t="s">
        <v>192</v>
      </c>
      <c r="E112" t="s">
        <v>685</v>
      </c>
      <c r="F112" s="156">
        <v>0.21693231011412831</v>
      </c>
      <c r="G112" s="156">
        <v>0.24211924439197166</v>
      </c>
      <c r="H112" s="156">
        <v>0.29862750885478156</v>
      </c>
      <c r="I112" s="156">
        <v>0.25249655647382918</v>
      </c>
      <c r="J112" s="156">
        <v>0.16412583628492719</v>
      </c>
      <c r="K112" s="156">
        <v>0.20179555293191656</v>
      </c>
      <c r="L112" s="156">
        <v>0.17994391971664703</v>
      </c>
      <c r="M112" s="156">
        <v>0.28192640692640697</v>
      </c>
      <c r="N112" s="156">
        <v>0.3034164698937426</v>
      </c>
      <c r="O112" s="156">
        <v>0.33905450609996063</v>
      </c>
    </row>
    <row r="113" spans="1:15" x14ac:dyDescent="0.2">
      <c r="A113">
        <v>10</v>
      </c>
      <c r="B113" t="s">
        <v>333</v>
      </c>
      <c r="C113" t="s">
        <v>333</v>
      </c>
      <c r="D113" t="s">
        <v>192</v>
      </c>
      <c r="E113" t="s">
        <v>686</v>
      </c>
      <c r="F113" s="156">
        <v>8.2814754689754678E-3</v>
      </c>
      <c r="G113" s="156">
        <v>1.0028860028860028E-2</v>
      </c>
      <c r="H113" s="156">
        <v>3.7946428571428567E-3</v>
      </c>
      <c r="I113" s="156">
        <v>3.1836219336219334E-3</v>
      </c>
      <c r="J113" s="156">
        <v>1.0049152236652236E-2</v>
      </c>
      <c r="K113" s="156">
        <v>2.1622474747474748E-3</v>
      </c>
      <c r="L113" s="156">
        <v>2.4080086580086581E-3</v>
      </c>
      <c r="M113" s="156">
        <v>4.7912157287157281E-3</v>
      </c>
      <c r="N113" s="156">
        <v>4.0719696969696963E-3</v>
      </c>
      <c r="O113" s="156">
        <v>1.0152867965367966E-2</v>
      </c>
    </row>
    <row r="114" spans="1:15" x14ac:dyDescent="0.2">
      <c r="A114">
        <v>10</v>
      </c>
      <c r="B114" t="s">
        <v>333</v>
      </c>
      <c r="C114" t="s">
        <v>333</v>
      </c>
      <c r="D114" t="s">
        <v>192</v>
      </c>
      <c r="E114" t="s">
        <v>687</v>
      </c>
      <c r="F114" s="156">
        <v>3.674242424242425E-2</v>
      </c>
      <c r="G114" s="156">
        <v>1.3014069264069264E-2</v>
      </c>
      <c r="H114" s="156">
        <v>1.3014069264069264E-2</v>
      </c>
      <c r="I114" s="156">
        <v>3.7608225108225118E-2</v>
      </c>
      <c r="J114" s="156">
        <v>9.0638528138528157E-3</v>
      </c>
      <c r="K114" s="156">
        <v>9.0638528138528157E-3</v>
      </c>
      <c r="L114" s="156">
        <v>4.2857142857142864E-2</v>
      </c>
      <c r="M114" s="156">
        <v>1.8641774891774893E-2</v>
      </c>
      <c r="N114" s="156">
        <v>1.341991341991342E-2</v>
      </c>
      <c r="O114" s="156">
        <v>4.4182900432900435E-2</v>
      </c>
    </row>
    <row r="115" spans="1:15" x14ac:dyDescent="0.2">
      <c r="A115">
        <v>10</v>
      </c>
      <c r="B115" t="s">
        <v>333</v>
      </c>
      <c r="C115" t="s">
        <v>333</v>
      </c>
      <c r="D115" t="s">
        <v>192</v>
      </c>
      <c r="E115" t="s">
        <v>688</v>
      </c>
      <c r="F115" s="156">
        <v>0.1929840992340992</v>
      </c>
      <c r="G115" s="156">
        <v>0.24003288378288376</v>
      </c>
      <c r="H115" s="156">
        <v>0.27118506493506495</v>
      </c>
      <c r="I115" s="156">
        <v>0.26570929070929067</v>
      </c>
      <c r="J115" s="156">
        <v>0.16476856476856477</v>
      </c>
      <c r="K115" s="156">
        <v>0.16548451548451548</v>
      </c>
      <c r="L115" s="156">
        <v>0.19424117549117548</v>
      </c>
      <c r="M115" s="156">
        <v>0.288977688977689</v>
      </c>
      <c r="N115" s="156">
        <v>0.27951423576423573</v>
      </c>
      <c r="O115" s="156">
        <v>0.33004079254079255</v>
      </c>
    </row>
    <row r="116" spans="1:15" x14ac:dyDescent="0.2">
      <c r="A116">
        <v>10</v>
      </c>
      <c r="B116" t="s">
        <v>333</v>
      </c>
      <c r="C116" t="s">
        <v>333</v>
      </c>
      <c r="D116" t="s">
        <v>192</v>
      </c>
      <c r="E116" t="s">
        <v>689</v>
      </c>
      <c r="F116" s="156">
        <v>1.3940399877899875E-2</v>
      </c>
      <c r="G116" s="156">
        <v>1.6695283882783886E-2</v>
      </c>
      <c r="H116" s="156">
        <v>6.6792582417582423E-3</v>
      </c>
      <c r="I116" s="156">
        <v>6.6143925518925518E-3</v>
      </c>
      <c r="J116" s="156">
        <v>1.605425824175824E-2</v>
      </c>
      <c r="K116" s="156">
        <v>4.111340048840049E-3</v>
      </c>
      <c r="L116" s="156">
        <v>5.3857600732600732E-3</v>
      </c>
      <c r="M116" s="156">
        <v>9.1117216117216106E-3</v>
      </c>
      <c r="N116" s="156">
        <v>7.2019993894993891E-3</v>
      </c>
      <c r="O116" s="156">
        <v>1.7563339438339438E-2</v>
      </c>
    </row>
    <row r="117" spans="1:15" x14ac:dyDescent="0.2">
      <c r="A117">
        <v>10</v>
      </c>
      <c r="B117" t="s">
        <v>333</v>
      </c>
      <c r="C117" t="s">
        <v>333</v>
      </c>
      <c r="D117" t="s">
        <v>192</v>
      </c>
      <c r="E117" t="s">
        <v>690</v>
      </c>
      <c r="F117" s="156">
        <v>0.19677197802197802</v>
      </c>
      <c r="G117" s="156">
        <v>0.33207417582417581</v>
      </c>
      <c r="H117" s="156">
        <v>0.38365384615384618</v>
      </c>
      <c r="I117" s="156">
        <v>0.272275641025641</v>
      </c>
      <c r="J117" s="156">
        <v>0.17415293040293037</v>
      </c>
      <c r="K117" s="156">
        <v>0.24709249084249088</v>
      </c>
      <c r="L117" s="156">
        <v>0.13186813186813187</v>
      </c>
      <c r="M117" s="156">
        <v>0.36657509157509161</v>
      </c>
      <c r="N117" s="156">
        <v>0.39146062271062271</v>
      </c>
      <c r="O117" s="156">
        <v>0.37747252747252746</v>
      </c>
    </row>
    <row r="118" spans="1:15" x14ac:dyDescent="0.2">
      <c r="A118">
        <v>10</v>
      </c>
      <c r="B118" t="s">
        <v>333</v>
      </c>
      <c r="C118" t="s">
        <v>333</v>
      </c>
      <c r="D118" t="s">
        <v>192</v>
      </c>
      <c r="E118" t="s">
        <v>691</v>
      </c>
      <c r="F118" s="156">
        <v>0.16419716646989374</v>
      </c>
      <c r="G118" s="156">
        <v>0.14662042502951594</v>
      </c>
      <c r="H118" s="156">
        <v>0.21275826446280993</v>
      </c>
      <c r="I118" s="156">
        <v>0.15558589138134593</v>
      </c>
      <c r="J118" s="156">
        <v>0.10515053128689493</v>
      </c>
      <c r="K118" s="156">
        <v>0.17299783549783551</v>
      </c>
      <c r="L118" s="156">
        <v>0.11779565131837859</v>
      </c>
      <c r="M118" s="156">
        <v>0.16476780794962612</v>
      </c>
      <c r="N118" s="156">
        <v>0.21119146005509642</v>
      </c>
      <c r="O118" s="156">
        <v>0.23180588351042897</v>
      </c>
    </row>
    <row r="119" spans="1:15" x14ac:dyDescent="0.2">
      <c r="A119">
        <v>10</v>
      </c>
      <c r="B119" t="s">
        <v>333</v>
      </c>
      <c r="C119" t="s">
        <v>333</v>
      </c>
      <c r="D119" t="s">
        <v>192</v>
      </c>
      <c r="E119" t="s">
        <v>692</v>
      </c>
      <c r="F119" s="156">
        <v>1.3866341991341995E-3</v>
      </c>
      <c r="G119" s="156">
        <v>1.4384920634920634E-3</v>
      </c>
      <c r="H119" s="156">
        <v>4.7348484848484855E-4</v>
      </c>
      <c r="I119" s="156">
        <v>3.3369408369408367E-4</v>
      </c>
      <c r="J119" s="156">
        <v>1.625631313131313E-3</v>
      </c>
      <c r="K119" s="156">
        <v>2.7507215007215003E-4</v>
      </c>
      <c r="L119" s="156">
        <v>2.3223304473304473E-4</v>
      </c>
      <c r="M119" s="156">
        <v>4.4191919191919189E-4</v>
      </c>
      <c r="N119" s="156">
        <v>4.937770562770563E-4</v>
      </c>
      <c r="O119" s="156">
        <v>1.5624999999999999E-3</v>
      </c>
    </row>
    <row r="120" spans="1:15" x14ac:dyDescent="0.2">
      <c r="A120">
        <v>10</v>
      </c>
      <c r="B120" t="s">
        <v>333</v>
      </c>
      <c r="C120" t="s">
        <v>333</v>
      </c>
      <c r="D120" t="s">
        <v>192</v>
      </c>
      <c r="E120" t="s">
        <v>693</v>
      </c>
      <c r="F120" s="156">
        <v>1.6504329004329006E-3</v>
      </c>
      <c r="G120" s="156">
        <v>2.1645021645021648E-4</v>
      </c>
      <c r="H120" s="156">
        <v>2.1645021645021648E-4</v>
      </c>
      <c r="I120" s="156">
        <v>1.1904761904761908E-3</v>
      </c>
      <c r="J120" s="156">
        <v>1.6233766233766236E-4</v>
      </c>
      <c r="K120" s="156">
        <v>1.6233766233766236E-4</v>
      </c>
      <c r="L120" s="156">
        <v>1.7045454545454549E-3</v>
      </c>
      <c r="M120" s="156">
        <v>2.7056277056277062E-4</v>
      </c>
      <c r="N120" s="156">
        <v>2.1645021645021648E-4</v>
      </c>
      <c r="O120" s="156">
        <v>1.7316017316017318E-3</v>
      </c>
    </row>
    <row r="121" spans="1:15" x14ac:dyDescent="0.2">
      <c r="A121">
        <v>10</v>
      </c>
      <c r="B121" t="s">
        <v>333</v>
      </c>
      <c r="C121" t="s">
        <v>333</v>
      </c>
      <c r="D121" t="s">
        <v>192</v>
      </c>
      <c r="E121" t="s">
        <v>694</v>
      </c>
      <c r="F121" s="156">
        <v>8.3181818181818162E-2</v>
      </c>
      <c r="G121" s="156">
        <v>6.3619002525252516E-2</v>
      </c>
      <c r="H121" s="156">
        <v>0.10798295454545453</v>
      </c>
      <c r="I121" s="156">
        <v>6.9534406565656556E-2</v>
      </c>
      <c r="J121" s="156">
        <v>4.5778093434343435E-2</v>
      </c>
      <c r="K121" s="156">
        <v>9.9337121212121196E-2</v>
      </c>
      <c r="L121" s="156">
        <v>5.3521148989898994E-2</v>
      </c>
      <c r="M121" s="156">
        <v>7.1377840909090912E-2</v>
      </c>
      <c r="N121" s="156">
        <v>0.10538510101010103</v>
      </c>
      <c r="O121" s="156">
        <v>0.11288036616161616</v>
      </c>
    </row>
    <row r="122" spans="1:15" x14ac:dyDescent="0.2">
      <c r="A122">
        <v>10</v>
      </c>
      <c r="B122" t="s">
        <v>333</v>
      </c>
      <c r="C122" t="s">
        <v>333</v>
      </c>
      <c r="D122" t="s">
        <v>192</v>
      </c>
      <c r="E122" t="s">
        <v>695</v>
      </c>
      <c r="F122" s="156">
        <v>0</v>
      </c>
      <c r="G122" s="156">
        <v>0</v>
      </c>
      <c r="H122" s="156">
        <v>0</v>
      </c>
      <c r="I122" s="156">
        <v>0</v>
      </c>
      <c r="J122" s="156">
        <v>0</v>
      </c>
      <c r="K122" s="156">
        <v>0</v>
      </c>
      <c r="L122" s="156">
        <v>0</v>
      </c>
      <c r="M122" s="156">
        <v>0</v>
      </c>
      <c r="N122" s="156">
        <v>0</v>
      </c>
      <c r="O122" s="156">
        <v>0</v>
      </c>
    </row>
    <row r="123" spans="1:15" x14ac:dyDescent="0.2">
      <c r="A123">
        <v>10</v>
      </c>
      <c r="B123" t="s">
        <v>333</v>
      </c>
      <c r="C123" t="s">
        <v>333</v>
      </c>
      <c r="D123" t="s">
        <v>192</v>
      </c>
      <c r="E123" t="s">
        <v>696</v>
      </c>
      <c r="F123" s="156">
        <v>0</v>
      </c>
      <c r="G123" s="156">
        <v>0</v>
      </c>
      <c r="H123" s="156">
        <v>0</v>
      </c>
      <c r="I123" s="156">
        <v>0</v>
      </c>
      <c r="J123" s="156">
        <v>0</v>
      </c>
      <c r="K123" s="156">
        <v>0</v>
      </c>
      <c r="L123" s="156">
        <v>0</v>
      </c>
      <c r="M123" s="156">
        <v>0</v>
      </c>
      <c r="N123" s="156">
        <v>0</v>
      </c>
      <c r="O123" s="156">
        <v>0</v>
      </c>
    </row>
    <row r="124" spans="1:15" x14ac:dyDescent="0.2">
      <c r="A124">
        <v>11</v>
      </c>
      <c r="B124" t="s">
        <v>334</v>
      </c>
      <c r="C124" t="s">
        <v>334</v>
      </c>
      <c r="D124" t="s">
        <v>192</v>
      </c>
      <c r="E124" t="s">
        <v>685</v>
      </c>
      <c r="F124" s="156">
        <v>0.21700364029909486</v>
      </c>
      <c r="G124" s="156">
        <v>0.24094844549390004</v>
      </c>
      <c r="H124" s="156">
        <v>0.29895464384100751</v>
      </c>
      <c r="I124" s="156">
        <v>0.25213498622589531</v>
      </c>
      <c r="J124" s="156">
        <v>0.16246310507674142</v>
      </c>
      <c r="K124" s="156">
        <v>0.20169224714679262</v>
      </c>
      <c r="L124" s="156">
        <v>0.17863537977174337</v>
      </c>
      <c r="M124" s="156">
        <v>0.28179604486422671</v>
      </c>
      <c r="N124" s="156">
        <v>0.30356650924832745</v>
      </c>
      <c r="O124" s="156">
        <v>0.33824773711137346</v>
      </c>
    </row>
    <row r="125" spans="1:15" x14ac:dyDescent="0.2">
      <c r="A125">
        <v>11</v>
      </c>
      <c r="B125" t="s">
        <v>334</v>
      </c>
      <c r="C125" t="s">
        <v>334</v>
      </c>
      <c r="D125" t="s">
        <v>192</v>
      </c>
      <c r="E125" t="s">
        <v>686</v>
      </c>
      <c r="F125" s="156">
        <v>8.216089466089465E-3</v>
      </c>
      <c r="G125" s="156">
        <v>1.0351280663780663E-2</v>
      </c>
      <c r="H125" s="156">
        <v>4.1508838383838382E-3</v>
      </c>
      <c r="I125" s="156">
        <v>3.3752705627705633E-3</v>
      </c>
      <c r="J125" s="156">
        <v>1.0290404040404042E-2</v>
      </c>
      <c r="K125" s="156">
        <v>2.3403679653679656E-3</v>
      </c>
      <c r="L125" s="156">
        <v>2.491432178932179E-3</v>
      </c>
      <c r="M125" s="156">
        <v>5.1023629148629155E-3</v>
      </c>
      <c r="N125" s="156">
        <v>4.4124278499278503E-3</v>
      </c>
      <c r="O125" s="156">
        <v>1.0258838383838384E-2</v>
      </c>
    </row>
    <row r="126" spans="1:15" x14ac:dyDescent="0.2">
      <c r="A126">
        <v>11</v>
      </c>
      <c r="B126" t="s">
        <v>334</v>
      </c>
      <c r="C126" t="s">
        <v>334</v>
      </c>
      <c r="D126" t="s">
        <v>192</v>
      </c>
      <c r="E126" t="s">
        <v>687</v>
      </c>
      <c r="F126" s="156">
        <v>2.9356060606060611E-2</v>
      </c>
      <c r="G126" s="156">
        <v>1.1363636363636367E-2</v>
      </c>
      <c r="H126" s="156">
        <v>1.1363636363636367E-2</v>
      </c>
      <c r="I126" s="156">
        <v>3.0492424242424251E-2</v>
      </c>
      <c r="J126" s="156">
        <v>7.873376623376626E-3</v>
      </c>
      <c r="K126" s="156">
        <v>7.873376623376626E-3</v>
      </c>
      <c r="L126" s="156">
        <v>3.4577922077922082E-2</v>
      </c>
      <c r="M126" s="156">
        <v>1.5584415584415586E-2</v>
      </c>
      <c r="N126" s="156">
        <v>1.1715367965367967E-2</v>
      </c>
      <c r="O126" s="156">
        <v>3.5741341991342004E-2</v>
      </c>
    </row>
    <row r="127" spans="1:15" x14ac:dyDescent="0.2">
      <c r="A127">
        <v>11</v>
      </c>
      <c r="B127" t="s">
        <v>334</v>
      </c>
      <c r="C127" t="s">
        <v>334</v>
      </c>
      <c r="D127" t="s">
        <v>192</v>
      </c>
      <c r="E127" t="s">
        <v>688</v>
      </c>
      <c r="F127" s="156">
        <v>0.19899267399267398</v>
      </c>
      <c r="G127" s="156">
        <v>0.24180194805194805</v>
      </c>
      <c r="H127" s="156">
        <v>0.27593656343656342</v>
      </c>
      <c r="I127" s="156">
        <v>0.26857933732933731</v>
      </c>
      <c r="J127" s="156">
        <v>0.16519730269730271</v>
      </c>
      <c r="K127" s="156">
        <v>0.16751165501165499</v>
      </c>
      <c r="L127" s="156">
        <v>0.1957688145188145</v>
      </c>
      <c r="M127" s="156">
        <v>0.29277181152181153</v>
      </c>
      <c r="N127" s="156">
        <v>0.28378912753912749</v>
      </c>
      <c r="O127" s="156">
        <v>0.33505452880452874</v>
      </c>
    </row>
    <row r="128" spans="1:15" x14ac:dyDescent="0.2">
      <c r="A128">
        <v>11</v>
      </c>
      <c r="B128" t="s">
        <v>334</v>
      </c>
      <c r="C128" t="s">
        <v>334</v>
      </c>
      <c r="D128" t="s">
        <v>192</v>
      </c>
      <c r="E128" t="s">
        <v>689</v>
      </c>
      <c r="F128" s="156">
        <v>1.4058684371184372E-2</v>
      </c>
      <c r="G128" s="156">
        <v>1.7626297313797317E-2</v>
      </c>
      <c r="H128" s="156">
        <v>7.2592338217338202E-3</v>
      </c>
      <c r="I128" s="156">
        <v>6.7784645909645912E-3</v>
      </c>
      <c r="J128" s="156">
        <v>1.687461843711844E-2</v>
      </c>
      <c r="K128" s="156">
        <v>4.3975122100122109E-3</v>
      </c>
      <c r="L128" s="156">
        <v>5.3437881562881555E-3</v>
      </c>
      <c r="M128" s="156">
        <v>9.701236263736264E-3</v>
      </c>
      <c r="N128" s="156">
        <v>7.7667124542124535E-3</v>
      </c>
      <c r="O128" s="156">
        <v>1.7977335164835163E-2</v>
      </c>
    </row>
    <row r="129" spans="1:15" x14ac:dyDescent="0.2">
      <c r="A129">
        <v>11</v>
      </c>
      <c r="B129" t="s">
        <v>334</v>
      </c>
      <c r="C129" t="s">
        <v>334</v>
      </c>
      <c r="D129" t="s">
        <v>192</v>
      </c>
      <c r="E129" t="s">
        <v>690</v>
      </c>
      <c r="F129" s="156">
        <v>0.20483058608058605</v>
      </c>
      <c r="G129" s="156">
        <v>0.34391025641025635</v>
      </c>
      <c r="H129" s="156">
        <v>0.40100732600732603</v>
      </c>
      <c r="I129" s="156">
        <v>0.28759157509157512</v>
      </c>
      <c r="J129" s="156">
        <v>0.17790750915750914</v>
      </c>
      <c r="K129" s="156">
        <v>0.2586767399267399</v>
      </c>
      <c r="L129" s="156">
        <v>0.13807234432234433</v>
      </c>
      <c r="M129" s="156">
        <v>0.38285256410256407</v>
      </c>
      <c r="N129" s="156">
        <v>0.40872252747252746</v>
      </c>
      <c r="O129" s="156">
        <v>0.39397893772893772</v>
      </c>
    </row>
    <row r="130" spans="1:15" x14ac:dyDescent="0.2">
      <c r="A130">
        <v>11</v>
      </c>
      <c r="B130" t="s">
        <v>334</v>
      </c>
      <c r="C130" t="s">
        <v>334</v>
      </c>
      <c r="D130" t="s">
        <v>192</v>
      </c>
      <c r="E130" t="s">
        <v>691</v>
      </c>
      <c r="F130" s="156">
        <v>0.17333234946871315</v>
      </c>
      <c r="G130" s="156">
        <v>0.1479732388823298</v>
      </c>
      <c r="H130" s="156">
        <v>0.21827528532073984</v>
      </c>
      <c r="I130" s="156">
        <v>0.159767316017316</v>
      </c>
      <c r="J130" s="156">
        <v>0.10607044470680835</v>
      </c>
      <c r="K130" s="156">
        <v>0.17769086973632425</v>
      </c>
      <c r="L130" s="156">
        <v>0.12175324675324675</v>
      </c>
      <c r="M130" s="156">
        <v>0.16772186147186147</v>
      </c>
      <c r="N130" s="156">
        <v>0.21666666666666665</v>
      </c>
      <c r="O130" s="156">
        <v>0.24025974025974023</v>
      </c>
    </row>
    <row r="131" spans="1:15" x14ac:dyDescent="0.2">
      <c r="A131">
        <v>11</v>
      </c>
      <c r="B131" t="s">
        <v>334</v>
      </c>
      <c r="C131" t="s">
        <v>334</v>
      </c>
      <c r="D131" t="s">
        <v>192</v>
      </c>
      <c r="E131" t="s">
        <v>692</v>
      </c>
      <c r="F131" s="156">
        <v>1.8105158730158727E-3</v>
      </c>
      <c r="G131" s="156">
        <v>1.8668831168831164E-3</v>
      </c>
      <c r="H131" s="156">
        <v>6.3131313131313126E-4</v>
      </c>
      <c r="I131" s="156">
        <v>4.0809884559884558E-4</v>
      </c>
      <c r="J131" s="156">
        <v>2.1081349206349205E-3</v>
      </c>
      <c r="K131" s="156">
        <v>3.6751443001442998E-4</v>
      </c>
      <c r="L131" s="156">
        <v>2.8634559884559884E-4</v>
      </c>
      <c r="M131" s="156">
        <v>5.6141774891774892E-4</v>
      </c>
      <c r="N131" s="156">
        <v>6.5386002886002887E-4</v>
      </c>
      <c r="O131" s="156">
        <v>2.029220779220779E-3</v>
      </c>
    </row>
    <row r="132" spans="1:15" x14ac:dyDescent="0.2">
      <c r="A132">
        <v>11</v>
      </c>
      <c r="B132" t="s">
        <v>334</v>
      </c>
      <c r="C132" t="s">
        <v>334</v>
      </c>
      <c r="D132" t="s">
        <v>192</v>
      </c>
      <c r="E132" t="s">
        <v>693</v>
      </c>
      <c r="F132" s="156">
        <v>8.9285714285714294E-4</v>
      </c>
      <c r="G132" s="156">
        <v>1.0822510822510824E-4</v>
      </c>
      <c r="H132" s="156">
        <v>1.0822510822510824E-4</v>
      </c>
      <c r="I132" s="156">
        <v>6.2229437229437243E-4</v>
      </c>
      <c r="J132" s="156">
        <v>8.1168831168831182E-5</v>
      </c>
      <c r="K132" s="156">
        <v>8.1168831168831182E-5</v>
      </c>
      <c r="L132" s="156">
        <v>9.1991341991342008E-4</v>
      </c>
      <c r="M132" s="156">
        <v>1.0822510822510824E-4</v>
      </c>
      <c r="N132" s="156">
        <v>1.0822510822510824E-4</v>
      </c>
      <c r="O132" s="156">
        <v>9.46969696969697E-4</v>
      </c>
    </row>
    <row r="133" spans="1:15" x14ac:dyDescent="0.2">
      <c r="A133">
        <v>11</v>
      </c>
      <c r="B133" t="s">
        <v>334</v>
      </c>
      <c r="C133" t="s">
        <v>334</v>
      </c>
      <c r="D133" t="s">
        <v>192</v>
      </c>
      <c r="E133" t="s">
        <v>694</v>
      </c>
      <c r="F133" s="156">
        <v>8.1671401515151523E-2</v>
      </c>
      <c r="G133" s="156">
        <v>6.3770517676767682E-2</v>
      </c>
      <c r="H133" s="156">
        <v>0.10702967171717172</v>
      </c>
      <c r="I133" s="156">
        <v>6.978693181818181E-2</v>
      </c>
      <c r="J133" s="156">
        <v>4.5928030303030304E-2</v>
      </c>
      <c r="K133" s="156">
        <v>9.8022411616161612E-2</v>
      </c>
      <c r="L133" s="156">
        <v>5.3813131313131299E-2</v>
      </c>
      <c r="M133" s="156">
        <v>7.1530934343434341E-2</v>
      </c>
      <c r="N133" s="156">
        <v>0.10470801767676768</v>
      </c>
      <c r="O133" s="156">
        <v>0.11179766414141415</v>
      </c>
    </row>
    <row r="134" spans="1:15" x14ac:dyDescent="0.2">
      <c r="A134">
        <v>11</v>
      </c>
      <c r="B134" t="s">
        <v>334</v>
      </c>
      <c r="C134" t="s">
        <v>334</v>
      </c>
      <c r="D134" t="s">
        <v>192</v>
      </c>
      <c r="E134" t="s">
        <v>695</v>
      </c>
      <c r="F134" s="156">
        <v>0</v>
      </c>
      <c r="G134" s="156">
        <v>0</v>
      </c>
      <c r="H134" s="156">
        <v>0</v>
      </c>
      <c r="I134" s="156">
        <v>0</v>
      </c>
      <c r="J134" s="156">
        <v>0</v>
      </c>
      <c r="K134" s="156">
        <v>0</v>
      </c>
      <c r="L134" s="156">
        <v>0</v>
      </c>
      <c r="M134" s="156">
        <v>0</v>
      </c>
      <c r="N134" s="156">
        <v>0</v>
      </c>
      <c r="O134" s="156">
        <v>0</v>
      </c>
    </row>
    <row r="135" spans="1:15" x14ac:dyDescent="0.2">
      <c r="A135">
        <v>11</v>
      </c>
      <c r="B135" t="s">
        <v>334</v>
      </c>
      <c r="C135" t="s">
        <v>334</v>
      </c>
      <c r="D135" t="s">
        <v>192</v>
      </c>
      <c r="E135" t="s">
        <v>696</v>
      </c>
      <c r="F135" s="156">
        <v>0</v>
      </c>
      <c r="G135" s="156">
        <v>0</v>
      </c>
      <c r="H135" s="156">
        <v>0</v>
      </c>
      <c r="I135" s="156">
        <v>0</v>
      </c>
      <c r="J135" s="156">
        <v>0</v>
      </c>
      <c r="K135" s="156">
        <v>0</v>
      </c>
      <c r="L135" s="156">
        <v>0</v>
      </c>
      <c r="M135" s="156">
        <v>0</v>
      </c>
      <c r="N135" s="156">
        <v>0</v>
      </c>
      <c r="O135" s="156">
        <v>0</v>
      </c>
    </row>
    <row r="136" spans="1:15" x14ac:dyDescent="0.2">
      <c r="A136">
        <v>12</v>
      </c>
      <c r="B136" t="s">
        <v>335</v>
      </c>
      <c r="C136" t="s">
        <v>335</v>
      </c>
      <c r="D136" t="s">
        <v>192</v>
      </c>
      <c r="E136" t="s">
        <v>685</v>
      </c>
      <c r="F136" s="156">
        <v>0.22314541519086972</v>
      </c>
      <c r="G136" s="156">
        <v>0.24348435655253836</v>
      </c>
      <c r="H136" s="156">
        <v>0.30311885084612356</v>
      </c>
      <c r="I136" s="156">
        <v>0.25840712317985043</v>
      </c>
      <c r="J136" s="156">
        <v>0.16512691853600941</v>
      </c>
      <c r="K136" s="156">
        <v>0.20476190476190476</v>
      </c>
      <c r="L136" s="156">
        <v>0.18482388823297913</v>
      </c>
      <c r="M136" s="156">
        <v>0.28598484848484851</v>
      </c>
      <c r="N136" s="156">
        <v>0.30779220779220778</v>
      </c>
      <c r="O136" s="156">
        <v>0.34603010625737896</v>
      </c>
    </row>
    <row r="137" spans="1:15" x14ac:dyDescent="0.2">
      <c r="A137">
        <v>12</v>
      </c>
      <c r="B137" t="s">
        <v>335</v>
      </c>
      <c r="C137" t="s">
        <v>335</v>
      </c>
      <c r="D137" t="s">
        <v>192</v>
      </c>
      <c r="E137" t="s">
        <v>686</v>
      </c>
      <c r="F137" s="156">
        <v>7.7561327561327552E-3</v>
      </c>
      <c r="G137" s="156">
        <v>9.4832251082251091E-3</v>
      </c>
      <c r="H137" s="156">
        <v>3.6458333333333338E-3</v>
      </c>
      <c r="I137" s="156">
        <v>3.134018759018759E-3</v>
      </c>
      <c r="J137" s="156">
        <v>9.4787157287157288E-3</v>
      </c>
      <c r="K137" s="156">
        <v>2.1171536796536798E-3</v>
      </c>
      <c r="L137" s="156">
        <v>2.3719336219336215E-3</v>
      </c>
      <c r="M137" s="156">
        <v>4.6063311688311686E-3</v>
      </c>
      <c r="N137" s="156">
        <v>3.9028679653679648E-3</v>
      </c>
      <c r="O137" s="156">
        <v>9.5801767676767669E-3</v>
      </c>
    </row>
    <row r="138" spans="1:15" x14ac:dyDescent="0.2">
      <c r="A138">
        <v>12</v>
      </c>
      <c r="B138" t="s">
        <v>335</v>
      </c>
      <c r="C138" t="s">
        <v>335</v>
      </c>
      <c r="D138" t="s">
        <v>192</v>
      </c>
      <c r="E138" t="s">
        <v>687</v>
      </c>
      <c r="F138" s="156">
        <v>3.733766233766235E-2</v>
      </c>
      <c r="G138" s="156">
        <v>1.3555194805194808E-2</v>
      </c>
      <c r="H138" s="156">
        <v>1.3555194805194808E-2</v>
      </c>
      <c r="I138" s="156">
        <v>3.8609307359307371E-2</v>
      </c>
      <c r="J138" s="156">
        <v>9.4426406926406952E-3</v>
      </c>
      <c r="K138" s="156">
        <v>9.4426406926406952E-3</v>
      </c>
      <c r="L138" s="156">
        <v>4.3885281385281388E-2</v>
      </c>
      <c r="M138" s="156">
        <v>1.9291125541125543E-2</v>
      </c>
      <c r="N138" s="156">
        <v>1.3961038961038962E-2</v>
      </c>
      <c r="O138" s="156">
        <v>4.5075757575757588E-2</v>
      </c>
    </row>
    <row r="139" spans="1:15" x14ac:dyDescent="0.2">
      <c r="A139">
        <v>12</v>
      </c>
      <c r="B139" t="s">
        <v>335</v>
      </c>
      <c r="C139" t="s">
        <v>335</v>
      </c>
      <c r="D139" t="s">
        <v>192</v>
      </c>
      <c r="E139" t="s">
        <v>688</v>
      </c>
      <c r="F139" s="156">
        <v>0.20234557109557108</v>
      </c>
      <c r="G139" s="156">
        <v>0.24228271728271725</v>
      </c>
      <c r="H139" s="156">
        <v>0.27612387612387612</v>
      </c>
      <c r="I139" s="156">
        <v>0.27207167832167833</v>
      </c>
      <c r="J139" s="156">
        <v>0.1661442723942724</v>
      </c>
      <c r="K139" s="156">
        <v>0.16776556776556778</v>
      </c>
      <c r="L139" s="156">
        <v>0.19919247419247421</v>
      </c>
      <c r="M139" s="156">
        <v>0.29423493173493176</v>
      </c>
      <c r="N139" s="156">
        <v>0.28438852813852811</v>
      </c>
      <c r="O139" s="156">
        <v>0.33897144522144518</v>
      </c>
    </row>
    <row r="140" spans="1:15" x14ac:dyDescent="0.2">
      <c r="A140">
        <v>12</v>
      </c>
      <c r="B140" t="s">
        <v>335</v>
      </c>
      <c r="C140" t="s">
        <v>335</v>
      </c>
      <c r="D140" t="s">
        <v>192</v>
      </c>
      <c r="E140" t="s">
        <v>689</v>
      </c>
      <c r="F140" s="156">
        <v>1.3938492063492063E-2</v>
      </c>
      <c r="G140" s="156">
        <v>1.6544566544566541E-2</v>
      </c>
      <c r="H140" s="156">
        <v>6.5075549450549445E-3</v>
      </c>
      <c r="I140" s="156">
        <v>6.5304487179487173E-3</v>
      </c>
      <c r="J140" s="156">
        <v>1.5970314407814407E-2</v>
      </c>
      <c r="K140" s="156">
        <v>4.0369352869352865E-3</v>
      </c>
      <c r="L140" s="156">
        <v>5.3323412698412691E-3</v>
      </c>
      <c r="M140" s="156">
        <v>8.9400183150183145E-3</v>
      </c>
      <c r="N140" s="156">
        <v>7.011217948717949E-3</v>
      </c>
      <c r="O140" s="156">
        <v>1.7490842490842491E-2</v>
      </c>
    </row>
    <row r="141" spans="1:15" x14ac:dyDescent="0.2">
      <c r="A141">
        <v>12</v>
      </c>
      <c r="B141" t="s">
        <v>335</v>
      </c>
      <c r="C141" t="s">
        <v>335</v>
      </c>
      <c r="D141" t="s">
        <v>192</v>
      </c>
      <c r="E141" t="s">
        <v>690</v>
      </c>
      <c r="F141" s="156">
        <v>0.20061813186813185</v>
      </c>
      <c r="G141" s="156">
        <v>0.33660714285714288</v>
      </c>
      <c r="H141" s="156">
        <v>0.38713369963369959</v>
      </c>
      <c r="I141" s="156">
        <v>0.27364926739926743</v>
      </c>
      <c r="J141" s="156">
        <v>0.17703754578754577</v>
      </c>
      <c r="K141" s="156">
        <v>0.24848901098901099</v>
      </c>
      <c r="L141" s="156">
        <v>0.13253205128205128</v>
      </c>
      <c r="M141" s="156">
        <v>0.37044413919413921</v>
      </c>
      <c r="N141" s="156">
        <v>0.39487179487179486</v>
      </c>
      <c r="O141" s="156">
        <v>0.3821199633699634</v>
      </c>
    </row>
    <row r="142" spans="1:15" x14ac:dyDescent="0.2">
      <c r="A142">
        <v>12</v>
      </c>
      <c r="B142" t="s">
        <v>335</v>
      </c>
      <c r="C142" t="s">
        <v>335</v>
      </c>
      <c r="D142" t="s">
        <v>192</v>
      </c>
      <c r="E142" t="s">
        <v>691</v>
      </c>
      <c r="F142" s="156">
        <v>0.17001426603699329</v>
      </c>
      <c r="G142" s="156">
        <v>0.14973189689098779</v>
      </c>
      <c r="H142" s="156">
        <v>0.21799242424242424</v>
      </c>
      <c r="I142" s="156">
        <v>0.15954348681621408</v>
      </c>
      <c r="J142" s="156">
        <v>0.10731995277449824</v>
      </c>
      <c r="K142" s="156">
        <v>0.17698248720975993</v>
      </c>
      <c r="L142" s="156">
        <v>0.12084809130263675</v>
      </c>
      <c r="M142" s="156">
        <v>0.1686343959071232</v>
      </c>
      <c r="N142" s="156">
        <v>0.21648711137347498</v>
      </c>
      <c r="O142" s="156">
        <v>0.23846172766627313</v>
      </c>
    </row>
    <row r="143" spans="1:15" x14ac:dyDescent="0.2">
      <c r="A143">
        <v>12</v>
      </c>
      <c r="B143" t="s">
        <v>335</v>
      </c>
      <c r="C143" t="s">
        <v>335</v>
      </c>
      <c r="D143" t="s">
        <v>192</v>
      </c>
      <c r="E143" t="s">
        <v>692</v>
      </c>
      <c r="F143" s="156">
        <v>1.3640873015873015E-3</v>
      </c>
      <c r="G143" s="156">
        <v>1.4024170274170274E-3</v>
      </c>
      <c r="H143" s="156">
        <v>4.4417388167388165E-4</v>
      </c>
      <c r="I143" s="156">
        <v>3.1565656565656563E-4</v>
      </c>
      <c r="J143" s="156">
        <v>1.5918109668109667E-3</v>
      </c>
      <c r="K143" s="156">
        <v>2.5252525252525253E-4</v>
      </c>
      <c r="L143" s="156">
        <v>2.2095959595959595E-4</v>
      </c>
      <c r="M143" s="156">
        <v>4.1937229437229439E-4</v>
      </c>
      <c r="N143" s="156">
        <v>4.6221139971139964E-4</v>
      </c>
      <c r="O143" s="156">
        <v>1.5309343434343433E-3</v>
      </c>
    </row>
    <row r="144" spans="1:15" x14ac:dyDescent="0.2">
      <c r="A144">
        <v>12</v>
      </c>
      <c r="B144" t="s">
        <v>335</v>
      </c>
      <c r="C144" t="s">
        <v>335</v>
      </c>
      <c r="D144" t="s">
        <v>192</v>
      </c>
      <c r="E144" t="s">
        <v>693</v>
      </c>
      <c r="F144" s="156">
        <v>1.9751082251082252E-3</v>
      </c>
      <c r="G144" s="156">
        <v>2.7056277056277062E-4</v>
      </c>
      <c r="H144" s="156">
        <v>2.7056277056277062E-4</v>
      </c>
      <c r="I144" s="156">
        <v>1.4339826839826842E-3</v>
      </c>
      <c r="J144" s="156">
        <v>1.8939393939393942E-4</v>
      </c>
      <c r="K144" s="156">
        <v>1.8939393939393942E-4</v>
      </c>
      <c r="L144" s="156">
        <v>2.0292207792207795E-3</v>
      </c>
      <c r="M144" s="156">
        <v>3.2467532467532473E-4</v>
      </c>
      <c r="N144" s="156">
        <v>2.7056277056277062E-4</v>
      </c>
      <c r="O144" s="156">
        <v>2.0833333333333337E-3</v>
      </c>
    </row>
    <row r="145" spans="1:15" x14ac:dyDescent="0.2">
      <c r="A145">
        <v>12</v>
      </c>
      <c r="B145" t="s">
        <v>335</v>
      </c>
      <c r="C145" t="s">
        <v>335</v>
      </c>
      <c r="D145" t="s">
        <v>192</v>
      </c>
      <c r="E145" t="s">
        <v>694</v>
      </c>
      <c r="F145" s="156">
        <v>8.4823232323232328E-2</v>
      </c>
      <c r="G145" s="156">
        <v>6.5175189393939389E-2</v>
      </c>
      <c r="H145" s="156">
        <v>0.11020359848484848</v>
      </c>
      <c r="I145" s="156">
        <v>7.1212121212121199E-2</v>
      </c>
      <c r="J145" s="156">
        <v>4.6805555555555559E-2</v>
      </c>
      <c r="K145" s="156">
        <v>0.10101483585858587</v>
      </c>
      <c r="L145" s="156">
        <v>5.4733270202020207E-2</v>
      </c>
      <c r="M145" s="156">
        <v>7.3194444444444437E-2</v>
      </c>
      <c r="N145" s="156">
        <v>0.10773042929292931</v>
      </c>
      <c r="O145" s="156">
        <v>0.11516729797979798</v>
      </c>
    </row>
    <row r="146" spans="1:15" x14ac:dyDescent="0.2">
      <c r="A146">
        <v>12</v>
      </c>
      <c r="B146" t="s">
        <v>335</v>
      </c>
      <c r="C146" t="s">
        <v>335</v>
      </c>
      <c r="D146" t="s">
        <v>192</v>
      </c>
      <c r="E146" t="s">
        <v>695</v>
      </c>
      <c r="F146" s="156">
        <v>0</v>
      </c>
      <c r="G146" s="156">
        <v>0</v>
      </c>
      <c r="H146" s="156">
        <v>0</v>
      </c>
      <c r="I146" s="156">
        <v>0</v>
      </c>
      <c r="J146" s="156">
        <v>0</v>
      </c>
      <c r="K146" s="156">
        <v>0</v>
      </c>
      <c r="L146" s="156">
        <v>0</v>
      </c>
      <c r="M146" s="156">
        <v>0</v>
      </c>
      <c r="N146" s="156">
        <v>0</v>
      </c>
      <c r="O146" s="156">
        <v>0</v>
      </c>
    </row>
    <row r="147" spans="1:15" x14ac:dyDescent="0.2">
      <c r="A147">
        <v>12</v>
      </c>
      <c r="B147" t="s">
        <v>335</v>
      </c>
      <c r="C147" t="s">
        <v>335</v>
      </c>
      <c r="D147" t="s">
        <v>192</v>
      </c>
      <c r="E147" t="s">
        <v>696</v>
      </c>
      <c r="F147" s="156">
        <v>0</v>
      </c>
      <c r="G147" s="156">
        <v>0</v>
      </c>
      <c r="H147" s="156">
        <v>0</v>
      </c>
      <c r="I147" s="156">
        <v>0</v>
      </c>
      <c r="J147" s="156">
        <v>0</v>
      </c>
      <c r="K147" s="156">
        <v>0</v>
      </c>
      <c r="L147" s="156">
        <v>0</v>
      </c>
      <c r="M147" s="156">
        <v>0</v>
      </c>
      <c r="N147" s="156">
        <v>0</v>
      </c>
      <c r="O147" s="156">
        <v>0</v>
      </c>
    </row>
    <row r="148" spans="1:15" x14ac:dyDescent="0.2">
      <c r="A148">
        <v>13</v>
      </c>
      <c r="B148" t="s">
        <v>336</v>
      </c>
      <c r="C148" t="s">
        <v>336</v>
      </c>
      <c r="D148" t="s">
        <v>192</v>
      </c>
      <c r="E148" t="s">
        <v>685</v>
      </c>
      <c r="F148" s="156">
        <v>0.22033648170011802</v>
      </c>
      <c r="G148" s="156">
        <v>0.24405745769382134</v>
      </c>
      <c r="H148" s="156">
        <v>0.30235635576544662</v>
      </c>
      <c r="I148" s="156">
        <v>0.2554629083038174</v>
      </c>
      <c r="J148" s="156">
        <v>0.16495720188902005</v>
      </c>
      <c r="K148" s="156">
        <v>0.20412485242030698</v>
      </c>
      <c r="L148" s="156">
        <v>0.18149350649350648</v>
      </c>
      <c r="M148" s="156">
        <v>0.28507477371113732</v>
      </c>
      <c r="N148" s="156">
        <v>0.30704201101928369</v>
      </c>
      <c r="O148" s="156">
        <v>0.3430194805194805</v>
      </c>
    </row>
    <row r="149" spans="1:15" x14ac:dyDescent="0.2">
      <c r="A149">
        <v>13</v>
      </c>
      <c r="B149" t="s">
        <v>336</v>
      </c>
      <c r="C149" t="s">
        <v>336</v>
      </c>
      <c r="D149" t="s">
        <v>192</v>
      </c>
      <c r="E149" t="s">
        <v>686</v>
      </c>
      <c r="F149" s="156">
        <v>8.1123737373737358E-3</v>
      </c>
      <c r="G149" s="156">
        <v>9.9589646464646464E-3</v>
      </c>
      <c r="H149" s="156">
        <v>3.8374819624819624E-3</v>
      </c>
      <c r="I149" s="156">
        <v>3.2264610389610387E-3</v>
      </c>
      <c r="J149" s="156">
        <v>9.9522005772005786E-3</v>
      </c>
      <c r="K149" s="156">
        <v>2.2005772005772003E-3</v>
      </c>
      <c r="L149" s="156">
        <v>2.4283008658008659E-3</v>
      </c>
      <c r="M149" s="156">
        <v>4.8205266955266956E-3</v>
      </c>
      <c r="N149" s="156">
        <v>4.1035353535353531E-3</v>
      </c>
      <c r="O149" s="156">
        <v>1.001533189033189E-2</v>
      </c>
    </row>
    <row r="150" spans="1:15" x14ac:dyDescent="0.2">
      <c r="A150">
        <v>13</v>
      </c>
      <c r="B150" t="s">
        <v>336</v>
      </c>
      <c r="C150" t="s">
        <v>336</v>
      </c>
      <c r="D150" t="s">
        <v>192</v>
      </c>
      <c r="E150" t="s">
        <v>687</v>
      </c>
      <c r="F150" s="156">
        <v>3.7283549783549787E-2</v>
      </c>
      <c r="G150" s="156">
        <v>1.2932900432900435E-2</v>
      </c>
      <c r="H150" s="156">
        <v>1.2932900432900435E-2</v>
      </c>
      <c r="I150" s="156">
        <v>3.7797619047619059E-2</v>
      </c>
      <c r="J150" s="156">
        <v>9.009740259740261E-3</v>
      </c>
      <c r="K150" s="156">
        <v>9.009740259740261E-3</v>
      </c>
      <c r="L150" s="156">
        <v>4.3290043290043295E-2</v>
      </c>
      <c r="M150" s="156">
        <v>1.8479437229437234E-2</v>
      </c>
      <c r="N150" s="156">
        <v>1.3311688311688313E-2</v>
      </c>
      <c r="O150" s="156">
        <v>4.4642857142857151E-2</v>
      </c>
    </row>
    <row r="151" spans="1:15" x14ac:dyDescent="0.2">
      <c r="A151">
        <v>13</v>
      </c>
      <c r="B151" t="s">
        <v>336</v>
      </c>
      <c r="C151" t="s">
        <v>336</v>
      </c>
      <c r="D151" t="s">
        <v>192</v>
      </c>
      <c r="E151" t="s">
        <v>688</v>
      </c>
      <c r="F151" s="156">
        <v>0.20240800865800868</v>
      </c>
      <c r="G151" s="156">
        <v>0.24390609390609391</v>
      </c>
      <c r="H151" s="156">
        <v>0.27808233433233437</v>
      </c>
      <c r="I151" s="156">
        <v>0.27231102231102233</v>
      </c>
      <c r="J151" s="156">
        <v>0.16698717948717948</v>
      </c>
      <c r="K151" s="156">
        <v>0.16893731268731271</v>
      </c>
      <c r="L151" s="156">
        <v>0.19887820512820512</v>
      </c>
      <c r="M151" s="156">
        <v>0.29567723942723945</v>
      </c>
      <c r="N151" s="156">
        <v>0.28628246753246755</v>
      </c>
      <c r="O151" s="156">
        <v>0.3395895770895771</v>
      </c>
    </row>
    <row r="152" spans="1:15" x14ac:dyDescent="0.2">
      <c r="A152">
        <v>13</v>
      </c>
      <c r="B152" t="s">
        <v>336</v>
      </c>
      <c r="C152" t="s">
        <v>336</v>
      </c>
      <c r="D152" t="s">
        <v>192</v>
      </c>
      <c r="E152" t="s">
        <v>689</v>
      </c>
      <c r="F152" s="156">
        <v>1.4173153235653236E-2</v>
      </c>
      <c r="G152" s="156">
        <v>1.6952838827838827E-2</v>
      </c>
      <c r="H152" s="156">
        <v>6.7155067155067159E-3</v>
      </c>
      <c r="I152" s="156">
        <v>6.6315628815628814E-3</v>
      </c>
      <c r="J152" s="156">
        <v>1.6332799145299143E-2</v>
      </c>
      <c r="K152" s="156">
        <v>4.1323260073260074E-3</v>
      </c>
      <c r="L152" s="156">
        <v>5.3914835164835164E-3</v>
      </c>
      <c r="M152" s="156">
        <v>9.1861263736263722E-3</v>
      </c>
      <c r="N152" s="156">
        <v>7.2268009768009771E-3</v>
      </c>
      <c r="O152" s="156">
        <v>1.7820894383394383E-2</v>
      </c>
    </row>
    <row r="153" spans="1:15" x14ac:dyDescent="0.2">
      <c r="A153">
        <v>13</v>
      </c>
      <c r="B153" t="s">
        <v>336</v>
      </c>
      <c r="C153" t="s">
        <v>336</v>
      </c>
      <c r="D153" t="s">
        <v>192</v>
      </c>
      <c r="E153" t="s">
        <v>690</v>
      </c>
      <c r="F153" s="156">
        <v>0.21037087912087912</v>
      </c>
      <c r="G153" s="156">
        <v>0.34400183150183145</v>
      </c>
      <c r="H153" s="156">
        <v>0.39874084249084246</v>
      </c>
      <c r="I153" s="156">
        <v>0.27996794871794872</v>
      </c>
      <c r="J153" s="156">
        <v>0.17909798534798535</v>
      </c>
      <c r="K153" s="156">
        <v>0.25650183150183148</v>
      </c>
      <c r="L153" s="156">
        <v>0.13381410256410256</v>
      </c>
      <c r="M153" s="156">
        <v>0.3789606227106227</v>
      </c>
      <c r="N153" s="156">
        <v>0.40643315018315018</v>
      </c>
      <c r="O153" s="156">
        <v>0.39244505494505494</v>
      </c>
    </row>
    <row r="154" spans="1:15" x14ac:dyDescent="0.2">
      <c r="A154">
        <v>13</v>
      </c>
      <c r="B154" t="s">
        <v>336</v>
      </c>
      <c r="C154" t="s">
        <v>336</v>
      </c>
      <c r="D154" t="s">
        <v>192</v>
      </c>
      <c r="E154" t="s">
        <v>691</v>
      </c>
      <c r="F154" s="156">
        <v>0.17110389610389612</v>
      </c>
      <c r="G154" s="156">
        <v>0.15001721763085399</v>
      </c>
      <c r="H154" s="156">
        <v>0.21920011806375442</v>
      </c>
      <c r="I154" s="156">
        <v>0.15935409287682015</v>
      </c>
      <c r="J154" s="156">
        <v>0.1073568476977568</v>
      </c>
      <c r="K154" s="156">
        <v>0.17826643053915778</v>
      </c>
      <c r="L154" s="156">
        <v>0.12041273120818577</v>
      </c>
      <c r="M154" s="156">
        <v>0.16889512003148369</v>
      </c>
      <c r="N154" s="156">
        <v>0.21761609602518697</v>
      </c>
      <c r="O154" s="156">
        <v>0.23930539157811881</v>
      </c>
    </row>
    <row r="155" spans="1:15" x14ac:dyDescent="0.2">
      <c r="A155">
        <v>13</v>
      </c>
      <c r="B155" t="s">
        <v>336</v>
      </c>
      <c r="C155" t="s">
        <v>336</v>
      </c>
      <c r="D155" t="s">
        <v>192</v>
      </c>
      <c r="E155" t="s">
        <v>692</v>
      </c>
      <c r="F155" s="156">
        <v>1.3888888888888889E-3</v>
      </c>
      <c r="G155" s="156">
        <v>1.4497655122655123E-3</v>
      </c>
      <c r="H155" s="156">
        <v>4.8250360750360749E-4</v>
      </c>
      <c r="I155" s="156">
        <v>3.4271284271284277E-4</v>
      </c>
      <c r="J155" s="156">
        <v>1.634650072150072E-3</v>
      </c>
      <c r="K155" s="156">
        <v>2.7958152958152955E-4</v>
      </c>
      <c r="L155" s="156">
        <v>2.3899711399711398E-4</v>
      </c>
      <c r="M155" s="156">
        <v>4.5093795093795088E-4</v>
      </c>
      <c r="N155" s="156">
        <v>5.0279581529581523E-4</v>
      </c>
      <c r="O155" s="156">
        <v>1.5692640692640692E-3</v>
      </c>
    </row>
    <row r="156" spans="1:15" x14ac:dyDescent="0.2">
      <c r="A156">
        <v>13</v>
      </c>
      <c r="B156" t="s">
        <v>336</v>
      </c>
      <c r="C156" t="s">
        <v>336</v>
      </c>
      <c r="D156" t="s">
        <v>192</v>
      </c>
      <c r="E156" t="s">
        <v>693</v>
      </c>
      <c r="F156" s="156">
        <v>1.5692640692640694E-3</v>
      </c>
      <c r="G156" s="156">
        <v>2.1645021645021648E-4</v>
      </c>
      <c r="H156" s="156">
        <v>2.1645021645021648E-4</v>
      </c>
      <c r="I156" s="156">
        <v>1.1363636363636365E-3</v>
      </c>
      <c r="J156" s="156">
        <v>1.3528138528138531E-4</v>
      </c>
      <c r="K156" s="156">
        <v>1.3528138528138531E-4</v>
      </c>
      <c r="L156" s="156">
        <v>1.6233766233766235E-3</v>
      </c>
      <c r="M156" s="156">
        <v>2.4350649350649353E-4</v>
      </c>
      <c r="N156" s="156">
        <v>2.1645021645021648E-4</v>
      </c>
      <c r="O156" s="156">
        <v>1.6504329004329006E-3</v>
      </c>
    </row>
    <row r="157" spans="1:15" x14ac:dyDescent="0.2">
      <c r="A157">
        <v>13</v>
      </c>
      <c r="B157" t="s">
        <v>336</v>
      </c>
      <c r="C157" t="s">
        <v>336</v>
      </c>
      <c r="D157" t="s">
        <v>192</v>
      </c>
      <c r="E157" t="s">
        <v>694</v>
      </c>
      <c r="F157" s="156">
        <v>8.5007891414141404E-2</v>
      </c>
      <c r="G157" s="156">
        <v>6.4831123737373736E-2</v>
      </c>
      <c r="H157" s="156">
        <v>0.11018939393939393</v>
      </c>
      <c r="I157" s="156">
        <v>7.1076388888888883E-2</v>
      </c>
      <c r="J157" s="156">
        <v>4.6595643939393944E-2</v>
      </c>
      <c r="K157" s="156">
        <v>0.10119002525252525</v>
      </c>
      <c r="L157" s="156">
        <v>5.465435606060607E-2</v>
      </c>
      <c r="M157" s="156">
        <v>7.2915088383838381E-2</v>
      </c>
      <c r="N157" s="156">
        <v>0.10768150252525252</v>
      </c>
      <c r="O157" s="156">
        <v>0.11521464646464648</v>
      </c>
    </row>
    <row r="158" spans="1:15" x14ac:dyDescent="0.2">
      <c r="A158">
        <v>13</v>
      </c>
      <c r="B158" t="s">
        <v>336</v>
      </c>
      <c r="C158" t="s">
        <v>336</v>
      </c>
      <c r="D158" t="s">
        <v>192</v>
      </c>
      <c r="E158" t="s">
        <v>695</v>
      </c>
      <c r="F158" s="156">
        <v>0</v>
      </c>
      <c r="G158" s="156">
        <v>0</v>
      </c>
      <c r="H158" s="156">
        <v>0</v>
      </c>
      <c r="I158" s="156">
        <v>0</v>
      </c>
      <c r="J158" s="156">
        <v>0</v>
      </c>
      <c r="K158" s="156">
        <v>0</v>
      </c>
      <c r="L158" s="156">
        <v>0</v>
      </c>
      <c r="M158" s="156">
        <v>0</v>
      </c>
      <c r="N158" s="156">
        <v>0</v>
      </c>
      <c r="O158" s="156">
        <v>0</v>
      </c>
    </row>
    <row r="159" spans="1:15" x14ac:dyDescent="0.2">
      <c r="A159">
        <v>13</v>
      </c>
      <c r="B159" t="s">
        <v>336</v>
      </c>
      <c r="C159" t="s">
        <v>336</v>
      </c>
      <c r="D159" t="s">
        <v>192</v>
      </c>
      <c r="E159" t="s">
        <v>696</v>
      </c>
      <c r="F159" s="156">
        <v>0</v>
      </c>
      <c r="G159" s="156">
        <v>0</v>
      </c>
      <c r="H159" s="156">
        <v>0</v>
      </c>
      <c r="I159" s="156">
        <v>0</v>
      </c>
      <c r="J159" s="156">
        <v>0</v>
      </c>
      <c r="K159" s="156">
        <v>0</v>
      </c>
      <c r="L159" s="156">
        <v>0</v>
      </c>
      <c r="M159" s="156">
        <v>0</v>
      </c>
      <c r="N159" s="156">
        <v>0</v>
      </c>
      <c r="O159" s="156">
        <v>0</v>
      </c>
    </row>
    <row r="160" spans="1:15" x14ac:dyDescent="0.2">
      <c r="A160">
        <v>14</v>
      </c>
      <c r="B160" t="s">
        <v>337</v>
      </c>
      <c r="C160" t="s">
        <v>337</v>
      </c>
      <c r="D160" t="s">
        <v>192</v>
      </c>
      <c r="E160" t="s">
        <v>685</v>
      </c>
      <c r="F160" s="156">
        <v>0.23308490751672567</v>
      </c>
      <c r="G160" s="156">
        <v>0.24493309720582446</v>
      </c>
      <c r="H160" s="156">
        <v>0.30808736717827628</v>
      </c>
      <c r="I160" s="156">
        <v>0.26753000787091696</v>
      </c>
      <c r="J160" s="156">
        <v>0.16648465171192442</v>
      </c>
      <c r="K160" s="156">
        <v>0.20756099960645413</v>
      </c>
      <c r="L160" s="156">
        <v>0.19345975993703268</v>
      </c>
      <c r="M160" s="156">
        <v>0.2914772727272727</v>
      </c>
      <c r="N160" s="156">
        <v>0.3127976190476191</v>
      </c>
      <c r="O160" s="156">
        <v>0.35663124754033843</v>
      </c>
    </row>
    <row r="161" spans="1:15" x14ac:dyDescent="0.2">
      <c r="A161">
        <v>14</v>
      </c>
      <c r="B161" t="s">
        <v>337</v>
      </c>
      <c r="C161" t="s">
        <v>337</v>
      </c>
      <c r="D161" t="s">
        <v>192</v>
      </c>
      <c r="E161" t="s">
        <v>686</v>
      </c>
      <c r="F161" s="156">
        <v>7.1676587301587307E-3</v>
      </c>
      <c r="G161" s="156">
        <v>8.4911616161616153E-3</v>
      </c>
      <c r="H161" s="156">
        <v>3.1858766233766236E-3</v>
      </c>
      <c r="I161" s="156">
        <v>2.9423701298701304E-3</v>
      </c>
      <c r="J161" s="156">
        <v>8.5249819624819631E-3</v>
      </c>
      <c r="K161" s="156">
        <v>1.9119769119769119E-3</v>
      </c>
      <c r="L161" s="156">
        <v>2.2952741702741701E-3</v>
      </c>
      <c r="M161" s="156">
        <v>4.1012806637806638E-3</v>
      </c>
      <c r="N161" s="156">
        <v>3.4181096681096686E-3</v>
      </c>
      <c r="O161" s="156">
        <v>8.802308802308801E-3</v>
      </c>
    </row>
    <row r="162" spans="1:15" x14ac:dyDescent="0.2">
      <c r="A162">
        <v>14</v>
      </c>
      <c r="B162" t="s">
        <v>337</v>
      </c>
      <c r="C162" t="s">
        <v>337</v>
      </c>
      <c r="D162" t="s">
        <v>192</v>
      </c>
      <c r="E162" t="s">
        <v>687</v>
      </c>
      <c r="F162" s="156">
        <v>4.4994588744588747E-2</v>
      </c>
      <c r="G162" s="156">
        <v>1.54491341991342E-2</v>
      </c>
      <c r="H162" s="156">
        <v>1.54491341991342E-2</v>
      </c>
      <c r="I162" s="156">
        <v>4.618506493506494E-2</v>
      </c>
      <c r="J162" s="156">
        <v>1.0822510822510824E-2</v>
      </c>
      <c r="K162" s="156">
        <v>1.0822510822510824E-2</v>
      </c>
      <c r="L162" s="156">
        <v>5.275974025974027E-2</v>
      </c>
      <c r="M162" s="156">
        <v>2.2564935064935066E-2</v>
      </c>
      <c r="N162" s="156">
        <v>1.5909090909090914E-2</v>
      </c>
      <c r="O162" s="156">
        <v>5.3869047619047636E-2</v>
      </c>
    </row>
    <row r="163" spans="1:15" x14ac:dyDescent="0.2">
      <c r="A163">
        <v>14</v>
      </c>
      <c r="B163" t="s">
        <v>337</v>
      </c>
      <c r="C163" t="s">
        <v>337</v>
      </c>
      <c r="D163" t="s">
        <v>192</v>
      </c>
      <c r="E163" t="s">
        <v>688</v>
      </c>
      <c r="F163" s="156">
        <v>0.21422327672327671</v>
      </c>
      <c r="G163" s="156">
        <v>0.24575216450216447</v>
      </c>
      <c r="H163" s="156">
        <v>0.28261530136530139</v>
      </c>
      <c r="I163" s="156">
        <v>0.28311480186480187</v>
      </c>
      <c r="J163" s="156">
        <v>0.16897269397269396</v>
      </c>
      <c r="K163" s="156">
        <v>0.17090617715617715</v>
      </c>
      <c r="L163" s="156">
        <v>0.20843947718947717</v>
      </c>
      <c r="M163" s="156">
        <v>0.30211663336663336</v>
      </c>
      <c r="N163" s="156">
        <v>0.29110264735264729</v>
      </c>
      <c r="O163" s="156">
        <v>0.35219780219780222</v>
      </c>
    </row>
    <row r="164" spans="1:15" x14ac:dyDescent="0.2">
      <c r="A164">
        <v>14</v>
      </c>
      <c r="B164" t="s">
        <v>337</v>
      </c>
      <c r="C164" t="s">
        <v>337</v>
      </c>
      <c r="D164" t="s">
        <v>192</v>
      </c>
      <c r="E164" t="s">
        <v>689</v>
      </c>
      <c r="F164" s="156">
        <v>1.4245650183150181E-2</v>
      </c>
      <c r="G164" s="156">
        <v>1.5922619047619047E-2</v>
      </c>
      <c r="H164" s="156">
        <v>5.9905372405372401E-3</v>
      </c>
      <c r="I164" s="156">
        <v>6.5266330891330894E-3</v>
      </c>
      <c r="J164" s="156">
        <v>1.5516254578754581E-2</v>
      </c>
      <c r="K164" s="156">
        <v>3.8175366300366304E-3</v>
      </c>
      <c r="L164" s="156">
        <v>5.5441086691086685E-3</v>
      </c>
      <c r="M164" s="156">
        <v>8.4382631257631253E-3</v>
      </c>
      <c r="N164" s="156">
        <v>6.4770299145299149E-3</v>
      </c>
      <c r="O164" s="156">
        <v>1.755952380952381E-2</v>
      </c>
    </row>
    <row r="165" spans="1:15" x14ac:dyDescent="0.2">
      <c r="A165">
        <v>14</v>
      </c>
      <c r="B165" t="s">
        <v>337</v>
      </c>
      <c r="C165" t="s">
        <v>337</v>
      </c>
      <c r="D165" t="s">
        <v>192</v>
      </c>
      <c r="E165" t="s">
        <v>690</v>
      </c>
      <c r="F165" s="156">
        <v>0.20123626373626377</v>
      </c>
      <c r="G165" s="156">
        <v>0.34526098901098901</v>
      </c>
      <c r="H165" s="156">
        <v>0.39171245421245415</v>
      </c>
      <c r="I165" s="156">
        <v>0.27504578754578757</v>
      </c>
      <c r="J165" s="156">
        <v>0.18550824175824177</v>
      </c>
      <c r="K165" s="156">
        <v>0.25119047619047619</v>
      </c>
      <c r="L165" s="156">
        <v>0.13585164835164837</v>
      </c>
      <c r="M165" s="156">
        <v>0.37543498168498168</v>
      </c>
      <c r="N165" s="156">
        <v>0.39945054945054936</v>
      </c>
      <c r="O165" s="156">
        <v>0.3865384615384615</v>
      </c>
    </row>
    <row r="166" spans="1:15" x14ac:dyDescent="0.2">
      <c r="A166">
        <v>14</v>
      </c>
      <c r="B166" t="s">
        <v>337</v>
      </c>
      <c r="C166" t="s">
        <v>337</v>
      </c>
      <c r="D166" t="s">
        <v>192</v>
      </c>
      <c r="E166" t="s">
        <v>691</v>
      </c>
      <c r="F166" s="156">
        <v>0.17858864620228254</v>
      </c>
      <c r="G166" s="156">
        <v>0.1538715072805982</v>
      </c>
      <c r="H166" s="156">
        <v>0.22463105076741438</v>
      </c>
      <c r="I166" s="156">
        <v>0.16575413223140498</v>
      </c>
      <c r="J166" s="156">
        <v>0.11067247146792601</v>
      </c>
      <c r="K166" s="156">
        <v>0.18200511609602518</v>
      </c>
      <c r="L166" s="156">
        <v>0.12639708776072411</v>
      </c>
      <c r="M166" s="156">
        <v>0.17379476584022041</v>
      </c>
      <c r="N166" s="156">
        <v>0.2231503345139709</v>
      </c>
      <c r="O166" s="156">
        <v>0.24812573789846518</v>
      </c>
    </row>
    <row r="167" spans="1:15" x14ac:dyDescent="0.2">
      <c r="A167">
        <v>14</v>
      </c>
      <c r="B167" t="s">
        <v>337</v>
      </c>
      <c r="C167" t="s">
        <v>337</v>
      </c>
      <c r="D167" t="s">
        <v>192</v>
      </c>
      <c r="E167" t="s">
        <v>692</v>
      </c>
      <c r="F167" s="156">
        <v>1.1724386724386725E-3</v>
      </c>
      <c r="G167" s="156">
        <v>1.1656746031746032E-3</v>
      </c>
      <c r="H167" s="156">
        <v>3.2693001443001444E-4</v>
      </c>
      <c r="I167" s="156">
        <v>2.4350649350649351E-4</v>
      </c>
      <c r="J167" s="156">
        <v>1.3483044733044733E-3</v>
      </c>
      <c r="K167" s="156">
        <v>1.848845598845599E-4</v>
      </c>
      <c r="L167" s="156">
        <v>1.6910173160173159E-4</v>
      </c>
      <c r="M167" s="156">
        <v>3.1791125541125534E-4</v>
      </c>
      <c r="N167" s="156">
        <v>3.4271284271284277E-4</v>
      </c>
      <c r="O167" s="156">
        <v>1.2987012987012987E-3</v>
      </c>
    </row>
    <row r="168" spans="1:15" x14ac:dyDescent="0.2">
      <c r="A168">
        <v>14</v>
      </c>
      <c r="B168" t="s">
        <v>337</v>
      </c>
      <c r="C168" t="s">
        <v>337</v>
      </c>
      <c r="D168" t="s">
        <v>192</v>
      </c>
      <c r="E168" t="s">
        <v>693</v>
      </c>
      <c r="F168" s="156">
        <v>3.3820346320346329E-3</v>
      </c>
      <c r="G168" s="156">
        <v>4.5995670995671004E-4</v>
      </c>
      <c r="H168" s="156">
        <v>4.5995670995671004E-4</v>
      </c>
      <c r="I168" s="156">
        <v>2.5162337662337666E-3</v>
      </c>
      <c r="J168" s="156">
        <v>3.2467532467532473E-4</v>
      </c>
      <c r="K168" s="156">
        <v>3.2467532467532473E-4</v>
      </c>
      <c r="L168" s="156">
        <v>3.5173160173160183E-3</v>
      </c>
      <c r="M168" s="156">
        <v>5.6818181818181826E-4</v>
      </c>
      <c r="N168" s="156">
        <v>4.5995670995671004E-4</v>
      </c>
      <c r="O168" s="156">
        <v>3.5714285714285718E-3</v>
      </c>
    </row>
    <row r="169" spans="1:15" x14ac:dyDescent="0.2">
      <c r="A169">
        <v>14</v>
      </c>
      <c r="B169" t="s">
        <v>337</v>
      </c>
      <c r="C169" t="s">
        <v>337</v>
      </c>
      <c r="D169" t="s">
        <v>192</v>
      </c>
      <c r="E169" t="s">
        <v>694</v>
      </c>
      <c r="F169" s="156">
        <v>9.5497159090909098E-2</v>
      </c>
      <c r="G169" s="156">
        <v>6.8214962121212114E-2</v>
      </c>
      <c r="H169" s="156">
        <v>0.11945707070707069</v>
      </c>
      <c r="I169" s="156">
        <v>7.6265782828282835E-2</v>
      </c>
      <c r="J169" s="156">
        <v>4.914614898989899E-2</v>
      </c>
      <c r="K169" s="156">
        <v>0.11076231060606059</v>
      </c>
      <c r="L169" s="156">
        <v>5.9237689393939391E-2</v>
      </c>
      <c r="M169" s="156">
        <v>7.7200126262626262E-2</v>
      </c>
      <c r="N169" s="156">
        <v>0.11660195707070707</v>
      </c>
      <c r="O169" s="156">
        <v>0.12666193181818181</v>
      </c>
    </row>
    <row r="170" spans="1:15" x14ac:dyDescent="0.2">
      <c r="A170">
        <v>14</v>
      </c>
      <c r="B170" t="s">
        <v>337</v>
      </c>
      <c r="C170" t="s">
        <v>337</v>
      </c>
      <c r="D170" t="s">
        <v>192</v>
      </c>
      <c r="E170" t="s">
        <v>695</v>
      </c>
      <c r="F170" s="156">
        <v>0</v>
      </c>
      <c r="G170" s="156">
        <v>0</v>
      </c>
      <c r="H170" s="156">
        <v>0</v>
      </c>
      <c r="I170" s="156">
        <v>0</v>
      </c>
      <c r="J170" s="156">
        <v>0</v>
      </c>
      <c r="K170" s="156">
        <v>0</v>
      </c>
      <c r="L170" s="156">
        <v>0</v>
      </c>
      <c r="M170" s="156">
        <v>0</v>
      </c>
      <c r="N170" s="156">
        <v>0</v>
      </c>
      <c r="O170" s="156">
        <v>0</v>
      </c>
    </row>
    <row r="171" spans="1:15" x14ac:dyDescent="0.2">
      <c r="A171">
        <v>14</v>
      </c>
      <c r="B171" t="s">
        <v>337</v>
      </c>
      <c r="C171" t="s">
        <v>337</v>
      </c>
      <c r="D171" t="s">
        <v>192</v>
      </c>
      <c r="E171" t="s">
        <v>696</v>
      </c>
      <c r="F171" s="156">
        <v>0</v>
      </c>
      <c r="G171" s="156">
        <v>0</v>
      </c>
      <c r="H171" s="156">
        <v>0</v>
      </c>
      <c r="I171" s="156">
        <v>0</v>
      </c>
      <c r="J171" s="156">
        <v>0</v>
      </c>
      <c r="K171" s="156">
        <v>0</v>
      </c>
      <c r="L171" s="156">
        <v>0</v>
      </c>
      <c r="M171" s="156">
        <v>0</v>
      </c>
      <c r="N171" s="156">
        <v>0</v>
      </c>
      <c r="O171" s="156">
        <v>0</v>
      </c>
    </row>
    <row r="172" spans="1:15" x14ac:dyDescent="0.2">
      <c r="A172">
        <v>15</v>
      </c>
      <c r="B172" t="s">
        <v>338</v>
      </c>
      <c r="C172" t="s">
        <v>338</v>
      </c>
      <c r="D172" t="s">
        <v>192</v>
      </c>
      <c r="E172" t="s">
        <v>685</v>
      </c>
      <c r="F172" s="156">
        <v>0.21895415190869735</v>
      </c>
      <c r="G172" s="156">
        <v>0.24447068083431717</v>
      </c>
      <c r="H172" s="156">
        <v>0.30223337268791811</v>
      </c>
      <c r="I172" s="156">
        <v>0.25493654073199523</v>
      </c>
      <c r="J172" s="156">
        <v>0.16491292798110982</v>
      </c>
      <c r="K172" s="156">
        <v>0.20334759937032665</v>
      </c>
      <c r="L172" s="156">
        <v>0.18027597402597401</v>
      </c>
      <c r="M172" s="156">
        <v>0.28545110192837464</v>
      </c>
      <c r="N172" s="156">
        <v>0.30675177095631645</v>
      </c>
      <c r="O172" s="156">
        <v>0.3420060999606454</v>
      </c>
    </row>
    <row r="173" spans="1:15" x14ac:dyDescent="0.2">
      <c r="A173">
        <v>15</v>
      </c>
      <c r="B173" t="s">
        <v>338</v>
      </c>
      <c r="C173" t="s">
        <v>338</v>
      </c>
      <c r="D173" t="s">
        <v>192</v>
      </c>
      <c r="E173" t="s">
        <v>686</v>
      </c>
      <c r="F173" s="156">
        <v>7.9410173160173146E-3</v>
      </c>
      <c r="G173" s="156">
        <v>9.7628066378066362E-3</v>
      </c>
      <c r="H173" s="156">
        <v>3.7788600288600287E-3</v>
      </c>
      <c r="I173" s="156">
        <v>3.1813672438672437E-3</v>
      </c>
      <c r="J173" s="156">
        <v>9.7492784992784989E-3</v>
      </c>
      <c r="K173" s="156">
        <v>2.1645021645021641E-3</v>
      </c>
      <c r="L173" s="156">
        <v>2.3877164502164499E-3</v>
      </c>
      <c r="M173" s="156">
        <v>4.7325937950937948E-3</v>
      </c>
      <c r="N173" s="156">
        <v>4.0223665223665219E-3</v>
      </c>
      <c r="O173" s="156">
        <v>9.8169191919191909E-3</v>
      </c>
    </row>
    <row r="174" spans="1:15" x14ac:dyDescent="0.2">
      <c r="A174">
        <v>15</v>
      </c>
      <c r="B174" t="s">
        <v>338</v>
      </c>
      <c r="C174" t="s">
        <v>338</v>
      </c>
      <c r="D174" t="s">
        <v>192</v>
      </c>
      <c r="E174" t="s">
        <v>687</v>
      </c>
      <c r="F174" s="156">
        <v>3.327922077922079E-2</v>
      </c>
      <c r="G174" s="156">
        <v>1.2500000000000001E-2</v>
      </c>
      <c r="H174" s="156">
        <v>1.2500000000000001E-2</v>
      </c>
      <c r="I174" s="156">
        <v>3.4550865800865811E-2</v>
      </c>
      <c r="J174" s="156">
        <v>8.7121212121212127E-3</v>
      </c>
      <c r="K174" s="156">
        <v>8.7121212121212127E-3</v>
      </c>
      <c r="L174" s="156">
        <v>3.9231601731601735E-2</v>
      </c>
      <c r="M174" s="156">
        <v>1.7478354978354978E-2</v>
      </c>
      <c r="N174" s="156">
        <v>1.2851731601731604E-2</v>
      </c>
      <c r="O174" s="156">
        <v>4.0340909090909101E-2</v>
      </c>
    </row>
    <row r="175" spans="1:15" x14ac:dyDescent="0.2">
      <c r="A175">
        <v>15</v>
      </c>
      <c r="B175" t="s">
        <v>338</v>
      </c>
      <c r="C175" t="s">
        <v>338</v>
      </c>
      <c r="D175" t="s">
        <v>192</v>
      </c>
      <c r="E175" t="s">
        <v>688</v>
      </c>
      <c r="F175" s="156">
        <v>0.20438311688311686</v>
      </c>
      <c r="G175" s="156">
        <v>0.24509448884448884</v>
      </c>
      <c r="H175" s="156">
        <v>0.27964951714951714</v>
      </c>
      <c r="I175" s="156">
        <v>0.27345987345987349</v>
      </c>
      <c r="J175" s="156">
        <v>0.16761363636363635</v>
      </c>
      <c r="K175" s="156">
        <v>0.16922036297036297</v>
      </c>
      <c r="L175" s="156">
        <v>0.19931734931734929</v>
      </c>
      <c r="M175" s="156">
        <v>0.29746711621711619</v>
      </c>
      <c r="N175" s="156">
        <v>0.28738344988344988</v>
      </c>
      <c r="O175" s="156">
        <v>0.34165417915417917</v>
      </c>
    </row>
    <row r="176" spans="1:15" x14ac:dyDescent="0.2">
      <c r="A176">
        <v>15</v>
      </c>
      <c r="B176" t="s">
        <v>338</v>
      </c>
      <c r="C176" t="s">
        <v>338</v>
      </c>
      <c r="D176" t="s">
        <v>192</v>
      </c>
      <c r="E176" t="s">
        <v>689</v>
      </c>
      <c r="F176" s="156">
        <v>1.3633241758241758E-2</v>
      </c>
      <c r="G176" s="156">
        <v>1.6660943223443223E-2</v>
      </c>
      <c r="H176" s="156">
        <v>6.7021520146520151E-3</v>
      </c>
      <c r="I176" s="156">
        <v>6.5476190476190478E-3</v>
      </c>
      <c r="J176" s="156">
        <v>1.6014194139194141E-2</v>
      </c>
      <c r="K176" s="156">
        <v>4.1437728937728929E-3</v>
      </c>
      <c r="L176" s="156">
        <v>5.2483974358974363E-3</v>
      </c>
      <c r="M176" s="156">
        <v>9.0983669108669115E-3</v>
      </c>
      <c r="N176" s="156">
        <v>7.1695665445665434E-3</v>
      </c>
      <c r="O176" s="156">
        <v>1.7296245421245422E-2</v>
      </c>
    </row>
    <row r="177" spans="1:15" x14ac:dyDescent="0.2">
      <c r="A177">
        <v>15</v>
      </c>
      <c r="B177" t="s">
        <v>338</v>
      </c>
      <c r="C177" t="s">
        <v>338</v>
      </c>
      <c r="D177" t="s">
        <v>192</v>
      </c>
      <c r="E177" t="s">
        <v>690</v>
      </c>
      <c r="F177" s="156">
        <v>0.20608974358974358</v>
      </c>
      <c r="G177" s="156">
        <v>0.34146062271062272</v>
      </c>
      <c r="H177" s="156">
        <v>0.39404761904761904</v>
      </c>
      <c r="I177" s="156">
        <v>0.27925824175824171</v>
      </c>
      <c r="J177" s="156">
        <v>0.17763278388278389</v>
      </c>
      <c r="K177" s="156">
        <v>0.25201465201465201</v>
      </c>
      <c r="L177" s="156">
        <v>0.13365384615384618</v>
      </c>
      <c r="M177" s="156">
        <v>0.37708333333333333</v>
      </c>
      <c r="N177" s="156">
        <v>0.40151098901098903</v>
      </c>
      <c r="O177" s="156">
        <v>0.38912545787545783</v>
      </c>
    </row>
    <row r="178" spans="1:15" x14ac:dyDescent="0.2">
      <c r="A178">
        <v>15</v>
      </c>
      <c r="B178" t="s">
        <v>338</v>
      </c>
      <c r="C178" t="s">
        <v>338</v>
      </c>
      <c r="D178" t="s">
        <v>192</v>
      </c>
      <c r="E178" t="s">
        <v>691</v>
      </c>
      <c r="F178" s="156">
        <v>0.17753345139708776</v>
      </c>
      <c r="G178" s="156">
        <v>0.15136511216056672</v>
      </c>
      <c r="H178" s="156">
        <v>0.22307654466745377</v>
      </c>
      <c r="I178" s="156">
        <v>0.16225403384494294</v>
      </c>
      <c r="J178" s="156">
        <v>0.10830627705627706</v>
      </c>
      <c r="K178" s="156">
        <v>0.18132870916961827</v>
      </c>
      <c r="L178" s="156">
        <v>0.12297323888232978</v>
      </c>
      <c r="M178" s="156">
        <v>0.17127115308933491</v>
      </c>
      <c r="N178" s="156">
        <v>0.22158353010625739</v>
      </c>
      <c r="O178" s="156">
        <v>0.24539305391578115</v>
      </c>
    </row>
    <row r="179" spans="1:15" x14ac:dyDescent="0.2">
      <c r="A179">
        <v>15</v>
      </c>
      <c r="B179" t="s">
        <v>338</v>
      </c>
      <c r="C179" t="s">
        <v>338</v>
      </c>
      <c r="D179" t="s">
        <v>192</v>
      </c>
      <c r="E179" t="s">
        <v>692</v>
      </c>
      <c r="F179" s="156">
        <v>1.4835858585858586E-3</v>
      </c>
      <c r="G179" s="156">
        <v>1.5286796536796536E-3</v>
      </c>
      <c r="H179" s="156">
        <v>5.0054112554112553E-4</v>
      </c>
      <c r="I179" s="156">
        <v>3.49476911976912E-4</v>
      </c>
      <c r="J179" s="156">
        <v>1.7338564213564213E-3</v>
      </c>
      <c r="K179" s="156">
        <v>2.9085497835497836E-4</v>
      </c>
      <c r="L179" s="156">
        <v>2.4350649350649351E-4</v>
      </c>
      <c r="M179" s="156">
        <v>4.6221139971139964E-4</v>
      </c>
      <c r="N179" s="156">
        <v>5.2083333333333333E-4</v>
      </c>
      <c r="O179" s="156">
        <v>1.6662157287157284E-3</v>
      </c>
    </row>
    <row r="180" spans="1:15" x14ac:dyDescent="0.2">
      <c r="A180">
        <v>15</v>
      </c>
      <c r="B180" t="s">
        <v>338</v>
      </c>
      <c r="C180" t="s">
        <v>338</v>
      </c>
      <c r="D180" t="s">
        <v>192</v>
      </c>
      <c r="E180" t="s">
        <v>693</v>
      </c>
      <c r="F180" s="156">
        <v>1.4339826839826842E-3</v>
      </c>
      <c r="G180" s="156">
        <v>1.8939393939393942E-4</v>
      </c>
      <c r="H180" s="156">
        <v>1.8939393939393942E-4</v>
      </c>
      <c r="I180" s="156">
        <v>1.0281385281385284E-3</v>
      </c>
      <c r="J180" s="156">
        <v>1.3528138528138531E-4</v>
      </c>
      <c r="K180" s="156">
        <v>1.3528138528138531E-4</v>
      </c>
      <c r="L180" s="156">
        <v>1.4610389610389613E-3</v>
      </c>
      <c r="M180" s="156">
        <v>2.1645021645021648E-4</v>
      </c>
      <c r="N180" s="156">
        <v>1.8939393939393942E-4</v>
      </c>
      <c r="O180" s="156">
        <v>1.5151515151515154E-3</v>
      </c>
    </row>
    <row r="181" spans="1:15" x14ac:dyDescent="0.2">
      <c r="A181">
        <v>15</v>
      </c>
      <c r="B181" t="s">
        <v>338</v>
      </c>
      <c r="C181" t="s">
        <v>338</v>
      </c>
      <c r="D181" t="s">
        <v>192</v>
      </c>
      <c r="E181" t="s">
        <v>694</v>
      </c>
      <c r="F181" s="156">
        <v>8.4125631313131305E-2</v>
      </c>
      <c r="G181" s="156">
        <v>6.4641729797979802E-2</v>
      </c>
      <c r="H181" s="156">
        <v>0.10948705808080808</v>
      </c>
      <c r="I181" s="156">
        <v>7.1284722222222222E-2</v>
      </c>
      <c r="J181" s="156">
        <v>4.6354166666666662E-2</v>
      </c>
      <c r="K181" s="156">
        <v>0.10017834595959597</v>
      </c>
      <c r="L181" s="156">
        <v>5.4703282828282837E-2</v>
      </c>
      <c r="M181" s="156">
        <v>7.3041351010101022E-2</v>
      </c>
      <c r="N181" s="156">
        <v>0.10726325757575758</v>
      </c>
      <c r="O181" s="156">
        <v>0.11453282828282829</v>
      </c>
    </row>
    <row r="182" spans="1:15" x14ac:dyDescent="0.2">
      <c r="A182">
        <v>15</v>
      </c>
      <c r="B182" t="s">
        <v>338</v>
      </c>
      <c r="C182" t="s">
        <v>338</v>
      </c>
      <c r="D182" t="s">
        <v>192</v>
      </c>
      <c r="E182" t="s">
        <v>695</v>
      </c>
      <c r="F182" s="156">
        <v>0</v>
      </c>
      <c r="G182" s="156">
        <v>0</v>
      </c>
      <c r="H182" s="156">
        <v>0</v>
      </c>
      <c r="I182" s="156">
        <v>0</v>
      </c>
      <c r="J182" s="156">
        <v>0</v>
      </c>
      <c r="K182" s="156">
        <v>0</v>
      </c>
      <c r="L182" s="156">
        <v>0</v>
      </c>
      <c r="M182" s="156">
        <v>0</v>
      </c>
      <c r="N182" s="156">
        <v>0</v>
      </c>
      <c r="O182" s="156">
        <v>0</v>
      </c>
    </row>
    <row r="183" spans="1:15" x14ac:dyDescent="0.2">
      <c r="A183">
        <v>15</v>
      </c>
      <c r="B183" t="s">
        <v>338</v>
      </c>
      <c r="C183" t="s">
        <v>338</v>
      </c>
      <c r="D183" t="s">
        <v>192</v>
      </c>
      <c r="E183" t="s">
        <v>696</v>
      </c>
      <c r="F183" s="156">
        <v>0</v>
      </c>
      <c r="G183" s="156">
        <v>0</v>
      </c>
      <c r="H183" s="156">
        <v>0</v>
      </c>
      <c r="I183" s="156">
        <v>0</v>
      </c>
      <c r="J183" s="156">
        <v>0</v>
      </c>
      <c r="K183" s="156">
        <v>0</v>
      </c>
      <c r="L183" s="156">
        <v>0</v>
      </c>
      <c r="M183" s="156">
        <v>0</v>
      </c>
      <c r="N183" s="156">
        <v>0</v>
      </c>
      <c r="O183" s="156">
        <v>0</v>
      </c>
    </row>
    <row r="184" spans="1:15" x14ac:dyDescent="0.2">
      <c r="A184">
        <v>16</v>
      </c>
      <c r="B184" t="s">
        <v>339</v>
      </c>
      <c r="C184" t="s">
        <v>339</v>
      </c>
      <c r="D184" t="s">
        <v>192</v>
      </c>
      <c r="E184" t="s">
        <v>685</v>
      </c>
      <c r="F184" s="156">
        <v>0.22148022432113346</v>
      </c>
      <c r="G184" s="156">
        <v>0.24696969696969698</v>
      </c>
      <c r="H184" s="156">
        <v>0.30468811491538761</v>
      </c>
      <c r="I184" s="156">
        <v>0.25687229437229431</v>
      </c>
      <c r="J184" s="156">
        <v>0.16698150334513967</v>
      </c>
      <c r="K184" s="156">
        <v>0.2050619834710744</v>
      </c>
      <c r="L184" s="156">
        <v>0.18195592286501375</v>
      </c>
      <c r="M184" s="156">
        <v>0.2877336678473042</v>
      </c>
      <c r="N184" s="156">
        <v>0.30922619047619049</v>
      </c>
      <c r="O184" s="156">
        <v>0.34553817394726488</v>
      </c>
    </row>
    <row r="185" spans="1:15" x14ac:dyDescent="0.2">
      <c r="A185">
        <v>16</v>
      </c>
      <c r="B185" t="s">
        <v>339</v>
      </c>
      <c r="C185" t="s">
        <v>339</v>
      </c>
      <c r="D185" t="s">
        <v>192</v>
      </c>
      <c r="E185" t="s">
        <v>686</v>
      </c>
      <c r="F185" s="156">
        <v>7.8237734487734498E-3</v>
      </c>
      <c r="G185" s="156">
        <v>9.4719516594516592E-3</v>
      </c>
      <c r="H185" s="156">
        <v>3.5759379509379503E-3</v>
      </c>
      <c r="I185" s="156">
        <v>3.0663780663780661E-3</v>
      </c>
      <c r="J185" s="156">
        <v>9.5012626262626267E-3</v>
      </c>
      <c r="K185" s="156">
        <v>2.0675505050505049E-3</v>
      </c>
      <c r="L185" s="156">
        <v>2.3223304473304475E-3</v>
      </c>
      <c r="M185" s="156">
        <v>4.5274170274170267E-3</v>
      </c>
      <c r="N185" s="156">
        <v>3.8149350649350653E-3</v>
      </c>
      <c r="O185" s="156">
        <v>9.6072330447330451E-3</v>
      </c>
    </row>
    <row r="186" spans="1:15" x14ac:dyDescent="0.2">
      <c r="A186">
        <v>16</v>
      </c>
      <c r="B186" t="s">
        <v>339</v>
      </c>
      <c r="C186" t="s">
        <v>339</v>
      </c>
      <c r="D186" t="s">
        <v>192</v>
      </c>
      <c r="E186" t="s">
        <v>687</v>
      </c>
      <c r="F186" s="156">
        <v>3.4902597402597407E-2</v>
      </c>
      <c r="G186" s="156">
        <v>1.3203463203463205E-2</v>
      </c>
      <c r="H186" s="156">
        <v>1.3203463203463205E-2</v>
      </c>
      <c r="I186" s="156">
        <v>3.6553030303030309E-2</v>
      </c>
      <c r="J186" s="156">
        <v>9.1991341991341999E-3</v>
      </c>
      <c r="K186" s="156">
        <v>9.1991341991341999E-3</v>
      </c>
      <c r="L186" s="156">
        <v>4.1369047619047625E-2</v>
      </c>
      <c r="M186" s="156">
        <v>1.858766233766234E-2</v>
      </c>
      <c r="N186" s="156">
        <v>1.3582251082251083E-2</v>
      </c>
      <c r="O186" s="156">
        <v>4.2424242424242434E-2</v>
      </c>
    </row>
    <row r="187" spans="1:15" x14ac:dyDescent="0.2">
      <c r="A187">
        <v>16</v>
      </c>
      <c r="B187" t="s">
        <v>339</v>
      </c>
      <c r="C187" t="s">
        <v>339</v>
      </c>
      <c r="D187" t="s">
        <v>192</v>
      </c>
      <c r="E187" t="s">
        <v>688</v>
      </c>
      <c r="F187" s="156">
        <v>0.20799200799200798</v>
      </c>
      <c r="G187" s="156">
        <v>0.24548992673992676</v>
      </c>
      <c r="H187" s="156">
        <v>0.28035298035298034</v>
      </c>
      <c r="I187" s="156">
        <v>0.27533091908091911</v>
      </c>
      <c r="J187" s="156">
        <v>0.16810273060273062</v>
      </c>
      <c r="K187" s="156">
        <v>0.16945970695970697</v>
      </c>
      <c r="L187" s="156">
        <v>0.20110930735930732</v>
      </c>
      <c r="M187" s="156">
        <v>0.29846195471195469</v>
      </c>
      <c r="N187" s="156">
        <v>0.28820346320346313</v>
      </c>
      <c r="O187" s="156">
        <v>0.34467615717615713</v>
      </c>
    </row>
    <row r="188" spans="1:15" x14ac:dyDescent="0.2">
      <c r="A188">
        <v>16</v>
      </c>
      <c r="B188" t="s">
        <v>339</v>
      </c>
      <c r="C188" t="s">
        <v>339</v>
      </c>
      <c r="D188" t="s">
        <v>192</v>
      </c>
      <c r="E188" t="s">
        <v>689</v>
      </c>
      <c r="F188" s="156">
        <v>1.3984279609279608E-2</v>
      </c>
      <c r="G188" s="156">
        <v>1.6561736874236874E-2</v>
      </c>
      <c r="H188" s="156">
        <v>6.4121642246642244E-3</v>
      </c>
      <c r="I188" s="156">
        <v>6.3969017094017092E-3</v>
      </c>
      <c r="J188" s="156">
        <v>1.6038995726495725E-2</v>
      </c>
      <c r="K188" s="156">
        <v>3.9797008547008544E-3</v>
      </c>
      <c r="L188" s="156">
        <v>5.208333333333333E-3</v>
      </c>
      <c r="M188" s="156">
        <v>8.8350885225885224E-3</v>
      </c>
      <c r="N188" s="156">
        <v>6.8833943833943824E-3</v>
      </c>
      <c r="O188" s="156">
        <v>1.7483211233211234E-2</v>
      </c>
    </row>
    <row r="189" spans="1:15" x14ac:dyDescent="0.2">
      <c r="A189">
        <v>16</v>
      </c>
      <c r="B189" t="s">
        <v>339</v>
      </c>
      <c r="C189" t="s">
        <v>339</v>
      </c>
      <c r="D189" t="s">
        <v>192</v>
      </c>
      <c r="E189" t="s">
        <v>690</v>
      </c>
      <c r="F189" s="156">
        <v>0.20808150183150184</v>
      </c>
      <c r="G189" s="156">
        <v>0.34732142857142856</v>
      </c>
      <c r="H189" s="156">
        <v>0.39908424908424911</v>
      </c>
      <c r="I189" s="156">
        <v>0.28168498168498168</v>
      </c>
      <c r="J189" s="156">
        <v>0.18250915750915753</v>
      </c>
      <c r="K189" s="156">
        <v>0.25572344322344326</v>
      </c>
      <c r="L189" s="156">
        <v>0.13610347985347987</v>
      </c>
      <c r="M189" s="156">
        <v>0.38154761904761902</v>
      </c>
      <c r="N189" s="156">
        <v>0.40657051282051276</v>
      </c>
      <c r="O189" s="156">
        <v>0.39400183150183149</v>
      </c>
    </row>
    <row r="190" spans="1:15" x14ac:dyDescent="0.2">
      <c r="A190">
        <v>16</v>
      </c>
      <c r="B190" t="s">
        <v>339</v>
      </c>
      <c r="C190" t="s">
        <v>339</v>
      </c>
      <c r="D190" t="s">
        <v>192</v>
      </c>
      <c r="E190" t="s">
        <v>691</v>
      </c>
      <c r="F190" s="156">
        <v>0.18002754820936637</v>
      </c>
      <c r="G190" s="156">
        <v>0.15225796930342386</v>
      </c>
      <c r="H190" s="156">
        <v>0.22464334907516723</v>
      </c>
      <c r="I190" s="156">
        <v>0.16359208972845338</v>
      </c>
      <c r="J190" s="156">
        <v>0.10907861078315624</v>
      </c>
      <c r="K190" s="156">
        <v>0.18246753246753245</v>
      </c>
      <c r="L190" s="156">
        <v>0.12417109405745769</v>
      </c>
      <c r="M190" s="156">
        <v>0.17240505706414797</v>
      </c>
      <c r="N190" s="156">
        <v>0.22313803620621803</v>
      </c>
      <c r="O190" s="156">
        <v>0.24786747343565524</v>
      </c>
    </row>
    <row r="191" spans="1:15" x14ac:dyDescent="0.2">
      <c r="A191">
        <v>16</v>
      </c>
      <c r="B191" t="s">
        <v>339</v>
      </c>
      <c r="C191" t="s">
        <v>339</v>
      </c>
      <c r="D191" t="s">
        <v>192</v>
      </c>
      <c r="E191" t="s">
        <v>692</v>
      </c>
      <c r="F191" s="156">
        <v>1.4565295815295815E-3</v>
      </c>
      <c r="G191" s="156">
        <v>1.4790764790764792E-3</v>
      </c>
      <c r="H191" s="156">
        <v>4.5319264069264064E-4</v>
      </c>
      <c r="I191" s="156">
        <v>3.1791125541125534E-4</v>
      </c>
      <c r="J191" s="156">
        <v>1.6865079365079366E-3</v>
      </c>
      <c r="K191" s="156">
        <v>2.5477994227994223E-4</v>
      </c>
      <c r="L191" s="156">
        <v>2.2095959595959595E-4</v>
      </c>
      <c r="M191" s="156">
        <v>4.2613636363636362E-4</v>
      </c>
      <c r="N191" s="156">
        <v>4.7123015873015868E-4</v>
      </c>
      <c r="O191" s="156">
        <v>1.6233766233766235E-3</v>
      </c>
    </row>
    <row r="192" spans="1:15" x14ac:dyDescent="0.2">
      <c r="A192">
        <v>16</v>
      </c>
      <c r="B192" t="s">
        <v>339</v>
      </c>
      <c r="C192" t="s">
        <v>339</v>
      </c>
      <c r="D192" t="s">
        <v>192</v>
      </c>
      <c r="E192" t="s">
        <v>693</v>
      </c>
      <c r="F192" s="156">
        <v>1.9209956709956713E-3</v>
      </c>
      <c r="G192" s="156">
        <v>2.4350649350649353E-4</v>
      </c>
      <c r="H192" s="156">
        <v>2.4350649350649353E-4</v>
      </c>
      <c r="I192" s="156">
        <v>1.3798701298701301E-3</v>
      </c>
      <c r="J192" s="156">
        <v>1.6233766233766236E-4</v>
      </c>
      <c r="K192" s="156">
        <v>1.6233766233766236E-4</v>
      </c>
      <c r="L192" s="156">
        <v>1.9751082251082252E-3</v>
      </c>
      <c r="M192" s="156">
        <v>2.976190476190477E-4</v>
      </c>
      <c r="N192" s="156">
        <v>2.4350649350649353E-4</v>
      </c>
      <c r="O192" s="156">
        <v>2.0021645021645021E-3</v>
      </c>
    </row>
    <row r="193" spans="1:15" x14ac:dyDescent="0.2">
      <c r="A193">
        <v>16</v>
      </c>
      <c r="B193" t="s">
        <v>339</v>
      </c>
      <c r="C193" t="s">
        <v>339</v>
      </c>
      <c r="D193" t="s">
        <v>192</v>
      </c>
      <c r="E193" t="s">
        <v>694</v>
      </c>
      <c r="F193" s="156">
        <v>8.6380997474747465E-2</v>
      </c>
      <c r="G193" s="156">
        <v>6.5612373737373733E-2</v>
      </c>
      <c r="H193" s="156">
        <v>0.11142361111111113</v>
      </c>
      <c r="I193" s="156">
        <v>7.2127525252525249E-2</v>
      </c>
      <c r="J193" s="156">
        <v>4.7077020202020196E-2</v>
      </c>
      <c r="K193" s="156">
        <v>0.10210542929292929</v>
      </c>
      <c r="L193" s="156">
        <v>5.5391414141414137E-2</v>
      </c>
      <c r="M193" s="156">
        <v>7.3958333333333348E-2</v>
      </c>
      <c r="N193" s="156">
        <v>0.10912247474747475</v>
      </c>
      <c r="O193" s="156">
        <v>0.11693970959595959</v>
      </c>
    </row>
    <row r="194" spans="1:15" x14ac:dyDescent="0.2">
      <c r="A194">
        <v>16</v>
      </c>
      <c r="B194" t="s">
        <v>339</v>
      </c>
      <c r="C194" t="s">
        <v>339</v>
      </c>
      <c r="D194" t="s">
        <v>192</v>
      </c>
      <c r="E194" t="s">
        <v>695</v>
      </c>
      <c r="F194" s="156">
        <v>0</v>
      </c>
      <c r="G194" s="156">
        <v>0</v>
      </c>
      <c r="H194" s="156">
        <v>0</v>
      </c>
      <c r="I194" s="156">
        <v>0</v>
      </c>
      <c r="J194" s="156">
        <v>0</v>
      </c>
      <c r="K194" s="156">
        <v>0</v>
      </c>
      <c r="L194" s="156">
        <v>0</v>
      </c>
      <c r="M194" s="156">
        <v>0</v>
      </c>
      <c r="N194" s="156">
        <v>0</v>
      </c>
      <c r="O194" s="156">
        <v>0</v>
      </c>
    </row>
    <row r="195" spans="1:15" x14ac:dyDescent="0.2">
      <c r="A195">
        <v>16</v>
      </c>
      <c r="B195" t="s">
        <v>339</v>
      </c>
      <c r="C195" t="s">
        <v>339</v>
      </c>
      <c r="D195" t="s">
        <v>192</v>
      </c>
      <c r="E195" t="s">
        <v>696</v>
      </c>
      <c r="F195" s="156">
        <v>0</v>
      </c>
      <c r="G195" s="156">
        <v>0</v>
      </c>
      <c r="H195" s="156">
        <v>0</v>
      </c>
      <c r="I195" s="156">
        <v>0</v>
      </c>
      <c r="J195" s="156">
        <v>0</v>
      </c>
      <c r="K195" s="156">
        <v>0</v>
      </c>
      <c r="L195" s="156">
        <v>0</v>
      </c>
      <c r="M195" s="156">
        <v>0</v>
      </c>
      <c r="N195" s="156">
        <v>0</v>
      </c>
      <c r="O195" s="156">
        <v>0</v>
      </c>
    </row>
    <row r="196" spans="1:15" x14ac:dyDescent="0.2">
      <c r="A196">
        <v>17</v>
      </c>
      <c r="B196" t="s">
        <v>340</v>
      </c>
      <c r="C196" t="s">
        <v>340</v>
      </c>
      <c r="D196" t="s">
        <v>192</v>
      </c>
      <c r="E196" t="s">
        <v>685</v>
      </c>
      <c r="F196" s="156">
        <v>0.21071182605273511</v>
      </c>
      <c r="G196" s="156">
        <v>0.23497392758756391</v>
      </c>
      <c r="H196" s="156">
        <v>0.2924832743014561</v>
      </c>
      <c r="I196" s="156">
        <v>0.24690082644628095</v>
      </c>
      <c r="J196" s="156">
        <v>0.15793732782369144</v>
      </c>
      <c r="K196" s="156">
        <v>0.19725993703266431</v>
      </c>
      <c r="L196" s="156">
        <v>0.17443427784336876</v>
      </c>
      <c r="M196" s="156">
        <v>0.27592729240456509</v>
      </c>
      <c r="N196" s="156">
        <v>0.29687131050767412</v>
      </c>
      <c r="O196" s="156">
        <v>0.32994146005509645</v>
      </c>
    </row>
    <row r="197" spans="1:15" x14ac:dyDescent="0.2">
      <c r="A197">
        <v>17</v>
      </c>
      <c r="B197" t="s">
        <v>340</v>
      </c>
      <c r="C197" t="s">
        <v>340</v>
      </c>
      <c r="D197" t="s">
        <v>192</v>
      </c>
      <c r="E197" t="s">
        <v>686</v>
      </c>
      <c r="F197" s="156">
        <v>8.0289502164502154E-3</v>
      </c>
      <c r="G197" s="156">
        <v>1.0170905483405481E-2</v>
      </c>
      <c r="H197" s="156">
        <v>4.1102994227994226E-3</v>
      </c>
      <c r="I197" s="156">
        <v>3.3346861471861469E-3</v>
      </c>
      <c r="J197" s="156">
        <v>1.0089736652236652E-2</v>
      </c>
      <c r="K197" s="156">
        <v>2.3155663780663779E-3</v>
      </c>
      <c r="L197" s="156">
        <v>2.4531024531024531E-3</v>
      </c>
      <c r="M197" s="156">
        <v>5.0392316017316028E-3</v>
      </c>
      <c r="N197" s="156">
        <v>4.3560606060606064E-3</v>
      </c>
      <c r="O197" s="156">
        <v>1.0049152236652236E-2</v>
      </c>
    </row>
    <row r="198" spans="1:15" x14ac:dyDescent="0.2">
      <c r="A198">
        <v>17</v>
      </c>
      <c r="B198" t="s">
        <v>340</v>
      </c>
      <c r="C198" t="s">
        <v>340</v>
      </c>
      <c r="D198" t="s">
        <v>192</v>
      </c>
      <c r="E198" t="s">
        <v>687</v>
      </c>
      <c r="F198" s="156">
        <v>2.6839826839826841E-2</v>
      </c>
      <c r="G198" s="156">
        <v>1.0741341991341993E-2</v>
      </c>
      <c r="H198" s="156">
        <v>1.0741341991341993E-2</v>
      </c>
      <c r="I198" s="156">
        <v>2.8111471861471865E-2</v>
      </c>
      <c r="J198" s="156">
        <v>7.4404761904761918E-3</v>
      </c>
      <c r="K198" s="156">
        <v>7.4404761904761918E-3</v>
      </c>
      <c r="L198" s="156">
        <v>3.1791125541125544E-2</v>
      </c>
      <c r="M198" s="156">
        <v>1.4529220779220781E-2</v>
      </c>
      <c r="N198" s="156">
        <v>1.1066017316017317E-2</v>
      </c>
      <c r="O198" s="156">
        <v>3.2846320346320353E-2</v>
      </c>
    </row>
    <row r="199" spans="1:15" x14ac:dyDescent="0.2">
      <c r="A199">
        <v>17</v>
      </c>
      <c r="B199" t="s">
        <v>340</v>
      </c>
      <c r="C199" t="s">
        <v>340</v>
      </c>
      <c r="D199" t="s">
        <v>192</v>
      </c>
      <c r="E199" t="s">
        <v>688</v>
      </c>
      <c r="F199" s="156">
        <v>0.19463661338661339</v>
      </c>
      <c r="G199" s="156">
        <v>0.23903596403596403</v>
      </c>
      <c r="H199" s="156">
        <v>0.27249417249417246</v>
      </c>
      <c r="I199" s="156">
        <v>0.26422119547119544</v>
      </c>
      <c r="J199" s="156">
        <v>0.16263111888111886</v>
      </c>
      <c r="K199" s="156">
        <v>0.16524933399933403</v>
      </c>
      <c r="L199" s="156">
        <v>0.19162296037296037</v>
      </c>
      <c r="M199" s="156">
        <v>0.28919830169830169</v>
      </c>
      <c r="N199" s="156">
        <v>0.27995754245754245</v>
      </c>
      <c r="O199" s="156">
        <v>0.32931443556443557</v>
      </c>
    </row>
    <row r="200" spans="1:15" x14ac:dyDescent="0.2">
      <c r="A200">
        <v>17</v>
      </c>
      <c r="B200" t="s">
        <v>340</v>
      </c>
      <c r="C200" t="s">
        <v>340</v>
      </c>
      <c r="D200" t="s">
        <v>192</v>
      </c>
      <c r="E200" t="s">
        <v>689</v>
      </c>
      <c r="F200" s="156">
        <v>1.4176968864468864E-2</v>
      </c>
      <c r="G200" s="156">
        <v>1.7622481684981688E-2</v>
      </c>
      <c r="H200" s="156">
        <v>7.0741758241758242E-3</v>
      </c>
      <c r="I200" s="156">
        <v>6.4980158730158725E-3</v>
      </c>
      <c r="J200" s="156">
        <v>1.6952838827838827E-2</v>
      </c>
      <c r="K200" s="156">
        <v>4.2467948717948723E-3</v>
      </c>
      <c r="L200" s="156">
        <v>5.1072191697191698E-3</v>
      </c>
      <c r="M200" s="156">
        <v>9.4990079365079375E-3</v>
      </c>
      <c r="N200" s="156">
        <v>7.5606684981684991E-3</v>
      </c>
      <c r="O200" s="156">
        <v>1.7969703907203906E-2</v>
      </c>
    </row>
    <row r="201" spans="1:15" x14ac:dyDescent="0.2">
      <c r="A201">
        <v>17</v>
      </c>
      <c r="B201" t="s">
        <v>340</v>
      </c>
      <c r="C201" t="s">
        <v>340</v>
      </c>
      <c r="D201" t="s">
        <v>192</v>
      </c>
      <c r="E201" t="s">
        <v>690</v>
      </c>
      <c r="F201" s="156">
        <v>0.20805860805860807</v>
      </c>
      <c r="G201" s="156">
        <v>0.33814102564102561</v>
      </c>
      <c r="H201" s="156">
        <v>0.39581043956043954</v>
      </c>
      <c r="I201" s="156">
        <v>0.28214285714285708</v>
      </c>
      <c r="J201" s="156">
        <v>0.17248168498168498</v>
      </c>
      <c r="K201" s="156">
        <v>0.25405219780219779</v>
      </c>
      <c r="L201" s="156">
        <v>0.13289835164835162</v>
      </c>
      <c r="M201" s="156">
        <v>0.37724358974358974</v>
      </c>
      <c r="N201" s="156">
        <v>0.4031822344322345</v>
      </c>
      <c r="O201" s="156">
        <v>0.38997252747252742</v>
      </c>
    </row>
    <row r="202" spans="1:15" x14ac:dyDescent="0.2">
      <c r="A202">
        <v>17</v>
      </c>
      <c r="B202" t="s">
        <v>340</v>
      </c>
      <c r="C202" t="s">
        <v>340</v>
      </c>
      <c r="D202" t="s">
        <v>192</v>
      </c>
      <c r="E202" t="s">
        <v>691</v>
      </c>
      <c r="F202" s="156">
        <v>0.17228699330972058</v>
      </c>
      <c r="G202" s="156">
        <v>0.14670405352223534</v>
      </c>
      <c r="H202" s="156">
        <v>0.21648465171192446</v>
      </c>
      <c r="I202" s="156">
        <v>0.15796684376229833</v>
      </c>
      <c r="J202" s="156">
        <v>0.10488488783943328</v>
      </c>
      <c r="K202" s="156">
        <v>0.175836284927194</v>
      </c>
      <c r="L202" s="156">
        <v>0.11986668634395907</v>
      </c>
      <c r="M202" s="156">
        <v>0.16648957103502557</v>
      </c>
      <c r="N202" s="156">
        <v>0.21503099173553719</v>
      </c>
      <c r="O202" s="156">
        <v>0.23814689098780009</v>
      </c>
    </row>
    <row r="203" spans="1:15" x14ac:dyDescent="0.2">
      <c r="A203">
        <v>17</v>
      </c>
      <c r="B203" t="s">
        <v>340</v>
      </c>
      <c r="C203" t="s">
        <v>340</v>
      </c>
      <c r="D203" t="s">
        <v>192</v>
      </c>
      <c r="E203" t="s">
        <v>692</v>
      </c>
      <c r="F203" s="156">
        <v>1.8578643578643578E-3</v>
      </c>
      <c r="G203" s="156">
        <v>1.9187409812409812E-3</v>
      </c>
      <c r="H203" s="156">
        <v>6.5611471861471869E-4</v>
      </c>
      <c r="I203" s="156">
        <v>4.238816738816738E-4</v>
      </c>
      <c r="J203" s="156">
        <v>2.1645021645021641E-3</v>
      </c>
      <c r="K203" s="156">
        <v>3.8555194805194807E-4</v>
      </c>
      <c r="L203" s="156">
        <v>2.9536435786435788E-4</v>
      </c>
      <c r="M203" s="156">
        <v>5.794552669552668E-4</v>
      </c>
      <c r="N203" s="156">
        <v>6.7866161616161619E-4</v>
      </c>
      <c r="O203" s="156">
        <v>2.085588023088023E-3</v>
      </c>
    </row>
    <row r="204" spans="1:15" x14ac:dyDescent="0.2">
      <c r="A204">
        <v>17</v>
      </c>
      <c r="B204" t="s">
        <v>340</v>
      </c>
      <c r="C204" t="s">
        <v>340</v>
      </c>
      <c r="D204" t="s">
        <v>192</v>
      </c>
      <c r="E204" t="s">
        <v>693</v>
      </c>
      <c r="F204" s="156">
        <v>8.1168831168831174E-4</v>
      </c>
      <c r="G204" s="156">
        <v>8.1168831168831182E-5</v>
      </c>
      <c r="H204" s="156">
        <v>8.1168831168831182E-5</v>
      </c>
      <c r="I204" s="156">
        <v>5.4112554112554123E-4</v>
      </c>
      <c r="J204" s="156">
        <v>5.4112554112554119E-5</v>
      </c>
      <c r="K204" s="156">
        <v>5.4112554112554119E-5</v>
      </c>
      <c r="L204" s="156">
        <v>8.1168831168831174E-4</v>
      </c>
      <c r="M204" s="156">
        <v>1.0822510822510824E-4</v>
      </c>
      <c r="N204" s="156">
        <v>8.1168831168831182E-5</v>
      </c>
      <c r="O204" s="156">
        <v>8.3874458874458877E-4</v>
      </c>
    </row>
    <row r="205" spans="1:15" x14ac:dyDescent="0.2">
      <c r="A205">
        <v>17</v>
      </c>
      <c r="B205" t="s">
        <v>340</v>
      </c>
      <c r="C205" t="s">
        <v>340</v>
      </c>
      <c r="D205" t="s">
        <v>192</v>
      </c>
      <c r="E205" t="s">
        <v>694</v>
      </c>
      <c r="F205" s="156">
        <v>7.7323232323232322E-2</v>
      </c>
      <c r="G205" s="156">
        <v>6.1841856060606056E-2</v>
      </c>
      <c r="H205" s="156">
        <v>0.10307449494949496</v>
      </c>
      <c r="I205" s="156">
        <v>6.8132891414141403E-2</v>
      </c>
      <c r="J205" s="156">
        <v>4.4283459595959598E-2</v>
      </c>
      <c r="K205" s="156">
        <v>9.3835227272727265E-2</v>
      </c>
      <c r="L205" s="156">
        <v>5.2222222222222225E-2</v>
      </c>
      <c r="M205" s="156">
        <v>6.9889520202020203E-2</v>
      </c>
      <c r="N205" s="156">
        <v>0.10106060606060606</v>
      </c>
      <c r="O205" s="156">
        <v>0.10703598484848484</v>
      </c>
    </row>
    <row r="206" spans="1:15" x14ac:dyDescent="0.2">
      <c r="A206">
        <v>17</v>
      </c>
      <c r="B206" t="s">
        <v>340</v>
      </c>
      <c r="C206" t="s">
        <v>340</v>
      </c>
      <c r="D206" t="s">
        <v>192</v>
      </c>
      <c r="E206" t="s">
        <v>695</v>
      </c>
      <c r="F206" s="156">
        <v>0</v>
      </c>
      <c r="G206" s="156">
        <v>0</v>
      </c>
      <c r="H206" s="156">
        <v>0</v>
      </c>
      <c r="I206" s="156">
        <v>0</v>
      </c>
      <c r="J206" s="156">
        <v>0</v>
      </c>
      <c r="K206" s="156">
        <v>0</v>
      </c>
      <c r="L206" s="156">
        <v>0</v>
      </c>
      <c r="M206" s="156">
        <v>0</v>
      </c>
      <c r="N206" s="156">
        <v>0</v>
      </c>
      <c r="O206" s="156">
        <v>0</v>
      </c>
    </row>
    <row r="207" spans="1:15" x14ac:dyDescent="0.2">
      <c r="A207">
        <v>17</v>
      </c>
      <c r="B207" t="s">
        <v>340</v>
      </c>
      <c r="C207" t="s">
        <v>340</v>
      </c>
      <c r="D207" t="s">
        <v>192</v>
      </c>
      <c r="E207" t="s">
        <v>696</v>
      </c>
      <c r="F207" s="156">
        <v>0</v>
      </c>
      <c r="G207" s="156">
        <v>0</v>
      </c>
      <c r="H207" s="156">
        <v>0</v>
      </c>
      <c r="I207" s="156">
        <v>0</v>
      </c>
      <c r="J207" s="156">
        <v>0</v>
      </c>
      <c r="K207" s="156">
        <v>0</v>
      </c>
      <c r="L207" s="156">
        <v>0</v>
      </c>
      <c r="M207" s="156">
        <v>0</v>
      </c>
      <c r="N207" s="156">
        <v>0</v>
      </c>
      <c r="O207" s="156">
        <v>0</v>
      </c>
    </row>
    <row r="208" spans="1:15" x14ac:dyDescent="0.2">
      <c r="A208">
        <v>18</v>
      </c>
      <c r="B208" t="s">
        <v>341</v>
      </c>
      <c r="C208" t="s">
        <v>341</v>
      </c>
      <c r="D208" t="s">
        <v>192</v>
      </c>
      <c r="E208" t="s">
        <v>685</v>
      </c>
      <c r="F208" s="156">
        <v>0.20391086186540733</v>
      </c>
      <c r="G208" s="156">
        <v>0.23262495080676895</v>
      </c>
      <c r="H208" s="156">
        <v>0.2861324281778827</v>
      </c>
      <c r="I208" s="156">
        <v>0.24246359700905154</v>
      </c>
      <c r="J208" s="156">
        <v>0.15626475796930342</v>
      </c>
      <c r="K208" s="156">
        <v>0.19194460842188116</v>
      </c>
      <c r="L208" s="156">
        <v>0.17134248327430146</v>
      </c>
      <c r="M208" s="156">
        <v>0.27195001967729243</v>
      </c>
      <c r="N208" s="156">
        <v>0.29027449822904372</v>
      </c>
      <c r="O208" s="156">
        <v>0.32329299488390401</v>
      </c>
    </row>
    <row r="209" spans="1:15" x14ac:dyDescent="0.2">
      <c r="A209">
        <v>18</v>
      </c>
      <c r="B209" t="s">
        <v>341</v>
      </c>
      <c r="C209" t="s">
        <v>341</v>
      </c>
      <c r="D209" t="s">
        <v>192</v>
      </c>
      <c r="E209" t="s">
        <v>686</v>
      </c>
      <c r="F209" s="156">
        <v>7.6952561327561335E-3</v>
      </c>
      <c r="G209" s="156">
        <v>9.821428571428573E-3</v>
      </c>
      <c r="H209" s="156">
        <v>3.9885461760461767E-3</v>
      </c>
      <c r="I209" s="156">
        <v>3.2490079365079367E-3</v>
      </c>
      <c r="J209" s="156">
        <v>9.7357503607503598E-3</v>
      </c>
      <c r="K209" s="156">
        <v>2.2591991341991339E-3</v>
      </c>
      <c r="L209" s="156">
        <v>2.3741883116883112E-3</v>
      </c>
      <c r="M209" s="156">
        <v>4.8836580086580091E-3</v>
      </c>
      <c r="N209" s="156">
        <v>4.2049963924963921E-3</v>
      </c>
      <c r="O209" s="156">
        <v>9.6681096681096677E-3</v>
      </c>
    </row>
    <row r="210" spans="1:15" x14ac:dyDescent="0.2">
      <c r="A210">
        <v>18</v>
      </c>
      <c r="B210" t="s">
        <v>341</v>
      </c>
      <c r="C210" t="s">
        <v>341</v>
      </c>
      <c r="D210" t="s">
        <v>192</v>
      </c>
      <c r="E210" t="s">
        <v>687</v>
      </c>
      <c r="F210" s="156">
        <v>2.5838744588744595E-2</v>
      </c>
      <c r="G210" s="156">
        <v>1.057900432900433E-2</v>
      </c>
      <c r="H210" s="156">
        <v>1.057900432900433E-2</v>
      </c>
      <c r="I210" s="156">
        <v>2.7245670995671004E-2</v>
      </c>
      <c r="J210" s="156">
        <v>7.3051948051948076E-3</v>
      </c>
      <c r="K210" s="156">
        <v>7.3051948051948076E-3</v>
      </c>
      <c r="L210" s="156">
        <v>3.0762987012987016E-2</v>
      </c>
      <c r="M210" s="156">
        <v>1.4204545454545458E-2</v>
      </c>
      <c r="N210" s="156">
        <v>1.08495670995671E-2</v>
      </c>
      <c r="O210" s="156">
        <v>3.1737012987012987E-2</v>
      </c>
    </row>
    <row r="211" spans="1:15" x14ac:dyDescent="0.2">
      <c r="A211">
        <v>18</v>
      </c>
      <c r="B211" t="s">
        <v>341</v>
      </c>
      <c r="C211" t="s">
        <v>341</v>
      </c>
      <c r="D211" t="s">
        <v>192</v>
      </c>
      <c r="E211" t="s">
        <v>688</v>
      </c>
      <c r="F211" s="156">
        <v>0.19193514818514817</v>
      </c>
      <c r="G211" s="156">
        <v>0.24270104895104896</v>
      </c>
      <c r="H211" s="156">
        <v>0.27231310356310356</v>
      </c>
      <c r="I211" s="156">
        <v>0.26493298368298368</v>
      </c>
      <c r="J211" s="156">
        <v>0.16619422244422247</v>
      </c>
      <c r="K211" s="156">
        <v>0.16468115218115215</v>
      </c>
      <c r="L211" s="156">
        <v>0.19324009324009325</v>
      </c>
      <c r="M211" s="156">
        <v>0.29075924075924076</v>
      </c>
      <c r="N211" s="156">
        <v>0.27922702297702301</v>
      </c>
      <c r="O211" s="156">
        <v>0.3303508991008991</v>
      </c>
    </row>
    <row r="212" spans="1:15" x14ac:dyDescent="0.2">
      <c r="A212">
        <v>18</v>
      </c>
      <c r="B212" t="s">
        <v>341</v>
      </c>
      <c r="C212" t="s">
        <v>341</v>
      </c>
      <c r="D212" t="s">
        <v>192</v>
      </c>
      <c r="E212" t="s">
        <v>689</v>
      </c>
      <c r="F212" s="156">
        <v>1.3886981074481074E-2</v>
      </c>
      <c r="G212" s="156">
        <v>1.7475579975579972E-2</v>
      </c>
      <c r="H212" s="156">
        <v>7.0989774114774114E-3</v>
      </c>
      <c r="I212" s="156">
        <v>6.5361721611721614E-3</v>
      </c>
      <c r="J212" s="156">
        <v>1.6767780830280833E-2</v>
      </c>
      <c r="K212" s="156">
        <v>4.2887667887667883E-3</v>
      </c>
      <c r="L212" s="156">
        <v>5.1129426129426139E-3</v>
      </c>
      <c r="M212" s="156">
        <v>9.4990079365079375E-3</v>
      </c>
      <c r="N212" s="156">
        <v>7.5358669108669101E-3</v>
      </c>
      <c r="O212" s="156">
        <v>1.771596459096459E-2</v>
      </c>
    </row>
    <row r="213" spans="1:15" x14ac:dyDescent="0.2">
      <c r="A213">
        <v>18</v>
      </c>
      <c r="B213" t="s">
        <v>341</v>
      </c>
      <c r="C213" t="s">
        <v>341</v>
      </c>
      <c r="D213" t="s">
        <v>192</v>
      </c>
      <c r="E213" t="s">
        <v>690</v>
      </c>
      <c r="F213" s="156">
        <v>0.19141483516483515</v>
      </c>
      <c r="G213" s="156">
        <v>0.33546245421245424</v>
      </c>
      <c r="H213" s="156">
        <v>0.38727106227106228</v>
      </c>
      <c r="I213" s="156">
        <v>0.28337912087912087</v>
      </c>
      <c r="J213" s="156">
        <v>0.17442765567765567</v>
      </c>
      <c r="K213" s="156">
        <v>0.24771062271062272</v>
      </c>
      <c r="L213" s="156">
        <v>0.13761446886446885</v>
      </c>
      <c r="M213" s="156">
        <v>0.37461080586080581</v>
      </c>
      <c r="N213" s="156">
        <v>0.39427655677655671</v>
      </c>
      <c r="O213" s="156">
        <v>0.38246336996336999</v>
      </c>
    </row>
    <row r="214" spans="1:15" x14ac:dyDescent="0.2">
      <c r="A214">
        <v>18</v>
      </c>
      <c r="B214" t="s">
        <v>341</v>
      </c>
      <c r="C214" t="s">
        <v>341</v>
      </c>
      <c r="D214" t="s">
        <v>192</v>
      </c>
      <c r="E214" t="s">
        <v>691</v>
      </c>
      <c r="F214" s="156">
        <v>0.16540486029122392</v>
      </c>
      <c r="G214" s="156">
        <v>0.14440426997245179</v>
      </c>
      <c r="H214" s="156">
        <v>0.2104068280204644</v>
      </c>
      <c r="I214" s="156">
        <v>0.15707398661944119</v>
      </c>
      <c r="J214" s="156">
        <v>0.10241292798110981</v>
      </c>
      <c r="K214" s="156">
        <v>0.16833677685950416</v>
      </c>
      <c r="L214" s="156">
        <v>0.11881887052341598</v>
      </c>
      <c r="M214" s="156">
        <v>0.16541715859897677</v>
      </c>
      <c r="N214" s="156">
        <v>0.20958776072412438</v>
      </c>
      <c r="O214" s="156">
        <v>0.23133854781582053</v>
      </c>
    </row>
    <row r="215" spans="1:15" x14ac:dyDescent="0.2">
      <c r="A215">
        <v>18</v>
      </c>
      <c r="B215" t="s">
        <v>341</v>
      </c>
      <c r="C215" t="s">
        <v>341</v>
      </c>
      <c r="D215" t="s">
        <v>192</v>
      </c>
      <c r="E215" t="s">
        <v>692</v>
      </c>
      <c r="F215" s="156">
        <v>1.8443362193362193E-3</v>
      </c>
      <c r="G215" s="156">
        <v>1.9119769119769119E-3</v>
      </c>
      <c r="H215" s="156">
        <v>6.5836940836940829E-4</v>
      </c>
      <c r="I215" s="156">
        <v>4.2839105339105332E-4</v>
      </c>
      <c r="J215" s="156">
        <v>2.153228715728716E-3</v>
      </c>
      <c r="K215" s="156">
        <v>3.8555194805194807E-4</v>
      </c>
      <c r="L215" s="156">
        <v>2.9987373737373741E-4</v>
      </c>
      <c r="M215" s="156">
        <v>5.8396464646464643E-4</v>
      </c>
      <c r="N215" s="156">
        <v>6.7866161616161619E-4</v>
      </c>
      <c r="O215" s="156">
        <v>2.0720598845598843E-3</v>
      </c>
    </row>
    <row r="216" spans="1:15" x14ac:dyDescent="0.2">
      <c r="A216">
        <v>18</v>
      </c>
      <c r="B216" t="s">
        <v>341</v>
      </c>
      <c r="C216" t="s">
        <v>341</v>
      </c>
      <c r="D216" t="s">
        <v>192</v>
      </c>
      <c r="E216" t="s">
        <v>693</v>
      </c>
      <c r="F216" s="156">
        <v>6.4935064935064946E-4</v>
      </c>
      <c r="G216" s="156">
        <v>8.1168831168831182E-5</v>
      </c>
      <c r="H216" s="156">
        <v>8.1168831168831182E-5</v>
      </c>
      <c r="I216" s="156">
        <v>4.5995670995671004E-4</v>
      </c>
      <c r="J216" s="156">
        <v>5.4112554112554119E-5</v>
      </c>
      <c r="K216" s="156">
        <v>5.4112554112554119E-5</v>
      </c>
      <c r="L216" s="156">
        <v>6.4935064935064946E-4</v>
      </c>
      <c r="M216" s="156">
        <v>8.1168831168831182E-5</v>
      </c>
      <c r="N216" s="156">
        <v>8.1168831168831182E-5</v>
      </c>
      <c r="O216" s="156">
        <v>6.7640692640692649E-4</v>
      </c>
    </row>
    <row r="217" spans="1:15" x14ac:dyDescent="0.2">
      <c r="A217">
        <v>18</v>
      </c>
      <c r="B217" t="s">
        <v>341</v>
      </c>
      <c r="C217" t="s">
        <v>341</v>
      </c>
      <c r="D217" t="s">
        <v>192</v>
      </c>
      <c r="E217" t="s">
        <v>694</v>
      </c>
      <c r="F217" s="156">
        <v>7.091856060606061E-2</v>
      </c>
      <c r="G217" s="156">
        <v>6.0830176767676769E-2</v>
      </c>
      <c r="H217" s="156">
        <v>9.8715277777777777E-2</v>
      </c>
      <c r="I217" s="156">
        <v>6.7982954545454541E-2</v>
      </c>
      <c r="J217" s="156">
        <v>4.3186553030303027E-2</v>
      </c>
      <c r="K217" s="156">
        <v>8.8169191919191925E-2</v>
      </c>
      <c r="L217" s="156">
        <v>5.1685606060606064E-2</v>
      </c>
      <c r="M217" s="156">
        <v>6.9726957070707071E-2</v>
      </c>
      <c r="N217" s="156">
        <v>9.7301136363636367E-2</v>
      </c>
      <c r="O217" s="156">
        <v>0.10131470959595959</v>
      </c>
    </row>
    <row r="218" spans="1:15" x14ac:dyDescent="0.2">
      <c r="A218">
        <v>18</v>
      </c>
      <c r="B218" t="s">
        <v>341</v>
      </c>
      <c r="C218" t="s">
        <v>341</v>
      </c>
      <c r="D218" t="s">
        <v>192</v>
      </c>
      <c r="E218" t="s">
        <v>695</v>
      </c>
      <c r="F218" s="156">
        <v>0</v>
      </c>
      <c r="G218" s="156">
        <v>0</v>
      </c>
      <c r="H218" s="156">
        <v>0</v>
      </c>
      <c r="I218" s="156">
        <v>0</v>
      </c>
      <c r="J218" s="156">
        <v>0</v>
      </c>
      <c r="K218" s="156">
        <v>0</v>
      </c>
      <c r="L218" s="156">
        <v>0</v>
      </c>
      <c r="M218" s="156">
        <v>0</v>
      </c>
      <c r="N218" s="156">
        <v>0</v>
      </c>
      <c r="O218" s="156">
        <v>0</v>
      </c>
    </row>
    <row r="219" spans="1:15" x14ac:dyDescent="0.2">
      <c r="A219">
        <v>18</v>
      </c>
      <c r="B219" t="s">
        <v>341</v>
      </c>
      <c r="C219" t="s">
        <v>341</v>
      </c>
      <c r="D219" t="s">
        <v>192</v>
      </c>
      <c r="E219" t="s">
        <v>696</v>
      </c>
      <c r="F219" s="156">
        <v>0</v>
      </c>
      <c r="G219" s="156">
        <v>0</v>
      </c>
      <c r="H219" s="156">
        <v>0</v>
      </c>
      <c r="I219" s="156">
        <v>0</v>
      </c>
      <c r="J219" s="156">
        <v>0</v>
      </c>
      <c r="K219" s="156">
        <v>0</v>
      </c>
      <c r="L219" s="156">
        <v>0</v>
      </c>
      <c r="M219" s="156">
        <v>0</v>
      </c>
      <c r="N219" s="156">
        <v>0</v>
      </c>
      <c r="O219" s="156">
        <v>0</v>
      </c>
    </row>
    <row r="220" spans="1:15" x14ac:dyDescent="0.2">
      <c r="A220">
        <v>19</v>
      </c>
      <c r="B220" t="s">
        <v>342</v>
      </c>
      <c r="C220" t="s">
        <v>342</v>
      </c>
      <c r="D220" t="s">
        <v>192</v>
      </c>
      <c r="E220" t="s">
        <v>685</v>
      </c>
      <c r="F220" s="156">
        <v>0.20750196772924046</v>
      </c>
      <c r="G220" s="156">
        <v>0.2360930735930736</v>
      </c>
      <c r="H220" s="156">
        <v>0.28982438016528922</v>
      </c>
      <c r="I220" s="156">
        <v>0.24466253443526173</v>
      </c>
      <c r="J220" s="156">
        <v>0.15900728059818969</v>
      </c>
      <c r="K220" s="156">
        <v>0.19463055883510427</v>
      </c>
      <c r="L220" s="156">
        <v>0.17280598189689098</v>
      </c>
      <c r="M220" s="156">
        <v>0.27499016135379772</v>
      </c>
      <c r="N220" s="156">
        <v>0.29408205430932699</v>
      </c>
      <c r="O220" s="156">
        <v>0.32774744195198741</v>
      </c>
    </row>
    <row r="221" spans="1:15" x14ac:dyDescent="0.2">
      <c r="A221">
        <v>19</v>
      </c>
      <c r="B221" t="s">
        <v>342</v>
      </c>
      <c r="C221" t="s">
        <v>342</v>
      </c>
      <c r="D221" t="s">
        <v>192</v>
      </c>
      <c r="E221" t="s">
        <v>686</v>
      </c>
      <c r="F221" s="156">
        <v>7.4201839826839823E-3</v>
      </c>
      <c r="G221" s="156">
        <v>9.2622655122655117E-3</v>
      </c>
      <c r="H221" s="156">
        <v>3.6728896103896103E-3</v>
      </c>
      <c r="I221" s="156">
        <v>3.0956890331890331E-3</v>
      </c>
      <c r="J221" s="156">
        <v>9.2058982683982677E-3</v>
      </c>
      <c r="K221" s="156">
        <v>2.1103896103896102E-3</v>
      </c>
      <c r="L221" s="156">
        <v>2.3042929292929294E-3</v>
      </c>
      <c r="M221" s="156">
        <v>4.5725108225108235E-3</v>
      </c>
      <c r="N221" s="156">
        <v>3.8870851370851368E-3</v>
      </c>
      <c r="O221" s="156">
        <v>9.2532467532467546E-3</v>
      </c>
    </row>
    <row r="222" spans="1:15" x14ac:dyDescent="0.2">
      <c r="A222">
        <v>19</v>
      </c>
      <c r="B222" t="s">
        <v>342</v>
      </c>
      <c r="C222" t="s">
        <v>342</v>
      </c>
      <c r="D222" t="s">
        <v>192</v>
      </c>
      <c r="E222" t="s">
        <v>687</v>
      </c>
      <c r="F222" s="156">
        <v>3.1141774891774898E-2</v>
      </c>
      <c r="G222" s="156">
        <v>1.1715367965367967E-2</v>
      </c>
      <c r="H222" s="156">
        <v>1.1715367965367967E-2</v>
      </c>
      <c r="I222" s="156">
        <v>3.2169913419913425E-2</v>
      </c>
      <c r="J222" s="156">
        <v>8.1439393939393961E-3</v>
      </c>
      <c r="K222" s="156">
        <v>8.1439393939393961E-3</v>
      </c>
      <c r="L222" s="156">
        <v>3.6607142857142859E-2</v>
      </c>
      <c r="M222" s="156">
        <v>1.6233766233766236E-2</v>
      </c>
      <c r="N222" s="156">
        <v>1.2040043290043293E-2</v>
      </c>
      <c r="O222" s="156">
        <v>3.7743506493506496E-2</v>
      </c>
    </row>
    <row r="223" spans="1:15" x14ac:dyDescent="0.2">
      <c r="A223">
        <v>19</v>
      </c>
      <c r="B223" t="s">
        <v>342</v>
      </c>
      <c r="C223" t="s">
        <v>342</v>
      </c>
      <c r="D223" t="s">
        <v>192</v>
      </c>
      <c r="E223" t="s">
        <v>688</v>
      </c>
      <c r="F223" s="156">
        <v>0.19853063603063603</v>
      </c>
      <c r="G223" s="156">
        <v>0.24219114219114218</v>
      </c>
      <c r="H223" s="156">
        <v>0.27572219447219443</v>
      </c>
      <c r="I223" s="156">
        <v>0.27049825174825176</v>
      </c>
      <c r="J223" s="156">
        <v>0.16517440892440891</v>
      </c>
      <c r="K223" s="156">
        <v>0.16671037296037294</v>
      </c>
      <c r="L223" s="156">
        <v>0.19715909090909089</v>
      </c>
      <c r="M223" s="156">
        <v>0.29418498168498169</v>
      </c>
      <c r="N223" s="156">
        <v>0.28292748917748917</v>
      </c>
      <c r="O223" s="156">
        <v>0.33582667332667332</v>
      </c>
    </row>
    <row r="224" spans="1:15" x14ac:dyDescent="0.2">
      <c r="A224">
        <v>19</v>
      </c>
      <c r="B224" t="s">
        <v>342</v>
      </c>
      <c r="C224" t="s">
        <v>342</v>
      </c>
      <c r="D224" t="s">
        <v>192</v>
      </c>
      <c r="E224" t="s">
        <v>689</v>
      </c>
      <c r="F224" s="156">
        <v>1.2652625152625151E-2</v>
      </c>
      <c r="G224" s="156">
        <v>1.5853937728937728E-2</v>
      </c>
      <c r="H224" s="156">
        <v>6.581959706959707E-3</v>
      </c>
      <c r="I224" s="156">
        <v>6.3644688644688635E-3</v>
      </c>
      <c r="J224" s="156">
        <v>1.5121336996336998E-2</v>
      </c>
      <c r="K224" s="156">
        <v>4.0579212454212457E-3</v>
      </c>
      <c r="L224" s="156">
        <v>5.0557081807081801E-3</v>
      </c>
      <c r="M224" s="156">
        <v>8.848443223443225E-3</v>
      </c>
      <c r="N224" s="156">
        <v>7.0054945054945049E-3</v>
      </c>
      <c r="O224" s="156">
        <v>1.6258394383394385E-2</v>
      </c>
    </row>
    <row r="225" spans="1:15" x14ac:dyDescent="0.2">
      <c r="A225">
        <v>19</v>
      </c>
      <c r="B225" t="s">
        <v>342</v>
      </c>
      <c r="C225" t="s">
        <v>342</v>
      </c>
      <c r="D225" t="s">
        <v>192</v>
      </c>
      <c r="E225" t="s">
        <v>690</v>
      </c>
      <c r="F225" s="156">
        <v>0.20588369963369965</v>
      </c>
      <c r="G225" s="156">
        <v>0.34120879120879122</v>
      </c>
      <c r="H225" s="156">
        <v>0.39439102564102563</v>
      </c>
      <c r="I225" s="156">
        <v>0.28058608058608059</v>
      </c>
      <c r="J225" s="156">
        <v>0.17669413919413923</v>
      </c>
      <c r="K225" s="156">
        <v>0.2519001831501832</v>
      </c>
      <c r="L225" s="156">
        <v>0.13381410256410256</v>
      </c>
      <c r="M225" s="156">
        <v>0.3776098901098901</v>
      </c>
      <c r="N225" s="156">
        <v>0.40151098901098903</v>
      </c>
      <c r="O225" s="156">
        <v>0.38951465201465202</v>
      </c>
    </row>
    <row r="226" spans="1:15" x14ac:dyDescent="0.2">
      <c r="A226">
        <v>19</v>
      </c>
      <c r="B226" t="s">
        <v>342</v>
      </c>
      <c r="C226" t="s">
        <v>342</v>
      </c>
      <c r="D226" t="s">
        <v>192</v>
      </c>
      <c r="E226" t="s">
        <v>691</v>
      </c>
      <c r="F226" s="156">
        <v>0.17132280598189692</v>
      </c>
      <c r="G226" s="156">
        <v>0.14616784730421092</v>
      </c>
      <c r="H226" s="156">
        <v>0.21677489177489176</v>
      </c>
      <c r="I226" s="156">
        <v>0.16170306965761508</v>
      </c>
      <c r="J226" s="156">
        <v>0.10393053915781189</v>
      </c>
      <c r="K226" s="156">
        <v>0.17492129083038174</v>
      </c>
      <c r="L226" s="156">
        <v>0.12282811885084613</v>
      </c>
      <c r="M226" s="156">
        <v>0.16868604879968516</v>
      </c>
      <c r="N226" s="156">
        <v>0.21566312475403379</v>
      </c>
      <c r="O226" s="156">
        <v>0.23842729240456514</v>
      </c>
    </row>
    <row r="227" spans="1:15" x14ac:dyDescent="0.2">
      <c r="A227">
        <v>19</v>
      </c>
      <c r="B227" t="s">
        <v>342</v>
      </c>
      <c r="C227" t="s">
        <v>342</v>
      </c>
      <c r="D227" t="s">
        <v>192</v>
      </c>
      <c r="E227" t="s">
        <v>692</v>
      </c>
      <c r="F227" s="156">
        <v>1.6121031746031747E-3</v>
      </c>
      <c r="G227" s="156">
        <v>1.6549422799422798E-3</v>
      </c>
      <c r="H227" s="156">
        <v>5.4563492063492065E-4</v>
      </c>
      <c r="I227" s="156">
        <v>3.697691197691198E-4</v>
      </c>
      <c r="J227" s="156">
        <v>1.8781565656565658E-3</v>
      </c>
      <c r="K227" s="156">
        <v>3.1791125541125534E-4</v>
      </c>
      <c r="L227" s="156">
        <v>2.5703463203463205E-4</v>
      </c>
      <c r="M227" s="156">
        <v>4.9152236652236659E-4</v>
      </c>
      <c r="N227" s="156">
        <v>5.6367243867243874E-4</v>
      </c>
      <c r="O227" s="156">
        <v>1.8082611832611832E-3</v>
      </c>
    </row>
    <row r="228" spans="1:15" x14ac:dyDescent="0.2">
      <c r="A228">
        <v>19</v>
      </c>
      <c r="B228" t="s">
        <v>342</v>
      </c>
      <c r="C228" t="s">
        <v>342</v>
      </c>
      <c r="D228" t="s">
        <v>192</v>
      </c>
      <c r="E228" t="s">
        <v>693</v>
      </c>
      <c r="F228" s="156">
        <v>1.2987012987012989E-3</v>
      </c>
      <c r="G228" s="156">
        <v>1.6233766233766236E-4</v>
      </c>
      <c r="H228" s="156">
        <v>1.6233766233766236E-4</v>
      </c>
      <c r="I228" s="156">
        <v>8.9285714285714294E-4</v>
      </c>
      <c r="J228" s="156">
        <v>1.0822510822510824E-4</v>
      </c>
      <c r="K228" s="156">
        <v>1.0822510822510824E-4</v>
      </c>
      <c r="L228" s="156">
        <v>1.2987012987012989E-3</v>
      </c>
      <c r="M228" s="156">
        <v>1.8939393939393942E-4</v>
      </c>
      <c r="N228" s="156">
        <v>1.6233766233766236E-4</v>
      </c>
      <c r="O228" s="156">
        <v>1.352813852813853E-3</v>
      </c>
    </row>
    <row r="229" spans="1:15" x14ac:dyDescent="0.2">
      <c r="A229">
        <v>19</v>
      </c>
      <c r="B229" t="s">
        <v>342</v>
      </c>
      <c r="C229" t="s">
        <v>342</v>
      </c>
      <c r="D229" t="s">
        <v>192</v>
      </c>
      <c r="E229" t="s">
        <v>694</v>
      </c>
      <c r="F229" s="156">
        <v>8.2037563131313121E-2</v>
      </c>
      <c r="G229" s="156">
        <v>6.4196654040404033E-2</v>
      </c>
      <c r="H229" s="156">
        <v>0.10809027777777776</v>
      </c>
      <c r="I229" s="156">
        <v>7.1627209595959598E-2</v>
      </c>
      <c r="J229" s="156">
        <v>4.5820707070707074E-2</v>
      </c>
      <c r="K229" s="156">
        <v>9.8281250000000014E-2</v>
      </c>
      <c r="L229" s="156">
        <v>5.4897411616161622E-2</v>
      </c>
      <c r="M229" s="156">
        <v>7.3145517676767677E-2</v>
      </c>
      <c r="N229" s="156">
        <v>0.10615530303030303</v>
      </c>
      <c r="O229" s="156">
        <v>0.11276830808080808</v>
      </c>
    </row>
    <row r="230" spans="1:15" x14ac:dyDescent="0.2">
      <c r="A230">
        <v>19</v>
      </c>
      <c r="B230" t="s">
        <v>342</v>
      </c>
      <c r="C230" t="s">
        <v>342</v>
      </c>
      <c r="D230" t="s">
        <v>192</v>
      </c>
      <c r="E230" t="s">
        <v>695</v>
      </c>
      <c r="F230" s="156">
        <v>0</v>
      </c>
      <c r="G230" s="156">
        <v>0</v>
      </c>
      <c r="H230" s="156">
        <v>0</v>
      </c>
      <c r="I230" s="156">
        <v>0</v>
      </c>
      <c r="J230" s="156">
        <v>0</v>
      </c>
      <c r="K230" s="156">
        <v>0</v>
      </c>
      <c r="L230" s="156">
        <v>0</v>
      </c>
      <c r="M230" s="156">
        <v>0</v>
      </c>
      <c r="N230" s="156">
        <v>0</v>
      </c>
      <c r="O230" s="156">
        <v>0</v>
      </c>
    </row>
    <row r="231" spans="1:15" x14ac:dyDescent="0.2">
      <c r="A231">
        <v>19</v>
      </c>
      <c r="B231" t="s">
        <v>342</v>
      </c>
      <c r="C231" t="s">
        <v>342</v>
      </c>
      <c r="D231" t="s">
        <v>192</v>
      </c>
      <c r="E231" t="s">
        <v>696</v>
      </c>
      <c r="F231" s="156">
        <v>0</v>
      </c>
      <c r="G231" s="156">
        <v>0</v>
      </c>
      <c r="H231" s="156">
        <v>0</v>
      </c>
      <c r="I231" s="156">
        <v>0</v>
      </c>
      <c r="J231" s="156">
        <v>0</v>
      </c>
      <c r="K231" s="156">
        <v>0</v>
      </c>
      <c r="L231" s="156">
        <v>0</v>
      </c>
      <c r="M231" s="156">
        <v>0</v>
      </c>
      <c r="N231" s="156">
        <v>0</v>
      </c>
      <c r="O231" s="156">
        <v>0</v>
      </c>
    </row>
    <row r="232" spans="1:15" x14ac:dyDescent="0.2">
      <c r="A232">
        <v>20</v>
      </c>
      <c r="B232" t="s">
        <v>343</v>
      </c>
      <c r="C232" t="s">
        <v>343</v>
      </c>
      <c r="D232" t="s">
        <v>193</v>
      </c>
      <c r="E232" t="s">
        <v>685</v>
      </c>
      <c r="F232" s="156">
        <v>0.23100157418339237</v>
      </c>
      <c r="G232" s="156">
        <v>0.24896202282565918</v>
      </c>
      <c r="H232" s="156">
        <v>0.31336088154269975</v>
      </c>
      <c r="I232" s="156">
        <v>0.27653482880755609</v>
      </c>
      <c r="J232" s="156">
        <v>0.15560802833530107</v>
      </c>
      <c r="K232" s="156">
        <v>0.19695001967729239</v>
      </c>
      <c r="L232" s="156">
        <v>0.18968417945690672</v>
      </c>
      <c r="M232" s="156">
        <v>0.3090171192443919</v>
      </c>
      <c r="N232" s="156">
        <v>0.31083972845336483</v>
      </c>
      <c r="O232" s="156">
        <v>0.3587317985045258</v>
      </c>
    </row>
    <row r="233" spans="1:15" x14ac:dyDescent="0.2">
      <c r="A233">
        <v>20</v>
      </c>
      <c r="B233" t="s">
        <v>343</v>
      </c>
      <c r="C233" t="s">
        <v>343</v>
      </c>
      <c r="D233" t="s">
        <v>193</v>
      </c>
      <c r="E233" t="s">
        <v>686</v>
      </c>
      <c r="F233" s="156">
        <v>2.1484938672438673E-2</v>
      </c>
      <c r="G233" s="156">
        <v>3.052173520923521E-2</v>
      </c>
      <c r="H233" s="156">
        <v>1.6574224386724387E-2</v>
      </c>
      <c r="I233" s="156">
        <v>9.5057720057720053E-3</v>
      </c>
      <c r="J233" s="156">
        <v>2.7982954545454543E-2</v>
      </c>
      <c r="K233" s="156">
        <v>8.9218073593073603E-3</v>
      </c>
      <c r="L233" s="156">
        <v>7.0864898989898978E-3</v>
      </c>
      <c r="M233" s="156">
        <v>1.7358856421356417E-2</v>
      </c>
      <c r="N233" s="156">
        <v>1.6332972582972581E-2</v>
      </c>
      <c r="O233" s="156">
        <v>2.826479076479076E-2</v>
      </c>
    </row>
    <row r="234" spans="1:15" x14ac:dyDescent="0.2">
      <c r="A234">
        <v>20</v>
      </c>
      <c r="B234" t="s">
        <v>343</v>
      </c>
      <c r="C234" t="s">
        <v>343</v>
      </c>
      <c r="D234" t="s">
        <v>193</v>
      </c>
      <c r="E234" t="s">
        <v>687</v>
      </c>
      <c r="F234" s="156">
        <v>0</v>
      </c>
      <c r="G234" s="156">
        <v>0</v>
      </c>
      <c r="H234" s="156">
        <v>0</v>
      </c>
      <c r="I234" s="156">
        <v>0</v>
      </c>
      <c r="J234" s="156">
        <v>0</v>
      </c>
      <c r="K234" s="156">
        <v>0</v>
      </c>
      <c r="L234" s="156">
        <v>0</v>
      </c>
      <c r="M234" s="156">
        <v>0</v>
      </c>
      <c r="N234" s="156">
        <v>0</v>
      </c>
      <c r="O234" s="156">
        <v>0</v>
      </c>
    </row>
    <row r="235" spans="1:15" x14ac:dyDescent="0.2">
      <c r="A235">
        <v>20</v>
      </c>
      <c r="B235" t="s">
        <v>343</v>
      </c>
      <c r="C235" t="s">
        <v>343</v>
      </c>
      <c r="D235" t="s">
        <v>193</v>
      </c>
      <c r="E235" t="s">
        <v>688</v>
      </c>
      <c r="F235" s="156">
        <v>0.31323676323676325</v>
      </c>
      <c r="G235" s="156">
        <v>0.27773268398268403</v>
      </c>
      <c r="H235" s="156">
        <v>0.33557692307692311</v>
      </c>
      <c r="I235" s="156">
        <v>0.32982434232434238</v>
      </c>
      <c r="J235" s="156">
        <v>0.17475233100233098</v>
      </c>
      <c r="K235" s="156">
        <v>0.18293997668997669</v>
      </c>
      <c r="L235" s="156">
        <v>0.23523767898767897</v>
      </c>
      <c r="M235" s="156">
        <v>0.36065809190809189</v>
      </c>
      <c r="N235" s="156">
        <v>0.33163711288711289</v>
      </c>
      <c r="O235" s="156">
        <v>0.43480269730269733</v>
      </c>
    </row>
    <row r="236" spans="1:15" x14ac:dyDescent="0.2">
      <c r="A236">
        <v>20</v>
      </c>
      <c r="B236" t="s">
        <v>343</v>
      </c>
      <c r="C236" t="s">
        <v>343</v>
      </c>
      <c r="D236" t="s">
        <v>193</v>
      </c>
      <c r="E236" t="s">
        <v>689</v>
      </c>
      <c r="F236" s="156">
        <v>3.601381257631258E-2</v>
      </c>
      <c r="G236" s="156">
        <v>4.9830204517704514E-2</v>
      </c>
      <c r="H236" s="156">
        <v>2.378853785103785E-2</v>
      </c>
      <c r="I236" s="156">
        <v>1.3608440170940171E-2</v>
      </c>
      <c r="J236" s="156">
        <v>4.5190399877899877E-2</v>
      </c>
      <c r="K236" s="156">
        <v>1.1216040903540904E-2</v>
      </c>
      <c r="L236" s="156">
        <v>1.0573107448107447E-2</v>
      </c>
      <c r="M236" s="156">
        <v>2.8153617216117213E-2</v>
      </c>
      <c r="N236" s="156">
        <v>2.3286782661782662E-2</v>
      </c>
      <c r="O236" s="156">
        <v>4.6163385225885221E-2</v>
      </c>
    </row>
    <row r="237" spans="1:15" x14ac:dyDescent="0.2">
      <c r="A237">
        <v>20</v>
      </c>
      <c r="B237" t="s">
        <v>343</v>
      </c>
      <c r="C237" t="s">
        <v>343</v>
      </c>
      <c r="D237" t="s">
        <v>193</v>
      </c>
      <c r="E237" t="s">
        <v>690</v>
      </c>
      <c r="F237" s="156">
        <v>0.3896520146520146</v>
      </c>
      <c r="G237" s="156">
        <v>0.40554029304029299</v>
      </c>
      <c r="H237" s="156">
        <v>0.57390109890109886</v>
      </c>
      <c r="I237" s="156">
        <v>0.48720238095238094</v>
      </c>
      <c r="J237" s="156">
        <v>0.1507554945054945</v>
      </c>
      <c r="K237" s="156">
        <v>0.33108974358974358</v>
      </c>
      <c r="L237" s="156">
        <v>0.20851648351648353</v>
      </c>
      <c r="M237" s="156">
        <v>0.56522435897435896</v>
      </c>
      <c r="N237" s="156">
        <v>0.56868131868131866</v>
      </c>
      <c r="O237" s="156">
        <v>0.59038461538461529</v>
      </c>
    </row>
    <row r="238" spans="1:15" x14ac:dyDescent="0.2">
      <c r="A238">
        <v>20</v>
      </c>
      <c r="B238" t="s">
        <v>343</v>
      </c>
      <c r="C238" t="s">
        <v>343</v>
      </c>
      <c r="D238" t="s">
        <v>193</v>
      </c>
      <c r="E238" t="s">
        <v>691</v>
      </c>
      <c r="F238" s="156">
        <v>0.24325314836678472</v>
      </c>
      <c r="G238" s="156">
        <v>0.17859602518693429</v>
      </c>
      <c r="H238" s="156">
        <v>0.28682359307359306</v>
      </c>
      <c r="I238" s="156">
        <v>0.21179161747343564</v>
      </c>
      <c r="J238" s="156">
        <v>0.11609602518693428</v>
      </c>
      <c r="K238" s="156">
        <v>0.22240259740259744</v>
      </c>
      <c r="L238" s="156">
        <v>0.15525137741046832</v>
      </c>
      <c r="M238" s="156">
        <v>0.22432359307359304</v>
      </c>
      <c r="N238" s="156">
        <v>0.28674734356552534</v>
      </c>
      <c r="O238" s="156">
        <v>0.31685360094451004</v>
      </c>
    </row>
    <row r="239" spans="1:15" x14ac:dyDescent="0.2">
      <c r="A239">
        <v>20</v>
      </c>
      <c r="B239" t="s">
        <v>343</v>
      </c>
      <c r="C239" t="s">
        <v>343</v>
      </c>
      <c r="D239" t="s">
        <v>193</v>
      </c>
      <c r="E239" t="s">
        <v>692</v>
      </c>
      <c r="F239" s="156">
        <v>1.590007215007215E-2</v>
      </c>
      <c r="G239" s="156">
        <v>1.7872925685425686E-2</v>
      </c>
      <c r="H239" s="156">
        <v>1.0707521645021643E-2</v>
      </c>
      <c r="I239" s="156">
        <v>4.2049963924963921E-3</v>
      </c>
      <c r="J239" s="156">
        <v>1.8127705627705628E-2</v>
      </c>
      <c r="K239" s="156">
        <v>7.9951298701298693E-3</v>
      </c>
      <c r="L239" s="156">
        <v>3.12274531024531E-3</v>
      </c>
      <c r="M239" s="156">
        <v>7.5419372294372291E-3</v>
      </c>
      <c r="N239" s="156">
        <v>1.0682720057720058E-2</v>
      </c>
      <c r="O239" s="156">
        <v>1.8560606060606059E-2</v>
      </c>
    </row>
    <row r="240" spans="1:15" x14ac:dyDescent="0.2">
      <c r="A240">
        <v>20</v>
      </c>
      <c r="B240" t="s">
        <v>343</v>
      </c>
      <c r="C240" t="s">
        <v>343</v>
      </c>
      <c r="D240" t="s">
        <v>193</v>
      </c>
      <c r="E240" t="s">
        <v>693</v>
      </c>
      <c r="F240" s="156">
        <v>0</v>
      </c>
      <c r="G240" s="156">
        <v>0</v>
      </c>
      <c r="H240" s="156">
        <v>0</v>
      </c>
      <c r="I240" s="156">
        <v>0</v>
      </c>
      <c r="J240" s="156">
        <v>0</v>
      </c>
      <c r="K240" s="156">
        <v>0</v>
      </c>
      <c r="L240" s="156">
        <v>0</v>
      </c>
      <c r="M240" s="156">
        <v>0</v>
      </c>
      <c r="N240" s="156">
        <v>0</v>
      </c>
      <c r="O240" s="156">
        <v>0</v>
      </c>
    </row>
    <row r="241" spans="1:15" x14ac:dyDescent="0.2">
      <c r="A241">
        <v>20</v>
      </c>
      <c r="B241" t="s">
        <v>343</v>
      </c>
      <c r="C241" t="s">
        <v>343</v>
      </c>
      <c r="D241" t="s">
        <v>193</v>
      </c>
      <c r="E241" t="s">
        <v>694</v>
      </c>
      <c r="F241" s="156">
        <v>0.11343118686868689</v>
      </c>
      <c r="G241" s="156">
        <v>9.6404671717171708E-2</v>
      </c>
      <c r="H241" s="156">
        <v>0.15613162878787878</v>
      </c>
      <c r="I241" s="156">
        <v>0.10614898989898988</v>
      </c>
      <c r="J241" s="156">
        <v>6.6605113636363636E-2</v>
      </c>
      <c r="K241" s="156">
        <v>0.13551452020202021</v>
      </c>
      <c r="L241" s="156">
        <v>7.9021464646464645E-2</v>
      </c>
      <c r="M241" s="156">
        <v>0.11214330808080808</v>
      </c>
      <c r="N241" s="156">
        <v>0.15660353535353536</v>
      </c>
      <c r="O241" s="156">
        <v>0.16039299242424243</v>
      </c>
    </row>
    <row r="242" spans="1:15" x14ac:dyDescent="0.2">
      <c r="A242">
        <v>20</v>
      </c>
      <c r="B242" t="s">
        <v>343</v>
      </c>
      <c r="C242" t="s">
        <v>343</v>
      </c>
      <c r="D242" t="s">
        <v>193</v>
      </c>
      <c r="E242" t="s">
        <v>695</v>
      </c>
      <c r="F242" s="156">
        <v>1.3686342592592593E-3</v>
      </c>
      <c r="G242" s="156">
        <v>1.4337384259259258E-3</v>
      </c>
      <c r="H242" s="156">
        <v>9.5486111111111097E-4</v>
      </c>
      <c r="I242" s="156">
        <v>4.311342592592592E-4</v>
      </c>
      <c r="J242" s="156">
        <v>1.5422453703703703E-3</v>
      </c>
      <c r="K242" s="156">
        <v>8.6516203703703701E-4</v>
      </c>
      <c r="L242" s="156">
        <v>2.9803240740740739E-4</v>
      </c>
      <c r="M242" s="156">
        <v>5.5844907407407406E-4</v>
      </c>
      <c r="N242" s="156">
        <v>9.5920138888888899E-4</v>
      </c>
      <c r="O242" s="156">
        <v>1.6044560185185183E-3</v>
      </c>
    </row>
    <row r="243" spans="1:15" x14ac:dyDescent="0.2">
      <c r="A243">
        <v>20</v>
      </c>
      <c r="B243" t="s">
        <v>343</v>
      </c>
      <c r="C243" t="s">
        <v>343</v>
      </c>
      <c r="D243" t="s">
        <v>193</v>
      </c>
      <c r="E243" t="s">
        <v>696</v>
      </c>
      <c r="F243" s="156">
        <v>0</v>
      </c>
      <c r="G243" s="156">
        <v>0</v>
      </c>
      <c r="H243" s="156">
        <v>0</v>
      </c>
      <c r="I243" s="156">
        <v>0</v>
      </c>
      <c r="J243" s="156">
        <v>0</v>
      </c>
      <c r="K243" s="156">
        <v>0</v>
      </c>
      <c r="L243" s="156">
        <v>0</v>
      </c>
      <c r="M243" s="156">
        <v>0</v>
      </c>
      <c r="N243" s="156">
        <v>0</v>
      </c>
      <c r="O243" s="156">
        <v>0</v>
      </c>
    </row>
    <row r="244" spans="1:15" x14ac:dyDescent="0.2">
      <c r="A244">
        <v>21</v>
      </c>
      <c r="B244" t="s">
        <v>344</v>
      </c>
      <c r="C244" t="s">
        <v>344</v>
      </c>
      <c r="D244" t="s">
        <v>193</v>
      </c>
      <c r="E244" t="s">
        <v>685</v>
      </c>
      <c r="F244" s="156">
        <v>0.24120670995670992</v>
      </c>
      <c r="G244" s="156">
        <v>0.24876033057851238</v>
      </c>
      <c r="H244" s="156">
        <v>0.32058244785517509</v>
      </c>
      <c r="I244" s="156">
        <v>0.2861324281778827</v>
      </c>
      <c r="J244" s="156">
        <v>0.15383461235733961</v>
      </c>
      <c r="K244" s="156">
        <v>0.20166027154663518</v>
      </c>
      <c r="L244" s="156">
        <v>0.19660320739866191</v>
      </c>
      <c r="M244" s="156">
        <v>0.31570985832349463</v>
      </c>
      <c r="N244" s="156">
        <v>0.31838351042896501</v>
      </c>
      <c r="O244" s="156">
        <v>0.36818181818181822</v>
      </c>
    </row>
    <row r="245" spans="1:15" x14ac:dyDescent="0.2">
      <c r="A245">
        <v>21</v>
      </c>
      <c r="B245" t="s">
        <v>344</v>
      </c>
      <c r="C245" t="s">
        <v>344</v>
      </c>
      <c r="D245" t="s">
        <v>193</v>
      </c>
      <c r="E245" t="s">
        <v>686</v>
      </c>
      <c r="F245" s="156">
        <v>2.5146554834054837E-2</v>
      </c>
      <c r="G245" s="156">
        <v>3.5666937229437229E-2</v>
      </c>
      <c r="H245" s="156">
        <v>1.9904401154401157E-2</v>
      </c>
      <c r="I245" s="156">
        <v>1.0788690476190476E-2</v>
      </c>
      <c r="J245" s="156">
        <v>3.2323232323232323E-2</v>
      </c>
      <c r="K245" s="156">
        <v>1.0721049783549782E-2</v>
      </c>
      <c r="L245" s="156">
        <v>8.1371753246753248E-3</v>
      </c>
      <c r="M245" s="156">
        <v>2.0596590909090905E-2</v>
      </c>
      <c r="N245" s="156">
        <v>1.966765873015873E-2</v>
      </c>
      <c r="O245" s="156">
        <v>3.3037968975468977E-2</v>
      </c>
    </row>
    <row r="246" spans="1:15" x14ac:dyDescent="0.2">
      <c r="A246">
        <v>21</v>
      </c>
      <c r="B246" t="s">
        <v>344</v>
      </c>
      <c r="C246" t="s">
        <v>344</v>
      </c>
      <c r="D246" t="s">
        <v>193</v>
      </c>
      <c r="E246" t="s">
        <v>687</v>
      </c>
      <c r="F246" s="156">
        <v>0</v>
      </c>
      <c r="G246" s="156">
        <v>0</v>
      </c>
      <c r="H246" s="156">
        <v>0</v>
      </c>
      <c r="I246" s="156">
        <v>0</v>
      </c>
      <c r="J246" s="156">
        <v>0</v>
      </c>
      <c r="K246" s="156">
        <v>0</v>
      </c>
      <c r="L246" s="156">
        <v>0</v>
      </c>
      <c r="M246" s="156">
        <v>0</v>
      </c>
      <c r="N246" s="156">
        <v>0</v>
      </c>
      <c r="O246" s="156">
        <v>0</v>
      </c>
    </row>
    <row r="247" spans="1:15" x14ac:dyDescent="0.2">
      <c r="A247">
        <v>21</v>
      </c>
      <c r="B247" t="s">
        <v>344</v>
      </c>
      <c r="C247" t="s">
        <v>344</v>
      </c>
      <c r="D247" t="s">
        <v>193</v>
      </c>
      <c r="E247" t="s">
        <v>688</v>
      </c>
      <c r="F247" s="156">
        <v>0.30967365967365967</v>
      </c>
      <c r="G247" s="156">
        <v>0.27849650349650346</v>
      </c>
      <c r="H247" s="156">
        <v>0.33718989343989342</v>
      </c>
      <c r="I247" s="156">
        <v>0.33146020646020641</v>
      </c>
      <c r="J247" s="156">
        <v>0.1734827672327672</v>
      </c>
      <c r="K247" s="156">
        <v>0.18586621711621709</v>
      </c>
      <c r="L247" s="156">
        <v>0.23596403596403595</v>
      </c>
      <c r="M247" s="156">
        <v>0.36163836163836161</v>
      </c>
      <c r="N247" s="156">
        <v>0.33381826506826506</v>
      </c>
      <c r="O247" s="156">
        <v>0.43460705960705959</v>
      </c>
    </row>
    <row r="248" spans="1:15" x14ac:dyDescent="0.2">
      <c r="A248">
        <v>21</v>
      </c>
      <c r="B248" t="s">
        <v>344</v>
      </c>
      <c r="C248" t="s">
        <v>344</v>
      </c>
      <c r="D248" t="s">
        <v>193</v>
      </c>
      <c r="E248" t="s">
        <v>689</v>
      </c>
      <c r="F248" s="156">
        <v>4.1470161782661788E-2</v>
      </c>
      <c r="G248" s="156">
        <v>5.7293574481074486E-2</v>
      </c>
      <c r="H248" s="156">
        <v>2.8290979853479854E-2</v>
      </c>
      <c r="I248" s="156">
        <v>1.5123244810744811E-2</v>
      </c>
      <c r="J248" s="156">
        <v>5.1453754578754569E-2</v>
      </c>
      <c r="K248" s="156">
        <v>1.3041819291819291E-2</v>
      </c>
      <c r="L248" s="156">
        <v>1.1925747863247864E-2</v>
      </c>
      <c r="M248" s="156">
        <v>3.2760989010989013E-2</v>
      </c>
      <c r="N248" s="156">
        <v>2.781402625152625E-2</v>
      </c>
      <c r="O248" s="156">
        <v>5.30315170940171E-2</v>
      </c>
    </row>
    <row r="249" spans="1:15" x14ac:dyDescent="0.2">
      <c r="A249">
        <v>21</v>
      </c>
      <c r="B249" t="s">
        <v>344</v>
      </c>
      <c r="C249" t="s">
        <v>344</v>
      </c>
      <c r="D249" t="s">
        <v>193</v>
      </c>
      <c r="E249" t="s">
        <v>690</v>
      </c>
      <c r="F249" s="156">
        <v>0.37593864468864469</v>
      </c>
      <c r="G249" s="156">
        <v>0.39349816849816849</v>
      </c>
      <c r="H249" s="156">
        <v>0.57012362637362635</v>
      </c>
      <c r="I249" s="156">
        <v>0.5001602564102563</v>
      </c>
      <c r="J249" s="156">
        <v>0.15787545787545787</v>
      </c>
      <c r="K249" s="156">
        <v>0.3322115384615385</v>
      </c>
      <c r="L249" s="156">
        <v>0.23328754578754579</v>
      </c>
      <c r="M249" s="156">
        <v>0.56442307692307692</v>
      </c>
      <c r="N249" s="156">
        <v>0.56572802197802197</v>
      </c>
      <c r="O249" s="156">
        <v>0.58720238095238098</v>
      </c>
    </row>
    <row r="250" spans="1:15" x14ac:dyDescent="0.2">
      <c r="A250">
        <v>21</v>
      </c>
      <c r="B250" t="s">
        <v>344</v>
      </c>
      <c r="C250" t="s">
        <v>344</v>
      </c>
      <c r="D250" t="s">
        <v>193</v>
      </c>
      <c r="E250" t="s">
        <v>691</v>
      </c>
      <c r="F250" s="156">
        <v>0.23293732782369148</v>
      </c>
      <c r="G250" s="156">
        <v>0.17502459661550571</v>
      </c>
      <c r="H250" s="156">
        <v>0.28054407713498619</v>
      </c>
      <c r="I250" s="156">
        <v>0.20866538764266038</v>
      </c>
      <c r="J250" s="156">
        <v>0.11216548602912239</v>
      </c>
      <c r="K250" s="156">
        <v>0.21722746950019678</v>
      </c>
      <c r="L250" s="156">
        <v>0.15196772924045651</v>
      </c>
      <c r="M250" s="156">
        <v>0.22110389610389608</v>
      </c>
      <c r="N250" s="156">
        <v>0.28045552931916568</v>
      </c>
      <c r="O250" s="156">
        <v>0.30738882329791417</v>
      </c>
    </row>
    <row r="251" spans="1:15" x14ac:dyDescent="0.2">
      <c r="A251">
        <v>21</v>
      </c>
      <c r="B251" t="s">
        <v>344</v>
      </c>
      <c r="C251" t="s">
        <v>344</v>
      </c>
      <c r="D251" t="s">
        <v>193</v>
      </c>
      <c r="E251" t="s">
        <v>692</v>
      </c>
      <c r="F251" s="156">
        <v>1.8871753246753248E-2</v>
      </c>
      <c r="G251" s="156">
        <v>2.1279761904761902E-2</v>
      </c>
      <c r="H251" s="156">
        <v>1.3275613275613277E-2</v>
      </c>
      <c r="I251" s="156">
        <v>4.8971861471861465E-3</v>
      </c>
      <c r="J251" s="156">
        <v>2.1254960317460318E-2</v>
      </c>
      <c r="K251" s="156">
        <v>9.9386724386724395E-3</v>
      </c>
      <c r="L251" s="156">
        <v>3.6886724386724387E-3</v>
      </c>
      <c r="M251" s="156">
        <v>9.3141233766233771E-3</v>
      </c>
      <c r="N251" s="156">
        <v>1.3253066378066378E-2</v>
      </c>
      <c r="O251" s="156">
        <v>2.2055375180375179E-2</v>
      </c>
    </row>
    <row r="252" spans="1:15" x14ac:dyDescent="0.2">
      <c r="A252">
        <v>21</v>
      </c>
      <c r="B252" t="s">
        <v>344</v>
      </c>
      <c r="C252" t="s">
        <v>344</v>
      </c>
      <c r="D252" t="s">
        <v>193</v>
      </c>
      <c r="E252" t="s">
        <v>693</v>
      </c>
      <c r="F252" s="156">
        <v>0</v>
      </c>
      <c r="G252" s="156">
        <v>0</v>
      </c>
      <c r="H252" s="156">
        <v>0</v>
      </c>
      <c r="I252" s="156">
        <v>0</v>
      </c>
      <c r="J252" s="156">
        <v>0</v>
      </c>
      <c r="K252" s="156">
        <v>0</v>
      </c>
      <c r="L252" s="156">
        <v>0</v>
      </c>
      <c r="M252" s="156">
        <v>0</v>
      </c>
      <c r="N252" s="156">
        <v>0</v>
      </c>
      <c r="O252" s="156">
        <v>0</v>
      </c>
    </row>
    <row r="253" spans="1:15" x14ac:dyDescent="0.2">
      <c r="A253">
        <v>21</v>
      </c>
      <c r="B253" t="s">
        <v>344</v>
      </c>
      <c r="C253" t="s">
        <v>344</v>
      </c>
      <c r="D253" t="s">
        <v>193</v>
      </c>
      <c r="E253" t="s">
        <v>694</v>
      </c>
      <c r="F253" s="156">
        <v>0.10563131313131313</v>
      </c>
      <c r="G253" s="156">
        <v>9.2037563131313116E-2</v>
      </c>
      <c r="H253" s="156">
        <v>0.1494381313131313</v>
      </c>
      <c r="I253" s="156">
        <v>0.10384785353535354</v>
      </c>
      <c r="J253" s="156">
        <v>6.2713068181818196E-2</v>
      </c>
      <c r="K253" s="156">
        <v>0.12879734848484847</v>
      </c>
      <c r="L253" s="156">
        <v>7.6909722222222227E-2</v>
      </c>
      <c r="M253" s="156">
        <v>0.10909248737373738</v>
      </c>
      <c r="N253" s="156">
        <v>0.14978851010101008</v>
      </c>
      <c r="O253" s="156">
        <v>0.15175031565656566</v>
      </c>
    </row>
    <row r="254" spans="1:15" x14ac:dyDescent="0.2">
      <c r="A254">
        <v>21</v>
      </c>
      <c r="B254" t="s">
        <v>344</v>
      </c>
      <c r="C254" t="s">
        <v>344</v>
      </c>
      <c r="D254" t="s">
        <v>193</v>
      </c>
      <c r="E254" t="s">
        <v>695</v>
      </c>
      <c r="F254" s="156">
        <v>2.0587384259259257E-3</v>
      </c>
      <c r="G254" s="156">
        <v>2.1643518518518518E-3</v>
      </c>
      <c r="H254" s="156">
        <v>1.5538194444444443E-3</v>
      </c>
      <c r="I254" s="156">
        <v>6.7563657407407405E-4</v>
      </c>
      <c r="J254" s="156">
        <v>2.2887731481481483E-3</v>
      </c>
      <c r="K254" s="156">
        <v>1.4250578703703702E-3</v>
      </c>
      <c r="L254" s="156">
        <v>4.6730324074074068E-4</v>
      </c>
      <c r="M254" s="156">
        <v>8.9265046296296282E-4</v>
      </c>
      <c r="N254" s="156">
        <v>1.5610532407407405E-3</v>
      </c>
      <c r="O254" s="156">
        <v>2.433449074074074E-3</v>
      </c>
    </row>
    <row r="255" spans="1:15" x14ac:dyDescent="0.2">
      <c r="A255">
        <v>21</v>
      </c>
      <c r="B255" t="s">
        <v>344</v>
      </c>
      <c r="C255" t="s">
        <v>344</v>
      </c>
      <c r="D255" t="s">
        <v>193</v>
      </c>
      <c r="E255" t="s">
        <v>696</v>
      </c>
      <c r="F255" s="156">
        <v>0</v>
      </c>
      <c r="G255" s="156">
        <v>0</v>
      </c>
      <c r="H255" s="156">
        <v>0</v>
      </c>
      <c r="I255" s="156">
        <v>0</v>
      </c>
      <c r="J255" s="156">
        <v>0</v>
      </c>
      <c r="K255" s="156">
        <v>0</v>
      </c>
      <c r="L255" s="156">
        <v>0</v>
      </c>
      <c r="M255" s="156">
        <v>0</v>
      </c>
      <c r="N255" s="156">
        <v>0</v>
      </c>
      <c r="O255" s="156">
        <v>0</v>
      </c>
    </row>
    <row r="256" spans="1:15" x14ac:dyDescent="0.2">
      <c r="A256">
        <v>22</v>
      </c>
      <c r="B256" t="s">
        <v>345</v>
      </c>
      <c r="C256" t="s">
        <v>345</v>
      </c>
      <c r="D256" t="s">
        <v>193</v>
      </c>
      <c r="E256" t="s">
        <v>685</v>
      </c>
      <c r="F256" s="156">
        <v>0.25269332939787481</v>
      </c>
      <c r="G256" s="156">
        <v>0.24541027154663519</v>
      </c>
      <c r="H256" s="156">
        <v>0.32324380165289252</v>
      </c>
      <c r="I256" s="156">
        <v>0.29559720582447857</v>
      </c>
      <c r="J256" s="156">
        <v>0.14958923652105469</v>
      </c>
      <c r="K256" s="156">
        <v>0.202194018103109</v>
      </c>
      <c r="L256" s="156">
        <v>0.20411747343565523</v>
      </c>
      <c r="M256" s="156">
        <v>0.31988390397481309</v>
      </c>
      <c r="N256" s="156">
        <v>0.32111127508854781</v>
      </c>
      <c r="O256" s="156">
        <v>0.37688410074773709</v>
      </c>
    </row>
    <row r="257" spans="1:15" x14ac:dyDescent="0.2">
      <c r="A257">
        <v>22</v>
      </c>
      <c r="B257" t="s">
        <v>345</v>
      </c>
      <c r="C257" t="s">
        <v>345</v>
      </c>
      <c r="D257" t="s">
        <v>193</v>
      </c>
      <c r="E257" t="s">
        <v>686</v>
      </c>
      <c r="F257" s="156">
        <v>2.703373015873016E-2</v>
      </c>
      <c r="G257" s="156">
        <v>3.8408639971139968E-2</v>
      </c>
      <c r="H257" s="156">
        <v>2.1766774891774893E-2</v>
      </c>
      <c r="I257" s="156">
        <v>1.1447059884559884E-2</v>
      </c>
      <c r="J257" s="156">
        <v>3.4453914141414139E-2</v>
      </c>
      <c r="K257" s="156">
        <v>1.1613906926406925E-2</v>
      </c>
      <c r="L257" s="156">
        <v>8.7053571428571414E-3</v>
      </c>
      <c r="M257" s="156">
        <v>2.2522095959595961E-2</v>
      </c>
      <c r="N257" s="156">
        <v>2.1523268398268399E-2</v>
      </c>
      <c r="O257" s="156">
        <v>3.5515873015873022E-2</v>
      </c>
    </row>
    <row r="258" spans="1:15" x14ac:dyDescent="0.2">
      <c r="A258">
        <v>22</v>
      </c>
      <c r="B258" t="s">
        <v>345</v>
      </c>
      <c r="C258" t="s">
        <v>345</v>
      </c>
      <c r="D258" t="s">
        <v>193</v>
      </c>
      <c r="E258" t="s">
        <v>687</v>
      </c>
      <c r="F258" s="156">
        <v>0</v>
      </c>
      <c r="G258" s="156">
        <v>0</v>
      </c>
      <c r="H258" s="156">
        <v>0</v>
      </c>
      <c r="I258" s="156">
        <v>0</v>
      </c>
      <c r="J258" s="156">
        <v>0</v>
      </c>
      <c r="K258" s="156">
        <v>0</v>
      </c>
      <c r="L258" s="156">
        <v>0</v>
      </c>
      <c r="M258" s="156">
        <v>0</v>
      </c>
      <c r="N258" s="156">
        <v>0</v>
      </c>
      <c r="O258" s="156">
        <v>0</v>
      </c>
    </row>
    <row r="259" spans="1:15" x14ac:dyDescent="0.2">
      <c r="A259">
        <v>22</v>
      </c>
      <c r="B259" t="s">
        <v>345</v>
      </c>
      <c r="C259" t="s">
        <v>345</v>
      </c>
      <c r="D259" t="s">
        <v>193</v>
      </c>
      <c r="E259" t="s">
        <v>688</v>
      </c>
      <c r="F259" s="156">
        <v>0.31644397269397273</v>
      </c>
      <c r="G259" s="156">
        <v>0.27915834165834158</v>
      </c>
      <c r="H259" s="156">
        <v>0.3378891941391941</v>
      </c>
      <c r="I259" s="156">
        <v>0.33405552780552783</v>
      </c>
      <c r="J259" s="156">
        <v>0.17254204129204129</v>
      </c>
      <c r="K259" s="156">
        <v>0.1862658175158175</v>
      </c>
      <c r="L259" s="156">
        <v>0.23844696969696969</v>
      </c>
      <c r="M259" s="156">
        <v>0.363209706959707</v>
      </c>
      <c r="N259" s="156">
        <v>0.33466325341325343</v>
      </c>
      <c r="O259" s="156">
        <v>0.440232683982684</v>
      </c>
    </row>
    <row r="260" spans="1:15" x14ac:dyDescent="0.2">
      <c r="A260">
        <v>22</v>
      </c>
      <c r="B260" t="s">
        <v>345</v>
      </c>
      <c r="C260" t="s">
        <v>345</v>
      </c>
      <c r="D260" t="s">
        <v>193</v>
      </c>
      <c r="E260" t="s">
        <v>689</v>
      </c>
      <c r="F260" s="156">
        <v>4.6676587301587302E-2</v>
      </c>
      <c r="G260" s="156">
        <v>6.4096840659340668E-2</v>
      </c>
      <c r="H260" s="156">
        <v>3.2163843101343098E-2</v>
      </c>
      <c r="I260" s="156">
        <v>1.6456807081807082E-2</v>
      </c>
      <c r="J260" s="156">
        <v>5.7232524420024425E-2</v>
      </c>
      <c r="K260" s="156">
        <v>1.4808455433455435E-2</v>
      </c>
      <c r="L260" s="156">
        <v>1.3114316239316238E-2</v>
      </c>
      <c r="M260" s="156">
        <v>3.6847527472527467E-2</v>
      </c>
      <c r="N260" s="156">
        <v>3.1673534798534804E-2</v>
      </c>
      <c r="O260" s="156">
        <v>5.9426510989010986E-2</v>
      </c>
    </row>
    <row r="261" spans="1:15" x14ac:dyDescent="0.2">
      <c r="A261">
        <v>22</v>
      </c>
      <c r="B261" t="s">
        <v>345</v>
      </c>
      <c r="C261" t="s">
        <v>345</v>
      </c>
      <c r="D261" t="s">
        <v>193</v>
      </c>
      <c r="E261" t="s">
        <v>690</v>
      </c>
      <c r="F261" s="156">
        <v>0.35885989010989011</v>
      </c>
      <c r="G261" s="156">
        <v>0.38869047619047625</v>
      </c>
      <c r="H261" s="156">
        <v>0.56440018315018314</v>
      </c>
      <c r="I261" s="156">
        <v>0.50590659340659339</v>
      </c>
      <c r="J261" s="156">
        <v>0.16536172161172161</v>
      </c>
      <c r="K261" s="156">
        <v>0.33099816849816849</v>
      </c>
      <c r="L261" s="156">
        <v>0.24826007326007324</v>
      </c>
      <c r="M261" s="156">
        <v>0.56282051282051271</v>
      </c>
      <c r="N261" s="156">
        <v>0.56027930402930393</v>
      </c>
      <c r="O261" s="156">
        <v>0.5826236263736263</v>
      </c>
    </row>
    <row r="262" spans="1:15" x14ac:dyDescent="0.2">
      <c r="A262">
        <v>22</v>
      </c>
      <c r="B262" t="s">
        <v>345</v>
      </c>
      <c r="C262" t="s">
        <v>345</v>
      </c>
      <c r="D262" t="s">
        <v>193</v>
      </c>
      <c r="E262" t="s">
        <v>691</v>
      </c>
      <c r="F262" s="156">
        <v>0.21178177882723337</v>
      </c>
      <c r="G262" s="156">
        <v>0.16939197166469894</v>
      </c>
      <c r="H262" s="156">
        <v>0.26537042502951597</v>
      </c>
      <c r="I262" s="156">
        <v>0.20155450609996065</v>
      </c>
      <c r="J262" s="156">
        <v>0.1091155057064148</v>
      </c>
      <c r="K262" s="156">
        <v>0.2049168634395907</v>
      </c>
      <c r="L262" s="156">
        <v>0.14755509641873277</v>
      </c>
      <c r="M262" s="156">
        <v>0.21295749704840611</v>
      </c>
      <c r="N262" s="156">
        <v>0.26521792601338057</v>
      </c>
      <c r="O262" s="156">
        <v>0.28914059425423061</v>
      </c>
    </row>
    <row r="263" spans="1:15" x14ac:dyDescent="0.2">
      <c r="A263">
        <v>22</v>
      </c>
      <c r="B263" t="s">
        <v>345</v>
      </c>
      <c r="C263" t="s">
        <v>345</v>
      </c>
      <c r="D263" t="s">
        <v>193</v>
      </c>
      <c r="E263" t="s">
        <v>692</v>
      </c>
      <c r="F263" s="156">
        <v>2.0120851370851369E-2</v>
      </c>
      <c r="G263" s="156">
        <v>2.3040674603174601E-2</v>
      </c>
      <c r="H263" s="156">
        <v>1.4788510101010101E-2</v>
      </c>
      <c r="I263" s="156">
        <v>5.4811507936507924E-3</v>
      </c>
      <c r="J263" s="156">
        <v>2.2718253968253967E-2</v>
      </c>
      <c r="K263" s="156">
        <v>1.1056998556998557E-2</v>
      </c>
      <c r="L263" s="156">
        <v>4.1396103896103893E-3</v>
      </c>
      <c r="M263" s="156">
        <v>1.0513618326118326E-2</v>
      </c>
      <c r="N263" s="156">
        <v>1.4763708513708512E-2</v>
      </c>
      <c r="O263" s="156">
        <v>2.3728354978354977E-2</v>
      </c>
    </row>
    <row r="264" spans="1:15" x14ac:dyDescent="0.2">
      <c r="A264">
        <v>22</v>
      </c>
      <c r="B264" t="s">
        <v>345</v>
      </c>
      <c r="C264" t="s">
        <v>345</v>
      </c>
      <c r="D264" t="s">
        <v>193</v>
      </c>
      <c r="E264" t="s">
        <v>693</v>
      </c>
      <c r="F264" s="156">
        <v>0</v>
      </c>
      <c r="G264" s="156">
        <v>0</v>
      </c>
      <c r="H264" s="156">
        <v>0</v>
      </c>
      <c r="I264" s="156">
        <v>0</v>
      </c>
      <c r="J264" s="156">
        <v>0</v>
      </c>
      <c r="K264" s="156">
        <v>0</v>
      </c>
      <c r="L264" s="156">
        <v>0</v>
      </c>
      <c r="M264" s="156">
        <v>0</v>
      </c>
      <c r="N264" s="156">
        <v>0</v>
      </c>
      <c r="O264" s="156">
        <v>0</v>
      </c>
    </row>
    <row r="265" spans="1:15" x14ac:dyDescent="0.2">
      <c r="A265">
        <v>22</v>
      </c>
      <c r="B265" t="s">
        <v>345</v>
      </c>
      <c r="C265" t="s">
        <v>345</v>
      </c>
      <c r="D265" t="s">
        <v>193</v>
      </c>
      <c r="E265" t="s">
        <v>694</v>
      </c>
      <c r="F265" s="156">
        <v>0.11183238636363636</v>
      </c>
      <c r="G265" s="156">
        <v>9.1859217171717175E-2</v>
      </c>
      <c r="H265" s="156">
        <v>0.1531613005050505</v>
      </c>
      <c r="I265" s="156">
        <v>0.10320707070707069</v>
      </c>
      <c r="J265" s="156">
        <v>6.2272727272727278E-2</v>
      </c>
      <c r="K265" s="156">
        <v>0.13337436868686867</v>
      </c>
      <c r="L265" s="156">
        <v>7.6216856060606061E-2</v>
      </c>
      <c r="M265" s="156">
        <v>0.10897411616161616</v>
      </c>
      <c r="N265" s="156">
        <v>0.15357638888888886</v>
      </c>
      <c r="O265" s="156">
        <v>0.15648832070707069</v>
      </c>
    </row>
    <row r="266" spans="1:15" x14ac:dyDescent="0.2">
      <c r="A266">
        <v>22</v>
      </c>
      <c r="B266" t="s">
        <v>345</v>
      </c>
      <c r="C266" t="s">
        <v>345</v>
      </c>
      <c r="D266" t="s">
        <v>193</v>
      </c>
      <c r="E266" t="s">
        <v>695</v>
      </c>
      <c r="F266" s="156">
        <v>2.7821180555555555E-3</v>
      </c>
      <c r="G266" s="156">
        <v>2.8530092592592591E-3</v>
      </c>
      <c r="H266" s="156">
        <v>2.0804398148148145E-3</v>
      </c>
      <c r="I266" s="156">
        <v>8.42013888888889E-4</v>
      </c>
      <c r="J266" s="156">
        <v>3.0208333333333333E-3</v>
      </c>
      <c r="K266" s="156">
        <v>1.9299768518518516E-3</v>
      </c>
      <c r="L266" s="156">
        <v>5.8593749999999987E-4</v>
      </c>
      <c r="M266" s="156">
        <v>1.1501736111111111E-3</v>
      </c>
      <c r="N266" s="156">
        <v>2.0905671296296293E-3</v>
      </c>
      <c r="O266" s="156">
        <v>3.2552083333333335E-3</v>
      </c>
    </row>
    <row r="267" spans="1:15" x14ac:dyDescent="0.2">
      <c r="A267">
        <v>22</v>
      </c>
      <c r="B267" t="s">
        <v>345</v>
      </c>
      <c r="C267" t="s">
        <v>345</v>
      </c>
      <c r="D267" t="s">
        <v>193</v>
      </c>
      <c r="E267" t="s">
        <v>696</v>
      </c>
      <c r="F267" s="156">
        <v>0</v>
      </c>
      <c r="G267" s="156">
        <v>0</v>
      </c>
      <c r="H267" s="156">
        <v>0</v>
      </c>
      <c r="I267" s="156">
        <v>0</v>
      </c>
      <c r="J267" s="156">
        <v>0</v>
      </c>
      <c r="K267" s="156">
        <v>0</v>
      </c>
      <c r="L267" s="156">
        <v>0</v>
      </c>
      <c r="M267" s="156">
        <v>0</v>
      </c>
      <c r="N267" s="156">
        <v>0</v>
      </c>
      <c r="O267" s="156">
        <v>0</v>
      </c>
    </row>
    <row r="268" spans="1:15" x14ac:dyDescent="0.2">
      <c r="A268">
        <v>23</v>
      </c>
      <c r="B268" t="s">
        <v>346</v>
      </c>
      <c r="C268" t="s">
        <v>346</v>
      </c>
      <c r="D268" t="s">
        <v>193</v>
      </c>
      <c r="E268" t="s">
        <v>685</v>
      </c>
      <c r="F268" s="156">
        <v>0.24337859110586382</v>
      </c>
      <c r="G268" s="156">
        <v>0.24885379771743407</v>
      </c>
      <c r="H268" s="156">
        <v>0.32061196379378198</v>
      </c>
      <c r="I268" s="156">
        <v>0.29171831955922861</v>
      </c>
      <c r="J268" s="156">
        <v>0.15249901613537975</v>
      </c>
      <c r="K268" s="156">
        <v>0.19892020857929951</v>
      </c>
      <c r="L268" s="156">
        <v>0.20011314443132625</v>
      </c>
      <c r="M268" s="156">
        <v>0.31966991341991347</v>
      </c>
      <c r="N268" s="156">
        <v>0.31683392365210544</v>
      </c>
      <c r="O268" s="156">
        <v>0.37155647382920104</v>
      </c>
    </row>
    <row r="269" spans="1:15" x14ac:dyDescent="0.2">
      <c r="A269">
        <v>23</v>
      </c>
      <c r="B269" t="s">
        <v>346</v>
      </c>
      <c r="C269" t="s">
        <v>346</v>
      </c>
      <c r="D269" t="s">
        <v>193</v>
      </c>
      <c r="E269" t="s">
        <v>686</v>
      </c>
      <c r="F269" s="156">
        <v>2.5888347763347759E-2</v>
      </c>
      <c r="G269" s="156">
        <v>3.6866432178932179E-2</v>
      </c>
      <c r="H269" s="156">
        <v>2.0528950216450213E-2</v>
      </c>
      <c r="I269" s="156">
        <v>1.1153950216450216E-2</v>
      </c>
      <c r="J269" s="156">
        <v>3.3222853535353536E-2</v>
      </c>
      <c r="K269" s="156">
        <v>1.0910443722943725E-2</v>
      </c>
      <c r="L269" s="156">
        <v>8.4483225108225105E-3</v>
      </c>
      <c r="M269" s="156">
        <v>2.1466901154401155E-2</v>
      </c>
      <c r="N269" s="156">
        <v>2.0120851370851369E-2</v>
      </c>
      <c r="O269" s="156">
        <v>3.4072871572871574E-2</v>
      </c>
    </row>
    <row r="270" spans="1:15" x14ac:dyDescent="0.2">
      <c r="A270">
        <v>23</v>
      </c>
      <c r="B270" t="s">
        <v>346</v>
      </c>
      <c r="C270" t="s">
        <v>346</v>
      </c>
      <c r="D270" t="s">
        <v>193</v>
      </c>
      <c r="E270" t="s">
        <v>687</v>
      </c>
      <c r="F270" s="156">
        <v>0</v>
      </c>
      <c r="G270" s="156">
        <v>0</v>
      </c>
      <c r="H270" s="156">
        <v>0</v>
      </c>
      <c r="I270" s="156">
        <v>0</v>
      </c>
      <c r="J270" s="156">
        <v>0</v>
      </c>
      <c r="K270" s="156">
        <v>0</v>
      </c>
      <c r="L270" s="156">
        <v>0</v>
      </c>
      <c r="M270" s="156">
        <v>0</v>
      </c>
      <c r="N270" s="156">
        <v>0</v>
      </c>
      <c r="O270" s="156">
        <v>0</v>
      </c>
    </row>
    <row r="271" spans="1:15" x14ac:dyDescent="0.2">
      <c r="A271">
        <v>23</v>
      </c>
      <c r="B271" t="s">
        <v>346</v>
      </c>
      <c r="C271" t="s">
        <v>346</v>
      </c>
      <c r="D271" t="s">
        <v>193</v>
      </c>
      <c r="E271" t="s">
        <v>688</v>
      </c>
      <c r="F271" s="156">
        <v>0.31705794205794213</v>
      </c>
      <c r="G271" s="156">
        <v>0.28430735930735929</v>
      </c>
      <c r="H271" s="156">
        <v>0.33803280053280055</v>
      </c>
      <c r="I271" s="156">
        <v>0.33108766233766235</v>
      </c>
      <c r="J271" s="156">
        <v>0.17606976356976356</v>
      </c>
      <c r="K271" s="156">
        <v>0.18360597735597739</v>
      </c>
      <c r="L271" s="156">
        <v>0.23505452880452879</v>
      </c>
      <c r="M271" s="156">
        <v>0.36493714618714623</v>
      </c>
      <c r="N271" s="156">
        <v>0.33237595737595738</v>
      </c>
      <c r="O271" s="156">
        <v>0.4408071095571095</v>
      </c>
    </row>
    <row r="272" spans="1:15" x14ac:dyDescent="0.2">
      <c r="A272">
        <v>23</v>
      </c>
      <c r="B272" t="s">
        <v>346</v>
      </c>
      <c r="C272" t="s">
        <v>346</v>
      </c>
      <c r="D272" t="s">
        <v>193</v>
      </c>
      <c r="E272" t="s">
        <v>689</v>
      </c>
      <c r="F272" s="156">
        <v>4.6449557387057382E-2</v>
      </c>
      <c r="G272" s="156">
        <v>6.2528617216117216E-2</v>
      </c>
      <c r="H272" s="156">
        <v>3.0036630036630034E-2</v>
      </c>
      <c r="I272" s="156">
        <v>1.5390338827838827E-2</v>
      </c>
      <c r="J272" s="156">
        <v>5.6402625152625147E-2</v>
      </c>
      <c r="K272" s="156">
        <v>1.3520680708180709E-2</v>
      </c>
      <c r="L272" s="156">
        <v>1.2311126373626373E-2</v>
      </c>
      <c r="M272" s="156">
        <v>3.4914911477411478E-2</v>
      </c>
      <c r="N272" s="156">
        <v>2.9199099511599512E-2</v>
      </c>
      <c r="O272" s="156">
        <v>5.8308531746031747E-2</v>
      </c>
    </row>
    <row r="273" spans="1:15" x14ac:dyDescent="0.2">
      <c r="A273">
        <v>23</v>
      </c>
      <c r="B273" t="s">
        <v>346</v>
      </c>
      <c r="C273" t="s">
        <v>346</v>
      </c>
      <c r="D273" t="s">
        <v>193</v>
      </c>
      <c r="E273" t="s">
        <v>690</v>
      </c>
      <c r="F273" s="156">
        <v>0.3667811355311355</v>
      </c>
      <c r="G273" s="156">
        <v>0.39599358974358972</v>
      </c>
      <c r="H273" s="156">
        <v>0.56739926739926738</v>
      </c>
      <c r="I273" s="156">
        <v>0.50538003663003661</v>
      </c>
      <c r="J273" s="156">
        <v>0.16304945054945053</v>
      </c>
      <c r="K273" s="156">
        <v>0.32809065934065934</v>
      </c>
      <c r="L273" s="156">
        <v>0.24038461538461539</v>
      </c>
      <c r="M273" s="156">
        <v>0.56792582417582416</v>
      </c>
      <c r="N273" s="156">
        <v>0.56002747252747254</v>
      </c>
      <c r="O273" s="156">
        <v>0.5878434065934065</v>
      </c>
    </row>
    <row r="274" spans="1:15" x14ac:dyDescent="0.2">
      <c r="A274">
        <v>23</v>
      </c>
      <c r="B274" t="s">
        <v>346</v>
      </c>
      <c r="C274" t="s">
        <v>346</v>
      </c>
      <c r="D274" t="s">
        <v>193</v>
      </c>
      <c r="E274" t="s">
        <v>691</v>
      </c>
      <c r="F274" s="156">
        <v>0.23238636363636361</v>
      </c>
      <c r="G274" s="156">
        <v>0.17850009838646202</v>
      </c>
      <c r="H274" s="156">
        <v>0.28348583234946867</v>
      </c>
      <c r="I274" s="156">
        <v>0.21605175127902398</v>
      </c>
      <c r="J274" s="156">
        <v>0.11383805588351043</v>
      </c>
      <c r="K274" s="156">
        <v>0.21712170405352224</v>
      </c>
      <c r="L274" s="156">
        <v>0.15722156631247541</v>
      </c>
      <c r="M274" s="156">
        <v>0.22755312868949235</v>
      </c>
      <c r="N274" s="156">
        <v>0.28308490751672571</v>
      </c>
      <c r="O274" s="156">
        <v>0.31105371900826445</v>
      </c>
    </row>
    <row r="275" spans="1:15" x14ac:dyDescent="0.2">
      <c r="A275">
        <v>23</v>
      </c>
      <c r="B275" t="s">
        <v>346</v>
      </c>
      <c r="C275" t="s">
        <v>346</v>
      </c>
      <c r="D275" t="s">
        <v>193</v>
      </c>
      <c r="E275" t="s">
        <v>692</v>
      </c>
      <c r="F275" s="156">
        <v>1.8928120490620492E-2</v>
      </c>
      <c r="G275" s="156">
        <v>2.1958423520923521E-2</v>
      </c>
      <c r="H275" s="156">
        <v>1.3945256132756134E-2</v>
      </c>
      <c r="I275" s="156">
        <v>5.4180194805194815E-3</v>
      </c>
      <c r="J275" s="156">
        <v>2.1663059163059162E-2</v>
      </c>
      <c r="K275" s="156">
        <v>1.0335497835497837E-2</v>
      </c>
      <c r="L275" s="156">
        <v>4.0652056277056276E-3</v>
      </c>
      <c r="M275" s="156">
        <v>1.0051406926406926E-2</v>
      </c>
      <c r="N275" s="156">
        <v>1.3895652958152958E-2</v>
      </c>
      <c r="O275" s="156">
        <v>2.2463474025974022E-2</v>
      </c>
    </row>
    <row r="276" spans="1:15" x14ac:dyDescent="0.2">
      <c r="A276">
        <v>23</v>
      </c>
      <c r="B276" t="s">
        <v>346</v>
      </c>
      <c r="C276" t="s">
        <v>346</v>
      </c>
      <c r="D276" t="s">
        <v>193</v>
      </c>
      <c r="E276" t="s">
        <v>693</v>
      </c>
      <c r="F276" s="156">
        <v>0</v>
      </c>
      <c r="G276" s="156">
        <v>0</v>
      </c>
      <c r="H276" s="156">
        <v>0</v>
      </c>
      <c r="I276" s="156">
        <v>0</v>
      </c>
      <c r="J276" s="156">
        <v>0</v>
      </c>
      <c r="K276" s="156">
        <v>0</v>
      </c>
      <c r="L276" s="156">
        <v>0</v>
      </c>
      <c r="M276" s="156">
        <v>0</v>
      </c>
      <c r="N276" s="156">
        <v>0</v>
      </c>
      <c r="O276" s="156">
        <v>0</v>
      </c>
    </row>
    <row r="277" spans="1:15" x14ac:dyDescent="0.2">
      <c r="A277">
        <v>23</v>
      </c>
      <c r="B277" t="s">
        <v>346</v>
      </c>
      <c r="C277" t="s">
        <v>346</v>
      </c>
      <c r="D277" t="s">
        <v>193</v>
      </c>
      <c r="E277" t="s">
        <v>694</v>
      </c>
      <c r="F277" s="156">
        <v>0.12801294191919191</v>
      </c>
      <c r="G277" s="156">
        <v>0.10018623737373737</v>
      </c>
      <c r="H277" s="156">
        <v>0.16953282828282831</v>
      </c>
      <c r="I277" s="156">
        <v>0.1142282196969697</v>
      </c>
      <c r="J277" s="156">
        <v>6.8158143939393956E-2</v>
      </c>
      <c r="K277" s="156">
        <v>0.14774936868686869</v>
      </c>
      <c r="L277" s="156">
        <v>8.514046717171718E-2</v>
      </c>
      <c r="M277" s="156">
        <v>0.11952020202020203</v>
      </c>
      <c r="N277" s="156">
        <v>0.17030303030303029</v>
      </c>
      <c r="O277" s="156">
        <v>0.17549558080808081</v>
      </c>
    </row>
    <row r="278" spans="1:15" x14ac:dyDescent="0.2">
      <c r="A278">
        <v>23</v>
      </c>
      <c r="B278" t="s">
        <v>346</v>
      </c>
      <c r="C278" t="s">
        <v>346</v>
      </c>
      <c r="D278" t="s">
        <v>193</v>
      </c>
      <c r="E278" t="s">
        <v>695</v>
      </c>
      <c r="F278" s="156">
        <v>2.8964120370370372E-3</v>
      </c>
      <c r="G278" s="156">
        <v>2.9108796296296296E-3</v>
      </c>
      <c r="H278" s="156">
        <v>2.0572916666666669E-3</v>
      </c>
      <c r="I278" s="156">
        <v>7.9571759259259255E-4</v>
      </c>
      <c r="J278" s="156">
        <v>3.1148726851851849E-3</v>
      </c>
      <c r="K278" s="156">
        <v>1.9068287037037036E-3</v>
      </c>
      <c r="L278" s="156">
        <v>5.5555555555555556E-4</v>
      </c>
      <c r="M278" s="156">
        <v>1.1067708333333335E-3</v>
      </c>
      <c r="N278" s="156">
        <v>2.0732060185185185E-3</v>
      </c>
      <c r="O278" s="156">
        <v>3.3391203703703699E-3</v>
      </c>
    </row>
    <row r="279" spans="1:15" x14ac:dyDescent="0.2">
      <c r="A279">
        <v>23</v>
      </c>
      <c r="B279" t="s">
        <v>346</v>
      </c>
      <c r="C279" t="s">
        <v>346</v>
      </c>
      <c r="D279" t="s">
        <v>193</v>
      </c>
      <c r="E279" t="s">
        <v>696</v>
      </c>
      <c r="F279" s="156">
        <v>0</v>
      </c>
      <c r="G279" s="156">
        <v>0</v>
      </c>
      <c r="H279" s="156">
        <v>0</v>
      </c>
      <c r="I279" s="156">
        <v>0</v>
      </c>
      <c r="J279" s="156">
        <v>0</v>
      </c>
      <c r="K279" s="156">
        <v>0</v>
      </c>
      <c r="L279" s="156">
        <v>0</v>
      </c>
      <c r="M279" s="156">
        <v>0</v>
      </c>
      <c r="N279" s="156">
        <v>0</v>
      </c>
      <c r="O279" s="156">
        <v>0</v>
      </c>
    </row>
    <row r="280" spans="1:15" x14ac:dyDescent="0.2">
      <c r="A280">
        <v>24</v>
      </c>
      <c r="B280" t="s">
        <v>347</v>
      </c>
      <c r="C280" t="s">
        <v>347</v>
      </c>
      <c r="D280" t="s">
        <v>193</v>
      </c>
      <c r="E280" t="s">
        <v>685</v>
      </c>
      <c r="F280" s="156">
        <v>0.21106847697756789</v>
      </c>
      <c r="G280" s="156">
        <v>0.25038862652499017</v>
      </c>
      <c r="H280" s="156">
        <v>0.30643693427784335</v>
      </c>
      <c r="I280" s="156">
        <v>0.2672766627312082</v>
      </c>
      <c r="J280" s="156">
        <v>0.15798160173160172</v>
      </c>
      <c r="K280" s="156">
        <v>0.19326052735143645</v>
      </c>
      <c r="L280" s="156">
        <v>0.1820198740653286</v>
      </c>
      <c r="M280" s="156">
        <v>0.30366243604879972</v>
      </c>
      <c r="N280" s="156">
        <v>0.30321477764659582</v>
      </c>
      <c r="O280" s="156">
        <v>0.34476092089728461</v>
      </c>
    </row>
    <row r="281" spans="1:15" x14ac:dyDescent="0.2">
      <c r="A281">
        <v>24</v>
      </c>
      <c r="B281" t="s">
        <v>347</v>
      </c>
      <c r="C281" t="s">
        <v>347</v>
      </c>
      <c r="D281" t="s">
        <v>193</v>
      </c>
      <c r="E281" t="s">
        <v>686</v>
      </c>
      <c r="F281" s="156">
        <v>2.0790494227994227E-2</v>
      </c>
      <c r="G281" s="156">
        <v>2.9595057720057719E-2</v>
      </c>
      <c r="H281" s="156">
        <v>1.5918109668109668E-2</v>
      </c>
      <c r="I281" s="156">
        <v>9.3614718614718623E-3</v>
      </c>
      <c r="J281" s="156">
        <v>2.7202831890331892E-2</v>
      </c>
      <c r="K281" s="156">
        <v>8.567821067821068E-3</v>
      </c>
      <c r="L281" s="156">
        <v>6.9512085137085127E-3</v>
      </c>
      <c r="M281" s="156">
        <v>1.6795183982683981E-2</v>
      </c>
      <c r="N281" s="156">
        <v>1.561372655122655E-2</v>
      </c>
      <c r="O281" s="156">
        <v>2.7405753968253965E-2</v>
      </c>
    </row>
    <row r="282" spans="1:15" x14ac:dyDescent="0.2">
      <c r="A282">
        <v>24</v>
      </c>
      <c r="B282" t="s">
        <v>347</v>
      </c>
      <c r="C282" t="s">
        <v>347</v>
      </c>
      <c r="D282" t="s">
        <v>193</v>
      </c>
      <c r="E282" t="s">
        <v>687</v>
      </c>
      <c r="F282" s="156">
        <v>0</v>
      </c>
      <c r="G282" s="156">
        <v>0</v>
      </c>
      <c r="H282" s="156">
        <v>0</v>
      </c>
      <c r="I282" s="156">
        <v>0</v>
      </c>
      <c r="J282" s="156">
        <v>0</v>
      </c>
      <c r="K282" s="156">
        <v>0</v>
      </c>
      <c r="L282" s="156">
        <v>0</v>
      </c>
      <c r="M282" s="156">
        <v>0</v>
      </c>
      <c r="N282" s="156">
        <v>0</v>
      </c>
      <c r="O282" s="156">
        <v>0</v>
      </c>
    </row>
    <row r="283" spans="1:15" x14ac:dyDescent="0.2">
      <c r="A283">
        <v>24</v>
      </c>
      <c r="B283" t="s">
        <v>347</v>
      </c>
      <c r="C283" t="s">
        <v>347</v>
      </c>
      <c r="D283" t="s">
        <v>193</v>
      </c>
      <c r="E283" t="s">
        <v>688</v>
      </c>
      <c r="F283" s="156">
        <v>0.29347943722943726</v>
      </c>
      <c r="G283" s="156">
        <v>0.28524184149184151</v>
      </c>
      <c r="H283" s="156">
        <v>0.33313561438561445</v>
      </c>
      <c r="I283" s="156">
        <v>0.3167249417249417</v>
      </c>
      <c r="J283" s="156">
        <v>0.18001998001998004</v>
      </c>
      <c r="K283" s="156">
        <v>0.18271728271728269</v>
      </c>
      <c r="L283" s="156">
        <v>0.22217782217782214</v>
      </c>
      <c r="M283" s="156">
        <v>0.3569742757242757</v>
      </c>
      <c r="N283" s="156">
        <v>0.32812812187812185</v>
      </c>
      <c r="O283" s="156">
        <v>0.42149100899100894</v>
      </c>
    </row>
    <row r="284" spans="1:15" x14ac:dyDescent="0.2">
      <c r="A284">
        <v>24</v>
      </c>
      <c r="B284" t="s">
        <v>347</v>
      </c>
      <c r="C284" t="s">
        <v>347</v>
      </c>
      <c r="D284" t="s">
        <v>193</v>
      </c>
      <c r="E284" t="s">
        <v>689</v>
      </c>
      <c r="F284" s="156">
        <v>3.5714285714285705E-2</v>
      </c>
      <c r="G284" s="156">
        <v>4.9233058608058614E-2</v>
      </c>
      <c r="H284" s="156">
        <v>2.3160866910866912E-2</v>
      </c>
      <c r="I284" s="156">
        <v>1.3516865079365076E-2</v>
      </c>
      <c r="J284" s="156">
        <v>4.4841269841269842E-2</v>
      </c>
      <c r="K284" s="156">
        <v>1.1029075091575091E-2</v>
      </c>
      <c r="L284" s="156">
        <v>1.0462454212454213E-2</v>
      </c>
      <c r="M284" s="156">
        <v>2.7590811965811965E-2</v>
      </c>
      <c r="N284" s="156">
        <v>2.2521749084249081E-2</v>
      </c>
      <c r="O284" s="156">
        <v>4.5726495726495724E-2</v>
      </c>
    </row>
    <row r="285" spans="1:15" x14ac:dyDescent="0.2">
      <c r="A285">
        <v>24</v>
      </c>
      <c r="B285" t="s">
        <v>347</v>
      </c>
      <c r="C285" t="s">
        <v>347</v>
      </c>
      <c r="D285" t="s">
        <v>193</v>
      </c>
      <c r="E285" t="s">
        <v>690</v>
      </c>
      <c r="F285" s="156">
        <v>0.38200549450549454</v>
      </c>
      <c r="G285" s="156">
        <v>0.40952380952380951</v>
      </c>
      <c r="H285" s="156">
        <v>0.5700778388278388</v>
      </c>
      <c r="I285" s="156">
        <v>0.48363095238095233</v>
      </c>
      <c r="J285" s="156">
        <v>0.15354853479853478</v>
      </c>
      <c r="K285" s="156">
        <v>0.3282051282051282</v>
      </c>
      <c r="L285" s="156">
        <v>0.20595238095238097</v>
      </c>
      <c r="M285" s="156">
        <v>0.56403388278388278</v>
      </c>
      <c r="N285" s="156">
        <v>0.56327838827838828</v>
      </c>
      <c r="O285" s="156">
        <v>0.58793498168498171</v>
      </c>
    </row>
    <row r="286" spans="1:15" x14ac:dyDescent="0.2">
      <c r="A286">
        <v>24</v>
      </c>
      <c r="B286" t="s">
        <v>347</v>
      </c>
      <c r="C286" t="s">
        <v>347</v>
      </c>
      <c r="D286" t="s">
        <v>193</v>
      </c>
      <c r="E286" t="s">
        <v>691</v>
      </c>
      <c r="F286" s="156">
        <v>0.24797569854388032</v>
      </c>
      <c r="G286" s="156">
        <v>0.18522727272727271</v>
      </c>
      <c r="H286" s="156">
        <v>0.29570543093270363</v>
      </c>
      <c r="I286" s="156">
        <v>0.21779319165682801</v>
      </c>
      <c r="J286" s="156">
        <v>0.12052833530106256</v>
      </c>
      <c r="K286" s="156">
        <v>0.22930194805194806</v>
      </c>
      <c r="L286" s="156">
        <v>0.15900482093663912</v>
      </c>
      <c r="M286" s="156">
        <v>0.23170749704840612</v>
      </c>
      <c r="N286" s="156">
        <v>0.29555293191656828</v>
      </c>
      <c r="O286" s="156">
        <v>0.32533943329397874</v>
      </c>
    </row>
    <row r="287" spans="1:15" x14ac:dyDescent="0.2">
      <c r="A287">
        <v>24</v>
      </c>
      <c r="B287" t="s">
        <v>347</v>
      </c>
      <c r="C287" t="s">
        <v>347</v>
      </c>
      <c r="D287" t="s">
        <v>193</v>
      </c>
      <c r="E287" t="s">
        <v>692</v>
      </c>
      <c r="F287" s="156">
        <v>1.5841450216450219E-2</v>
      </c>
      <c r="G287" s="156">
        <v>1.7715097402597402E-2</v>
      </c>
      <c r="H287" s="156">
        <v>1.0504599567099569E-2</v>
      </c>
      <c r="I287" s="156">
        <v>4.1238275613275609E-3</v>
      </c>
      <c r="J287" s="156">
        <v>1.8039772727272731E-2</v>
      </c>
      <c r="K287" s="156">
        <v>7.8440656565656568E-3</v>
      </c>
      <c r="L287" s="156">
        <v>3.0596139971139974E-3</v>
      </c>
      <c r="M287" s="156">
        <v>7.3615620490620481E-3</v>
      </c>
      <c r="N287" s="156">
        <v>1.0473033910533912E-2</v>
      </c>
      <c r="O287" s="156">
        <v>1.8436598124098123E-2</v>
      </c>
    </row>
    <row r="288" spans="1:15" x14ac:dyDescent="0.2">
      <c r="A288">
        <v>24</v>
      </c>
      <c r="B288" t="s">
        <v>347</v>
      </c>
      <c r="C288" t="s">
        <v>347</v>
      </c>
      <c r="D288" t="s">
        <v>193</v>
      </c>
      <c r="E288" t="s">
        <v>693</v>
      </c>
      <c r="F288" s="156">
        <v>0</v>
      </c>
      <c r="G288" s="156">
        <v>0</v>
      </c>
      <c r="H288" s="156">
        <v>0</v>
      </c>
      <c r="I288" s="156">
        <v>0</v>
      </c>
      <c r="J288" s="156">
        <v>0</v>
      </c>
      <c r="K288" s="156">
        <v>0</v>
      </c>
      <c r="L288" s="156">
        <v>0</v>
      </c>
      <c r="M288" s="156">
        <v>0</v>
      </c>
      <c r="N288" s="156">
        <v>0</v>
      </c>
      <c r="O288" s="156">
        <v>0</v>
      </c>
    </row>
    <row r="289" spans="1:15" x14ac:dyDescent="0.2">
      <c r="A289">
        <v>24</v>
      </c>
      <c r="B289" t="s">
        <v>347</v>
      </c>
      <c r="C289" t="s">
        <v>347</v>
      </c>
      <c r="D289" t="s">
        <v>193</v>
      </c>
      <c r="E289" t="s">
        <v>694</v>
      </c>
      <c r="F289" s="156">
        <v>0.11483112373737372</v>
      </c>
      <c r="G289" s="156">
        <v>0.10278724747474748</v>
      </c>
      <c r="H289" s="156">
        <v>0.16314078282828284</v>
      </c>
      <c r="I289" s="156">
        <v>0.11393623737373736</v>
      </c>
      <c r="J289" s="156">
        <v>7.109059343434343E-2</v>
      </c>
      <c r="K289" s="156">
        <v>0.1400094696969697</v>
      </c>
      <c r="L289" s="156">
        <v>8.4829545454545449E-2</v>
      </c>
      <c r="M289" s="156">
        <v>0.12004261363636362</v>
      </c>
      <c r="N289" s="156">
        <v>0.16363162878787876</v>
      </c>
      <c r="O289" s="156">
        <v>0.16632102272727273</v>
      </c>
    </row>
    <row r="290" spans="1:15" x14ac:dyDescent="0.2">
      <c r="A290">
        <v>24</v>
      </c>
      <c r="B290" t="s">
        <v>347</v>
      </c>
      <c r="C290" t="s">
        <v>347</v>
      </c>
      <c r="D290" t="s">
        <v>193</v>
      </c>
      <c r="E290" t="s">
        <v>695</v>
      </c>
      <c r="F290" s="156">
        <v>1.3686342592592593E-3</v>
      </c>
      <c r="G290" s="156">
        <v>1.4192708333333331E-3</v>
      </c>
      <c r="H290" s="156">
        <v>9.3605324074074077E-4</v>
      </c>
      <c r="I290" s="156">
        <v>4.1956018518518514E-4</v>
      </c>
      <c r="J290" s="156">
        <v>1.5364583333333333E-3</v>
      </c>
      <c r="K290" s="156">
        <v>8.53587962962963E-4</v>
      </c>
      <c r="L290" s="156">
        <v>2.8935185185185184E-4</v>
      </c>
      <c r="M290" s="156">
        <v>5.3964120370370364E-4</v>
      </c>
      <c r="N290" s="156">
        <v>9.4184027777777777E-4</v>
      </c>
      <c r="O290" s="156">
        <v>1.5972222222222221E-3</v>
      </c>
    </row>
    <row r="291" spans="1:15" x14ac:dyDescent="0.2">
      <c r="A291">
        <v>24</v>
      </c>
      <c r="B291" t="s">
        <v>347</v>
      </c>
      <c r="C291" t="s">
        <v>347</v>
      </c>
      <c r="D291" t="s">
        <v>193</v>
      </c>
      <c r="E291" t="s">
        <v>696</v>
      </c>
      <c r="F291" s="156">
        <v>0</v>
      </c>
      <c r="G291" s="156">
        <v>0</v>
      </c>
      <c r="H291" s="156">
        <v>0</v>
      </c>
      <c r="I291" s="156">
        <v>0</v>
      </c>
      <c r="J291" s="156">
        <v>0</v>
      </c>
      <c r="K291" s="156">
        <v>0</v>
      </c>
      <c r="L291" s="156">
        <v>0</v>
      </c>
      <c r="M291" s="156">
        <v>0</v>
      </c>
      <c r="N291" s="156">
        <v>0</v>
      </c>
      <c r="O291" s="156">
        <v>0</v>
      </c>
    </row>
    <row r="292" spans="1:15" x14ac:dyDescent="0.2">
      <c r="A292">
        <v>25</v>
      </c>
      <c r="B292" t="s">
        <v>348</v>
      </c>
      <c r="C292" t="s">
        <v>348</v>
      </c>
      <c r="D292" t="s">
        <v>193</v>
      </c>
      <c r="E292" t="s">
        <v>685</v>
      </c>
      <c r="F292" s="156">
        <v>0.21189984258166075</v>
      </c>
      <c r="G292" s="156">
        <v>0.24884641873278238</v>
      </c>
      <c r="H292" s="156">
        <v>0.30606798504525773</v>
      </c>
      <c r="I292" s="156">
        <v>0.27105962219598578</v>
      </c>
      <c r="J292" s="156">
        <v>0.15668290043290045</v>
      </c>
      <c r="K292" s="156">
        <v>0.19227174340810707</v>
      </c>
      <c r="L292" s="156">
        <v>0.18553719008264463</v>
      </c>
      <c r="M292" s="156">
        <v>0.30508166076347892</v>
      </c>
      <c r="N292" s="156">
        <v>0.30239817001180636</v>
      </c>
      <c r="O292" s="156">
        <v>0.34658844942935851</v>
      </c>
    </row>
    <row r="293" spans="1:15" x14ac:dyDescent="0.2">
      <c r="A293">
        <v>25</v>
      </c>
      <c r="B293" t="s">
        <v>348</v>
      </c>
      <c r="C293" t="s">
        <v>348</v>
      </c>
      <c r="D293" t="s">
        <v>193</v>
      </c>
      <c r="E293" t="s">
        <v>686</v>
      </c>
      <c r="F293" s="156">
        <v>2.2921176046176047E-2</v>
      </c>
      <c r="G293" s="156">
        <v>3.2390873015873019E-2</v>
      </c>
      <c r="H293" s="156">
        <v>1.7494137806637805E-2</v>
      </c>
      <c r="I293" s="156">
        <v>9.9296536796536806E-3</v>
      </c>
      <c r="J293" s="156">
        <v>2.9676226551226554E-2</v>
      </c>
      <c r="K293" s="156">
        <v>9.3614718614718623E-3</v>
      </c>
      <c r="L293" s="156">
        <v>7.4382215007215008E-3</v>
      </c>
      <c r="M293" s="156">
        <v>1.8359938672438673E-2</v>
      </c>
      <c r="N293" s="156">
        <v>1.7124368686868688E-2</v>
      </c>
      <c r="O293" s="156">
        <v>3.0030212842712841E-2</v>
      </c>
    </row>
    <row r="294" spans="1:15" x14ac:dyDescent="0.2">
      <c r="A294">
        <v>25</v>
      </c>
      <c r="B294" t="s">
        <v>348</v>
      </c>
      <c r="C294" t="s">
        <v>348</v>
      </c>
      <c r="D294" t="s">
        <v>193</v>
      </c>
      <c r="E294" t="s">
        <v>687</v>
      </c>
      <c r="F294" s="156">
        <v>0</v>
      </c>
      <c r="G294" s="156">
        <v>0</v>
      </c>
      <c r="H294" s="156">
        <v>0</v>
      </c>
      <c r="I294" s="156">
        <v>0</v>
      </c>
      <c r="J294" s="156">
        <v>0</v>
      </c>
      <c r="K294" s="156">
        <v>0</v>
      </c>
      <c r="L294" s="156">
        <v>0</v>
      </c>
      <c r="M294" s="156">
        <v>0</v>
      </c>
      <c r="N294" s="156">
        <v>0</v>
      </c>
      <c r="O294" s="156">
        <v>0</v>
      </c>
    </row>
    <row r="295" spans="1:15" x14ac:dyDescent="0.2">
      <c r="A295">
        <v>25</v>
      </c>
      <c r="B295" t="s">
        <v>348</v>
      </c>
      <c r="C295" t="s">
        <v>348</v>
      </c>
      <c r="D295" t="s">
        <v>193</v>
      </c>
      <c r="E295" t="s">
        <v>688</v>
      </c>
      <c r="F295" s="156">
        <v>0.27834040959040957</v>
      </c>
      <c r="G295" s="156">
        <v>0.28344988344988348</v>
      </c>
      <c r="H295" s="156">
        <v>0.32541416916416915</v>
      </c>
      <c r="I295" s="156">
        <v>0.30977147852147852</v>
      </c>
      <c r="J295" s="156">
        <v>0.17997419247419247</v>
      </c>
      <c r="K295" s="156">
        <v>0.179243672993673</v>
      </c>
      <c r="L295" s="156">
        <v>0.21835248085248085</v>
      </c>
      <c r="M295" s="156">
        <v>0.3504682817182817</v>
      </c>
      <c r="N295" s="156">
        <v>0.31991133866133864</v>
      </c>
      <c r="O295" s="156">
        <v>0.41088702963702967</v>
      </c>
    </row>
    <row r="296" spans="1:15" x14ac:dyDescent="0.2">
      <c r="A296">
        <v>25</v>
      </c>
      <c r="B296" t="s">
        <v>348</v>
      </c>
      <c r="C296" t="s">
        <v>348</v>
      </c>
      <c r="D296" t="s">
        <v>193</v>
      </c>
      <c r="E296" t="s">
        <v>689</v>
      </c>
      <c r="F296" s="156">
        <v>3.9999236874236878E-2</v>
      </c>
      <c r="G296" s="156">
        <v>5.426587301587301E-2</v>
      </c>
      <c r="H296" s="156">
        <v>2.5417811355311352E-2</v>
      </c>
      <c r="I296" s="156">
        <v>1.4058684371184372E-2</v>
      </c>
      <c r="J296" s="156">
        <v>4.9408577533577532E-2</v>
      </c>
      <c r="K296" s="156">
        <v>1.1771214896214898E-2</v>
      </c>
      <c r="L296" s="156">
        <v>1.1042429792429793E-2</v>
      </c>
      <c r="M296" s="156">
        <v>3.007669413919414E-2</v>
      </c>
      <c r="N296" s="156">
        <v>2.4645146520146523E-2</v>
      </c>
      <c r="O296" s="156">
        <v>5.0564713064713072E-2</v>
      </c>
    </row>
    <row r="297" spans="1:15" x14ac:dyDescent="0.2">
      <c r="A297">
        <v>25</v>
      </c>
      <c r="B297" t="s">
        <v>348</v>
      </c>
      <c r="C297" t="s">
        <v>348</v>
      </c>
      <c r="D297" t="s">
        <v>193</v>
      </c>
      <c r="E297" t="s">
        <v>690</v>
      </c>
      <c r="F297" s="156">
        <v>0.32916666666666672</v>
      </c>
      <c r="G297" s="156">
        <v>0.39180402930402924</v>
      </c>
      <c r="H297" s="156">
        <v>0.53539377289377288</v>
      </c>
      <c r="I297" s="156">
        <v>0.46712454212454213</v>
      </c>
      <c r="J297" s="156">
        <v>0.16179029304029305</v>
      </c>
      <c r="K297" s="156">
        <v>0.31160714285714292</v>
      </c>
      <c r="L297" s="156">
        <v>0.21506410256410255</v>
      </c>
      <c r="M297" s="156">
        <v>0.53711080586080584</v>
      </c>
      <c r="N297" s="156">
        <v>0.52818223443223444</v>
      </c>
      <c r="O297" s="156">
        <v>0.55368589743589736</v>
      </c>
    </row>
    <row r="298" spans="1:15" x14ac:dyDescent="0.2">
      <c r="A298">
        <v>25</v>
      </c>
      <c r="B298" t="s">
        <v>348</v>
      </c>
      <c r="C298" t="s">
        <v>348</v>
      </c>
      <c r="D298" t="s">
        <v>193</v>
      </c>
      <c r="E298" t="s">
        <v>691</v>
      </c>
      <c r="F298" s="156">
        <v>0.24262347500983864</v>
      </c>
      <c r="G298" s="156">
        <v>0.18509199134199131</v>
      </c>
      <c r="H298" s="156">
        <v>0.29094844549390003</v>
      </c>
      <c r="I298" s="156">
        <v>0.21359454939000391</v>
      </c>
      <c r="J298" s="156">
        <v>0.12073740653286108</v>
      </c>
      <c r="K298" s="156">
        <v>0.22480322707595435</v>
      </c>
      <c r="L298" s="156">
        <v>0.15606306572215664</v>
      </c>
      <c r="M298" s="156">
        <v>0.22908057851239669</v>
      </c>
      <c r="N298" s="156">
        <v>0.29069264069264067</v>
      </c>
      <c r="O298" s="156">
        <v>0.32027990948445495</v>
      </c>
    </row>
    <row r="299" spans="1:15" x14ac:dyDescent="0.2">
      <c r="A299">
        <v>25</v>
      </c>
      <c r="B299" t="s">
        <v>348</v>
      </c>
      <c r="C299" t="s">
        <v>348</v>
      </c>
      <c r="D299" t="s">
        <v>193</v>
      </c>
      <c r="E299" t="s">
        <v>692</v>
      </c>
      <c r="F299" s="156">
        <v>1.7726370851370851E-2</v>
      </c>
      <c r="G299" s="156">
        <v>1.9710497835497835E-2</v>
      </c>
      <c r="H299" s="156">
        <v>1.1814574314574314E-2</v>
      </c>
      <c r="I299" s="156">
        <v>4.4079184704184709E-3</v>
      </c>
      <c r="J299" s="156">
        <v>1.9983315295815297E-2</v>
      </c>
      <c r="K299" s="156">
        <v>8.8158369408369418E-3</v>
      </c>
      <c r="L299" s="156">
        <v>3.3053751803751802E-3</v>
      </c>
      <c r="M299" s="156">
        <v>8.2115800865800864E-3</v>
      </c>
      <c r="N299" s="156">
        <v>1.1776244588744588E-2</v>
      </c>
      <c r="O299" s="156">
        <v>2.0546987734487734E-2</v>
      </c>
    </row>
    <row r="300" spans="1:15" x14ac:dyDescent="0.2">
      <c r="A300">
        <v>25</v>
      </c>
      <c r="B300" t="s">
        <v>348</v>
      </c>
      <c r="C300" t="s">
        <v>348</v>
      </c>
      <c r="D300" t="s">
        <v>193</v>
      </c>
      <c r="E300" t="s">
        <v>693</v>
      </c>
      <c r="F300" s="156">
        <v>0</v>
      </c>
      <c r="G300" s="156">
        <v>0</v>
      </c>
      <c r="H300" s="156">
        <v>0</v>
      </c>
      <c r="I300" s="156">
        <v>0</v>
      </c>
      <c r="J300" s="156">
        <v>0</v>
      </c>
      <c r="K300" s="156">
        <v>0</v>
      </c>
      <c r="L300" s="156">
        <v>0</v>
      </c>
      <c r="M300" s="156">
        <v>0</v>
      </c>
      <c r="N300" s="156">
        <v>0</v>
      </c>
      <c r="O300" s="156">
        <v>0</v>
      </c>
    </row>
    <row r="301" spans="1:15" x14ac:dyDescent="0.2">
      <c r="A301">
        <v>25</v>
      </c>
      <c r="B301" t="s">
        <v>348</v>
      </c>
      <c r="C301" t="s">
        <v>348</v>
      </c>
      <c r="D301" t="s">
        <v>193</v>
      </c>
      <c r="E301" t="s">
        <v>694</v>
      </c>
      <c r="F301" s="156">
        <v>0.14728061868686868</v>
      </c>
      <c r="G301" s="156">
        <v>0.10949968434343434</v>
      </c>
      <c r="H301" s="156">
        <v>0.18841698232323231</v>
      </c>
      <c r="I301" s="156">
        <v>0.12349273989898991</v>
      </c>
      <c r="J301" s="156">
        <v>7.571338383838383E-2</v>
      </c>
      <c r="K301" s="156">
        <v>0.16631155303030304</v>
      </c>
      <c r="L301" s="156">
        <v>9.2883522727272724E-2</v>
      </c>
      <c r="M301" s="156">
        <v>0.12901988636363634</v>
      </c>
      <c r="N301" s="156">
        <v>0.18947758838383838</v>
      </c>
      <c r="O301" s="156">
        <v>0.19736584595959591</v>
      </c>
    </row>
    <row r="302" spans="1:15" x14ac:dyDescent="0.2">
      <c r="A302">
        <v>25</v>
      </c>
      <c r="B302" t="s">
        <v>348</v>
      </c>
      <c r="C302" t="s">
        <v>348</v>
      </c>
      <c r="D302" t="s">
        <v>193</v>
      </c>
      <c r="E302" t="s">
        <v>695</v>
      </c>
      <c r="F302" s="156">
        <v>1.8692129629629627E-3</v>
      </c>
      <c r="G302" s="156">
        <v>1.9097222222222219E-3</v>
      </c>
      <c r="H302" s="156">
        <v>1.2702546296296294E-3</v>
      </c>
      <c r="I302" s="156">
        <v>5.2951388888888883E-4</v>
      </c>
      <c r="J302" s="156">
        <v>2.0630787037037037E-3</v>
      </c>
      <c r="K302" s="156">
        <v>1.1588541666666665E-3</v>
      </c>
      <c r="L302" s="156">
        <v>3.689236111111111E-4</v>
      </c>
      <c r="M302" s="156">
        <v>7.1035879629629628E-4</v>
      </c>
      <c r="N302" s="156">
        <v>1.278935185185185E-3</v>
      </c>
      <c r="O302" s="156">
        <v>2.1614583333333334E-3</v>
      </c>
    </row>
    <row r="303" spans="1:15" x14ac:dyDescent="0.2">
      <c r="A303">
        <v>25</v>
      </c>
      <c r="B303" t="s">
        <v>348</v>
      </c>
      <c r="C303" t="s">
        <v>348</v>
      </c>
      <c r="D303" t="s">
        <v>193</v>
      </c>
      <c r="E303" t="s">
        <v>696</v>
      </c>
      <c r="F303" s="156">
        <v>0</v>
      </c>
      <c r="G303" s="156">
        <v>0</v>
      </c>
      <c r="H303" s="156">
        <v>0</v>
      </c>
      <c r="I303" s="156">
        <v>0</v>
      </c>
      <c r="J303" s="156">
        <v>0</v>
      </c>
      <c r="K303" s="156">
        <v>0</v>
      </c>
      <c r="L303" s="156">
        <v>0</v>
      </c>
      <c r="M303" s="156">
        <v>0</v>
      </c>
      <c r="N303" s="156">
        <v>0</v>
      </c>
      <c r="O303" s="156">
        <v>0</v>
      </c>
    </row>
    <row r="304" spans="1:15" x14ac:dyDescent="0.2">
      <c r="A304">
        <v>26</v>
      </c>
      <c r="B304" t="s">
        <v>360</v>
      </c>
      <c r="C304" t="s">
        <v>360</v>
      </c>
      <c r="D304" t="s">
        <v>194</v>
      </c>
      <c r="E304" t="s">
        <v>685</v>
      </c>
      <c r="F304" s="156">
        <v>0.30145120031483669</v>
      </c>
      <c r="G304" s="156">
        <v>0.28865850059031878</v>
      </c>
      <c r="H304" s="156">
        <v>0.36554998032270758</v>
      </c>
      <c r="I304" s="156">
        <v>0.3472009051554506</v>
      </c>
      <c r="J304" s="156">
        <v>0.16809081070444706</v>
      </c>
      <c r="K304" s="156">
        <v>0.20706168831168834</v>
      </c>
      <c r="L304" s="156">
        <v>0.23103600944510033</v>
      </c>
      <c r="M304" s="156">
        <v>0.38124016135379774</v>
      </c>
      <c r="N304" s="156">
        <v>0.34137888626524993</v>
      </c>
      <c r="O304" s="156">
        <v>0.44001623376623372</v>
      </c>
    </row>
    <row r="305" spans="1:15" x14ac:dyDescent="0.2">
      <c r="A305">
        <v>26</v>
      </c>
      <c r="B305" t="s">
        <v>360</v>
      </c>
      <c r="C305" t="s">
        <v>360</v>
      </c>
      <c r="D305" t="s">
        <v>194</v>
      </c>
      <c r="E305" t="s">
        <v>686</v>
      </c>
      <c r="F305" s="156">
        <v>4.567550505050505E-2</v>
      </c>
      <c r="G305" s="156">
        <v>6.2648809523809523E-2</v>
      </c>
      <c r="H305" s="156">
        <v>3.5143849206349213E-2</v>
      </c>
      <c r="I305" s="156">
        <v>1.5904581529581529E-2</v>
      </c>
      <c r="J305" s="156">
        <v>5.4935515873015879E-2</v>
      </c>
      <c r="K305" s="156">
        <v>1.7367875180375178E-2</v>
      </c>
      <c r="L305" s="156">
        <v>1.2790854978354978E-2</v>
      </c>
      <c r="M305" s="156">
        <v>3.6453823953823961E-2</v>
      </c>
      <c r="N305" s="156">
        <v>3.1910624098124098E-2</v>
      </c>
      <c r="O305" s="156">
        <v>5.809659090909091E-2</v>
      </c>
    </row>
    <row r="306" spans="1:15" x14ac:dyDescent="0.2">
      <c r="A306">
        <v>26</v>
      </c>
      <c r="B306" t="s">
        <v>360</v>
      </c>
      <c r="C306" t="s">
        <v>360</v>
      </c>
      <c r="D306" t="s">
        <v>194</v>
      </c>
      <c r="E306" t="s">
        <v>687</v>
      </c>
      <c r="F306" s="156">
        <v>0</v>
      </c>
      <c r="G306" s="156">
        <v>0</v>
      </c>
      <c r="H306" s="156">
        <v>0</v>
      </c>
      <c r="I306" s="156">
        <v>0</v>
      </c>
      <c r="J306" s="156">
        <v>0</v>
      </c>
      <c r="K306" s="156">
        <v>0</v>
      </c>
      <c r="L306" s="156">
        <v>0</v>
      </c>
      <c r="M306" s="156">
        <v>0</v>
      </c>
      <c r="N306" s="156">
        <v>0</v>
      </c>
      <c r="O306" s="156">
        <v>0</v>
      </c>
    </row>
    <row r="307" spans="1:15" x14ac:dyDescent="0.2">
      <c r="A307">
        <v>26</v>
      </c>
      <c r="B307" t="s">
        <v>360</v>
      </c>
      <c r="C307" t="s">
        <v>360</v>
      </c>
      <c r="D307" t="s">
        <v>194</v>
      </c>
      <c r="E307" t="s">
        <v>688</v>
      </c>
      <c r="F307" s="156">
        <v>0.43436771561771564</v>
      </c>
      <c r="G307" s="156">
        <v>0.29336288711288705</v>
      </c>
      <c r="H307" s="156">
        <v>0.35736138861138855</v>
      </c>
      <c r="I307" s="156">
        <v>0.39842032967032964</v>
      </c>
      <c r="J307" s="156">
        <v>0.16233974358974357</v>
      </c>
      <c r="K307" s="156">
        <v>0.15609390609390608</v>
      </c>
      <c r="L307" s="156">
        <v>0.27375957375957372</v>
      </c>
      <c r="M307" s="156">
        <v>0.42124125874125878</v>
      </c>
      <c r="N307" s="156">
        <v>0.32218614718614719</v>
      </c>
      <c r="O307" s="156">
        <v>0.52554736929736934</v>
      </c>
    </row>
    <row r="308" spans="1:15" x14ac:dyDescent="0.2">
      <c r="A308">
        <v>26</v>
      </c>
      <c r="B308" t="s">
        <v>360</v>
      </c>
      <c r="C308" t="s">
        <v>360</v>
      </c>
      <c r="D308" t="s">
        <v>194</v>
      </c>
      <c r="E308" t="s">
        <v>689</v>
      </c>
      <c r="F308" s="156">
        <v>7.1155753968253965E-2</v>
      </c>
      <c r="G308" s="156">
        <v>9.0689865689865687E-2</v>
      </c>
      <c r="H308" s="156">
        <v>4.2156974969474965E-2</v>
      </c>
      <c r="I308" s="156">
        <v>1.7326770451770449E-2</v>
      </c>
      <c r="J308" s="156">
        <v>7.9725656288156296E-2</v>
      </c>
      <c r="K308" s="156">
        <v>1.6586538461538462E-2</v>
      </c>
      <c r="L308" s="156">
        <v>1.5052655677655678E-2</v>
      </c>
      <c r="M308" s="156">
        <v>5.0095390720390723E-2</v>
      </c>
      <c r="N308" s="156">
        <v>3.6677731990231992E-2</v>
      </c>
      <c r="O308" s="156">
        <v>8.5410943223443225E-2</v>
      </c>
    </row>
    <row r="309" spans="1:15" x14ac:dyDescent="0.2">
      <c r="A309">
        <v>26</v>
      </c>
      <c r="B309" t="s">
        <v>360</v>
      </c>
      <c r="C309" t="s">
        <v>360</v>
      </c>
      <c r="D309" t="s">
        <v>194</v>
      </c>
      <c r="E309" t="s">
        <v>690</v>
      </c>
      <c r="F309" s="156">
        <v>0.57415293040293047</v>
      </c>
      <c r="G309" s="156">
        <v>0.39990842490842488</v>
      </c>
      <c r="H309" s="156">
        <v>0.63976648351648346</v>
      </c>
      <c r="I309" s="156">
        <v>0.65762362637362637</v>
      </c>
      <c r="J309" s="156">
        <v>0.13468406593406593</v>
      </c>
      <c r="K309" s="156">
        <v>0.29164377289377291</v>
      </c>
      <c r="L309" s="156">
        <v>0.31691849816849815</v>
      </c>
      <c r="M309" s="156">
        <v>0.69967948717948714</v>
      </c>
      <c r="N309" s="156">
        <v>0.58498168498168501</v>
      </c>
      <c r="O309" s="156">
        <v>0.72291666666666665</v>
      </c>
    </row>
    <row r="310" spans="1:15" x14ac:dyDescent="0.2">
      <c r="A310">
        <v>26</v>
      </c>
      <c r="B310" t="s">
        <v>360</v>
      </c>
      <c r="C310" t="s">
        <v>360</v>
      </c>
      <c r="D310" t="s">
        <v>194</v>
      </c>
      <c r="E310" t="s">
        <v>691</v>
      </c>
      <c r="F310" s="156">
        <v>0.35315082644628099</v>
      </c>
      <c r="G310" s="156">
        <v>0.23719746162927982</v>
      </c>
      <c r="H310" s="156">
        <v>0.38735242030696576</v>
      </c>
      <c r="I310" s="156">
        <v>0.29292601338055885</v>
      </c>
      <c r="J310" s="156">
        <v>0.13810015741833923</v>
      </c>
      <c r="K310" s="156">
        <v>0.27807457693821325</v>
      </c>
      <c r="L310" s="156">
        <v>0.20213498622589529</v>
      </c>
      <c r="M310" s="156">
        <v>0.31725452577725305</v>
      </c>
      <c r="N310" s="156">
        <v>0.3787657418339237</v>
      </c>
      <c r="O310" s="156">
        <v>0.43378837072018889</v>
      </c>
    </row>
    <row r="311" spans="1:15" x14ac:dyDescent="0.2">
      <c r="A311">
        <v>26</v>
      </c>
      <c r="B311" t="s">
        <v>360</v>
      </c>
      <c r="C311" t="s">
        <v>360</v>
      </c>
      <c r="D311" t="s">
        <v>194</v>
      </c>
      <c r="E311" t="s">
        <v>692</v>
      </c>
      <c r="F311" s="156">
        <v>5.2802579365079358E-2</v>
      </c>
      <c r="G311" s="156">
        <v>5.6831709956709962E-2</v>
      </c>
      <c r="H311" s="156">
        <v>3.6442550505050506E-2</v>
      </c>
      <c r="I311" s="156">
        <v>8.8406385281385273E-3</v>
      </c>
      <c r="J311" s="156">
        <v>5.4755140692640682E-2</v>
      </c>
      <c r="K311" s="156">
        <v>2.5976280663780663E-2</v>
      </c>
      <c r="L311" s="156">
        <v>7.5396825396825389E-3</v>
      </c>
      <c r="M311" s="156">
        <v>2.4745220057720056E-2</v>
      </c>
      <c r="N311" s="156">
        <v>3.5549693362193359E-2</v>
      </c>
      <c r="O311" s="156">
        <v>5.9284812409812405E-2</v>
      </c>
    </row>
    <row r="312" spans="1:15" x14ac:dyDescent="0.2">
      <c r="A312">
        <v>26</v>
      </c>
      <c r="B312" t="s">
        <v>360</v>
      </c>
      <c r="C312" t="s">
        <v>360</v>
      </c>
      <c r="D312" t="s">
        <v>194</v>
      </c>
      <c r="E312" t="s">
        <v>693</v>
      </c>
      <c r="F312" s="156">
        <v>0</v>
      </c>
      <c r="G312" s="156">
        <v>0</v>
      </c>
      <c r="H312" s="156">
        <v>0</v>
      </c>
      <c r="I312" s="156">
        <v>0</v>
      </c>
      <c r="J312" s="156">
        <v>0</v>
      </c>
      <c r="K312" s="156">
        <v>0</v>
      </c>
      <c r="L312" s="156">
        <v>0</v>
      </c>
      <c r="M312" s="156">
        <v>0</v>
      </c>
      <c r="N312" s="156">
        <v>0</v>
      </c>
      <c r="O312" s="156">
        <v>0</v>
      </c>
    </row>
    <row r="313" spans="1:15" x14ac:dyDescent="0.2">
      <c r="A313">
        <v>26</v>
      </c>
      <c r="B313" t="s">
        <v>360</v>
      </c>
      <c r="C313" t="s">
        <v>360</v>
      </c>
      <c r="D313" t="s">
        <v>194</v>
      </c>
      <c r="E313" t="s">
        <v>694</v>
      </c>
      <c r="F313" s="156">
        <v>0.23096117424242424</v>
      </c>
      <c r="G313" s="156">
        <v>0.16526357323232321</v>
      </c>
      <c r="H313" s="156">
        <v>0.28935290404040398</v>
      </c>
      <c r="I313" s="156">
        <v>0.19158933080808083</v>
      </c>
      <c r="J313" s="156">
        <v>0.10633049242424243</v>
      </c>
      <c r="K313" s="156">
        <v>0.24369160353535352</v>
      </c>
      <c r="L313" s="156">
        <v>0.13796717171717171</v>
      </c>
      <c r="M313" s="156">
        <v>0.20544349747474749</v>
      </c>
      <c r="N313" s="156">
        <v>0.29103061868686869</v>
      </c>
      <c r="O313" s="156">
        <v>0.30172348484848482</v>
      </c>
    </row>
    <row r="314" spans="1:15" x14ac:dyDescent="0.2">
      <c r="A314">
        <v>26</v>
      </c>
      <c r="B314" t="s">
        <v>360</v>
      </c>
      <c r="C314" t="s">
        <v>360</v>
      </c>
      <c r="D314" t="s">
        <v>194</v>
      </c>
      <c r="E314" t="s">
        <v>695</v>
      </c>
      <c r="F314" s="156">
        <v>1.3182870370370371E-2</v>
      </c>
      <c r="G314" s="156">
        <v>1.3789062499999999E-2</v>
      </c>
      <c r="H314" s="156">
        <v>1.0853587962962962E-2</v>
      </c>
      <c r="I314" s="156">
        <v>3.5373263888888885E-3</v>
      </c>
      <c r="J314" s="156">
        <v>1.3738425925925925E-2</v>
      </c>
      <c r="K314" s="156">
        <v>9.587673611111111E-3</v>
      </c>
      <c r="L314" s="156">
        <v>2.5998263888888885E-3</v>
      </c>
      <c r="M314" s="156">
        <v>6.0633680555555554E-3</v>
      </c>
      <c r="N314" s="156">
        <v>1.1014178240740739E-2</v>
      </c>
      <c r="O314" s="156">
        <v>1.5358796296296297E-2</v>
      </c>
    </row>
    <row r="315" spans="1:15" x14ac:dyDescent="0.2">
      <c r="A315">
        <v>26</v>
      </c>
      <c r="B315" t="s">
        <v>360</v>
      </c>
      <c r="C315" t="s">
        <v>360</v>
      </c>
      <c r="D315" t="s">
        <v>194</v>
      </c>
      <c r="E315" t="s">
        <v>696</v>
      </c>
      <c r="F315" s="156">
        <v>0</v>
      </c>
      <c r="G315" s="156">
        <v>0</v>
      </c>
      <c r="H315" s="156">
        <v>0</v>
      </c>
      <c r="I315" s="156">
        <v>0</v>
      </c>
      <c r="J315" s="156">
        <v>0</v>
      </c>
      <c r="K315" s="156">
        <v>0</v>
      </c>
      <c r="L315" s="156">
        <v>0</v>
      </c>
      <c r="M315" s="156">
        <v>0</v>
      </c>
      <c r="N315" s="156">
        <v>0</v>
      </c>
      <c r="O315" s="156">
        <v>0</v>
      </c>
    </row>
    <row r="316" spans="1:15" x14ac:dyDescent="0.2">
      <c r="A316">
        <v>27</v>
      </c>
      <c r="B316" t="s">
        <v>361</v>
      </c>
      <c r="C316" t="s">
        <v>361</v>
      </c>
      <c r="D316" t="s">
        <v>195</v>
      </c>
      <c r="E316" t="s">
        <v>685</v>
      </c>
      <c r="F316" s="156">
        <v>0.22588793781975602</v>
      </c>
      <c r="G316" s="156">
        <v>0.24234553325462418</v>
      </c>
      <c r="H316" s="156">
        <v>0.31038961038961044</v>
      </c>
      <c r="I316" s="156">
        <v>0.26652892561983466</v>
      </c>
      <c r="J316" s="156">
        <v>0.15873917748917751</v>
      </c>
      <c r="K316" s="156">
        <v>0.20840958284140099</v>
      </c>
      <c r="L316" s="156">
        <v>0.18877902400629676</v>
      </c>
      <c r="M316" s="156">
        <v>0.29365899252262889</v>
      </c>
      <c r="N316" s="156">
        <v>0.31486373475009832</v>
      </c>
      <c r="O316" s="156">
        <v>0.34987701692247147</v>
      </c>
    </row>
    <row r="317" spans="1:15" x14ac:dyDescent="0.2">
      <c r="A317">
        <v>27</v>
      </c>
      <c r="B317" t="s">
        <v>361</v>
      </c>
      <c r="C317" t="s">
        <v>361</v>
      </c>
      <c r="D317" t="s">
        <v>195</v>
      </c>
      <c r="E317" t="s">
        <v>686</v>
      </c>
      <c r="F317" s="156">
        <v>1.4105339105339105E-2</v>
      </c>
      <c r="G317" s="156">
        <v>1.939484126984127E-2</v>
      </c>
      <c r="H317" s="156">
        <v>9.2532467532467546E-3</v>
      </c>
      <c r="I317" s="156">
        <v>6.1395202020202017E-3</v>
      </c>
      <c r="J317" s="156">
        <v>1.8490710678210679E-2</v>
      </c>
      <c r="K317" s="156">
        <v>4.9445346320346317E-3</v>
      </c>
      <c r="L317" s="156">
        <v>4.4778138528138531E-3</v>
      </c>
      <c r="M317" s="156">
        <v>1.0421176046176046E-2</v>
      </c>
      <c r="N317" s="156">
        <v>9.6951659451659459E-3</v>
      </c>
      <c r="O317" s="156">
        <v>1.819534632034632E-2</v>
      </c>
    </row>
    <row r="318" spans="1:15" x14ac:dyDescent="0.2">
      <c r="A318">
        <v>27</v>
      </c>
      <c r="B318" t="s">
        <v>361</v>
      </c>
      <c r="C318" t="s">
        <v>361</v>
      </c>
      <c r="D318" t="s">
        <v>195</v>
      </c>
      <c r="E318" t="s">
        <v>687</v>
      </c>
      <c r="F318" s="156">
        <v>6.3852813852813863E-3</v>
      </c>
      <c r="G318" s="156">
        <v>2.4891774891774897E-3</v>
      </c>
      <c r="H318" s="156">
        <v>2.4891774891774897E-3</v>
      </c>
      <c r="I318" s="156">
        <v>5.9794372294372303E-3</v>
      </c>
      <c r="J318" s="156">
        <v>1.7045454545454549E-3</v>
      </c>
      <c r="K318" s="156">
        <v>1.7045454545454549E-3</v>
      </c>
      <c r="L318" s="156">
        <v>6.9264069264069273E-3</v>
      </c>
      <c r="M318" s="156">
        <v>3.0573593073593077E-3</v>
      </c>
      <c r="N318" s="156">
        <v>2.5703463203463205E-3</v>
      </c>
      <c r="O318" s="156">
        <v>7.6569264069264089E-3</v>
      </c>
    </row>
    <row r="319" spans="1:15" x14ac:dyDescent="0.2">
      <c r="A319">
        <v>27</v>
      </c>
      <c r="B319" t="s">
        <v>361</v>
      </c>
      <c r="C319" t="s">
        <v>361</v>
      </c>
      <c r="D319" t="s">
        <v>195</v>
      </c>
      <c r="E319" t="s">
        <v>688</v>
      </c>
      <c r="F319" s="156">
        <v>0.21400890775890777</v>
      </c>
      <c r="G319" s="156">
        <v>0.2491820679320679</v>
      </c>
      <c r="H319" s="156">
        <v>0.29190809190809192</v>
      </c>
      <c r="I319" s="156">
        <v>0.27727064602064599</v>
      </c>
      <c r="J319" s="156">
        <v>0.1674429736929737</v>
      </c>
      <c r="K319" s="156">
        <v>0.17765984015984015</v>
      </c>
      <c r="L319" s="156">
        <v>0.20178571428571426</v>
      </c>
      <c r="M319" s="156">
        <v>0.30511779886779883</v>
      </c>
      <c r="N319" s="156">
        <v>0.29913628038628037</v>
      </c>
      <c r="O319" s="156">
        <v>0.34980852480852476</v>
      </c>
    </row>
    <row r="320" spans="1:15" x14ac:dyDescent="0.2">
      <c r="A320">
        <v>27</v>
      </c>
      <c r="B320" t="s">
        <v>361</v>
      </c>
      <c r="C320" t="s">
        <v>361</v>
      </c>
      <c r="D320" t="s">
        <v>195</v>
      </c>
      <c r="E320" t="s">
        <v>689</v>
      </c>
      <c r="F320" s="156">
        <v>1.9200244200244201E-2</v>
      </c>
      <c r="G320" s="156">
        <v>2.7876984126984125E-2</v>
      </c>
      <c r="H320" s="156">
        <v>1.3015109890109889E-2</v>
      </c>
      <c r="I320" s="156">
        <v>9.4303266178266173E-3</v>
      </c>
      <c r="J320" s="156">
        <v>2.5751678876678872E-2</v>
      </c>
      <c r="K320" s="156">
        <v>7.001678876678877E-3</v>
      </c>
      <c r="L320" s="156">
        <v>6.9062881562881569E-3</v>
      </c>
      <c r="M320" s="156">
        <v>1.6187805250305248E-2</v>
      </c>
      <c r="N320" s="156">
        <v>1.3787774725274725E-2</v>
      </c>
      <c r="O320" s="156">
        <v>2.5713522588522591E-2</v>
      </c>
    </row>
    <row r="321" spans="1:15" x14ac:dyDescent="0.2">
      <c r="A321">
        <v>27</v>
      </c>
      <c r="B321" t="s">
        <v>361</v>
      </c>
      <c r="C321" t="s">
        <v>361</v>
      </c>
      <c r="D321" t="s">
        <v>195</v>
      </c>
      <c r="E321" t="s">
        <v>690</v>
      </c>
      <c r="F321" s="156">
        <v>0.24207875457875455</v>
      </c>
      <c r="G321" s="156">
        <v>0.35247252747252744</v>
      </c>
      <c r="H321" s="156">
        <v>0.45041208791208798</v>
      </c>
      <c r="I321" s="156">
        <v>0.34409340659340659</v>
      </c>
      <c r="J321" s="156">
        <v>0.15123626373626373</v>
      </c>
      <c r="K321" s="156">
        <v>0.28969780219780222</v>
      </c>
      <c r="L321" s="156">
        <v>0.14530677655677657</v>
      </c>
      <c r="M321" s="156">
        <v>0.42703754578754577</v>
      </c>
      <c r="N321" s="156">
        <v>0.45773809523809517</v>
      </c>
      <c r="O321" s="156">
        <v>0.44148351648351647</v>
      </c>
    </row>
    <row r="322" spans="1:15" x14ac:dyDescent="0.2">
      <c r="A322">
        <v>27</v>
      </c>
      <c r="B322" t="s">
        <v>361</v>
      </c>
      <c r="C322" t="s">
        <v>361</v>
      </c>
      <c r="D322" t="s">
        <v>195</v>
      </c>
      <c r="E322" t="s">
        <v>691</v>
      </c>
      <c r="F322" s="156">
        <v>0.17462367178276272</v>
      </c>
      <c r="G322" s="156">
        <v>0.14595877607241242</v>
      </c>
      <c r="H322" s="156">
        <v>0.22112111373475013</v>
      </c>
      <c r="I322" s="156">
        <v>0.16230076741440377</v>
      </c>
      <c r="J322" s="156">
        <v>0.1012642660369933</v>
      </c>
      <c r="K322" s="156">
        <v>0.17784090909090908</v>
      </c>
      <c r="L322" s="156">
        <v>0.12193034238488784</v>
      </c>
      <c r="M322" s="156">
        <v>0.1712859110586383</v>
      </c>
      <c r="N322" s="156">
        <v>0.21999212908303814</v>
      </c>
      <c r="O322" s="156">
        <v>0.2401957890594254</v>
      </c>
    </row>
    <row r="323" spans="1:15" x14ac:dyDescent="0.2">
      <c r="A323">
        <v>27</v>
      </c>
      <c r="B323" t="s">
        <v>361</v>
      </c>
      <c r="C323" t="s">
        <v>361</v>
      </c>
      <c r="D323" t="s">
        <v>195</v>
      </c>
      <c r="E323" t="s">
        <v>692</v>
      </c>
      <c r="F323" s="156">
        <v>4.8904220779220787E-3</v>
      </c>
      <c r="G323" s="156">
        <v>5.5623196248196245E-3</v>
      </c>
      <c r="H323" s="156">
        <v>2.7687590187590186E-3</v>
      </c>
      <c r="I323" s="156">
        <v>1.4723124098124098E-3</v>
      </c>
      <c r="J323" s="156">
        <v>5.8869949494949492E-3</v>
      </c>
      <c r="K323" s="156">
        <v>1.9638347763347767E-3</v>
      </c>
      <c r="L323" s="156">
        <v>1.048430735930736E-3</v>
      </c>
      <c r="M323" s="156">
        <v>2.2050865800865797E-3</v>
      </c>
      <c r="N323" s="156">
        <v>2.8025793650793647E-3</v>
      </c>
      <c r="O323" s="156">
        <v>5.7449494949494946E-3</v>
      </c>
    </row>
    <row r="324" spans="1:15" x14ac:dyDescent="0.2">
      <c r="A324">
        <v>27</v>
      </c>
      <c r="B324" t="s">
        <v>361</v>
      </c>
      <c r="C324" t="s">
        <v>361</v>
      </c>
      <c r="D324" t="s">
        <v>195</v>
      </c>
      <c r="E324" t="s">
        <v>693</v>
      </c>
      <c r="F324" s="156">
        <v>0</v>
      </c>
      <c r="G324" s="156">
        <v>0</v>
      </c>
      <c r="H324" s="156">
        <v>0</v>
      </c>
      <c r="I324" s="156">
        <v>0</v>
      </c>
      <c r="J324" s="156">
        <v>0</v>
      </c>
      <c r="K324" s="156">
        <v>0</v>
      </c>
      <c r="L324" s="156">
        <v>0</v>
      </c>
      <c r="M324" s="156">
        <v>0</v>
      </c>
      <c r="N324" s="156">
        <v>0</v>
      </c>
      <c r="O324" s="156">
        <v>0</v>
      </c>
    </row>
    <row r="325" spans="1:15" x14ac:dyDescent="0.2">
      <c r="A325">
        <v>27</v>
      </c>
      <c r="B325" t="s">
        <v>361</v>
      </c>
      <c r="C325" t="s">
        <v>361</v>
      </c>
      <c r="D325" t="s">
        <v>195</v>
      </c>
      <c r="E325" t="s">
        <v>694</v>
      </c>
      <c r="F325" s="156">
        <v>7.2714646464646468E-2</v>
      </c>
      <c r="G325" s="156">
        <v>6.6379419191919198E-2</v>
      </c>
      <c r="H325" s="156">
        <v>0.10475852272727272</v>
      </c>
      <c r="I325" s="156">
        <v>7.0801767676767685E-2</v>
      </c>
      <c r="J325" s="156">
        <v>4.7132260101010098E-2</v>
      </c>
      <c r="K325" s="156">
        <v>9.30334595959596E-2</v>
      </c>
      <c r="L325" s="156">
        <v>5.3139204545454545E-2</v>
      </c>
      <c r="M325" s="156">
        <v>7.462594696969696E-2</v>
      </c>
      <c r="N325" s="156">
        <v>0.10331123737373737</v>
      </c>
      <c r="O325" s="156">
        <v>0.1055224116161616</v>
      </c>
    </row>
    <row r="326" spans="1:15" x14ac:dyDescent="0.2">
      <c r="A326">
        <v>27</v>
      </c>
      <c r="B326" t="s">
        <v>361</v>
      </c>
      <c r="C326" t="s">
        <v>361</v>
      </c>
      <c r="D326" t="s">
        <v>195</v>
      </c>
      <c r="E326" t="s">
        <v>695</v>
      </c>
      <c r="F326" s="156">
        <v>9.2592592592592588E-5</v>
      </c>
      <c r="G326" s="156">
        <v>9.6932870370370367E-5</v>
      </c>
      <c r="H326" s="156">
        <v>4.6296296296296294E-5</v>
      </c>
      <c r="I326" s="156">
        <v>2.7488425925925929E-5</v>
      </c>
      <c r="J326" s="156">
        <v>1.0850694444444444E-4</v>
      </c>
      <c r="K326" s="156">
        <v>3.7615740740740744E-5</v>
      </c>
      <c r="L326" s="156">
        <v>1.8807870370370372E-5</v>
      </c>
      <c r="M326" s="156">
        <v>3.3275462962962965E-5</v>
      </c>
      <c r="N326" s="156">
        <v>4.6296296296296294E-5</v>
      </c>
      <c r="O326" s="156">
        <v>1.0561342592592591E-4</v>
      </c>
    </row>
    <row r="327" spans="1:15" x14ac:dyDescent="0.2">
      <c r="A327">
        <v>27</v>
      </c>
      <c r="B327" t="s">
        <v>361</v>
      </c>
      <c r="C327" t="s">
        <v>361</v>
      </c>
      <c r="D327" t="s">
        <v>195</v>
      </c>
      <c r="E327" t="s">
        <v>696</v>
      </c>
      <c r="F327" s="156">
        <v>0</v>
      </c>
      <c r="G327" s="156">
        <v>0</v>
      </c>
      <c r="H327" s="156">
        <v>0</v>
      </c>
      <c r="I327" s="156">
        <v>0</v>
      </c>
      <c r="J327" s="156">
        <v>0</v>
      </c>
      <c r="K327" s="156">
        <v>0</v>
      </c>
      <c r="L327" s="156">
        <v>0</v>
      </c>
      <c r="M327" s="156">
        <v>0</v>
      </c>
      <c r="N327" s="156">
        <v>0</v>
      </c>
      <c r="O327" s="156">
        <v>0</v>
      </c>
    </row>
    <row r="328" spans="1:15" x14ac:dyDescent="0.2">
      <c r="A328">
        <v>28</v>
      </c>
      <c r="B328" t="s">
        <v>362</v>
      </c>
      <c r="C328" t="s">
        <v>362</v>
      </c>
      <c r="D328" t="s">
        <v>195</v>
      </c>
      <c r="E328" t="s">
        <v>685</v>
      </c>
      <c r="F328" s="156">
        <v>0.21791617473435657</v>
      </c>
      <c r="G328" s="156">
        <v>0.23941361668634395</v>
      </c>
      <c r="H328" s="156">
        <v>0.30339187327823691</v>
      </c>
      <c r="I328" s="156">
        <v>0.26064295552931921</v>
      </c>
      <c r="J328" s="156">
        <v>0.15725846123573398</v>
      </c>
      <c r="K328" s="156">
        <v>0.20334759937032665</v>
      </c>
      <c r="L328" s="156">
        <v>0.18473288075560798</v>
      </c>
      <c r="M328" s="156">
        <v>0.28827725304998031</v>
      </c>
      <c r="N328" s="156">
        <v>0.30776515151515149</v>
      </c>
      <c r="O328" s="156">
        <v>0.34179702872884687</v>
      </c>
    </row>
    <row r="329" spans="1:15" x14ac:dyDescent="0.2">
      <c r="A329">
        <v>28</v>
      </c>
      <c r="B329" t="s">
        <v>362</v>
      </c>
      <c r="C329" t="s">
        <v>362</v>
      </c>
      <c r="D329" t="s">
        <v>195</v>
      </c>
      <c r="E329" t="s">
        <v>686</v>
      </c>
      <c r="F329" s="156">
        <v>1.4170725108225108E-2</v>
      </c>
      <c r="G329" s="156">
        <v>1.9462481962481959E-2</v>
      </c>
      <c r="H329" s="156">
        <v>9.2532467532467546E-3</v>
      </c>
      <c r="I329" s="156">
        <v>6.1530483405483408E-3</v>
      </c>
      <c r="J329" s="156">
        <v>1.8565115440115441E-2</v>
      </c>
      <c r="K329" s="156">
        <v>4.9422799422799433E-3</v>
      </c>
      <c r="L329" s="156">
        <v>4.4913419913419914E-3</v>
      </c>
      <c r="M329" s="156">
        <v>1.0443722943722944E-2</v>
      </c>
      <c r="N329" s="156">
        <v>9.6838924963924978E-3</v>
      </c>
      <c r="O329" s="156">
        <v>1.8267496392496391E-2</v>
      </c>
    </row>
    <row r="330" spans="1:15" x14ac:dyDescent="0.2">
      <c r="A330">
        <v>28</v>
      </c>
      <c r="B330" t="s">
        <v>362</v>
      </c>
      <c r="C330" t="s">
        <v>362</v>
      </c>
      <c r="D330" t="s">
        <v>195</v>
      </c>
      <c r="E330" t="s">
        <v>687</v>
      </c>
      <c r="F330" s="156">
        <v>5.8982683982683999E-3</v>
      </c>
      <c r="G330" s="156">
        <v>2.4080086580086581E-3</v>
      </c>
      <c r="H330" s="156">
        <v>2.4080086580086581E-3</v>
      </c>
      <c r="I330" s="156">
        <v>5.6006493506493508E-3</v>
      </c>
      <c r="J330" s="156">
        <v>1.6504329004329006E-3</v>
      </c>
      <c r="K330" s="156">
        <v>1.6504329004329006E-3</v>
      </c>
      <c r="L330" s="156">
        <v>6.4664502164502174E-3</v>
      </c>
      <c r="M330" s="156">
        <v>2.9220779220779226E-3</v>
      </c>
      <c r="N330" s="156">
        <v>2.4621212121212124E-3</v>
      </c>
      <c r="O330" s="156">
        <v>7.1428571428571435E-3</v>
      </c>
    </row>
    <row r="331" spans="1:15" x14ac:dyDescent="0.2">
      <c r="A331">
        <v>28</v>
      </c>
      <c r="B331" t="s">
        <v>362</v>
      </c>
      <c r="C331" t="s">
        <v>362</v>
      </c>
      <c r="D331" t="s">
        <v>195</v>
      </c>
      <c r="E331" t="s">
        <v>688</v>
      </c>
      <c r="F331" s="156">
        <v>0.21053737928737928</v>
      </c>
      <c r="G331" s="156">
        <v>0.24707375957375957</v>
      </c>
      <c r="H331" s="156">
        <v>0.28829087579087576</v>
      </c>
      <c r="I331" s="156">
        <v>0.27455253080253084</v>
      </c>
      <c r="J331" s="156">
        <v>0.16612762237762241</v>
      </c>
      <c r="K331" s="156">
        <v>0.17526848151848151</v>
      </c>
      <c r="L331" s="156">
        <v>0.20001873126873124</v>
      </c>
      <c r="M331" s="156">
        <v>0.3020791708291708</v>
      </c>
      <c r="N331" s="156">
        <v>0.29528596403596402</v>
      </c>
      <c r="O331" s="156">
        <v>0.34599775224775225</v>
      </c>
    </row>
    <row r="332" spans="1:15" x14ac:dyDescent="0.2">
      <c r="A332">
        <v>28</v>
      </c>
      <c r="B332" t="s">
        <v>362</v>
      </c>
      <c r="C332" t="s">
        <v>362</v>
      </c>
      <c r="D332" t="s">
        <v>195</v>
      </c>
      <c r="E332" t="s">
        <v>689</v>
      </c>
      <c r="F332" s="156">
        <v>1.9289911477411475E-2</v>
      </c>
      <c r="G332" s="156">
        <v>2.779685592185592E-2</v>
      </c>
      <c r="H332" s="156">
        <v>1.2875839438339436E-2</v>
      </c>
      <c r="I332" s="156">
        <v>9.300595238095238E-3</v>
      </c>
      <c r="J332" s="156">
        <v>2.5749771062271061E-2</v>
      </c>
      <c r="K332" s="156">
        <v>6.9120115995115992E-3</v>
      </c>
      <c r="L332" s="156">
        <v>6.8128052503052504E-3</v>
      </c>
      <c r="M332" s="156">
        <v>1.6021825396825395E-2</v>
      </c>
      <c r="N332" s="156">
        <v>1.3617979242979241E-2</v>
      </c>
      <c r="O332" s="156">
        <v>2.5721153846153845E-2</v>
      </c>
    </row>
    <row r="333" spans="1:15" x14ac:dyDescent="0.2">
      <c r="A333">
        <v>28</v>
      </c>
      <c r="B333" t="s">
        <v>362</v>
      </c>
      <c r="C333" t="s">
        <v>362</v>
      </c>
      <c r="D333" t="s">
        <v>195</v>
      </c>
      <c r="E333" t="s">
        <v>690</v>
      </c>
      <c r="F333" s="156">
        <v>0.2365613553113553</v>
      </c>
      <c r="G333" s="156">
        <v>0.34963369963369961</v>
      </c>
      <c r="H333" s="156">
        <v>0.44489468864468862</v>
      </c>
      <c r="I333" s="156">
        <v>0.34136904761904763</v>
      </c>
      <c r="J333" s="156">
        <v>0.15096153846153845</v>
      </c>
      <c r="K333" s="156">
        <v>0.28562271062271061</v>
      </c>
      <c r="L333" s="156">
        <v>0.14510073260073261</v>
      </c>
      <c r="M333" s="156">
        <v>0.42335164835164835</v>
      </c>
      <c r="N333" s="156">
        <v>0.45208333333333328</v>
      </c>
      <c r="O333" s="156">
        <v>0.43667582417582423</v>
      </c>
    </row>
    <row r="334" spans="1:15" x14ac:dyDescent="0.2">
      <c r="A334">
        <v>28</v>
      </c>
      <c r="B334" t="s">
        <v>362</v>
      </c>
      <c r="C334" t="s">
        <v>362</v>
      </c>
      <c r="D334" t="s">
        <v>195</v>
      </c>
      <c r="E334" t="s">
        <v>691</v>
      </c>
      <c r="F334" s="156">
        <v>0.17615358126721761</v>
      </c>
      <c r="G334" s="156">
        <v>0.1470262691853601</v>
      </c>
      <c r="H334" s="156">
        <v>0.2225698543880362</v>
      </c>
      <c r="I334" s="156">
        <v>0.16329693034238485</v>
      </c>
      <c r="J334" s="156">
        <v>0.10229732388823295</v>
      </c>
      <c r="K334" s="156">
        <v>0.17920356158992523</v>
      </c>
      <c r="L334" s="156">
        <v>0.12295110192837466</v>
      </c>
      <c r="M334" s="156">
        <v>0.17217138921684377</v>
      </c>
      <c r="N334" s="156">
        <v>0.22146546635183001</v>
      </c>
      <c r="O334" s="156">
        <v>0.24234307359307358</v>
      </c>
    </row>
    <row r="335" spans="1:15" x14ac:dyDescent="0.2">
      <c r="A335">
        <v>28</v>
      </c>
      <c r="B335" t="s">
        <v>362</v>
      </c>
      <c r="C335" t="s">
        <v>362</v>
      </c>
      <c r="D335" t="s">
        <v>195</v>
      </c>
      <c r="E335" t="s">
        <v>692</v>
      </c>
      <c r="F335" s="156">
        <v>4.7573953823953829E-3</v>
      </c>
      <c r="G335" s="156">
        <v>5.467622655122655E-3</v>
      </c>
      <c r="H335" s="156">
        <v>2.7552308802308804E-3</v>
      </c>
      <c r="I335" s="156">
        <v>1.4926046176046176E-3</v>
      </c>
      <c r="J335" s="156">
        <v>5.7674963924963926E-3</v>
      </c>
      <c r="K335" s="156">
        <v>1.9548160173160174E-3</v>
      </c>
      <c r="L335" s="156">
        <v>1.0597041847041847E-3</v>
      </c>
      <c r="M335" s="156">
        <v>2.2118506493506492E-3</v>
      </c>
      <c r="N335" s="156">
        <v>2.7890512265512264E-3</v>
      </c>
      <c r="O335" s="156">
        <v>5.6254509379509371E-3</v>
      </c>
    </row>
    <row r="336" spans="1:15" x14ac:dyDescent="0.2">
      <c r="A336">
        <v>28</v>
      </c>
      <c r="B336" t="s">
        <v>362</v>
      </c>
      <c r="C336" t="s">
        <v>362</v>
      </c>
      <c r="D336" t="s">
        <v>195</v>
      </c>
      <c r="E336" t="s">
        <v>693</v>
      </c>
      <c r="F336" s="156">
        <v>0</v>
      </c>
      <c r="G336" s="156">
        <v>0</v>
      </c>
      <c r="H336" s="156">
        <v>0</v>
      </c>
      <c r="I336" s="156">
        <v>0</v>
      </c>
      <c r="J336" s="156">
        <v>0</v>
      </c>
      <c r="K336" s="156">
        <v>0</v>
      </c>
      <c r="L336" s="156">
        <v>0</v>
      </c>
      <c r="M336" s="156">
        <v>0</v>
      </c>
      <c r="N336" s="156">
        <v>0</v>
      </c>
      <c r="O336" s="156">
        <v>0</v>
      </c>
    </row>
    <row r="337" spans="1:15" x14ac:dyDescent="0.2">
      <c r="A337">
        <v>28</v>
      </c>
      <c r="B337" t="s">
        <v>362</v>
      </c>
      <c r="C337" t="s">
        <v>362</v>
      </c>
      <c r="D337" t="s">
        <v>195</v>
      </c>
      <c r="E337" t="s">
        <v>694</v>
      </c>
      <c r="F337" s="156">
        <v>7.2894570707070699E-2</v>
      </c>
      <c r="G337" s="156">
        <v>6.6598800505050515E-2</v>
      </c>
      <c r="H337" s="156">
        <v>0.10523358585858586</v>
      </c>
      <c r="I337" s="156">
        <v>7.1262626262626264E-2</v>
      </c>
      <c r="J337" s="156">
        <v>4.7214330808080802E-2</v>
      </c>
      <c r="K337" s="156">
        <v>9.3393308080808077E-2</v>
      </c>
      <c r="L337" s="156">
        <v>5.3420138888888892E-2</v>
      </c>
      <c r="M337" s="156">
        <v>7.5050505050505048E-2</v>
      </c>
      <c r="N337" s="156">
        <v>0.10384627525252527</v>
      </c>
      <c r="O337" s="156">
        <v>0.10593434343434344</v>
      </c>
    </row>
    <row r="338" spans="1:15" x14ac:dyDescent="0.2">
      <c r="A338">
        <v>28</v>
      </c>
      <c r="B338" t="s">
        <v>362</v>
      </c>
      <c r="C338" t="s">
        <v>362</v>
      </c>
      <c r="D338" t="s">
        <v>195</v>
      </c>
      <c r="E338" t="s">
        <v>695</v>
      </c>
      <c r="F338" s="156">
        <v>9.5486111111111103E-5</v>
      </c>
      <c r="G338" s="156">
        <v>9.9826388888888881E-5</v>
      </c>
      <c r="H338" s="156">
        <v>4.7743055555555551E-5</v>
      </c>
      <c r="I338" s="156">
        <v>2.893518518518519E-5</v>
      </c>
      <c r="J338" s="156">
        <v>1.1429398148148148E-4</v>
      </c>
      <c r="K338" s="156">
        <v>3.9062500000000001E-5</v>
      </c>
      <c r="L338" s="156">
        <v>1.8807870370370372E-5</v>
      </c>
      <c r="M338" s="156">
        <v>3.4722222222222222E-5</v>
      </c>
      <c r="N338" s="156">
        <v>4.7743055555555551E-5</v>
      </c>
      <c r="O338" s="156">
        <v>1.1140046296296297E-4</v>
      </c>
    </row>
    <row r="339" spans="1:15" x14ac:dyDescent="0.2">
      <c r="A339">
        <v>28</v>
      </c>
      <c r="B339" t="s">
        <v>362</v>
      </c>
      <c r="C339" t="s">
        <v>362</v>
      </c>
      <c r="D339" t="s">
        <v>195</v>
      </c>
      <c r="E339" t="s">
        <v>696</v>
      </c>
      <c r="F339" s="156">
        <v>0</v>
      </c>
      <c r="G339" s="156">
        <v>0</v>
      </c>
      <c r="H339" s="156">
        <v>0</v>
      </c>
      <c r="I339" s="156">
        <v>0</v>
      </c>
      <c r="J339" s="156">
        <v>0</v>
      </c>
      <c r="K339" s="156">
        <v>0</v>
      </c>
      <c r="L339" s="156">
        <v>0</v>
      </c>
      <c r="M339" s="156">
        <v>0</v>
      </c>
      <c r="N339" s="156">
        <v>0</v>
      </c>
      <c r="O339" s="156">
        <v>0</v>
      </c>
    </row>
    <row r="340" spans="1:15" x14ac:dyDescent="0.2">
      <c r="A340">
        <v>29</v>
      </c>
      <c r="B340" t="s">
        <v>363</v>
      </c>
      <c r="C340" t="s">
        <v>363</v>
      </c>
      <c r="D340" t="s">
        <v>195</v>
      </c>
      <c r="E340" t="s">
        <v>685</v>
      </c>
      <c r="F340" s="156">
        <v>0.20880804801259345</v>
      </c>
      <c r="G340" s="156">
        <v>0.23613488783943329</v>
      </c>
      <c r="H340" s="156">
        <v>0.29519382133018496</v>
      </c>
      <c r="I340" s="156">
        <v>0.2543314639905549</v>
      </c>
      <c r="J340" s="156">
        <v>0.15521202282565918</v>
      </c>
      <c r="K340" s="156">
        <v>0.19688114915387644</v>
      </c>
      <c r="L340" s="156">
        <v>0.18000541125541125</v>
      </c>
      <c r="M340" s="156">
        <v>0.2826889020070838</v>
      </c>
      <c r="N340" s="156">
        <v>0.29935310901219991</v>
      </c>
      <c r="O340" s="156">
        <v>0.3325265643447462</v>
      </c>
    </row>
    <row r="341" spans="1:15" x14ac:dyDescent="0.2">
      <c r="A341">
        <v>29</v>
      </c>
      <c r="B341" t="s">
        <v>363</v>
      </c>
      <c r="C341" t="s">
        <v>363</v>
      </c>
      <c r="D341" t="s">
        <v>195</v>
      </c>
      <c r="E341" t="s">
        <v>686</v>
      </c>
      <c r="F341" s="156">
        <v>1.424287518037518E-2</v>
      </c>
      <c r="G341" s="156">
        <v>1.9480519480519484E-2</v>
      </c>
      <c r="H341" s="156">
        <v>9.2532467532467546E-3</v>
      </c>
      <c r="I341" s="156">
        <v>6.0944264069264075E-3</v>
      </c>
      <c r="J341" s="156">
        <v>1.8594426406926406E-2</v>
      </c>
      <c r="K341" s="156">
        <v>4.9107142857142865E-3</v>
      </c>
      <c r="L341" s="156">
        <v>4.4530122655122651E-3</v>
      </c>
      <c r="M341" s="156">
        <v>1.0396374458874457E-2</v>
      </c>
      <c r="N341" s="156">
        <v>9.647817460317459E-3</v>
      </c>
      <c r="O341" s="156">
        <v>1.8305826118326117E-2</v>
      </c>
    </row>
    <row r="342" spans="1:15" x14ac:dyDescent="0.2">
      <c r="A342">
        <v>29</v>
      </c>
      <c r="B342" t="s">
        <v>363</v>
      </c>
      <c r="C342" t="s">
        <v>363</v>
      </c>
      <c r="D342" t="s">
        <v>195</v>
      </c>
      <c r="E342" t="s">
        <v>687</v>
      </c>
      <c r="F342" s="156">
        <v>5.3300865800865807E-3</v>
      </c>
      <c r="G342" s="156">
        <v>2.137445887445888E-3</v>
      </c>
      <c r="H342" s="156">
        <v>2.137445887445888E-3</v>
      </c>
      <c r="I342" s="156">
        <v>5.0054112554112568E-3</v>
      </c>
      <c r="J342" s="156">
        <v>1.4610389610389613E-3</v>
      </c>
      <c r="K342" s="156">
        <v>1.4610389610389613E-3</v>
      </c>
      <c r="L342" s="156">
        <v>5.8170995670995679E-3</v>
      </c>
      <c r="M342" s="156">
        <v>2.5974025974025978E-3</v>
      </c>
      <c r="N342" s="156">
        <v>2.1915584415584423E-3</v>
      </c>
      <c r="O342" s="156">
        <v>6.4393939393939401E-3</v>
      </c>
    </row>
    <row r="343" spans="1:15" x14ac:dyDescent="0.2">
      <c r="A343">
        <v>29</v>
      </c>
      <c r="B343" t="s">
        <v>363</v>
      </c>
      <c r="C343" t="s">
        <v>363</v>
      </c>
      <c r="D343" t="s">
        <v>195</v>
      </c>
      <c r="E343" t="s">
        <v>688</v>
      </c>
      <c r="F343" s="156">
        <v>0.20574009324009324</v>
      </c>
      <c r="G343" s="156">
        <v>0.24329628704628706</v>
      </c>
      <c r="H343" s="156">
        <v>0.28230935730935736</v>
      </c>
      <c r="I343" s="156">
        <v>0.27174908424908428</v>
      </c>
      <c r="J343" s="156">
        <v>0.16400682650682649</v>
      </c>
      <c r="K343" s="156">
        <v>0.171037296037296</v>
      </c>
      <c r="L343" s="156">
        <v>0.19894688644688643</v>
      </c>
      <c r="M343" s="156">
        <v>0.29778971028971024</v>
      </c>
      <c r="N343" s="156">
        <v>0.28880078255078256</v>
      </c>
      <c r="O343" s="156">
        <v>0.34093614718614718</v>
      </c>
    </row>
    <row r="344" spans="1:15" x14ac:dyDescent="0.2">
      <c r="A344">
        <v>29</v>
      </c>
      <c r="B344" t="s">
        <v>363</v>
      </c>
      <c r="C344" t="s">
        <v>363</v>
      </c>
      <c r="D344" t="s">
        <v>195</v>
      </c>
      <c r="E344" t="s">
        <v>689</v>
      </c>
      <c r="F344" s="156">
        <v>1.8942689255189254E-2</v>
      </c>
      <c r="G344" s="156">
        <v>2.7419108669108665E-2</v>
      </c>
      <c r="H344" s="156">
        <v>1.2759462759462758E-2</v>
      </c>
      <c r="I344" s="156">
        <v>9.237637362637361E-3</v>
      </c>
      <c r="J344" s="156">
        <v>2.5339590964590961E-2</v>
      </c>
      <c r="K344" s="156">
        <v>6.8585927960927969E-3</v>
      </c>
      <c r="L344" s="156">
        <v>6.7612942612942607E-3</v>
      </c>
      <c r="M344" s="156">
        <v>1.5874923687423687E-2</v>
      </c>
      <c r="N344" s="156">
        <v>1.3438644688644688E-2</v>
      </c>
      <c r="O344" s="156">
        <v>2.532432844932845E-2</v>
      </c>
    </row>
    <row r="345" spans="1:15" x14ac:dyDescent="0.2">
      <c r="A345">
        <v>29</v>
      </c>
      <c r="B345" t="s">
        <v>363</v>
      </c>
      <c r="C345" t="s">
        <v>363</v>
      </c>
      <c r="D345" t="s">
        <v>195</v>
      </c>
      <c r="E345" t="s">
        <v>690</v>
      </c>
      <c r="F345" s="156">
        <v>0.21792582417582418</v>
      </c>
      <c r="G345" s="156">
        <v>0.33930860805860802</v>
      </c>
      <c r="H345" s="156">
        <v>0.42662545787545786</v>
      </c>
      <c r="I345" s="156">
        <v>0.33250915750915749</v>
      </c>
      <c r="J345" s="156">
        <v>0.14979395604395607</v>
      </c>
      <c r="K345" s="156">
        <v>0.27323717948717946</v>
      </c>
      <c r="L345" s="156">
        <v>0.14500915750915749</v>
      </c>
      <c r="M345" s="156">
        <v>0.4102106227106227</v>
      </c>
      <c r="N345" s="156">
        <v>0.43331043956043963</v>
      </c>
      <c r="O345" s="156">
        <v>0.42005494505494501</v>
      </c>
    </row>
    <row r="346" spans="1:15" x14ac:dyDescent="0.2">
      <c r="A346">
        <v>29</v>
      </c>
      <c r="B346" t="s">
        <v>363</v>
      </c>
      <c r="C346" t="s">
        <v>363</v>
      </c>
      <c r="D346" t="s">
        <v>195</v>
      </c>
      <c r="E346" t="s">
        <v>691</v>
      </c>
      <c r="F346" s="156">
        <v>0.17668486816214091</v>
      </c>
      <c r="G346" s="156">
        <v>0.14634248327430147</v>
      </c>
      <c r="H346" s="156">
        <v>0.22282565918929553</v>
      </c>
      <c r="I346" s="156">
        <v>0.16362652499016136</v>
      </c>
      <c r="J346" s="156">
        <v>0.10162829594647776</v>
      </c>
      <c r="K346" s="156">
        <v>0.17974960645415192</v>
      </c>
      <c r="L346" s="156">
        <v>0.12335694608421879</v>
      </c>
      <c r="M346" s="156">
        <v>0.17205578512396694</v>
      </c>
      <c r="N346" s="156">
        <v>0.22181719795356158</v>
      </c>
      <c r="O346" s="156">
        <v>0.24298996458087363</v>
      </c>
    </row>
    <row r="347" spans="1:15" x14ac:dyDescent="0.2">
      <c r="A347">
        <v>29</v>
      </c>
      <c r="B347" t="s">
        <v>363</v>
      </c>
      <c r="C347" t="s">
        <v>363</v>
      </c>
      <c r="D347" t="s">
        <v>195</v>
      </c>
      <c r="E347" t="s">
        <v>692</v>
      </c>
      <c r="F347" s="156">
        <v>4.7731782106782113E-3</v>
      </c>
      <c r="G347" s="156">
        <v>5.4608585858585863E-3</v>
      </c>
      <c r="H347" s="156">
        <v>2.7484668109668108E-3</v>
      </c>
      <c r="I347" s="156">
        <v>1.4723124098124098E-3</v>
      </c>
      <c r="J347" s="156">
        <v>5.7584776334776338E-3</v>
      </c>
      <c r="K347" s="156">
        <v>1.950306637806638E-3</v>
      </c>
      <c r="L347" s="156">
        <v>1.0461760461760461E-3</v>
      </c>
      <c r="M347" s="156">
        <v>2.1960678210678208E-3</v>
      </c>
      <c r="N347" s="156">
        <v>2.7800324675324676E-3</v>
      </c>
      <c r="O347" s="156">
        <v>5.6277056277056273E-3</v>
      </c>
    </row>
    <row r="348" spans="1:15" x14ac:dyDescent="0.2">
      <c r="A348">
        <v>29</v>
      </c>
      <c r="B348" t="s">
        <v>363</v>
      </c>
      <c r="C348" t="s">
        <v>363</v>
      </c>
      <c r="D348" t="s">
        <v>195</v>
      </c>
      <c r="E348" t="s">
        <v>693</v>
      </c>
      <c r="F348" s="156">
        <v>0</v>
      </c>
      <c r="G348" s="156">
        <v>0</v>
      </c>
      <c r="H348" s="156">
        <v>0</v>
      </c>
      <c r="I348" s="156">
        <v>0</v>
      </c>
      <c r="J348" s="156">
        <v>0</v>
      </c>
      <c r="K348" s="156">
        <v>0</v>
      </c>
      <c r="L348" s="156">
        <v>0</v>
      </c>
      <c r="M348" s="156">
        <v>0</v>
      </c>
      <c r="N348" s="156">
        <v>0</v>
      </c>
      <c r="O348" s="156">
        <v>0</v>
      </c>
    </row>
    <row r="349" spans="1:15" x14ac:dyDescent="0.2">
      <c r="A349">
        <v>29</v>
      </c>
      <c r="B349" t="s">
        <v>363</v>
      </c>
      <c r="C349" t="s">
        <v>363</v>
      </c>
      <c r="D349" t="s">
        <v>195</v>
      </c>
      <c r="E349" t="s">
        <v>694</v>
      </c>
      <c r="F349" s="156">
        <v>7.0041035353535355E-2</v>
      </c>
      <c r="G349" s="156">
        <v>6.6396780303030298E-2</v>
      </c>
      <c r="H349" s="156">
        <v>0.10379419191919191</v>
      </c>
      <c r="I349" s="156">
        <v>7.0997474747474754E-2</v>
      </c>
      <c r="J349" s="156">
        <v>4.6693497474747478E-2</v>
      </c>
      <c r="K349" s="156">
        <v>9.145044191919191E-2</v>
      </c>
      <c r="L349" s="156">
        <v>5.2796717171717168E-2</v>
      </c>
      <c r="M349" s="156">
        <v>7.5142045454545461E-2</v>
      </c>
      <c r="N349" s="156">
        <v>0.10266414141414143</v>
      </c>
      <c r="O349" s="156">
        <v>0.10350378787878788</v>
      </c>
    </row>
    <row r="350" spans="1:15" x14ac:dyDescent="0.2">
      <c r="A350">
        <v>29</v>
      </c>
      <c r="B350" t="s">
        <v>363</v>
      </c>
      <c r="C350" t="s">
        <v>363</v>
      </c>
      <c r="D350" t="s">
        <v>195</v>
      </c>
      <c r="E350" t="s">
        <v>695</v>
      </c>
      <c r="F350" s="156">
        <v>1.0995370370370372E-4</v>
      </c>
      <c r="G350" s="156">
        <v>1.128472222222222E-4</v>
      </c>
      <c r="H350" s="156">
        <v>5.3530092592592587E-5</v>
      </c>
      <c r="I350" s="156">
        <v>3.1828703703703708E-5</v>
      </c>
      <c r="J350" s="156">
        <v>1.2876157407407405E-4</v>
      </c>
      <c r="K350" s="156">
        <v>4.484953703703703E-5</v>
      </c>
      <c r="L350" s="156">
        <v>2.1701388888888886E-5</v>
      </c>
      <c r="M350" s="156">
        <v>3.7615740740740744E-5</v>
      </c>
      <c r="N350" s="156">
        <v>5.3530092592592587E-5</v>
      </c>
      <c r="O350" s="156">
        <v>1.2586805555555555E-4</v>
      </c>
    </row>
    <row r="351" spans="1:15" x14ac:dyDescent="0.2">
      <c r="A351">
        <v>29</v>
      </c>
      <c r="B351" t="s">
        <v>363</v>
      </c>
      <c r="C351" t="s">
        <v>363</v>
      </c>
      <c r="D351" t="s">
        <v>195</v>
      </c>
      <c r="E351" t="s">
        <v>696</v>
      </c>
      <c r="F351" s="156">
        <v>0</v>
      </c>
      <c r="G351" s="156">
        <v>0</v>
      </c>
      <c r="H351" s="156">
        <v>0</v>
      </c>
      <c r="I351" s="156">
        <v>0</v>
      </c>
      <c r="J351" s="156">
        <v>0</v>
      </c>
      <c r="K351" s="156">
        <v>0</v>
      </c>
      <c r="L351" s="156">
        <v>0</v>
      </c>
      <c r="M351" s="156">
        <v>0</v>
      </c>
      <c r="N351" s="156">
        <v>0</v>
      </c>
      <c r="O351" s="156">
        <v>0</v>
      </c>
    </row>
    <row r="352" spans="1:15" x14ac:dyDescent="0.2">
      <c r="A352">
        <v>30</v>
      </c>
      <c r="B352" t="s">
        <v>364</v>
      </c>
      <c r="C352" t="s">
        <v>364</v>
      </c>
      <c r="D352" t="s">
        <v>195</v>
      </c>
      <c r="E352" t="s">
        <v>685</v>
      </c>
      <c r="F352" s="156">
        <v>0.19329004329004329</v>
      </c>
      <c r="G352" s="156">
        <v>0.2299168634395907</v>
      </c>
      <c r="H352" s="156">
        <v>0.28555932703659975</v>
      </c>
      <c r="I352" s="156">
        <v>0.24800029515938604</v>
      </c>
      <c r="J352" s="156">
        <v>0.15270070838252658</v>
      </c>
      <c r="K352" s="156">
        <v>0.19200855962219598</v>
      </c>
      <c r="L352" s="156">
        <v>0.17668978748524203</v>
      </c>
      <c r="M352" s="156">
        <v>0.2743162140889413</v>
      </c>
      <c r="N352" s="156">
        <v>0.29007772530499798</v>
      </c>
      <c r="O352" s="156">
        <v>0.31865407319952771</v>
      </c>
    </row>
    <row r="353" spans="1:15" x14ac:dyDescent="0.2">
      <c r="A353">
        <v>30</v>
      </c>
      <c r="B353" t="s">
        <v>364</v>
      </c>
      <c r="C353" t="s">
        <v>364</v>
      </c>
      <c r="D353" t="s">
        <v>195</v>
      </c>
      <c r="E353" t="s">
        <v>686</v>
      </c>
      <c r="F353" s="156">
        <v>1.1812319624819627E-2</v>
      </c>
      <c r="G353" s="156">
        <v>1.6565205627705627E-2</v>
      </c>
      <c r="H353" s="156">
        <v>7.904942279942281E-3</v>
      </c>
      <c r="I353" s="156">
        <v>5.569083694083694E-3</v>
      </c>
      <c r="J353" s="156">
        <v>1.5769300144300145E-2</v>
      </c>
      <c r="K353" s="156">
        <v>4.2906746031746035E-3</v>
      </c>
      <c r="L353" s="156">
        <v>4.0178571428571425E-3</v>
      </c>
      <c r="M353" s="156">
        <v>9.0683621933621925E-3</v>
      </c>
      <c r="N353" s="156">
        <v>8.3017676767676764E-3</v>
      </c>
      <c r="O353" s="156">
        <v>1.5473935786435786E-2</v>
      </c>
    </row>
    <row r="354" spans="1:15" x14ac:dyDescent="0.2">
      <c r="A354">
        <v>30</v>
      </c>
      <c r="B354" t="s">
        <v>364</v>
      </c>
      <c r="C354" t="s">
        <v>364</v>
      </c>
      <c r="D354" t="s">
        <v>195</v>
      </c>
      <c r="E354" t="s">
        <v>687</v>
      </c>
      <c r="F354" s="156">
        <v>8.6850649350649362E-3</v>
      </c>
      <c r="G354" s="156">
        <v>3.4632034632034636E-3</v>
      </c>
      <c r="H354" s="156">
        <v>3.4632034632034636E-3</v>
      </c>
      <c r="I354" s="156">
        <v>8.3603896103896114E-3</v>
      </c>
      <c r="J354" s="156">
        <v>2.3809523809523816E-3</v>
      </c>
      <c r="K354" s="156">
        <v>2.3809523809523816E-3</v>
      </c>
      <c r="L354" s="156">
        <v>9.6320346320346324E-3</v>
      </c>
      <c r="M354" s="156">
        <v>4.3019480519480534E-3</v>
      </c>
      <c r="N354" s="156">
        <v>3.5714285714285718E-3</v>
      </c>
      <c r="O354" s="156">
        <v>1.0497835497835501E-2</v>
      </c>
    </row>
    <row r="355" spans="1:15" x14ac:dyDescent="0.2">
      <c r="A355">
        <v>30</v>
      </c>
      <c r="B355" t="s">
        <v>364</v>
      </c>
      <c r="C355" t="s">
        <v>364</v>
      </c>
      <c r="D355" t="s">
        <v>195</v>
      </c>
      <c r="E355" t="s">
        <v>688</v>
      </c>
      <c r="F355" s="156">
        <v>0.18645729270729272</v>
      </c>
      <c r="G355" s="156">
        <v>0.24420995670995671</v>
      </c>
      <c r="H355" s="156">
        <v>0.27722069597069599</v>
      </c>
      <c r="I355" s="156">
        <v>0.26606102231102224</v>
      </c>
      <c r="J355" s="156">
        <v>0.16594863469863472</v>
      </c>
      <c r="K355" s="156">
        <v>0.17022768897768897</v>
      </c>
      <c r="L355" s="156">
        <v>0.19469905094905096</v>
      </c>
      <c r="M355" s="156">
        <v>0.29320679320679316</v>
      </c>
      <c r="N355" s="156">
        <v>0.28441766566766569</v>
      </c>
      <c r="O355" s="156">
        <v>0.32844030969030963</v>
      </c>
    </row>
    <row r="356" spans="1:15" x14ac:dyDescent="0.2">
      <c r="A356">
        <v>30</v>
      </c>
      <c r="B356" t="s">
        <v>364</v>
      </c>
      <c r="C356" t="s">
        <v>364</v>
      </c>
      <c r="D356" t="s">
        <v>195</v>
      </c>
      <c r="E356" t="s">
        <v>689</v>
      </c>
      <c r="F356" s="156">
        <v>1.6929945054945054E-2</v>
      </c>
      <c r="G356" s="156">
        <v>2.5036248473748472E-2</v>
      </c>
      <c r="H356" s="156">
        <v>1.1786477411477411E-2</v>
      </c>
      <c r="I356" s="156">
        <v>8.9762667887667881E-3</v>
      </c>
      <c r="J356" s="156">
        <v>2.3126526251526249E-2</v>
      </c>
      <c r="K356" s="156">
        <v>6.5476190476190478E-3</v>
      </c>
      <c r="L356" s="156">
        <v>6.511370573870575E-3</v>
      </c>
      <c r="M356" s="156">
        <v>1.4753128815628815E-2</v>
      </c>
      <c r="N356" s="156">
        <v>1.2456120268620268E-2</v>
      </c>
      <c r="O356" s="156">
        <v>2.3034951159951158E-2</v>
      </c>
    </row>
    <row r="357" spans="1:15" x14ac:dyDescent="0.2">
      <c r="A357">
        <v>30</v>
      </c>
      <c r="B357" t="s">
        <v>364</v>
      </c>
      <c r="C357" t="s">
        <v>364</v>
      </c>
      <c r="D357" t="s">
        <v>195</v>
      </c>
      <c r="E357" t="s">
        <v>690</v>
      </c>
      <c r="F357" s="156">
        <v>0.19187271062271063</v>
      </c>
      <c r="G357" s="156">
        <v>0.33573717948717952</v>
      </c>
      <c r="H357" s="156">
        <v>0.40993589743589742</v>
      </c>
      <c r="I357" s="156">
        <v>0.32099358974358977</v>
      </c>
      <c r="J357" s="156">
        <v>0.16018772893772892</v>
      </c>
      <c r="K357" s="156">
        <v>0.26513278388278388</v>
      </c>
      <c r="L357" s="156">
        <v>0.14977106227106227</v>
      </c>
      <c r="M357" s="156">
        <v>0.39768772893772891</v>
      </c>
      <c r="N357" s="156">
        <v>0.41739926739926742</v>
      </c>
      <c r="O357" s="156">
        <v>0.40244963369963371</v>
      </c>
    </row>
    <row r="358" spans="1:15" x14ac:dyDescent="0.2">
      <c r="A358">
        <v>30</v>
      </c>
      <c r="B358" t="s">
        <v>364</v>
      </c>
      <c r="C358" t="s">
        <v>364</v>
      </c>
      <c r="D358" t="s">
        <v>195</v>
      </c>
      <c r="E358" t="s">
        <v>691</v>
      </c>
      <c r="F358" s="156">
        <v>0.15678374655647381</v>
      </c>
      <c r="G358" s="156">
        <v>0.13931277056277055</v>
      </c>
      <c r="H358" s="156">
        <v>0.20715269578905943</v>
      </c>
      <c r="I358" s="156">
        <v>0.15624754033844943</v>
      </c>
      <c r="J358" s="156">
        <v>9.6625344352617076E-2</v>
      </c>
      <c r="K358" s="156">
        <v>0.16555981896890989</v>
      </c>
      <c r="L358" s="156">
        <v>0.11717581660763479</v>
      </c>
      <c r="M358" s="156">
        <v>0.16402007083825262</v>
      </c>
      <c r="N358" s="156">
        <v>0.20635576544667453</v>
      </c>
      <c r="O358" s="156">
        <v>0.2229781582054309</v>
      </c>
    </row>
    <row r="359" spans="1:15" x14ac:dyDescent="0.2">
      <c r="A359">
        <v>30</v>
      </c>
      <c r="B359" t="s">
        <v>364</v>
      </c>
      <c r="C359" t="s">
        <v>364</v>
      </c>
      <c r="D359" t="s">
        <v>195</v>
      </c>
      <c r="E359" t="s">
        <v>692</v>
      </c>
      <c r="F359" s="156">
        <v>3.9321789321789327E-3</v>
      </c>
      <c r="G359" s="156">
        <v>4.4935966810966815E-3</v>
      </c>
      <c r="H359" s="156">
        <v>2.1780303030303032E-3</v>
      </c>
      <c r="I359" s="156">
        <v>1.2220418470418467E-3</v>
      </c>
      <c r="J359" s="156">
        <v>4.7709235209235212E-3</v>
      </c>
      <c r="K359" s="156">
        <v>1.5151515151515152E-3</v>
      </c>
      <c r="L359" s="156">
        <v>8.6580086580086569E-4</v>
      </c>
      <c r="M359" s="156">
        <v>1.783459595959596E-3</v>
      </c>
      <c r="N359" s="156">
        <v>2.2073412698412698E-3</v>
      </c>
      <c r="O359" s="156">
        <v>4.633387445887446E-3</v>
      </c>
    </row>
    <row r="360" spans="1:15" x14ac:dyDescent="0.2">
      <c r="A360">
        <v>30</v>
      </c>
      <c r="B360" t="s">
        <v>364</v>
      </c>
      <c r="C360" t="s">
        <v>364</v>
      </c>
      <c r="D360" t="s">
        <v>195</v>
      </c>
      <c r="E360" t="s">
        <v>693</v>
      </c>
      <c r="F360" s="156">
        <v>0</v>
      </c>
      <c r="G360" s="156">
        <v>0</v>
      </c>
      <c r="H360" s="156">
        <v>0</v>
      </c>
      <c r="I360" s="156">
        <v>0</v>
      </c>
      <c r="J360" s="156">
        <v>0</v>
      </c>
      <c r="K360" s="156">
        <v>0</v>
      </c>
      <c r="L360" s="156">
        <v>0</v>
      </c>
      <c r="M360" s="156">
        <v>0</v>
      </c>
      <c r="N360" s="156">
        <v>0</v>
      </c>
      <c r="O360" s="156">
        <v>0</v>
      </c>
    </row>
    <row r="361" spans="1:15" x14ac:dyDescent="0.2">
      <c r="A361">
        <v>30</v>
      </c>
      <c r="B361" t="s">
        <v>364</v>
      </c>
      <c r="C361" t="s">
        <v>364</v>
      </c>
      <c r="D361" t="s">
        <v>195</v>
      </c>
      <c r="E361" t="s">
        <v>694</v>
      </c>
      <c r="F361" s="156">
        <v>6.4255050505050509E-2</v>
      </c>
      <c r="G361" s="156">
        <v>6.5498737373737376E-2</v>
      </c>
      <c r="H361" s="156">
        <v>9.9245580808080811E-2</v>
      </c>
      <c r="I361" s="156">
        <v>6.9651199494949495E-2</v>
      </c>
      <c r="J361" s="156">
        <v>4.6456755050505054E-2</v>
      </c>
      <c r="K361" s="156">
        <v>8.6818181818181822E-2</v>
      </c>
      <c r="L361" s="156">
        <v>5.199494949494949E-2</v>
      </c>
      <c r="M361" s="156">
        <v>7.3560606060606062E-2</v>
      </c>
      <c r="N361" s="156">
        <v>9.8104482323232323E-2</v>
      </c>
      <c r="O361" s="156">
        <v>9.7967171717171717E-2</v>
      </c>
    </row>
    <row r="362" spans="1:15" x14ac:dyDescent="0.2">
      <c r="A362">
        <v>30</v>
      </c>
      <c r="B362" t="s">
        <v>364</v>
      </c>
      <c r="C362" t="s">
        <v>364</v>
      </c>
      <c r="D362" t="s">
        <v>195</v>
      </c>
      <c r="E362" t="s">
        <v>695</v>
      </c>
      <c r="F362" s="156">
        <v>6.655092592592593E-5</v>
      </c>
      <c r="G362" s="156">
        <v>6.5104166666666666E-5</v>
      </c>
      <c r="H362" s="156">
        <v>2.6041666666666665E-5</v>
      </c>
      <c r="I362" s="156">
        <v>1.4467592592592595E-5</v>
      </c>
      <c r="J362" s="156">
        <v>7.6678240740740738E-5</v>
      </c>
      <c r="K362" s="156">
        <v>2.1701388888888886E-5</v>
      </c>
      <c r="L362" s="156">
        <v>1.0127314814814815E-5</v>
      </c>
      <c r="M362" s="156">
        <v>1.7361111111111111E-5</v>
      </c>
      <c r="N362" s="156">
        <v>2.6041666666666665E-5</v>
      </c>
      <c r="O362" s="156">
        <v>7.5231481481481487E-5</v>
      </c>
    </row>
    <row r="363" spans="1:15" x14ac:dyDescent="0.2">
      <c r="A363">
        <v>30</v>
      </c>
      <c r="B363" t="s">
        <v>364</v>
      </c>
      <c r="C363" t="s">
        <v>364</v>
      </c>
      <c r="D363" t="s">
        <v>195</v>
      </c>
      <c r="E363" t="s">
        <v>696</v>
      </c>
      <c r="F363" s="156">
        <v>0</v>
      </c>
      <c r="G363" s="156">
        <v>0</v>
      </c>
      <c r="H363" s="156">
        <v>0</v>
      </c>
      <c r="I363" s="156">
        <v>0</v>
      </c>
      <c r="J363" s="156">
        <v>0</v>
      </c>
      <c r="K363" s="156">
        <v>0</v>
      </c>
      <c r="L363" s="156">
        <v>0</v>
      </c>
      <c r="M363" s="156">
        <v>0</v>
      </c>
      <c r="N363" s="156">
        <v>0</v>
      </c>
      <c r="O363" s="156">
        <v>0</v>
      </c>
    </row>
    <row r="364" spans="1:15" x14ac:dyDescent="0.2">
      <c r="A364">
        <v>31</v>
      </c>
      <c r="B364" t="s">
        <v>365</v>
      </c>
      <c r="C364" t="s">
        <v>365</v>
      </c>
      <c r="D364" t="s">
        <v>195</v>
      </c>
      <c r="E364" t="s">
        <v>685</v>
      </c>
      <c r="F364" s="156">
        <v>0.21454151908697364</v>
      </c>
      <c r="G364" s="156">
        <v>0.23395808736717827</v>
      </c>
      <c r="H364" s="156">
        <v>0.2977936835891381</v>
      </c>
      <c r="I364" s="156">
        <v>0.25783894136166863</v>
      </c>
      <c r="J364" s="156">
        <v>0.15300570641479733</v>
      </c>
      <c r="K364" s="156">
        <v>0.19895710350255802</v>
      </c>
      <c r="L364" s="156">
        <v>0.18294716646989373</v>
      </c>
      <c r="M364" s="156">
        <v>0.28393103109012197</v>
      </c>
      <c r="N364" s="156">
        <v>0.30201938213301849</v>
      </c>
      <c r="O364" s="156">
        <v>0.33612258953168045</v>
      </c>
    </row>
    <row r="365" spans="1:15" x14ac:dyDescent="0.2">
      <c r="A365">
        <v>31</v>
      </c>
      <c r="B365" t="s">
        <v>365</v>
      </c>
      <c r="C365" t="s">
        <v>365</v>
      </c>
      <c r="D365" t="s">
        <v>195</v>
      </c>
      <c r="E365" t="s">
        <v>686</v>
      </c>
      <c r="F365" s="156">
        <v>1.5135732323232322E-2</v>
      </c>
      <c r="G365" s="156">
        <v>2.0747655122655122E-2</v>
      </c>
      <c r="H365" s="156">
        <v>1.003336940836941E-2</v>
      </c>
      <c r="I365" s="156">
        <v>6.4326298701298705E-3</v>
      </c>
      <c r="J365" s="156">
        <v>1.9708243145743147E-2</v>
      </c>
      <c r="K365" s="156">
        <v>5.3391053391053387E-3</v>
      </c>
      <c r="L365" s="156">
        <v>4.7100468975468978E-3</v>
      </c>
      <c r="M365" s="156">
        <v>1.1167478354978354E-2</v>
      </c>
      <c r="N365" s="156">
        <v>1.0470779220779219E-2</v>
      </c>
      <c r="O365" s="156">
        <v>1.9466991341991337E-2</v>
      </c>
    </row>
    <row r="366" spans="1:15" x14ac:dyDescent="0.2">
      <c r="A366">
        <v>31</v>
      </c>
      <c r="B366" t="s">
        <v>365</v>
      </c>
      <c r="C366" t="s">
        <v>365</v>
      </c>
      <c r="D366" t="s">
        <v>195</v>
      </c>
      <c r="E366" t="s">
        <v>687</v>
      </c>
      <c r="F366" s="156">
        <v>4.5454545454545461E-3</v>
      </c>
      <c r="G366" s="156">
        <v>1.6233766233766235E-3</v>
      </c>
      <c r="H366" s="156">
        <v>1.6233766233766235E-3</v>
      </c>
      <c r="I366" s="156">
        <v>4.0043290043290042E-3</v>
      </c>
      <c r="J366" s="156">
        <v>1.1093073593073596E-3</v>
      </c>
      <c r="K366" s="156">
        <v>1.1093073593073596E-3</v>
      </c>
      <c r="L366" s="156">
        <v>4.7619047619047632E-3</v>
      </c>
      <c r="M366" s="156">
        <v>1.9480519480519483E-3</v>
      </c>
      <c r="N366" s="156">
        <v>1.6504329004329006E-3</v>
      </c>
      <c r="O366" s="156">
        <v>5.3571428571428581E-3</v>
      </c>
    </row>
    <row r="367" spans="1:15" x14ac:dyDescent="0.2">
      <c r="A367">
        <v>31</v>
      </c>
      <c r="B367" t="s">
        <v>365</v>
      </c>
      <c r="C367" t="s">
        <v>365</v>
      </c>
      <c r="D367" t="s">
        <v>195</v>
      </c>
      <c r="E367" t="s">
        <v>688</v>
      </c>
      <c r="F367" s="156">
        <v>0.20628954378954378</v>
      </c>
      <c r="G367" s="156">
        <v>0.23877997002997001</v>
      </c>
      <c r="H367" s="156">
        <v>0.28037379287379283</v>
      </c>
      <c r="I367" s="156">
        <v>0.27159923409923409</v>
      </c>
      <c r="J367" s="156">
        <v>0.16065184815184813</v>
      </c>
      <c r="K367" s="156">
        <v>0.17034840159840162</v>
      </c>
      <c r="L367" s="156">
        <v>0.1993423243423243</v>
      </c>
      <c r="M367" s="156">
        <v>0.29530469530469533</v>
      </c>
      <c r="N367" s="156">
        <v>0.28709831834831839</v>
      </c>
      <c r="O367" s="156">
        <v>0.33911505161505168</v>
      </c>
    </row>
    <row r="368" spans="1:15" x14ac:dyDescent="0.2">
      <c r="A368">
        <v>31</v>
      </c>
      <c r="B368" t="s">
        <v>365</v>
      </c>
      <c r="C368" t="s">
        <v>365</v>
      </c>
      <c r="D368" t="s">
        <v>195</v>
      </c>
      <c r="E368" t="s">
        <v>689</v>
      </c>
      <c r="F368" s="156">
        <v>2.0207570207570209E-2</v>
      </c>
      <c r="G368" s="156">
        <v>2.917239010989011E-2</v>
      </c>
      <c r="H368" s="156">
        <v>1.3785866910866912E-2</v>
      </c>
      <c r="I368" s="156">
        <v>9.5829517704517711E-3</v>
      </c>
      <c r="J368" s="156">
        <v>2.6863934676434678E-2</v>
      </c>
      <c r="K368" s="156">
        <v>7.2134462759462755E-3</v>
      </c>
      <c r="L368" s="156">
        <v>7.058913308913309E-3</v>
      </c>
      <c r="M368" s="156">
        <v>1.6910866910866913E-2</v>
      </c>
      <c r="N368" s="156">
        <v>1.4539453601953602E-2</v>
      </c>
      <c r="O368" s="156">
        <v>2.6928800366300371E-2</v>
      </c>
    </row>
    <row r="369" spans="1:15" x14ac:dyDescent="0.2">
      <c r="A369">
        <v>31</v>
      </c>
      <c r="B369" t="s">
        <v>365</v>
      </c>
      <c r="C369" t="s">
        <v>365</v>
      </c>
      <c r="D369" t="s">
        <v>195</v>
      </c>
      <c r="E369" t="s">
        <v>690</v>
      </c>
      <c r="F369" s="156">
        <v>0.22071886446886446</v>
      </c>
      <c r="G369" s="156">
        <v>0.33729395604395607</v>
      </c>
      <c r="H369" s="156">
        <v>0.43019688644688647</v>
      </c>
      <c r="I369" s="156">
        <v>0.33793498168498171</v>
      </c>
      <c r="J369" s="156">
        <v>0.14619963369963368</v>
      </c>
      <c r="K369" s="156">
        <v>0.27625915750915747</v>
      </c>
      <c r="L369" s="156">
        <v>0.14665750915750916</v>
      </c>
      <c r="M369" s="156">
        <v>0.41272893772893776</v>
      </c>
      <c r="N369" s="156">
        <v>0.43715659340659335</v>
      </c>
      <c r="O369" s="156">
        <v>0.42312271062271067</v>
      </c>
    </row>
    <row r="370" spans="1:15" x14ac:dyDescent="0.2">
      <c r="A370">
        <v>31</v>
      </c>
      <c r="B370" t="s">
        <v>365</v>
      </c>
      <c r="C370" t="s">
        <v>365</v>
      </c>
      <c r="D370" t="s">
        <v>195</v>
      </c>
      <c r="E370" t="s">
        <v>691</v>
      </c>
      <c r="F370" s="156">
        <v>0.17505903187721367</v>
      </c>
      <c r="G370" s="156">
        <v>0.14392463597009053</v>
      </c>
      <c r="H370" s="156">
        <v>0.2204766824085006</v>
      </c>
      <c r="I370" s="156">
        <v>0.16120375836284925</v>
      </c>
      <c r="J370" s="156">
        <v>9.9864718614718601E-2</v>
      </c>
      <c r="K370" s="156">
        <v>0.17828856749311298</v>
      </c>
      <c r="L370" s="156">
        <v>0.12163518299881936</v>
      </c>
      <c r="M370" s="156">
        <v>0.16948297914207003</v>
      </c>
      <c r="N370" s="156">
        <v>0.21931080283353011</v>
      </c>
      <c r="O370" s="156">
        <v>0.24015889413616687</v>
      </c>
    </row>
    <row r="371" spans="1:15" x14ac:dyDescent="0.2">
      <c r="A371">
        <v>31</v>
      </c>
      <c r="B371" t="s">
        <v>365</v>
      </c>
      <c r="C371" t="s">
        <v>365</v>
      </c>
      <c r="D371" t="s">
        <v>195</v>
      </c>
      <c r="E371" t="s">
        <v>692</v>
      </c>
      <c r="F371" s="156">
        <v>5.7674963924963926E-3</v>
      </c>
      <c r="G371" s="156">
        <v>6.4777236652236656E-3</v>
      </c>
      <c r="H371" s="156">
        <v>3.3234126984126983E-3</v>
      </c>
      <c r="I371" s="156">
        <v>1.6662157287157284E-3</v>
      </c>
      <c r="J371" s="156">
        <v>6.8474927849927853E-3</v>
      </c>
      <c r="K371" s="156">
        <v>2.4080086580086581E-3</v>
      </c>
      <c r="L371" s="156">
        <v>1.1904761904761904E-3</v>
      </c>
      <c r="M371" s="156">
        <v>2.5523088023088024E-3</v>
      </c>
      <c r="N371" s="156">
        <v>3.3527236652236649E-3</v>
      </c>
      <c r="O371" s="156">
        <v>6.7437770562770562E-3</v>
      </c>
    </row>
    <row r="372" spans="1:15" x14ac:dyDescent="0.2">
      <c r="A372">
        <v>31</v>
      </c>
      <c r="B372" t="s">
        <v>365</v>
      </c>
      <c r="C372" t="s">
        <v>365</v>
      </c>
      <c r="D372" t="s">
        <v>195</v>
      </c>
      <c r="E372" t="s">
        <v>693</v>
      </c>
      <c r="F372" s="156">
        <v>0</v>
      </c>
      <c r="G372" s="156">
        <v>0</v>
      </c>
      <c r="H372" s="156">
        <v>0</v>
      </c>
      <c r="I372" s="156">
        <v>0</v>
      </c>
      <c r="J372" s="156">
        <v>0</v>
      </c>
      <c r="K372" s="156">
        <v>0</v>
      </c>
      <c r="L372" s="156">
        <v>0</v>
      </c>
      <c r="M372" s="156">
        <v>0</v>
      </c>
      <c r="N372" s="156">
        <v>0</v>
      </c>
      <c r="O372" s="156">
        <v>0</v>
      </c>
    </row>
    <row r="373" spans="1:15" x14ac:dyDescent="0.2">
      <c r="A373">
        <v>31</v>
      </c>
      <c r="B373" t="s">
        <v>365</v>
      </c>
      <c r="C373" t="s">
        <v>365</v>
      </c>
      <c r="D373" t="s">
        <v>195</v>
      </c>
      <c r="E373" t="s">
        <v>694</v>
      </c>
      <c r="F373" s="156">
        <v>7.1300505050505045E-2</v>
      </c>
      <c r="G373" s="156">
        <v>6.505208333333333E-2</v>
      </c>
      <c r="H373" s="156">
        <v>0.10276988636363635</v>
      </c>
      <c r="I373" s="156">
        <v>6.9452335858585859E-2</v>
      </c>
      <c r="J373" s="156">
        <v>4.599116161616161E-2</v>
      </c>
      <c r="K373" s="156">
        <v>9.095012626262626E-2</v>
      </c>
      <c r="L373" s="156">
        <v>5.1805555555555563E-2</v>
      </c>
      <c r="M373" s="156">
        <v>7.3394886363636364E-2</v>
      </c>
      <c r="N373" s="156">
        <v>0.10149305555555556</v>
      </c>
      <c r="O373" s="156">
        <v>0.10338857323232323</v>
      </c>
    </row>
    <row r="374" spans="1:15" x14ac:dyDescent="0.2">
      <c r="A374">
        <v>31</v>
      </c>
      <c r="B374" t="s">
        <v>365</v>
      </c>
      <c r="C374" t="s">
        <v>365</v>
      </c>
      <c r="D374" t="s">
        <v>195</v>
      </c>
      <c r="E374" t="s">
        <v>695</v>
      </c>
      <c r="F374" s="156">
        <v>1.6782407407407406E-4</v>
      </c>
      <c r="G374" s="156">
        <v>1.7505787037037037E-4</v>
      </c>
      <c r="H374" s="156">
        <v>8.5358796296296295E-5</v>
      </c>
      <c r="I374" s="156">
        <v>4.7743055555555551E-5</v>
      </c>
      <c r="J374" s="156">
        <v>1.9820601851851854E-4</v>
      </c>
      <c r="K374" s="156">
        <v>7.0891203703703708E-5</v>
      </c>
      <c r="L374" s="156">
        <v>3.3275462962962965E-5</v>
      </c>
      <c r="M374" s="156">
        <v>5.7870370370370379E-5</v>
      </c>
      <c r="N374" s="156">
        <v>8.5358796296296295E-5</v>
      </c>
      <c r="O374" s="156">
        <v>1.9386574074074073E-4</v>
      </c>
    </row>
    <row r="375" spans="1:15" x14ac:dyDescent="0.2">
      <c r="A375">
        <v>31</v>
      </c>
      <c r="B375" t="s">
        <v>365</v>
      </c>
      <c r="C375" t="s">
        <v>365</v>
      </c>
      <c r="D375" t="s">
        <v>195</v>
      </c>
      <c r="E375" t="s">
        <v>696</v>
      </c>
      <c r="F375" s="156">
        <v>0</v>
      </c>
      <c r="G375" s="156">
        <v>0</v>
      </c>
      <c r="H375" s="156">
        <v>0</v>
      </c>
      <c r="I375" s="156">
        <v>0</v>
      </c>
      <c r="J375" s="156">
        <v>0</v>
      </c>
      <c r="K375" s="156">
        <v>0</v>
      </c>
      <c r="L375" s="156">
        <v>0</v>
      </c>
      <c r="M375" s="156">
        <v>0</v>
      </c>
      <c r="N375" s="156">
        <v>0</v>
      </c>
      <c r="O375" s="156">
        <v>0</v>
      </c>
    </row>
    <row r="376" spans="1:15" x14ac:dyDescent="0.2">
      <c r="A376">
        <v>32</v>
      </c>
      <c r="B376" t="s">
        <v>366</v>
      </c>
      <c r="C376" t="s">
        <v>366</v>
      </c>
      <c r="D376" t="s">
        <v>195</v>
      </c>
      <c r="E376" t="s">
        <v>685</v>
      </c>
      <c r="F376" s="156">
        <v>0.21779073199527749</v>
      </c>
      <c r="G376" s="156">
        <v>0.24323839039748132</v>
      </c>
      <c r="H376" s="156">
        <v>0.30575806768988578</v>
      </c>
      <c r="I376" s="156">
        <v>0.26311737504919319</v>
      </c>
      <c r="J376" s="156">
        <v>0.15972304210940574</v>
      </c>
      <c r="K376" s="156">
        <v>0.20377312081857535</v>
      </c>
      <c r="L376" s="156">
        <v>0.18636855568673752</v>
      </c>
      <c r="M376" s="156">
        <v>0.29215859897678076</v>
      </c>
      <c r="N376" s="156">
        <v>0.30973042109405752</v>
      </c>
      <c r="O376" s="156">
        <v>0.34438213301849663</v>
      </c>
    </row>
    <row r="377" spans="1:15" x14ac:dyDescent="0.2">
      <c r="A377">
        <v>32</v>
      </c>
      <c r="B377" t="s">
        <v>366</v>
      </c>
      <c r="C377" t="s">
        <v>366</v>
      </c>
      <c r="D377" t="s">
        <v>195</v>
      </c>
      <c r="E377" t="s">
        <v>686</v>
      </c>
      <c r="F377" s="156">
        <v>1.6384830447330447E-2</v>
      </c>
      <c r="G377" s="156">
        <v>2.2256042568542567E-2</v>
      </c>
      <c r="H377" s="156">
        <v>1.067595598845599E-2</v>
      </c>
      <c r="I377" s="156">
        <v>6.7302489177489188E-3</v>
      </c>
      <c r="J377" s="156">
        <v>2.1209866522366522E-2</v>
      </c>
      <c r="K377" s="156">
        <v>5.6570165945165939E-3</v>
      </c>
      <c r="L377" s="156">
        <v>4.9580627705627708E-3</v>
      </c>
      <c r="M377" s="156">
        <v>1.1819083694083693E-2</v>
      </c>
      <c r="N377" s="156">
        <v>1.1093073593073596E-2</v>
      </c>
      <c r="O377" s="156">
        <v>2.0925775613275615E-2</v>
      </c>
    </row>
    <row r="378" spans="1:15" x14ac:dyDescent="0.2">
      <c r="A378">
        <v>32</v>
      </c>
      <c r="B378" t="s">
        <v>366</v>
      </c>
      <c r="C378" t="s">
        <v>366</v>
      </c>
      <c r="D378" t="s">
        <v>195</v>
      </c>
      <c r="E378" t="s">
        <v>687</v>
      </c>
      <c r="F378" s="156">
        <v>4.2207792207792213E-3</v>
      </c>
      <c r="G378" s="156">
        <v>1.4069264069264073E-3</v>
      </c>
      <c r="H378" s="156">
        <v>1.4069264069264073E-3</v>
      </c>
      <c r="I378" s="156">
        <v>3.5984848484848495E-3</v>
      </c>
      <c r="J378" s="156">
        <v>9.7402597402597413E-4</v>
      </c>
      <c r="K378" s="156">
        <v>9.7402597402597413E-4</v>
      </c>
      <c r="L378" s="156">
        <v>4.3290043290043299E-3</v>
      </c>
      <c r="M378" s="156">
        <v>1.7045454545454549E-3</v>
      </c>
      <c r="N378" s="156">
        <v>1.4339826839826842E-3</v>
      </c>
      <c r="O378" s="156">
        <v>4.9242424242424247E-3</v>
      </c>
    </row>
    <row r="379" spans="1:15" x14ac:dyDescent="0.2">
      <c r="A379">
        <v>32</v>
      </c>
      <c r="B379" t="s">
        <v>366</v>
      </c>
      <c r="C379" t="s">
        <v>366</v>
      </c>
      <c r="D379" t="s">
        <v>195</v>
      </c>
      <c r="E379" t="s">
        <v>688</v>
      </c>
      <c r="F379" s="156">
        <v>0.20952589077589076</v>
      </c>
      <c r="G379" s="156">
        <v>0.24701340326340324</v>
      </c>
      <c r="H379" s="156">
        <v>0.28572052947052945</v>
      </c>
      <c r="I379" s="156">
        <v>0.27492715617715613</v>
      </c>
      <c r="J379" s="156">
        <v>0.16658133533133535</v>
      </c>
      <c r="K379" s="156">
        <v>0.1729416416916417</v>
      </c>
      <c r="L379" s="156">
        <v>0.20179195804195804</v>
      </c>
      <c r="M379" s="156">
        <v>0.30157550782550779</v>
      </c>
      <c r="N379" s="156">
        <v>0.29200382950382947</v>
      </c>
      <c r="O379" s="156">
        <v>0.34626623376623378</v>
      </c>
    </row>
    <row r="380" spans="1:15" x14ac:dyDescent="0.2">
      <c r="A380">
        <v>32</v>
      </c>
      <c r="B380" t="s">
        <v>366</v>
      </c>
      <c r="C380" t="s">
        <v>366</v>
      </c>
      <c r="D380" t="s">
        <v>195</v>
      </c>
      <c r="E380" t="s">
        <v>689</v>
      </c>
      <c r="F380" s="156">
        <v>2.1588827838827838E-2</v>
      </c>
      <c r="G380" s="156">
        <v>3.0794032356532355E-2</v>
      </c>
      <c r="H380" s="156">
        <v>1.4354395604395602E-2</v>
      </c>
      <c r="I380" s="156">
        <v>9.8653083028083025E-3</v>
      </c>
      <c r="J380" s="156">
        <v>2.8455051892551892E-2</v>
      </c>
      <c r="K380" s="156">
        <v>7.4748168498168493E-3</v>
      </c>
      <c r="L380" s="156">
        <v>7.3012057387057388E-3</v>
      </c>
      <c r="M380" s="156">
        <v>1.7616758241758238E-2</v>
      </c>
      <c r="N380" s="156">
        <v>1.5069826007326004E-2</v>
      </c>
      <c r="O380" s="156">
        <v>2.8502747252747256E-2</v>
      </c>
    </row>
    <row r="381" spans="1:15" x14ac:dyDescent="0.2">
      <c r="A381">
        <v>32</v>
      </c>
      <c r="B381" t="s">
        <v>366</v>
      </c>
      <c r="C381" t="s">
        <v>366</v>
      </c>
      <c r="D381" t="s">
        <v>195</v>
      </c>
      <c r="E381" t="s">
        <v>690</v>
      </c>
      <c r="F381" s="156">
        <v>0.21632326007326005</v>
      </c>
      <c r="G381" s="156">
        <v>0.33983516483516479</v>
      </c>
      <c r="H381" s="156">
        <v>0.4303800366300366</v>
      </c>
      <c r="I381" s="156">
        <v>0.34148351648351649</v>
      </c>
      <c r="J381" s="156">
        <v>0.14913003663003666</v>
      </c>
      <c r="K381" s="156">
        <v>0.27548076923076925</v>
      </c>
      <c r="L381" s="156">
        <v>0.15029761904761904</v>
      </c>
      <c r="M381" s="156">
        <v>0.41572802197802194</v>
      </c>
      <c r="N381" s="156">
        <v>0.43688186813186813</v>
      </c>
      <c r="O381" s="156">
        <v>0.42458791208791202</v>
      </c>
    </row>
    <row r="382" spans="1:15" x14ac:dyDescent="0.2">
      <c r="A382">
        <v>32</v>
      </c>
      <c r="B382" t="s">
        <v>366</v>
      </c>
      <c r="C382" t="s">
        <v>366</v>
      </c>
      <c r="D382" t="s">
        <v>195</v>
      </c>
      <c r="E382" t="s">
        <v>691</v>
      </c>
      <c r="F382" s="156">
        <v>0.17758018496654859</v>
      </c>
      <c r="G382" s="156">
        <v>0.14809130263675721</v>
      </c>
      <c r="H382" s="156">
        <v>0.22415633608815427</v>
      </c>
      <c r="I382" s="156">
        <v>0.16523268398268395</v>
      </c>
      <c r="J382" s="156">
        <v>0.10266381345926801</v>
      </c>
      <c r="K382" s="156">
        <v>0.17993162140889413</v>
      </c>
      <c r="L382" s="156">
        <v>0.12470975993703266</v>
      </c>
      <c r="M382" s="156">
        <v>0.17408992522628888</v>
      </c>
      <c r="N382" s="156">
        <v>0.22330775285320739</v>
      </c>
      <c r="O382" s="156">
        <v>0.24475354191263282</v>
      </c>
    </row>
    <row r="383" spans="1:15" x14ac:dyDescent="0.2">
      <c r="A383">
        <v>32</v>
      </c>
      <c r="B383" t="s">
        <v>366</v>
      </c>
      <c r="C383" t="s">
        <v>366</v>
      </c>
      <c r="D383" t="s">
        <v>195</v>
      </c>
      <c r="E383" t="s">
        <v>692</v>
      </c>
      <c r="F383" s="156">
        <v>6.1575577200577193E-3</v>
      </c>
      <c r="G383" s="156">
        <v>6.8880772005772009E-3</v>
      </c>
      <c r="H383" s="156">
        <v>3.5285894660894664E-3</v>
      </c>
      <c r="I383" s="156">
        <v>1.7428751803751804E-3</v>
      </c>
      <c r="J383" s="156">
        <v>7.2849025974025972E-3</v>
      </c>
      <c r="K383" s="156">
        <v>2.5613275613275612E-3</v>
      </c>
      <c r="L383" s="156">
        <v>1.2468434343434343E-3</v>
      </c>
      <c r="M383" s="156">
        <v>2.6920995670995668E-3</v>
      </c>
      <c r="N383" s="156">
        <v>3.5556457431457434E-3</v>
      </c>
      <c r="O383" s="156">
        <v>7.181186868686869E-3</v>
      </c>
    </row>
    <row r="384" spans="1:15" x14ac:dyDescent="0.2">
      <c r="A384">
        <v>32</v>
      </c>
      <c r="B384" t="s">
        <v>366</v>
      </c>
      <c r="C384" t="s">
        <v>366</v>
      </c>
      <c r="D384" t="s">
        <v>195</v>
      </c>
      <c r="E384" t="s">
        <v>693</v>
      </c>
      <c r="F384" s="156">
        <v>0</v>
      </c>
      <c r="G384" s="156">
        <v>0</v>
      </c>
      <c r="H384" s="156">
        <v>0</v>
      </c>
      <c r="I384" s="156">
        <v>0</v>
      </c>
      <c r="J384" s="156">
        <v>0</v>
      </c>
      <c r="K384" s="156">
        <v>0</v>
      </c>
      <c r="L384" s="156">
        <v>0</v>
      </c>
      <c r="M384" s="156">
        <v>0</v>
      </c>
      <c r="N384" s="156">
        <v>0</v>
      </c>
      <c r="O384" s="156">
        <v>0</v>
      </c>
    </row>
    <row r="385" spans="1:15" x14ac:dyDescent="0.2">
      <c r="A385">
        <v>32</v>
      </c>
      <c r="B385" t="s">
        <v>366</v>
      </c>
      <c r="C385" t="s">
        <v>366</v>
      </c>
      <c r="D385" t="s">
        <v>195</v>
      </c>
      <c r="E385" t="s">
        <v>694</v>
      </c>
      <c r="F385" s="156">
        <v>7.1420454545454537E-2</v>
      </c>
      <c r="G385" s="156">
        <v>6.8462752525252524E-2</v>
      </c>
      <c r="H385" s="156">
        <v>0.10579545454545455</v>
      </c>
      <c r="I385" s="156">
        <v>7.292613636363636E-2</v>
      </c>
      <c r="J385" s="156">
        <v>4.8265467171717175E-2</v>
      </c>
      <c r="K385" s="156">
        <v>9.248895202020202E-2</v>
      </c>
      <c r="L385" s="156">
        <v>5.420454545454545E-2</v>
      </c>
      <c r="M385" s="156">
        <v>7.7313762626262619E-2</v>
      </c>
      <c r="N385" s="156">
        <v>0.10479482323232324</v>
      </c>
      <c r="O385" s="156">
        <v>0.10563131313131313</v>
      </c>
    </row>
    <row r="386" spans="1:15" x14ac:dyDescent="0.2">
      <c r="A386">
        <v>32</v>
      </c>
      <c r="B386" t="s">
        <v>366</v>
      </c>
      <c r="C386" t="s">
        <v>366</v>
      </c>
      <c r="D386" t="s">
        <v>195</v>
      </c>
      <c r="E386" t="s">
        <v>695</v>
      </c>
      <c r="F386" s="156">
        <v>1.9675925925925926E-4</v>
      </c>
      <c r="G386" s="156">
        <v>2.0254629629629626E-4</v>
      </c>
      <c r="H386" s="156">
        <v>9.8379629629629631E-5</v>
      </c>
      <c r="I386" s="156">
        <v>5.4976851851851858E-5</v>
      </c>
      <c r="J386" s="156">
        <v>2.2858796296296296E-4</v>
      </c>
      <c r="K386" s="156">
        <v>8.246527777777778E-5</v>
      </c>
      <c r="L386" s="156">
        <v>3.7615740740740744E-5</v>
      </c>
      <c r="M386" s="156">
        <v>6.655092592592593E-5</v>
      </c>
      <c r="N386" s="156">
        <v>9.8379629629629631E-5</v>
      </c>
      <c r="O386" s="156">
        <v>2.2424768518518521E-4</v>
      </c>
    </row>
    <row r="387" spans="1:15" x14ac:dyDescent="0.2">
      <c r="A387">
        <v>32</v>
      </c>
      <c r="B387" t="s">
        <v>366</v>
      </c>
      <c r="C387" t="s">
        <v>366</v>
      </c>
      <c r="D387" t="s">
        <v>195</v>
      </c>
      <c r="E387" t="s">
        <v>696</v>
      </c>
      <c r="F387" s="156">
        <v>0</v>
      </c>
      <c r="G387" s="156">
        <v>0</v>
      </c>
      <c r="H387" s="156">
        <v>0</v>
      </c>
      <c r="I387" s="156">
        <v>0</v>
      </c>
      <c r="J387" s="156">
        <v>0</v>
      </c>
      <c r="K387" s="156">
        <v>0</v>
      </c>
      <c r="L387" s="156">
        <v>0</v>
      </c>
      <c r="M387" s="156">
        <v>0</v>
      </c>
      <c r="N387" s="156">
        <v>0</v>
      </c>
      <c r="O387" s="156">
        <v>0</v>
      </c>
    </row>
    <row r="388" spans="1:15" x14ac:dyDescent="0.2">
      <c r="A388">
        <v>33</v>
      </c>
      <c r="B388" t="s">
        <v>367</v>
      </c>
      <c r="C388" t="s">
        <v>367</v>
      </c>
      <c r="D388" t="s">
        <v>195</v>
      </c>
      <c r="E388" t="s">
        <v>685</v>
      </c>
      <c r="F388" s="156">
        <v>0.21871556473829201</v>
      </c>
      <c r="G388" s="156">
        <v>0.23773612750885476</v>
      </c>
      <c r="H388" s="156">
        <v>0.30408549783549782</v>
      </c>
      <c r="I388" s="156">
        <v>0.26128492719401814</v>
      </c>
      <c r="J388" s="156">
        <v>0.15540879574970487</v>
      </c>
      <c r="K388" s="156">
        <v>0.20383461235733963</v>
      </c>
      <c r="L388" s="156">
        <v>0.18506001574183389</v>
      </c>
      <c r="M388" s="156">
        <v>0.28851829988193622</v>
      </c>
      <c r="N388" s="156">
        <v>0.30815377804014166</v>
      </c>
      <c r="O388" s="156">
        <v>0.34165436835891383</v>
      </c>
    </row>
    <row r="389" spans="1:15" x14ac:dyDescent="0.2">
      <c r="A389">
        <v>33</v>
      </c>
      <c r="B389" t="s">
        <v>367</v>
      </c>
      <c r="C389" t="s">
        <v>367</v>
      </c>
      <c r="D389" t="s">
        <v>195</v>
      </c>
      <c r="E389" t="s">
        <v>686</v>
      </c>
      <c r="F389" s="156">
        <v>1.5762536075036072E-2</v>
      </c>
      <c r="G389" s="156">
        <v>2.1897546897546898E-2</v>
      </c>
      <c r="H389" s="156">
        <v>1.0878878066378068E-2</v>
      </c>
      <c r="I389" s="156">
        <v>6.8903318903318902E-3</v>
      </c>
      <c r="J389" s="156">
        <v>2.0650703463203461E-2</v>
      </c>
      <c r="K389" s="156">
        <v>5.8103354978354983E-3</v>
      </c>
      <c r="L389" s="156">
        <v>5.0572691197691188E-3</v>
      </c>
      <c r="M389" s="156">
        <v>1.2001713564213564E-2</v>
      </c>
      <c r="N389" s="156">
        <v>1.1334325396825396E-2</v>
      </c>
      <c r="O389" s="156">
        <v>2.0429743867243864E-2</v>
      </c>
    </row>
    <row r="390" spans="1:15" x14ac:dyDescent="0.2">
      <c r="A390">
        <v>33</v>
      </c>
      <c r="B390" t="s">
        <v>367</v>
      </c>
      <c r="C390" t="s">
        <v>367</v>
      </c>
      <c r="D390" t="s">
        <v>195</v>
      </c>
      <c r="E390" t="s">
        <v>687</v>
      </c>
      <c r="F390" s="156">
        <v>3.5714285714285718E-3</v>
      </c>
      <c r="G390" s="156">
        <v>1.2716450216450218E-3</v>
      </c>
      <c r="H390" s="156">
        <v>1.2716450216450218E-3</v>
      </c>
      <c r="I390" s="156">
        <v>3.1114718614718619E-3</v>
      </c>
      <c r="J390" s="156">
        <v>8.6580086580086591E-4</v>
      </c>
      <c r="K390" s="156">
        <v>8.6580086580086591E-4</v>
      </c>
      <c r="L390" s="156">
        <v>3.7067099567099581E-3</v>
      </c>
      <c r="M390" s="156">
        <v>1.5151515151515154E-3</v>
      </c>
      <c r="N390" s="156">
        <v>1.2987012987012989E-3</v>
      </c>
      <c r="O390" s="156">
        <v>4.2207792207792213E-3</v>
      </c>
    </row>
    <row r="391" spans="1:15" x14ac:dyDescent="0.2">
      <c r="A391">
        <v>33</v>
      </c>
      <c r="B391" t="s">
        <v>367</v>
      </c>
      <c r="C391" t="s">
        <v>367</v>
      </c>
      <c r="D391" t="s">
        <v>195</v>
      </c>
      <c r="E391" t="s">
        <v>688</v>
      </c>
      <c r="F391" s="156">
        <v>0.21205461205461204</v>
      </c>
      <c r="G391" s="156">
        <v>0.24278429903429904</v>
      </c>
      <c r="H391" s="156">
        <v>0.28615134865134872</v>
      </c>
      <c r="I391" s="156">
        <v>0.27469405594405594</v>
      </c>
      <c r="J391" s="156">
        <v>0.16252081252081249</v>
      </c>
      <c r="K391" s="156">
        <v>0.17394688644688644</v>
      </c>
      <c r="L391" s="156">
        <v>0.20086163836163837</v>
      </c>
      <c r="M391" s="156">
        <v>0.30002081252081253</v>
      </c>
      <c r="N391" s="156">
        <v>0.2929237429237429</v>
      </c>
      <c r="O391" s="156">
        <v>0.34509865134865136</v>
      </c>
    </row>
    <row r="392" spans="1:15" x14ac:dyDescent="0.2">
      <c r="A392">
        <v>33</v>
      </c>
      <c r="B392" t="s">
        <v>367</v>
      </c>
      <c r="C392" t="s">
        <v>367</v>
      </c>
      <c r="D392" t="s">
        <v>195</v>
      </c>
      <c r="E392" t="s">
        <v>689</v>
      </c>
      <c r="F392" s="156">
        <v>2.1291208791208788E-2</v>
      </c>
      <c r="G392" s="156">
        <v>3.0717719780219775E-2</v>
      </c>
      <c r="H392" s="156">
        <v>1.4655830280830281E-2</v>
      </c>
      <c r="I392" s="156">
        <v>1.0000763125763125E-2</v>
      </c>
      <c r="J392" s="156">
        <v>2.8218482905982906E-2</v>
      </c>
      <c r="K392" s="156">
        <v>7.5988247863247853E-3</v>
      </c>
      <c r="L392" s="156">
        <v>7.3870573870573868E-3</v>
      </c>
      <c r="M392" s="156">
        <v>1.7849511599511599E-2</v>
      </c>
      <c r="N392" s="156">
        <v>1.5443757631257634E-2</v>
      </c>
      <c r="O392" s="156">
        <v>2.8352029914529914E-2</v>
      </c>
    </row>
    <row r="393" spans="1:15" x14ac:dyDescent="0.2">
      <c r="A393">
        <v>33</v>
      </c>
      <c r="B393" t="s">
        <v>367</v>
      </c>
      <c r="C393" t="s">
        <v>367</v>
      </c>
      <c r="D393" t="s">
        <v>195</v>
      </c>
      <c r="E393" t="s">
        <v>690</v>
      </c>
      <c r="F393" s="156">
        <v>0.23518772893772893</v>
      </c>
      <c r="G393" s="156">
        <v>0.34331501831501832</v>
      </c>
      <c r="H393" s="156">
        <v>0.44548992673992671</v>
      </c>
      <c r="I393" s="156">
        <v>0.34986263736263734</v>
      </c>
      <c r="J393" s="156">
        <v>0.14619963369963368</v>
      </c>
      <c r="K393" s="156">
        <v>0.28605769230769229</v>
      </c>
      <c r="L393" s="156">
        <v>0.15082417582417579</v>
      </c>
      <c r="M393" s="156">
        <v>0.42502289377289382</v>
      </c>
      <c r="N393" s="156">
        <v>0.45249542124542125</v>
      </c>
      <c r="O393" s="156">
        <v>0.43820970695970696</v>
      </c>
    </row>
    <row r="394" spans="1:15" x14ac:dyDescent="0.2">
      <c r="A394">
        <v>33</v>
      </c>
      <c r="B394" t="s">
        <v>367</v>
      </c>
      <c r="C394" t="s">
        <v>367</v>
      </c>
      <c r="D394" t="s">
        <v>195</v>
      </c>
      <c r="E394" t="s">
        <v>691</v>
      </c>
      <c r="F394" s="156">
        <v>0.17054801259346711</v>
      </c>
      <c r="G394" s="156">
        <v>0.14376229830775286</v>
      </c>
      <c r="H394" s="156">
        <v>0.21890741833923655</v>
      </c>
      <c r="I394" s="156">
        <v>0.16175718221172766</v>
      </c>
      <c r="J394" s="156">
        <v>9.9488390397481308E-2</v>
      </c>
      <c r="K394" s="156">
        <v>0.17598386462022825</v>
      </c>
      <c r="L394" s="156">
        <v>0.12177292404565132</v>
      </c>
      <c r="M394" s="156">
        <v>0.17018890200708381</v>
      </c>
      <c r="N394" s="156">
        <v>0.21791863439590711</v>
      </c>
      <c r="O394" s="156">
        <v>0.23680637544273905</v>
      </c>
    </row>
    <row r="395" spans="1:15" x14ac:dyDescent="0.2">
      <c r="A395">
        <v>33</v>
      </c>
      <c r="B395" t="s">
        <v>367</v>
      </c>
      <c r="C395" t="s">
        <v>367</v>
      </c>
      <c r="D395" t="s">
        <v>195</v>
      </c>
      <c r="E395" t="s">
        <v>692</v>
      </c>
      <c r="F395" s="156">
        <v>6.3582251082251072E-3</v>
      </c>
      <c r="G395" s="156">
        <v>7.147366522366522E-3</v>
      </c>
      <c r="H395" s="156">
        <v>3.7518037518037518E-3</v>
      </c>
      <c r="I395" s="156">
        <v>1.8308080808080809E-3</v>
      </c>
      <c r="J395" s="156">
        <v>7.5284090909090908E-3</v>
      </c>
      <c r="K395" s="156">
        <v>2.7484668109668108E-3</v>
      </c>
      <c r="L395" s="156">
        <v>1.3099747474747475E-3</v>
      </c>
      <c r="M395" s="156">
        <v>2.8409090909090906E-3</v>
      </c>
      <c r="N395" s="156">
        <v>3.7811147186147184E-3</v>
      </c>
      <c r="O395" s="156">
        <v>7.4404761904761901E-3</v>
      </c>
    </row>
    <row r="396" spans="1:15" x14ac:dyDescent="0.2">
      <c r="A396">
        <v>33</v>
      </c>
      <c r="B396" t="s">
        <v>367</v>
      </c>
      <c r="C396" t="s">
        <v>367</v>
      </c>
      <c r="D396" t="s">
        <v>195</v>
      </c>
      <c r="E396" t="s">
        <v>693</v>
      </c>
      <c r="F396" s="156">
        <v>0</v>
      </c>
      <c r="G396" s="156">
        <v>0</v>
      </c>
      <c r="H396" s="156">
        <v>0</v>
      </c>
      <c r="I396" s="156">
        <v>0</v>
      </c>
      <c r="J396" s="156">
        <v>0</v>
      </c>
      <c r="K396" s="156">
        <v>0</v>
      </c>
      <c r="L396" s="156">
        <v>0</v>
      </c>
      <c r="M396" s="156">
        <v>0</v>
      </c>
      <c r="N396" s="156">
        <v>0</v>
      </c>
      <c r="O396" s="156">
        <v>0</v>
      </c>
    </row>
    <row r="397" spans="1:15" x14ac:dyDescent="0.2">
      <c r="A397">
        <v>33</v>
      </c>
      <c r="B397" t="s">
        <v>367</v>
      </c>
      <c r="C397" t="s">
        <v>367</v>
      </c>
      <c r="D397" t="s">
        <v>195</v>
      </c>
      <c r="E397" t="s">
        <v>694</v>
      </c>
      <c r="F397" s="156">
        <v>6.8285984848484846E-2</v>
      </c>
      <c r="G397" s="156">
        <v>6.4883207070707077E-2</v>
      </c>
      <c r="H397" s="156">
        <v>0.10078914141414143</v>
      </c>
      <c r="I397" s="156">
        <v>6.9037247474747473E-2</v>
      </c>
      <c r="J397" s="156">
        <v>4.5542929292929295E-2</v>
      </c>
      <c r="K397" s="156">
        <v>8.8202335858585862E-2</v>
      </c>
      <c r="L397" s="156">
        <v>5.1070075757575752E-2</v>
      </c>
      <c r="M397" s="156">
        <v>7.3385416666666675E-2</v>
      </c>
      <c r="N397" s="156">
        <v>9.9681186868686877E-2</v>
      </c>
      <c r="O397" s="156">
        <v>0.10050662878787878</v>
      </c>
    </row>
    <row r="398" spans="1:15" x14ac:dyDescent="0.2">
      <c r="A398">
        <v>33</v>
      </c>
      <c r="B398" t="s">
        <v>367</v>
      </c>
      <c r="C398" t="s">
        <v>367</v>
      </c>
      <c r="D398" t="s">
        <v>195</v>
      </c>
      <c r="E398" t="s">
        <v>695</v>
      </c>
      <c r="F398" s="156">
        <v>2.1412037037037035E-4</v>
      </c>
      <c r="G398" s="156">
        <v>2.2714120370370371E-4</v>
      </c>
      <c r="H398" s="156">
        <v>1.1574074074074076E-4</v>
      </c>
      <c r="I398" s="156">
        <v>6.5104166666666666E-5</v>
      </c>
      <c r="J398" s="156">
        <v>2.5318287037037036E-4</v>
      </c>
      <c r="K398" s="156">
        <v>9.5486111111111103E-5</v>
      </c>
      <c r="L398" s="156">
        <v>4.484953703703703E-5</v>
      </c>
      <c r="M398" s="156">
        <v>7.8125000000000002E-5</v>
      </c>
      <c r="N398" s="156">
        <v>1.1429398148148148E-4</v>
      </c>
      <c r="O398" s="156">
        <v>2.4739583333333335E-4</v>
      </c>
    </row>
    <row r="399" spans="1:15" x14ac:dyDescent="0.2">
      <c r="A399">
        <v>33</v>
      </c>
      <c r="B399" t="s">
        <v>367</v>
      </c>
      <c r="C399" t="s">
        <v>367</v>
      </c>
      <c r="D399" t="s">
        <v>195</v>
      </c>
      <c r="E399" t="s">
        <v>696</v>
      </c>
      <c r="F399" s="156">
        <v>0</v>
      </c>
      <c r="G399" s="156">
        <v>0</v>
      </c>
      <c r="H399" s="156">
        <v>0</v>
      </c>
      <c r="I399" s="156">
        <v>0</v>
      </c>
      <c r="J399" s="156">
        <v>0</v>
      </c>
      <c r="K399" s="156">
        <v>0</v>
      </c>
      <c r="L399" s="156">
        <v>0</v>
      </c>
      <c r="M399" s="156">
        <v>0</v>
      </c>
      <c r="N399" s="156">
        <v>0</v>
      </c>
      <c r="O399" s="156">
        <v>0</v>
      </c>
    </row>
    <row r="400" spans="1:15" x14ac:dyDescent="0.2">
      <c r="A400">
        <v>34</v>
      </c>
      <c r="B400" t="s">
        <v>368</v>
      </c>
      <c r="C400" t="s">
        <v>368</v>
      </c>
      <c r="D400" t="s">
        <v>195</v>
      </c>
      <c r="E400" t="s">
        <v>685</v>
      </c>
      <c r="F400" s="156">
        <v>0.20723386462022825</v>
      </c>
      <c r="G400" s="156">
        <v>0.22703905942542305</v>
      </c>
      <c r="H400" s="156">
        <v>0.29076643053915779</v>
      </c>
      <c r="I400" s="156">
        <v>0.2551751279024006</v>
      </c>
      <c r="J400" s="156">
        <v>0.14868900039354585</v>
      </c>
      <c r="K400" s="156">
        <v>0.19474616292798111</v>
      </c>
      <c r="L400" s="156">
        <v>0.182538862652499</v>
      </c>
      <c r="M400" s="156">
        <v>0.27813606847697753</v>
      </c>
      <c r="N400" s="156">
        <v>0.29499704840613927</v>
      </c>
      <c r="O400" s="156">
        <v>0.32821231798504524</v>
      </c>
    </row>
    <row r="401" spans="1:15" x14ac:dyDescent="0.2">
      <c r="A401">
        <v>34</v>
      </c>
      <c r="B401" t="s">
        <v>368</v>
      </c>
      <c r="C401" t="s">
        <v>368</v>
      </c>
      <c r="D401" t="s">
        <v>195</v>
      </c>
      <c r="E401" t="s">
        <v>686</v>
      </c>
      <c r="F401" s="156">
        <v>1.6468253968253969E-2</v>
      </c>
      <c r="G401" s="156">
        <v>2.2458964646464644E-2</v>
      </c>
      <c r="H401" s="156">
        <v>1.1056998556998557E-2</v>
      </c>
      <c r="I401" s="156">
        <v>6.8091630591630582E-3</v>
      </c>
      <c r="J401" s="156">
        <v>2.1266233766233766E-2</v>
      </c>
      <c r="K401" s="156">
        <v>5.9050324675324686E-3</v>
      </c>
      <c r="L401" s="156">
        <v>5.0121753246753246E-3</v>
      </c>
      <c r="M401" s="156">
        <v>1.2105429292929293E-2</v>
      </c>
      <c r="N401" s="156">
        <v>1.1546266233766233E-2</v>
      </c>
      <c r="O401" s="156">
        <v>2.1115169552669556E-2</v>
      </c>
    </row>
    <row r="402" spans="1:15" x14ac:dyDescent="0.2">
      <c r="A402">
        <v>34</v>
      </c>
      <c r="B402" t="s">
        <v>368</v>
      </c>
      <c r="C402" t="s">
        <v>368</v>
      </c>
      <c r="D402" t="s">
        <v>195</v>
      </c>
      <c r="E402" t="s">
        <v>687</v>
      </c>
      <c r="F402" s="156">
        <v>3.3279220779220782E-3</v>
      </c>
      <c r="G402" s="156">
        <v>1.1093073593073596E-3</v>
      </c>
      <c r="H402" s="156">
        <v>1.1093073593073596E-3</v>
      </c>
      <c r="I402" s="156">
        <v>2.8138528138528145E-3</v>
      </c>
      <c r="J402" s="156">
        <v>7.5757575757575768E-4</v>
      </c>
      <c r="K402" s="156">
        <v>7.5757575757575768E-4</v>
      </c>
      <c r="L402" s="156">
        <v>3.3820346320346329E-3</v>
      </c>
      <c r="M402" s="156">
        <v>1.3257575757575761E-3</v>
      </c>
      <c r="N402" s="156">
        <v>1.1363636363636365E-3</v>
      </c>
      <c r="O402" s="156">
        <v>3.8961038961038965E-3</v>
      </c>
    </row>
    <row r="403" spans="1:15" x14ac:dyDescent="0.2">
      <c r="A403">
        <v>34</v>
      </c>
      <c r="B403" t="s">
        <v>368</v>
      </c>
      <c r="C403" t="s">
        <v>368</v>
      </c>
      <c r="D403" t="s">
        <v>195</v>
      </c>
      <c r="E403" t="s">
        <v>688</v>
      </c>
      <c r="F403" s="156">
        <v>0.18925865800865802</v>
      </c>
      <c r="G403" s="156">
        <v>0.23249875124875125</v>
      </c>
      <c r="H403" s="156">
        <v>0.26851481851481857</v>
      </c>
      <c r="I403" s="156">
        <v>0.25718656343656349</v>
      </c>
      <c r="J403" s="156">
        <v>0.15648726273726274</v>
      </c>
      <c r="K403" s="156">
        <v>0.16452089577089576</v>
      </c>
      <c r="L403" s="156">
        <v>0.1882721445221445</v>
      </c>
      <c r="M403" s="156">
        <v>0.28295038295038294</v>
      </c>
      <c r="N403" s="156">
        <v>0.27530594405594405</v>
      </c>
      <c r="O403" s="156">
        <v>0.32100399600399598</v>
      </c>
    </row>
    <row r="404" spans="1:15" x14ac:dyDescent="0.2">
      <c r="A404">
        <v>34</v>
      </c>
      <c r="B404" t="s">
        <v>368</v>
      </c>
      <c r="C404" t="s">
        <v>368</v>
      </c>
      <c r="D404" t="s">
        <v>195</v>
      </c>
      <c r="E404" t="s">
        <v>689</v>
      </c>
      <c r="F404" s="156">
        <v>2.1541132478632478E-2</v>
      </c>
      <c r="G404" s="156">
        <v>3.1229014041514042E-2</v>
      </c>
      <c r="H404" s="156">
        <v>1.5172847985347987E-2</v>
      </c>
      <c r="I404" s="156">
        <v>1.0162927350427351E-2</v>
      </c>
      <c r="J404" s="156">
        <v>2.8580967643467643E-2</v>
      </c>
      <c r="K404" s="156">
        <v>7.7896062271062272E-3</v>
      </c>
      <c r="L404" s="156">
        <v>7.5186965811965796E-3</v>
      </c>
      <c r="M404" s="156">
        <v>1.826923076923077E-2</v>
      </c>
      <c r="N404" s="156">
        <v>1.6016101953601956E-2</v>
      </c>
      <c r="O404" s="156">
        <v>2.8750763125763121E-2</v>
      </c>
    </row>
    <row r="405" spans="1:15" x14ac:dyDescent="0.2">
      <c r="A405">
        <v>34</v>
      </c>
      <c r="B405" t="s">
        <v>368</v>
      </c>
      <c r="C405" t="s">
        <v>368</v>
      </c>
      <c r="D405" t="s">
        <v>195</v>
      </c>
      <c r="E405" t="s">
        <v>690</v>
      </c>
      <c r="F405" s="156">
        <v>0.19771062271062267</v>
      </c>
      <c r="G405" s="156">
        <v>0.31348443223443223</v>
      </c>
      <c r="H405" s="156">
        <v>0.40141941391941388</v>
      </c>
      <c r="I405" s="156">
        <v>0.32266483516483513</v>
      </c>
      <c r="J405" s="156">
        <v>0.14061355311355311</v>
      </c>
      <c r="K405" s="156">
        <v>0.258470695970696</v>
      </c>
      <c r="L405" s="156">
        <v>0.14709249084249085</v>
      </c>
      <c r="M405" s="156">
        <v>0.38830128205128206</v>
      </c>
      <c r="N405" s="156">
        <v>0.40842490842490847</v>
      </c>
      <c r="O405" s="156">
        <v>0.39613095238095236</v>
      </c>
    </row>
    <row r="406" spans="1:15" x14ac:dyDescent="0.2">
      <c r="A406">
        <v>34</v>
      </c>
      <c r="B406" t="s">
        <v>368</v>
      </c>
      <c r="C406" t="s">
        <v>368</v>
      </c>
      <c r="D406" t="s">
        <v>195</v>
      </c>
      <c r="E406" t="s">
        <v>691</v>
      </c>
      <c r="F406" s="156">
        <v>0.17415387642660368</v>
      </c>
      <c r="G406" s="156">
        <v>0.14565869736324283</v>
      </c>
      <c r="H406" s="156">
        <v>0.22239275875639514</v>
      </c>
      <c r="I406" s="156">
        <v>0.16095041322314049</v>
      </c>
      <c r="J406" s="156">
        <v>0.10128886265249902</v>
      </c>
      <c r="K406" s="156">
        <v>0.18041371507280599</v>
      </c>
      <c r="L406" s="156">
        <v>0.12132280598189688</v>
      </c>
      <c r="M406" s="156">
        <v>0.17058736717827624</v>
      </c>
      <c r="N406" s="156">
        <v>0.22103502558048013</v>
      </c>
      <c r="O406" s="156">
        <v>0.24023514364423457</v>
      </c>
    </row>
    <row r="407" spans="1:15" x14ac:dyDescent="0.2">
      <c r="A407">
        <v>34</v>
      </c>
      <c r="B407" t="s">
        <v>368</v>
      </c>
      <c r="C407" t="s">
        <v>368</v>
      </c>
      <c r="D407" t="s">
        <v>195</v>
      </c>
      <c r="E407" t="s">
        <v>692</v>
      </c>
      <c r="F407" s="156">
        <v>6.5092893217893215E-3</v>
      </c>
      <c r="G407" s="156">
        <v>7.3547979797979786E-3</v>
      </c>
      <c r="H407" s="156">
        <v>3.9276695526695533E-3</v>
      </c>
      <c r="I407" s="156">
        <v>1.9029581529581528E-3</v>
      </c>
      <c r="J407" s="156">
        <v>7.7132936507936503E-3</v>
      </c>
      <c r="K407" s="156">
        <v>2.8837481962481963E-3</v>
      </c>
      <c r="L407" s="156">
        <v>1.3640873015873015E-3</v>
      </c>
      <c r="M407" s="156">
        <v>2.9716810966810966E-3</v>
      </c>
      <c r="N407" s="156">
        <v>3.9569805194805199E-3</v>
      </c>
      <c r="O407" s="156">
        <v>7.6366341991341976E-3</v>
      </c>
    </row>
    <row r="408" spans="1:15" x14ac:dyDescent="0.2">
      <c r="A408">
        <v>34</v>
      </c>
      <c r="B408" t="s">
        <v>368</v>
      </c>
      <c r="C408" t="s">
        <v>368</v>
      </c>
      <c r="D408" t="s">
        <v>195</v>
      </c>
      <c r="E408" t="s">
        <v>693</v>
      </c>
      <c r="F408" s="156">
        <v>0</v>
      </c>
      <c r="G408" s="156">
        <v>0</v>
      </c>
      <c r="H408" s="156">
        <v>0</v>
      </c>
      <c r="I408" s="156">
        <v>0</v>
      </c>
      <c r="J408" s="156">
        <v>0</v>
      </c>
      <c r="K408" s="156">
        <v>0</v>
      </c>
      <c r="L408" s="156">
        <v>0</v>
      </c>
      <c r="M408" s="156">
        <v>0</v>
      </c>
      <c r="N408" s="156">
        <v>0</v>
      </c>
      <c r="O408" s="156">
        <v>0</v>
      </c>
    </row>
    <row r="409" spans="1:15" x14ac:dyDescent="0.2">
      <c r="A409">
        <v>34</v>
      </c>
      <c r="B409" t="s">
        <v>368</v>
      </c>
      <c r="C409" t="s">
        <v>368</v>
      </c>
      <c r="D409" t="s">
        <v>195</v>
      </c>
      <c r="E409" t="s">
        <v>694</v>
      </c>
      <c r="F409" s="156">
        <v>7.3243371212121211E-2</v>
      </c>
      <c r="G409" s="156">
        <v>6.693813131313131E-2</v>
      </c>
      <c r="H409" s="156">
        <v>0.1073816287878788</v>
      </c>
      <c r="I409" s="156">
        <v>7.3203914141414139E-2</v>
      </c>
      <c r="J409" s="156">
        <v>4.7070707070707068E-2</v>
      </c>
      <c r="K409" s="156">
        <v>9.5560290404040404E-2</v>
      </c>
      <c r="L409" s="156">
        <v>5.478061868686869E-2</v>
      </c>
      <c r="M409" s="156">
        <v>7.6578282828282829E-2</v>
      </c>
      <c r="N409" s="156">
        <v>0.1058806818181818</v>
      </c>
      <c r="O409" s="156">
        <v>0.10708333333333334</v>
      </c>
    </row>
    <row r="410" spans="1:15" x14ac:dyDescent="0.2">
      <c r="A410">
        <v>34</v>
      </c>
      <c r="B410" t="s">
        <v>368</v>
      </c>
      <c r="C410" t="s">
        <v>368</v>
      </c>
      <c r="D410" t="s">
        <v>195</v>
      </c>
      <c r="E410" t="s">
        <v>695</v>
      </c>
      <c r="F410" s="156">
        <v>2.1122685185185182E-4</v>
      </c>
      <c r="G410" s="156">
        <v>2.3003472222222224E-4</v>
      </c>
      <c r="H410" s="156">
        <v>1.2297453703703702E-4</v>
      </c>
      <c r="I410" s="156">
        <v>7.0891203703703708E-5</v>
      </c>
      <c r="J410" s="156">
        <v>2.5318287037037036E-4</v>
      </c>
      <c r="K410" s="156">
        <v>1.0271990740740741E-4</v>
      </c>
      <c r="L410" s="156">
        <v>4.9189814814814815E-5</v>
      </c>
      <c r="M410" s="156">
        <v>8.6805555555555545E-5</v>
      </c>
      <c r="N410" s="156">
        <v>1.2297453703703702E-4</v>
      </c>
      <c r="O410" s="156">
        <v>2.488425925925926E-4</v>
      </c>
    </row>
    <row r="411" spans="1:15" x14ac:dyDescent="0.2">
      <c r="A411">
        <v>34</v>
      </c>
      <c r="B411" t="s">
        <v>368</v>
      </c>
      <c r="C411" t="s">
        <v>368</v>
      </c>
      <c r="D411" t="s">
        <v>195</v>
      </c>
      <c r="E411" t="s">
        <v>696</v>
      </c>
      <c r="F411" s="156">
        <v>0</v>
      </c>
      <c r="G411" s="156">
        <v>0</v>
      </c>
      <c r="H411" s="156">
        <v>0</v>
      </c>
      <c r="I411" s="156">
        <v>0</v>
      </c>
      <c r="J411" s="156">
        <v>0</v>
      </c>
      <c r="K411" s="156">
        <v>0</v>
      </c>
      <c r="L411" s="156">
        <v>0</v>
      </c>
      <c r="M411" s="156">
        <v>0</v>
      </c>
      <c r="N411" s="156">
        <v>0</v>
      </c>
      <c r="O411" s="156">
        <v>0</v>
      </c>
    </row>
    <row r="412" spans="1:15" x14ac:dyDescent="0.2">
      <c r="A412">
        <v>35</v>
      </c>
      <c r="B412" t="s">
        <v>369</v>
      </c>
      <c r="C412" t="s">
        <v>369</v>
      </c>
      <c r="D412" t="s">
        <v>196</v>
      </c>
      <c r="E412" t="s">
        <v>685</v>
      </c>
      <c r="F412" s="156">
        <v>0.22115554899645809</v>
      </c>
      <c r="G412" s="156">
        <v>0.23975550964187325</v>
      </c>
      <c r="H412" s="156">
        <v>0.29778138528138531</v>
      </c>
      <c r="I412" s="156">
        <v>0.25560556867375051</v>
      </c>
      <c r="J412" s="156">
        <v>0.15952380952380951</v>
      </c>
      <c r="K412" s="156">
        <v>0.19687131050767412</v>
      </c>
      <c r="L412" s="156">
        <v>0.18146153089334907</v>
      </c>
      <c r="M412" s="156">
        <v>0.28465663124754031</v>
      </c>
      <c r="N412" s="156">
        <v>0.30152499016135381</v>
      </c>
      <c r="O412" s="156">
        <v>0.3417601338055884</v>
      </c>
    </row>
    <row r="413" spans="1:15" x14ac:dyDescent="0.2">
      <c r="A413">
        <v>35</v>
      </c>
      <c r="B413" t="s">
        <v>369</v>
      </c>
      <c r="C413" t="s">
        <v>369</v>
      </c>
      <c r="D413" t="s">
        <v>196</v>
      </c>
      <c r="E413" t="s">
        <v>686</v>
      </c>
      <c r="F413" s="156">
        <v>9.7537878787878774E-3</v>
      </c>
      <c r="G413" s="156">
        <v>1.2865259740259741E-2</v>
      </c>
      <c r="H413" s="156">
        <v>5.5149711399711402E-3</v>
      </c>
      <c r="I413" s="156">
        <v>4.0358946608946601E-3</v>
      </c>
      <c r="J413" s="156">
        <v>1.259920634920635E-2</v>
      </c>
      <c r="K413" s="156">
        <v>2.9739357864357868E-3</v>
      </c>
      <c r="L413" s="156">
        <v>2.8950216450216448E-3</v>
      </c>
      <c r="M413" s="156">
        <v>6.5047799422799429E-3</v>
      </c>
      <c r="N413" s="156">
        <v>5.7224025974025967E-3</v>
      </c>
      <c r="O413" s="156">
        <v>1.2339917027417028E-2</v>
      </c>
    </row>
    <row r="414" spans="1:15" x14ac:dyDescent="0.2">
      <c r="A414">
        <v>35</v>
      </c>
      <c r="B414" t="s">
        <v>369</v>
      </c>
      <c r="C414" t="s">
        <v>369</v>
      </c>
      <c r="D414" t="s">
        <v>196</v>
      </c>
      <c r="E414" t="s">
        <v>687</v>
      </c>
      <c r="F414" s="156">
        <v>1.6639610389610395E-2</v>
      </c>
      <c r="G414" s="156">
        <v>5.9523809523809538E-3</v>
      </c>
      <c r="H414" s="156">
        <v>5.9523809523809538E-3</v>
      </c>
      <c r="I414" s="156">
        <v>1.5909090909090914E-2</v>
      </c>
      <c r="J414" s="156">
        <v>4.1125541125541136E-3</v>
      </c>
      <c r="K414" s="156">
        <v>4.1125541125541136E-3</v>
      </c>
      <c r="L414" s="156">
        <v>1.8560606060606066E-2</v>
      </c>
      <c r="M414" s="156">
        <v>7.7380952380952392E-3</v>
      </c>
      <c r="N414" s="156">
        <v>6.0606060606060615E-3</v>
      </c>
      <c r="O414" s="156">
        <v>1.9805194805194808E-2</v>
      </c>
    </row>
    <row r="415" spans="1:15" x14ac:dyDescent="0.2">
      <c r="A415">
        <v>35</v>
      </c>
      <c r="B415" t="s">
        <v>369</v>
      </c>
      <c r="C415" t="s">
        <v>369</v>
      </c>
      <c r="D415" t="s">
        <v>196</v>
      </c>
      <c r="E415" t="s">
        <v>688</v>
      </c>
      <c r="F415" s="156">
        <v>0.22002788877788879</v>
      </c>
      <c r="G415" s="156">
        <v>0.24955461205461205</v>
      </c>
      <c r="H415" s="156">
        <v>0.29010780885780885</v>
      </c>
      <c r="I415" s="156">
        <v>0.28674450549450547</v>
      </c>
      <c r="J415" s="156">
        <v>0.16974900099900098</v>
      </c>
      <c r="K415" s="156">
        <v>0.17322677322677324</v>
      </c>
      <c r="L415" s="156">
        <v>0.21118048618048615</v>
      </c>
      <c r="M415" s="156">
        <v>0.30874125874125868</v>
      </c>
      <c r="N415" s="156">
        <v>0.29608724608724607</v>
      </c>
      <c r="O415" s="156">
        <v>0.35862470862470858</v>
      </c>
    </row>
    <row r="416" spans="1:15" x14ac:dyDescent="0.2">
      <c r="A416">
        <v>35</v>
      </c>
      <c r="B416" t="s">
        <v>369</v>
      </c>
      <c r="C416" t="s">
        <v>369</v>
      </c>
      <c r="D416" t="s">
        <v>196</v>
      </c>
      <c r="E416" t="s">
        <v>689</v>
      </c>
      <c r="F416" s="156">
        <v>1.6037087912087911E-2</v>
      </c>
      <c r="G416" s="156">
        <v>2.1331272893772894E-2</v>
      </c>
      <c r="H416" s="156">
        <v>8.8980463980463977E-3</v>
      </c>
      <c r="I416" s="156">
        <v>7.1409493284493274E-3</v>
      </c>
      <c r="J416" s="156">
        <v>2.0339209401709399E-2</v>
      </c>
      <c r="K416" s="156">
        <v>5.0461691086691081E-3</v>
      </c>
      <c r="L416" s="156">
        <v>5.3304334554334556E-3</v>
      </c>
      <c r="M416" s="156">
        <v>1.1532738095238098E-2</v>
      </c>
      <c r="N416" s="156">
        <v>9.2929639804639787E-3</v>
      </c>
      <c r="O416" s="156">
        <v>2.0636828449328449E-2</v>
      </c>
    </row>
    <row r="417" spans="1:15" x14ac:dyDescent="0.2">
      <c r="A417">
        <v>35</v>
      </c>
      <c r="B417" t="s">
        <v>369</v>
      </c>
      <c r="C417" t="s">
        <v>369</v>
      </c>
      <c r="D417" t="s">
        <v>196</v>
      </c>
      <c r="E417" t="s">
        <v>690</v>
      </c>
      <c r="F417" s="156">
        <v>0.22255036630036629</v>
      </c>
      <c r="G417" s="156">
        <v>0.35810439560439561</v>
      </c>
      <c r="H417" s="156">
        <v>0.42870879120879118</v>
      </c>
      <c r="I417" s="156">
        <v>0.31895604395604393</v>
      </c>
      <c r="J417" s="156">
        <v>0.17245879120879121</v>
      </c>
      <c r="K417" s="156">
        <v>0.27229853479853477</v>
      </c>
      <c r="L417" s="156">
        <v>0.14478021978021977</v>
      </c>
      <c r="M417" s="156">
        <v>0.41222527472527476</v>
      </c>
      <c r="N417" s="156">
        <v>0.43484432234432224</v>
      </c>
      <c r="O417" s="156">
        <v>0.42367216117216117</v>
      </c>
    </row>
    <row r="418" spans="1:15" x14ac:dyDescent="0.2">
      <c r="A418">
        <v>35</v>
      </c>
      <c r="B418" t="s">
        <v>369</v>
      </c>
      <c r="C418" t="s">
        <v>369</v>
      </c>
      <c r="D418" t="s">
        <v>196</v>
      </c>
      <c r="E418" t="s">
        <v>691</v>
      </c>
      <c r="F418" s="156">
        <v>0.19039994096812277</v>
      </c>
      <c r="G418" s="156">
        <v>0.15582447855175127</v>
      </c>
      <c r="H418" s="156">
        <v>0.23568722943722945</v>
      </c>
      <c r="I418" s="156">
        <v>0.17253295946477767</v>
      </c>
      <c r="J418" s="156">
        <v>0.10921635182998819</v>
      </c>
      <c r="K418" s="156">
        <v>0.18949478551751278</v>
      </c>
      <c r="L418" s="156">
        <v>0.12984799291617474</v>
      </c>
      <c r="M418" s="156">
        <v>0.18162632821723729</v>
      </c>
      <c r="N418" s="156">
        <v>0.23482634789452972</v>
      </c>
      <c r="O418" s="156">
        <v>0.25904909484454935</v>
      </c>
    </row>
    <row r="419" spans="1:15" x14ac:dyDescent="0.2">
      <c r="A419">
        <v>35</v>
      </c>
      <c r="B419" t="s">
        <v>369</v>
      </c>
      <c r="C419" t="s">
        <v>369</v>
      </c>
      <c r="D419" t="s">
        <v>196</v>
      </c>
      <c r="E419" t="s">
        <v>692</v>
      </c>
      <c r="F419" s="156">
        <v>2.7123917748917746E-3</v>
      </c>
      <c r="G419" s="156">
        <v>3.0055014430014431E-3</v>
      </c>
      <c r="H419" s="156">
        <v>1.2896825396825397E-3</v>
      </c>
      <c r="I419" s="156">
        <v>7.7335858585858585E-4</v>
      </c>
      <c r="J419" s="156">
        <v>3.2602813852813856E-3</v>
      </c>
      <c r="K419" s="156">
        <v>8.3648989898989896E-4</v>
      </c>
      <c r="L419" s="156">
        <v>5.4563492063492065E-4</v>
      </c>
      <c r="M419" s="156">
        <v>1.0890151515151516E-3</v>
      </c>
      <c r="N419" s="156">
        <v>1.3122294372294374E-3</v>
      </c>
      <c r="O419" s="156">
        <v>3.1430375180375183E-3</v>
      </c>
    </row>
    <row r="420" spans="1:15" x14ac:dyDescent="0.2">
      <c r="A420">
        <v>35</v>
      </c>
      <c r="B420" t="s">
        <v>369</v>
      </c>
      <c r="C420" t="s">
        <v>369</v>
      </c>
      <c r="D420" t="s">
        <v>196</v>
      </c>
      <c r="E420" t="s">
        <v>693</v>
      </c>
      <c r="F420" s="156">
        <v>0</v>
      </c>
      <c r="G420" s="156">
        <v>0</v>
      </c>
      <c r="H420" s="156">
        <v>0</v>
      </c>
      <c r="I420" s="156">
        <v>0</v>
      </c>
      <c r="J420" s="156">
        <v>0</v>
      </c>
      <c r="K420" s="156">
        <v>0</v>
      </c>
      <c r="L420" s="156">
        <v>0</v>
      </c>
      <c r="M420" s="156">
        <v>0</v>
      </c>
      <c r="N420" s="156">
        <v>0</v>
      </c>
      <c r="O420" s="156">
        <v>0</v>
      </c>
    </row>
    <row r="421" spans="1:15" x14ac:dyDescent="0.2">
      <c r="A421">
        <v>35</v>
      </c>
      <c r="B421" t="s">
        <v>369</v>
      </c>
      <c r="C421" t="s">
        <v>369</v>
      </c>
      <c r="D421" t="s">
        <v>196</v>
      </c>
      <c r="E421" t="s">
        <v>694</v>
      </c>
      <c r="F421" s="156">
        <v>9.2323232323232335E-2</v>
      </c>
      <c r="G421" s="156">
        <v>7.2627840909090899E-2</v>
      </c>
      <c r="H421" s="156">
        <v>0.12116477272727275</v>
      </c>
      <c r="I421" s="156">
        <v>7.9266098484848474E-2</v>
      </c>
      <c r="J421" s="156">
        <v>5.1897095959595956E-2</v>
      </c>
      <c r="K421" s="156">
        <v>0.10969696969696968</v>
      </c>
      <c r="L421" s="156">
        <v>6.0519255050505046E-2</v>
      </c>
      <c r="M421" s="156">
        <v>8.1987058080808084E-2</v>
      </c>
      <c r="N421" s="156">
        <v>0.11960069444444445</v>
      </c>
      <c r="O421" s="156">
        <v>0.12636205808080808</v>
      </c>
    </row>
    <row r="422" spans="1:15" x14ac:dyDescent="0.2">
      <c r="A422">
        <v>35</v>
      </c>
      <c r="B422" t="s">
        <v>369</v>
      </c>
      <c r="C422" t="s">
        <v>369</v>
      </c>
      <c r="D422" t="s">
        <v>196</v>
      </c>
      <c r="E422" t="s">
        <v>695</v>
      </c>
      <c r="F422" s="156">
        <v>1.3020833333333332E-5</v>
      </c>
      <c r="G422" s="156">
        <v>1.0127314814814815E-5</v>
      </c>
      <c r="H422" s="156">
        <v>2.8935185185185184E-6</v>
      </c>
      <c r="I422" s="156">
        <v>1.4467592592592592E-6</v>
      </c>
      <c r="J422" s="156">
        <v>1.3020833333333332E-5</v>
      </c>
      <c r="K422" s="156">
        <v>2.8935185185185184E-6</v>
      </c>
      <c r="L422" s="156">
        <v>1.4467592592592592E-6</v>
      </c>
      <c r="M422" s="156">
        <v>1.4467592592592592E-6</v>
      </c>
      <c r="N422" s="156">
        <v>2.8935185185185184E-6</v>
      </c>
      <c r="O422" s="156">
        <v>1.3020833333333332E-5</v>
      </c>
    </row>
    <row r="423" spans="1:15" x14ac:dyDescent="0.2">
      <c r="A423">
        <v>35</v>
      </c>
      <c r="B423" t="s">
        <v>369</v>
      </c>
      <c r="C423" t="s">
        <v>369</v>
      </c>
      <c r="D423" t="s">
        <v>196</v>
      </c>
      <c r="E423" t="s">
        <v>696</v>
      </c>
      <c r="F423" s="156">
        <v>0</v>
      </c>
      <c r="G423" s="156">
        <v>0</v>
      </c>
      <c r="H423" s="156">
        <v>0</v>
      </c>
      <c r="I423" s="156">
        <v>0</v>
      </c>
      <c r="J423" s="156">
        <v>0</v>
      </c>
      <c r="K423" s="156">
        <v>0</v>
      </c>
      <c r="L423" s="156">
        <v>0</v>
      </c>
      <c r="M423" s="156">
        <v>0</v>
      </c>
      <c r="N423" s="156">
        <v>0</v>
      </c>
      <c r="O423" s="156">
        <v>0</v>
      </c>
    </row>
    <row r="424" spans="1:15" x14ac:dyDescent="0.2">
      <c r="A424">
        <v>36</v>
      </c>
      <c r="B424" t="s">
        <v>370</v>
      </c>
      <c r="C424" t="s">
        <v>370</v>
      </c>
      <c r="D424" t="s">
        <v>196</v>
      </c>
      <c r="E424" t="s">
        <v>685</v>
      </c>
      <c r="F424" s="156">
        <v>0.21518841007477374</v>
      </c>
      <c r="G424" s="156">
        <v>0.24206021251475798</v>
      </c>
      <c r="H424" s="156">
        <v>0.2956439393939394</v>
      </c>
      <c r="I424" s="156">
        <v>0.25456267217630857</v>
      </c>
      <c r="J424" s="156">
        <v>0.1622884691066509</v>
      </c>
      <c r="K424" s="156">
        <v>0.19514462809917354</v>
      </c>
      <c r="L424" s="156">
        <v>0.18121310507674146</v>
      </c>
      <c r="M424" s="156">
        <v>0.2844254230617867</v>
      </c>
      <c r="N424" s="156">
        <v>0.29919077134986227</v>
      </c>
      <c r="O424" s="156">
        <v>0.3392906336088154</v>
      </c>
    </row>
    <row r="425" spans="1:15" x14ac:dyDescent="0.2">
      <c r="A425">
        <v>36</v>
      </c>
      <c r="B425" t="s">
        <v>370</v>
      </c>
      <c r="C425" t="s">
        <v>370</v>
      </c>
      <c r="D425" t="s">
        <v>196</v>
      </c>
      <c r="E425" t="s">
        <v>686</v>
      </c>
      <c r="F425" s="156">
        <v>1.001758658008658E-2</v>
      </c>
      <c r="G425" s="156">
        <v>1.3000541125541125E-2</v>
      </c>
      <c r="H425" s="156">
        <v>5.3999819624819621E-3</v>
      </c>
      <c r="I425" s="156">
        <v>3.9750180375180376E-3</v>
      </c>
      <c r="J425" s="156">
        <v>1.2822420634920633E-2</v>
      </c>
      <c r="K425" s="156">
        <v>2.9243326118326119E-3</v>
      </c>
      <c r="L425" s="156">
        <v>2.8612012987012984E-3</v>
      </c>
      <c r="M425" s="156">
        <v>6.4168470418470413E-3</v>
      </c>
      <c r="N425" s="156">
        <v>5.5938852813852804E-3</v>
      </c>
      <c r="O425" s="156">
        <v>1.2547348484848482E-2</v>
      </c>
    </row>
    <row r="426" spans="1:15" x14ac:dyDescent="0.2">
      <c r="A426">
        <v>36</v>
      </c>
      <c r="B426" t="s">
        <v>370</v>
      </c>
      <c r="C426" t="s">
        <v>370</v>
      </c>
      <c r="D426" t="s">
        <v>196</v>
      </c>
      <c r="E426" t="s">
        <v>687</v>
      </c>
      <c r="F426" s="156">
        <v>1.8750000000000003E-2</v>
      </c>
      <c r="G426" s="156">
        <v>6.5476190476190486E-3</v>
      </c>
      <c r="H426" s="156">
        <v>6.5476190476190486E-3</v>
      </c>
      <c r="I426" s="156">
        <v>1.7938311688311694E-2</v>
      </c>
      <c r="J426" s="156">
        <v>4.5454545454545461E-3</v>
      </c>
      <c r="K426" s="156">
        <v>4.5454545454545461E-3</v>
      </c>
      <c r="L426" s="156">
        <v>2.096861471861472E-2</v>
      </c>
      <c r="M426" s="156">
        <v>8.6309523809523815E-3</v>
      </c>
      <c r="N426" s="156">
        <v>6.6829004329004337E-3</v>
      </c>
      <c r="O426" s="156">
        <v>2.2267316017316022E-2</v>
      </c>
    </row>
    <row r="427" spans="1:15" x14ac:dyDescent="0.2">
      <c r="A427">
        <v>36</v>
      </c>
      <c r="B427" t="s">
        <v>370</v>
      </c>
      <c r="C427" t="s">
        <v>370</v>
      </c>
      <c r="D427" t="s">
        <v>196</v>
      </c>
      <c r="E427" t="s">
        <v>688</v>
      </c>
      <c r="F427" s="156">
        <v>0.21056443556443555</v>
      </c>
      <c r="G427" s="156">
        <v>0.25618131868131866</v>
      </c>
      <c r="H427" s="156">
        <v>0.28745837495837495</v>
      </c>
      <c r="I427" s="156">
        <v>0.27951631701631702</v>
      </c>
      <c r="J427" s="156">
        <v>0.17569513819513821</v>
      </c>
      <c r="K427" s="156">
        <v>0.17178446553446555</v>
      </c>
      <c r="L427" s="156">
        <v>0.20543831168831167</v>
      </c>
      <c r="M427" s="156">
        <v>0.30697427572427571</v>
      </c>
      <c r="N427" s="156">
        <v>0.29299242424242417</v>
      </c>
      <c r="O427" s="156">
        <v>0.35364427239427237</v>
      </c>
    </row>
    <row r="428" spans="1:15" x14ac:dyDescent="0.2">
      <c r="A428">
        <v>36</v>
      </c>
      <c r="B428" t="s">
        <v>370</v>
      </c>
      <c r="C428" t="s">
        <v>370</v>
      </c>
      <c r="D428" t="s">
        <v>196</v>
      </c>
      <c r="E428" t="s">
        <v>689</v>
      </c>
      <c r="F428" s="156">
        <v>1.7013888888888891E-2</v>
      </c>
      <c r="G428" s="156">
        <v>2.184256715506715E-2</v>
      </c>
      <c r="H428" s="156">
        <v>8.7072649572649593E-3</v>
      </c>
      <c r="I428" s="156">
        <v>7.0627289377289378E-3</v>
      </c>
      <c r="J428" s="156">
        <v>2.103174603174603E-2</v>
      </c>
      <c r="K428" s="156">
        <v>4.9526862026862024E-3</v>
      </c>
      <c r="L428" s="156">
        <v>5.3533272283272275E-3</v>
      </c>
      <c r="M428" s="156">
        <v>1.1433531746031745E-2</v>
      </c>
      <c r="N428" s="156">
        <v>9.085012210012209E-3</v>
      </c>
      <c r="O428" s="156">
        <v>2.1489621489621493E-2</v>
      </c>
    </row>
    <row r="429" spans="1:15" x14ac:dyDescent="0.2">
      <c r="A429">
        <v>36</v>
      </c>
      <c r="B429" t="s">
        <v>370</v>
      </c>
      <c r="C429" t="s">
        <v>370</v>
      </c>
      <c r="D429" t="s">
        <v>196</v>
      </c>
      <c r="E429" t="s">
        <v>690</v>
      </c>
      <c r="F429" s="156">
        <v>0.20702838827838829</v>
      </c>
      <c r="G429" s="156">
        <v>0.35416666666666663</v>
      </c>
      <c r="H429" s="156">
        <v>0.4166895604395604</v>
      </c>
      <c r="I429" s="156">
        <v>0.31343864468864469</v>
      </c>
      <c r="J429" s="156">
        <v>0.17593864468864467</v>
      </c>
      <c r="K429" s="156">
        <v>0.26435439560439561</v>
      </c>
      <c r="L429" s="156">
        <v>0.14713827838827839</v>
      </c>
      <c r="M429" s="156">
        <v>0.4048534798534798</v>
      </c>
      <c r="N429" s="156">
        <v>0.42243589743589749</v>
      </c>
      <c r="O429" s="156">
        <v>0.4130723443223443</v>
      </c>
    </row>
    <row r="430" spans="1:15" x14ac:dyDescent="0.2">
      <c r="A430">
        <v>36</v>
      </c>
      <c r="B430" t="s">
        <v>370</v>
      </c>
      <c r="C430" t="s">
        <v>370</v>
      </c>
      <c r="D430" t="s">
        <v>196</v>
      </c>
      <c r="E430" t="s">
        <v>691</v>
      </c>
      <c r="F430" s="156">
        <v>0.19229388036206219</v>
      </c>
      <c r="G430" s="156">
        <v>0.16110537190082647</v>
      </c>
      <c r="H430" s="156">
        <v>0.2394185360094451</v>
      </c>
      <c r="I430" s="156">
        <v>0.17435556867375046</v>
      </c>
      <c r="J430" s="156">
        <v>0.11343959071231798</v>
      </c>
      <c r="K430" s="156">
        <v>0.19235291223927589</v>
      </c>
      <c r="L430" s="156">
        <v>0.1312573789846517</v>
      </c>
      <c r="M430" s="156">
        <v>0.18494933097205826</v>
      </c>
      <c r="N430" s="156">
        <v>0.2386880165289256</v>
      </c>
      <c r="O430" s="156">
        <v>0.26332644628099172</v>
      </c>
    </row>
    <row r="431" spans="1:15" x14ac:dyDescent="0.2">
      <c r="A431">
        <v>36</v>
      </c>
      <c r="B431" t="s">
        <v>370</v>
      </c>
      <c r="C431" t="s">
        <v>370</v>
      </c>
      <c r="D431" t="s">
        <v>196</v>
      </c>
      <c r="E431" t="s">
        <v>692</v>
      </c>
      <c r="F431" s="156">
        <v>2.5951479076479077E-3</v>
      </c>
      <c r="G431" s="156">
        <v>2.8273809523809523E-3</v>
      </c>
      <c r="H431" s="156">
        <v>1.1656746031746032E-3</v>
      </c>
      <c r="I431" s="156">
        <v>7.0571789321789322E-4</v>
      </c>
      <c r="J431" s="156">
        <v>3.0956890331890331E-3</v>
      </c>
      <c r="K431" s="156">
        <v>7.440476190476189E-4</v>
      </c>
      <c r="L431" s="156">
        <v>4.9603174603174611E-4</v>
      </c>
      <c r="M431" s="156">
        <v>9.8304473304473318E-4</v>
      </c>
      <c r="N431" s="156">
        <v>1.1837121212121212E-3</v>
      </c>
      <c r="O431" s="156">
        <v>2.9829545454545451E-3</v>
      </c>
    </row>
    <row r="432" spans="1:15" x14ac:dyDescent="0.2">
      <c r="A432">
        <v>36</v>
      </c>
      <c r="B432" t="s">
        <v>370</v>
      </c>
      <c r="C432" t="s">
        <v>370</v>
      </c>
      <c r="D432" t="s">
        <v>196</v>
      </c>
      <c r="E432" t="s">
        <v>693</v>
      </c>
      <c r="F432" s="156">
        <v>0</v>
      </c>
      <c r="G432" s="156">
        <v>0</v>
      </c>
      <c r="H432" s="156">
        <v>0</v>
      </c>
      <c r="I432" s="156">
        <v>0</v>
      </c>
      <c r="J432" s="156">
        <v>0</v>
      </c>
      <c r="K432" s="156">
        <v>0</v>
      </c>
      <c r="L432" s="156">
        <v>0</v>
      </c>
      <c r="M432" s="156">
        <v>0</v>
      </c>
      <c r="N432" s="156">
        <v>0</v>
      </c>
      <c r="O432" s="156">
        <v>0</v>
      </c>
    </row>
    <row r="433" spans="1:15" x14ac:dyDescent="0.2">
      <c r="A433">
        <v>36</v>
      </c>
      <c r="B433" t="s">
        <v>370</v>
      </c>
      <c r="C433" t="s">
        <v>370</v>
      </c>
      <c r="D433" t="s">
        <v>196</v>
      </c>
      <c r="E433" t="s">
        <v>694</v>
      </c>
      <c r="F433" s="156">
        <v>9.7743055555555541E-2</v>
      </c>
      <c r="G433" s="156">
        <v>7.8772095959595959E-2</v>
      </c>
      <c r="H433" s="156">
        <v>0.12969854797979796</v>
      </c>
      <c r="I433" s="156">
        <v>8.5612373737373737E-2</v>
      </c>
      <c r="J433" s="156">
        <v>5.6578282828282832E-2</v>
      </c>
      <c r="K433" s="156">
        <v>0.11714646464646467</v>
      </c>
      <c r="L433" s="156">
        <v>6.5599747474747477E-2</v>
      </c>
      <c r="M433" s="156">
        <v>8.8437500000000002E-2</v>
      </c>
      <c r="N433" s="156">
        <v>0.12822285353535351</v>
      </c>
      <c r="O433" s="156">
        <v>0.13500631313131312</v>
      </c>
    </row>
    <row r="434" spans="1:15" x14ac:dyDescent="0.2">
      <c r="A434">
        <v>36</v>
      </c>
      <c r="B434" t="s">
        <v>370</v>
      </c>
      <c r="C434" t="s">
        <v>370</v>
      </c>
      <c r="D434" t="s">
        <v>196</v>
      </c>
      <c r="E434" t="s">
        <v>695</v>
      </c>
      <c r="F434" s="156">
        <v>1.4467592592592592E-6</v>
      </c>
      <c r="G434" s="156">
        <v>1.4467592592592592E-6</v>
      </c>
      <c r="H434" s="156">
        <v>0</v>
      </c>
      <c r="I434" s="156">
        <v>0</v>
      </c>
      <c r="J434" s="156">
        <v>1.4467592592592592E-6</v>
      </c>
      <c r="K434" s="156">
        <v>0</v>
      </c>
      <c r="L434" s="156">
        <v>0</v>
      </c>
      <c r="M434" s="156">
        <v>0</v>
      </c>
      <c r="N434" s="156">
        <v>0</v>
      </c>
      <c r="O434" s="156">
        <v>1.4467592592592592E-6</v>
      </c>
    </row>
    <row r="435" spans="1:15" x14ac:dyDescent="0.2">
      <c r="A435">
        <v>36</v>
      </c>
      <c r="B435" t="s">
        <v>370</v>
      </c>
      <c r="C435" t="s">
        <v>370</v>
      </c>
      <c r="D435" t="s">
        <v>196</v>
      </c>
      <c r="E435" t="s">
        <v>696</v>
      </c>
      <c r="F435" s="156">
        <v>0</v>
      </c>
      <c r="G435" s="156">
        <v>0</v>
      </c>
      <c r="H435" s="156">
        <v>0</v>
      </c>
      <c r="I435" s="156">
        <v>0</v>
      </c>
      <c r="J435" s="156">
        <v>0</v>
      </c>
      <c r="K435" s="156">
        <v>0</v>
      </c>
      <c r="L435" s="156">
        <v>0</v>
      </c>
      <c r="M435" s="156">
        <v>0</v>
      </c>
      <c r="N435" s="156">
        <v>0</v>
      </c>
      <c r="O435" s="156">
        <v>0</v>
      </c>
    </row>
    <row r="436" spans="1:15" x14ac:dyDescent="0.2">
      <c r="A436">
        <v>37</v>
      </c>
      <c r="B436" t="s">
        <v>371</v>
      </c>
      <c r="C436" t="s">
        <v>371</v>
      </c>
      <c r="D436" t="s">
        <v>196</v>
      </c>
      <c r="E436" t="s">
        <v>685</v>
      </c>
      <c r="F436" s="156">
        <v>0.22206562377016922</v>
      </c>
      <c r="G436" s="156">
        <v>0.24538567493112948</v>
      </c>
      <c r="H436" s="156">
        <v>0.30220139708776073</v>
      </c>
      <c r="I436" s="156">
        <v>0.25918437622983076</v>
      </c>
      <c r="J436" s="156">
        <v>0.16329447068083433</v>
      </c>
      <c r="K436" s="156">
        <v>0.19885379771743408</v>
      </c>
      <c r="L436" s="156">
        <v>0.1831685360094451</v>
      </c>
      <c r="M436" s="156">
        <v>0.29011216056670602</v>
      </c>
      <c r="N436" s="156">
        <v>0.3055957300275482</v>
      </c>
      <c r="O436" s="156">
        <v>0.34621704053522234</v>
      </c>
    </row>
    <row r="437" spans="1:15" x14ac:dyDescent="0.2">
      <c r="A437">
        <v>37</v>
      </c>
      <c r="B437" t="s">
        <v>371</v>
      </c>
      <c r="C437" t="s">
        <v>371</v>
      </c>
      <c r="D437" t="s">
        <v>196</v>
      </c>
      <c r="E437" t="s">
        <v>686</v>
      </c>
      <c r="F437" s="156">
        <v>9.9386724386724395E-3</v>
      </c>
      <c r="G437" s="156">
        <v>1.2923881673881674E-2</v>
      </c>
      <c r="H437" s="156">
        <v>5.3774350649350659E-3</v>
      </c>
      <c r="I437" s="156">
        <v>3.9592352092352083E-3</v>
      </c>
      <c r="J437" s="156">
        <v>1.2736742424242423E-2</v>
      </c>
      <c r="K437" s="156">
        <v>2.9108044733044736E-3</v>
      </c>
      <c r="L437" s="156">
        <v>2.8476731601731601E-3</v>
      </c>
      <c r="M437" s="156">
        <v>6.3897907647907639E-3</v>
      </c>
      <c r="N437" s="156">
        <v>5.5623196248196245E-3</v>
      </c>
      <c r="O437" s="156">
        <v>1.2457160894660894E-2</v>
      </c>
    </row>
    <row r="438" spans="1:15" x14ac:dyDescent="0.2">
      <c r="A438">
        <v>37</v>
      </c>
      <c r="B438" t="s">
        <v>371</v>
      </c>
      <c r="C438" t="s">
        <v>371</v>
      </c>
      <c r="D438" t="s">
        <v>196</v>
      </c>
      <c r="E438" t="s">
        <v>687</v>
      </c>
      <c r="F438" s="156">
        <v>1.8425324675324678E-2</v>
      </c>
      <c r="G438" s="156">
        <v>6.4935064935064939E-3</v>
      </c>
      <c r="H438" s="156">
        <v>6.4935064935064939E-3</v>
      </c>
      <c r="I438" s="156">
        <v>1.7640692640692641E-2</v>
      </c>
      <c r="J438" s="156">
        <v>4.4913419913419914E-3</v>
      </c>
      <c r="K438" s="156">
        <v>4.4913419913419914E-3</v>
      </c>
      <c r="L438" s="156">
        <v>2.0643939393939399E-2</v>
      </c>
      <c r="M438" s="156">
        <v>8.5227272727272721E-3</v>
      </c>
      <c r="N438" s="156">
        <v>6.6287878787878807E-3</v>
      </c>
      <c r="O438" s="156">
        <v>2.1915584415584416E-2</v>
      </c>
    </row>
    <row r="439" spans="1:15" x14ac:dyDescent="0.2">
      <c r="A439">
        <v>37</v>
      </c>
      <c r="B439" t="s">
        <v>371</v>
      </c>
      <c r="C439" t="s">
        <v>371</v>
      </c>
      <c r="D439" t="s">
        <v>196</v>
      </c>
      <c r="E439" t="s">
        <v>688</v>
      </c>
      <c r="F439" s="156">
        <v>0.22988261738261737</v>
      </c>
      <c r="G439" s="156">
        <v>0.26037920412920412</v>
      </c>
      <c r="H439" s="156">
        <v>0.29854936729936732</v>
      </c>
      <c r="I439" s="156">
        <v>0.28909632034632032</v>
      </c>
      <c r="J439" s="156">
        <v>0.17683774558774557</v>
      </c>
      <c r="K439" s="156">
        <v>0.17672952047952045</v>
      </c>
      <c r="L439" s="156">
        <v>0.21083916083916082</v>
      </c>
      <c r="M439" s="156">
        <v>0.31689768564768567</v>
      </c>
      <c r="N439" s="156">
        <v>0.30389818514818517</v>
      </c>
      <c r="O439" s="156">
        <v>0.36916208791208793</v>
      </c>
    </row>
    <row r="440" spans="1:15" x14ac:dyDescent="0.2">
      <c r="A440">
        <v>37</v>
      </c>
      <c r="B440" t="s">
        <v>371</v>
      </c>
      <c r="C440" t="s">
        <v>371</v>
      </c>
      <c r="D440" t="s">
        <v>196</v>
      </c>
      <c r="E440" t="s">
        <v>689</v>
      </c>
      <c r="F440" s="156">
        <v>1.645299145299145E-2</v>
      </c>
      <c r="G440" s="156">
        <v>2.1438110500610501E-2</v>
      </c>
      <c r="H440" s="156">
        <v>8.6538461538461526E-3</v>
      </c>
      <c r="I440" s="156">
        <v>7.0245726495726498E-3</v>
      </c>
      <c r="J440" s="156">
        <v>2.058531746031746E-2</v>
      </c>
      <c r="K440" s="156">
        <v>4.9545940170940168E-3</v>
      </c>
      <c r="L440" s="156">
        <v>5.2903693528693523E-3</v>
      </c>
      <c r="M440" s="156">
        <v>1.1336233211233211E-2</v>
      </c>
      <c r="N440" s="156">
        <v>9.0029761904761897E-3</v>
      </c>
      <c r="O440" s="156">
        <v>2.0924908424908427E-2</v>
      </c>
    </row>
    <row r="441" spans="1:15" x14ac:dyDescent="0.2">
      <c r="A441">
        <v>37</v>
      </c>
      <c r="B441" t="s">
        <v>371</v>
      </c>
      <c r="C441" t="s">
        <v>371</v>
      </c>
      <c r="D441" t="s">
        <v>196</v>
      </c>
      <c r="E441" t="s">
        <v>690</v>
      </c>
      <c r="F441" s="156">
        <v>0.24187271062271062</v>
      </c>
      <c r="G441" s="156">
        <v>0.37522893772893773</v>
      </c>
      <c r="H441" s="156">
        <v>0.44729853479853476</v>
      </c>
      <c r="I441" s="156">
        <v>0.32813644688644689</v>
      </c>
      <c r="J441" s="156">
        <v>0.17978479853479853</v>
      </c>
      <c r="K441" s="156">
        <v>0.28170787545787546</v>
      </c>
      <c r="L441" s="156">
        <v>0.14649725274725273</v>
      </c>
      <c r="M441" s="156">
        <v>0.42932692307692311</v>
      </c>
      <c r="N441" s="156">
        <v>0.45295329670329665</v>
      </c>
      <c r="O441" s="156">
        <v>0.44363553113553117</v>
      </c>
    </row>
    <row r="442" spans="1:15" x14ac:dyDescent="0.2">
      <c r="A442">
        <v>37</v>
      </c>
      <c r="B442" t="s">
        <v>371</v>
      </c>
      <c r="C442" t="s">
        <v>371</v>
      </c>
      <c r="D442" t="s">
        <v>196</v>
      </c>
      <c r="E442" t="s">
        <v>691</v>
      </c>
      <c r="F442" s="156">
        <v>0.20239817001180638</v>
      </c>
      <c r="G442" s="156">
        <v>0.16210645415190866</v>
      </c>
      <c r="H442" s="156">
        <v>0.24738292011019281</v>
      </c>
      <c r="I442" s="156">
        <v>0.18092286501377408</v>
      </c>
      <c r="J442" s="156">
        <v>0.11330676898858717</v>
      </c>
      <c r="K442" s="156">
        <v>0.1989349665486029</v>
      </c>
      <c r="L442" s="156">
        <v>0.13621113734750098</v>
      </c>
      <c r="M442" s="156">
        <v>0.18994982290436835</v>
      </c>
      <c r="N442" s="156">
        <v>0.24662780401416767</v>
      </c>
      <c r="O442" s="156">
        <v>0.2730298110979929</v>
      </c>
    </row>
    <row r="443" spans="1:15" x14ac:dyDescent="0.2">
      <c r="A443">
        <v>37</v>
      </c>
      <c r="B443" t="s">
        <v>371</v>
      </c>
      <c r="C443" t="s">
        <v>371</v>
      </c>
      <c r="D443" t="s">
        <v>196</v>
      </c>
      <c r="E443" t="s">
        <v>692</v>
      </c>
      <c r="F443" s="156">
        <v>2.5410353535353539E-3</v>
      </c>
      <c r="G443" s="156">
        <v>2.7935606060606063E-3</v>
      </c>
      <c r="H443" s="156">
        <v>1.1701839826839828E-3</v>
      </c>
      <c r="I443" s="156">
        <v>7.1699134199134209E-4</v>
      </c>
      <c r="J443" s="156">
        <v>3.0483405483405484E-3</v>
      </c>
      <c r="K443" s="156">
        <v>7.5306637806637805E-4</v>
      </c>
      <c r="L443" s="156">
        <v>5.0279581529581523E-4</v>
      </c>
      <c r="M443" s="156">
        <v>9.8980880230880208E-4</v>
      </c>
      <c r="N443" s="156">
        <v>1.1882215007215007E-3</v>
      </c>
      <c r="O443" s="156">
        <v>2.9356060606060604E-3</v>
      </c>
    </row>
    <row r="444" spans="1:15" x14ac:dyDescent="0.2">
      <c r="A444">
        <v>37</v>
      </c>
      <c r="B444" t="s">
        <v>371</v>
      </c>
      <c r="C444" t="s">
        <v>371</v>
      </c>
      <c r="D444" t="s">
        <v>196</v>
      </c>
      <c r="E444" t="s">
        <v>693</v>
      </c>
      <c r="F444" s="156">
        <v>0</v>
      </c>
      <c r="G444" s="156">
        <v>0</v>
      </c>
      <c r="H444" s="156">
        <v>0</v>
      </c>
      <c r="I444" s="156">
        <v>0</v>
      </c>
      <c r="J444" s="156">
        <v>0</v>
      </c>
      <c r="K444" s="156">
        <v>0</v>
      </c>
      <c r="L444" s="156">
        <v>0</v>
      </c>
      <c r="M444" s="156">
        <v>0</v>
      </c>
      <c r="N444" s="156">
        <v>0</v>
      </c>
      <c r="O444" s="156">
        <v>0</v>
      </c>
    </row>
    <row r="445" spans="1:15" x14ac:dyDescent="0.2">
      <c r="A445">
        <v>37</v>
      </c>
      <c r="B445" t="s">
        <v>371</v>
      </c>
      <c r="C445" t="s">
        <v>371</v>
      </c>
      <c r="D445" t="s">
        <v>196</v>
      </c>
      <c r="E445" t="s">
        <v>694</v>
      </c>
      <c r="F445" s="156">
        <v>9.9550189393939392E-2</v>
      </c>
      <c r="G445" s="156">
        <v>7.8963068181818183E-2</v>
      </c>
      <c r="H445" s="156">
        <v>0.13122001262626262</v>
      </c>
      <c r="I445" s="156">
        <v>8.7307449494949493E-2</v>
      </c>
      <c r="J445" s="156">
        <v>5.6611426767676762E-2</v>
      </c>
      <c r="K445" s="156">
        <v>0.11840751262626263</v>
      </c>
      <c r="L445" s="156">
        <v>6.6972853535353538E-2</v>
      </c>
      <c r="M445" s="156">
        <v>8.956439393939393E-2</v>
      </c>
      <c r="N445" s="156">
        <v>0.1298453282828283</v>
      </c>
      <c r="O445" s="156">
        <v>0.13703440656565655</v>
      </c>
    </row>
    <row r="446" spans="1:15" x14ac:dyDescent="0.2">
      <c r="A446">
        <v>37</v>
      </c>
      <c r="B446" t="s">
        <v>371</v>
      </c>
      <c r="C446" t="s">
        <v>371</v>
      </c>
      <c r="D446" t="s">
        <v>196</v>
      </c>
      <c r="E446" t="s">
        <v>695</v>
      </c>
      <c r="F446" s="156">
        <v>1.4467592592592592E-6</v>
      </c>
      <c r="G446" s="156">
        <v>1.4467592592592592E-6</v>
      </c>
      <c r="H446" s="156">
        <v>0</v>
      </c>
      <c r="I446" s="156">
        <v>0</v>
      </c>
      <c r="J446" s="156">
        <v>1.4467592592592592E-6</v>
      </c>
      <c r="K446" s="156">
        <v>0</v>
      </c>
      <c r="L446" s="156">
        <v>0</v>
      </c>
      <c r="M446" s="156">
        <v>0</v>
      </c>
      <c r="N446" s="156">
        <v>0</v>
      </c>
      <c r="O446" s="156">
        <v>1.4467592592592592E-6</v>
      </c>
    </row>
    <row r="447" spans="1:15" x14ac:dyDescent="0.2">
      <c r="A447">
        <v>37</v>
      </c>
      <c r="B447" t="s">
        <v>371</v>
      </c>
      <c r="C447" t="s">
        <v>371</v>
      </c>
      <c r="D447" t="s">
        <v>196</v>
      </c>
      <c r="E447" t="s">
        <v>696</v>
      </c>
      <c r="F447" s="156">
        <v>0</v>
      </c>
      <c r="G447" s="156">
        <v>0</v>
      </c>
      <c r="H447" s="156">
        <v>0</v>
      </c>
      <c r="I447" s="156">
        <v>0</v>
      </c>
      <c r="J447" s="156">
        <v>0</v>
      </c>
      <c r="K447" s="156">
        <v>0</v>
      </c>
      <c r="L447" s="156">
        <v>0</v>
      </c>
      <c r="M447" s="156">
        <v>0</v>
      </c>
      <c r="N447" s="156">
        <v>0</v>
      </c>
      <c r="O447" s="156">
        <v>0</v>
      </c>
    </row>
    <row r="448" spans="1:15" x14ac:dyDescent="0.2">
      <c r="A448">
        <v>38</v>
      </c>
      <c r="B448" t="s">
        <v>372</v>
      </c>
      <c r="C448" t="s">
        <v>372</v>
      </c>
      <c r="D448" t="s">
        <v>196</v>
      </c>
      <c r="E448" t="s">
        <v>685</v>
      </c>
      <c r="F448" s="156">
        <v>0.22815820543093271</v>
      </c>
      <c r="G448" s="156">
        <v>0.24415092483274303</v>
      </c>
      <c r="H448" s="156">
        <v>0.3055760527351436</v>
      </c>
      <c r="I448" s="156">
        <v>0.26573937426210154</v>
      </c>
      <c r="J448" s="156">
        <v>0.16126770956316408</v>
      </c>
      <c r="K448" s="156">
        <v>0.20041076347894529</v>
      </c>
      <c r="L448" s="156">
        <v>0.18836580086580085</v>
      </c>
      <c r="M448" s="156">
        <v>0.2937942739079103</v>
      </c>
      <c r="N448" s="156">
        <v>0.30880804801259348</v>
      </c>
      <c r="O448" s="156">
        <v>0.35149793388429745</v>
      </c>
    </row>
    <row r="449" spans="1:15" x14ac:dyDescent="0.2">
      <c r="A449">
        <v>38</v>
      </c>
      <c r="B449" t="s">
        <v>372</v>
      </c>
      <c r="C449" t="s">
        <v>372</v>
      </c>
      <c r="D449" t="s">
        <v>196</v>
      </c>
      <c r="E449" t="s">
        <v>686</v>
      </c>
      <c r="F449" s="156">
        <v>1.0628607503607505E-2</v>
      </c>
      <c r="G449" s="156">
        <v>1.3731060606060604E-2</v>
      </c>
      <c r="H449" s="156">
        <v>5.7517135642135642E-3</v>
      </c>
      <c r="I449" s="156">
        <v>4.0719696969696963E-3</v>
      </c>
      <c r="J449" s="156">
        <v>1.350559163059163E-2</v>
      </c>
      <c r="K449" s="156">
        <v>3.0370670995670999E-3</v>
      </c>
      <c r="L449" s="156">
        <v>2.9401154401154398E-3</v>
      </c>
      <c r="M449" s="156">
        <v>6.7573051948051945E-3</v>
      </c>
      <c r="N449" s="156">
        <v>5.9275793650793657E-3</v>
      </c>
      <c r="O449" s="156">
        <v>1.3244047619047617E-2</v>
      </c>
    </row>
    <row r="450" spans="1:15" x14ac:dyDescent="0.2">
      <c r="A450">
        <v>38</v>
      </c>
      <c r="B450" t="s">
        <v>372</v>
      </c>
      <c r="C450" t="s">
        <v>372</v>
      </c>
      <c r="D450" t="s">
        <v>196</v>
      </c>
      <c r="E450" t="s">
        <v>687</v>
      </c>
      <c r="F450" s="156">
        <v>1.4231601731601732E-2</v>
      </c>
      <c r="G450" s="156">
        <v>5.0865800865800871E-3</v>
      </c>
      <c r="H450" s="156">
        <v>5.0865800865800871E-3</v>
      </c>
      <c r="I450" s="156">
        <v>1.341991341991342E-2</v>
      </c>
      <c r="J450" s="156">
        <v>3.4902597402597406E-3</v>
      </c>
      <c r="K450" s="156">
        <v>3.4902597402597406E-3</v>
      </c>
      <c r="L450" s="156">
        <v>1.5800865800865802E-2</v>
      </c>
      <c r="M450" s="156">
        <v>6.4664502164502174E-3</v>
      </c>
      <c r="N450" s="156">
        <v>5.1677489177489183E-3</v>
      </c>
      <c r="O450" s="156">
        <v>1.6910173160173163E-2</v>
      </c>
    </row>
    <row r="451" spans="1:15" x14ac:dyDescent="0.2">
      <c r="A451">
        <v>38</v>
      </c>
      <c r="B451" t="s">
        <v>372</v>
      </c>
      <c r="C451" t="s">
        <v>372</v>
      </c>
      <c r="D451" t="s">
        <v>196</v>
      </c>
      <c r="E451" t="s">
        <v>688</v>
      </c>
      <c r="F451" s="156">
        <v>0.23191600066600065</v>
      </c>
      <c r="G451" s="156">
        <v>0.2532550782550782</v>
      </c>
      <c r="H451" s="156">
        <v>0.29652430902430904</v>
      </c>
      <c r="I451" s="156">
        <v>0.28893190143190139</v>
      </c>
      <c r="J451" s="156">
        <v>0.17042540792540792</v>
      </c>
      <c r="K451" s="156">
        <v>0.17491466866466868</v>
      </c>
      <c r="L451" s="156">
        <v>0.21027930402930403</v>
      </c>
      <c r="M451" s="156">
        <v>0.31438145188145189</v>
      </c>
      <c r="N451" s="156">
        <v>0.30148809523809517</v>
      </c>
      <c r="O451" s="156">
        <v>0.3664065101565101</v>
      </c>
    </row>
    <row r="452" spans="1:15" x14ac:dyDescent="0.2">
      <c r="A452">
        <v>38</v>
      </c>
      <c r="B452" t="s">
        <v>372</v>
      </c>
      <c r="C452" t="s">
        <v>372</v>
      </c>
      <c r="D452" t="s">
        <v>196</v>
      </c>
      <c r="E452" t="s">
        <v>689</v>
      </c>
      <c r="F452" s="156">
        <v>1.6174450549450551E-2</v>
      </c>
      <c r="G452" s="156">
        <v>2.1834935897435896E-2</v>
      </c>
      <c r="H452" s="156">
        <v>9.0773809523809514E-3</v>
      </c>
      <c r="I452" s="156">
        <v>7.0951617826617817E-3</v>
      </c>
      <c r="J452" s="156">
        <v>2.0804716117216113E-2</v>
      </c>
      <c r="K452" s="156">
        <v>5.1091269841269842E-3</v>
      </c>
      <c r="L452" s="156">
        <v>5.2026098901098907E-3</v>
      </c>
      <c r="M452" s="156">
        <v>1.1757860195360195E-2</v>
      </c>
      <c r="N452" s="156">
        <v>9.3978937728937725E-3</v>
      </c>
      <c r="O452" s="156">
        <v>2.0844780219780222E-2</v>
      </c>
    </row>
    <row r="453" spans="1:15" x14ac:dyDescent="0.2">
      <c r="A453">
        <v>38</v>
      </c>
      <c r="B453" t="s">
        <v>372</v>
      </c>
      <c r="C453" t="s">
        <v>372</v>
      </c>
      <c r="D453" t="s">
        <v>196</v>
      </c>
      <c r="E453" t="s">
        <v>690</v>
      </c>
      <c r="F453" s="156">
        <v>0.25613553113553111</v>
      </c>
      <c r="G453" s="156">
        <v>0.37383241758241753</v>
      </c>
      <c r="H453" s="156">
        <v>0.45368589743589738</v>
      </c>
      <c r="I453" s="156">
        <v>0.33269230769230768</v>
      </c>
      <c r="J453" s="156">
        <v>0.17103937728937729</v>
      </c>
      <c r="K453" s="156">
        <v>0.28397435897435896</v>
      </c>
      <c r="L453" s="156">
        <v>0.14194139194139194</v>
      </c>
      <c r="M453" s="156">
        <v>0.43340201465201472</v>
      </c>
      <c r="N453" s="156">
        <v>0.45899725274725278</v>
      </c>
      <c r="O453" s="156">
        <v>0.45</v>
      </c>
    </row>
    <row r="454" spans="1:15" x14ac:dyDescent="0.2">
      <c r="A454">
        <v>38</v>
      </c>
      <c r="B454" t="s">
        <v>372</v>
      </c>
      <c r="C454" t="s">
        <v>372</v>
      </c>
      <c r="D454" t="s">
        <v>196</v>
      </c>
      <c r="E454" t="s">
        <v>691</v>
      </c>
      <c r="F454" s="156">
        <v>0.18348337268791814</v>
      </c>
      <c r="G454" s="156">
        <v>0.15101338055883509</v>
      </c>
      <c r="H454" s="156">
        <v>0.23014315230224319</v>
      </c>
      <c r="I454" s="156">
        <v>0.1785099370326643</v>
      </c>
      <c r="J454" s="156">
        <v>0.10458480913026368</v>
      </c>
      <c r="K454" s="156">
        <v>0.18242571822117276</v>
      </c>
      <c r="L454" s="156">
        <v>0.13559376229830775</v>
      </c>
      <c r="M454" s="156">
        <v>0.182538862652499</v>
      </c>
      <c r="N454" s="156">
        <v>0.22981847697756788</v>
      </c>
      <c r="O454" s="156">
        <v>0.25410517512790237</v>
      </c>
    </row>
    <row r="455" spans="1:15" x14ac:dyDescent="0.2">
      <c r="A455">
        <v>38</v>
      </c>
      <c r="B455" t="s">
        <v>372</v>
      </c>
      <c r="C455" t="s">
        <v>372</v>
      </c>
      <c r="D455" t="s">
        <v>196</v>
      </c>
      <c r="E455" t="s">
        <v>692</v>
      </c>
      <c r="F455" s="156">
        <v>2.8837481962481963E-3</v>
      </c>
      <c r="G455" s="156">
        <v>3.2039141414141417E-3</v>
      </c>
      <c r="H455" s="156">
        <v>1.4091810966810965E-3</v>
      </c>
      <c r="I455" s="156">
        <v>8.3648989898989896E-4</v>
      </c>
      <c r="J455" s="156">
        <v>3.4654581529581529E-3</v>
      </c>
      <c r="K455" s="156">
        <v>9.3118686868686872E-4</v>
      </c>
      <c r="L455" s="156">
        <v>5.8621933621933625E-4</v>
      </c>
      <c r="M455" s="156">
        <v>1.1724386724386725E-3</v>
      </c>
      <c r="N455" s="156">
        <v>1.4272186147186148E-3</v>
      </c>
      <c r="O455" s="156">
        <v>3.3482142857142851E-3</v>
      </c>
    </row>
    <row r="456" spans="1:15" x14ac:dyDescent="0.2">
      <c r="A456">
        <v>38</v>
      </c>
      <c r="B456" t="s">
        <v>372</v>
      </c>
      <c r="C456" t="s">
        <v>372</v>
      </c>
      <c r="D456" t="s">
        <v>196</v>
      </c>
      <c r="E456" t="s">
        <v>693</v>
      </c>
      <c r="F456" s="156">
        <v>0</v>
      </c>
      <c r="G456" s="156">
        <v>0</v>
      </c>
      <c r="H456" s="156">
        <v>0</v>
      </c>
      <c r="I456" s="156">
        <v>0</v>
      </c>
      <c r="J456" s="156">
        <v>0</v>
      </c>
      <c r="K456" s="156">
        <v>0</v>
      </c>
      <c r="L456" s="156">
        <v>0</v>
      </c>
      <c r="M456" s="156">
        <v>0</v>
      </c>
      <c r="N456" s="156">
        <v>0</v>
      </c>
      <c r="O456" s="156">
        <v>0</v>
      </c>
    </row>
    <row r="457" spans="1:15" x14ac:dyDescent="0.2">
      <c r="A457">
        <v>38</v>
      </c>
      <c r="B457" t="s">
        <v>372</v>
      </c>
      <c r="C457" t="s">
        <v>372</v>
      </c>
      <c r="D457" t="s">
        <v>196</v>
      </c>
      <c r="E457" t="s">
        <v>694</v>
      </c>
      <c r="F457" s="156">
        <v>8.8641098484848482E-2</v>
      </c>
      <c r="G457" s="156">
        <v>7.6778724747474741E-2</v>
      </c>
      <c r="H457" s="156">
        <v>0.12295138888888887</v>
      </c>
      <c r="I457" s="156">
        <v>8.4971590909090899E-2</v>
      </c>
      <c r="J457" s="156">
        <v>5.4660669191919198E-2</v>
      </c>
      <c r="K457" s="156">
        <v>0.10879261363636362</v>
      </c>
      <c r="L457" s="156">
        <v>6.4695391414141407E-2</v>
      </c>
      <c r="M457" s="156">
        <v>8.7564709595959578E-2</v>
      </c>
      <c r="N457" s="156">
        <v>0.12199652777777778</v>
      </c>
      <c r="O457" s="156">
        <v>0.12644728535353533</v>
      </c>
    </row>
    <row r="458" spans="1:15" x14ac:dyDescent="0.2">
      <c r="A458">
        <v>38</v>
      </c>
      <c r="B458" t="s">
        <v>372</v>
      </c>
      <c r="C458" t="s">
        <v>372</v>
      </c>
      <c r="D458" t="s">
        <v>196</v>
      </c>
      <c r="E458" t="s">
        <v>695</v>
      </c>
      <c r="F458" s="156">
        <v>2.3148148148148147E-5</v>
      </c>
      <c r="G458" s="156">
        <v>1.8807870370370372E-5</v>
      </c>
      <c r="H458" s="156">
        <v>5.7870370370370367E-6</v>
      </c>
      <c r="I458" s="156">
        <v>2.8935185185185184E-6</v>
      </c>
      <c r="J458" s="156">
        <v>2.4594907407407408E-5</v>
      </c>
      <c r="K458" s="156">
        <v>4.3402777777777778E-6</v>
      </c>
      <c r="L458" s="156">
        <v>1.4467592592592592E-6</v>
      </c>
      <c r="M458" s="156">
        <v>2.8935185185185184E-6</v>
      </c>
      <c r="N458" s="156">
        <v>5.7870370370370367E-6</v>
      </c>
      <c r="O458" s="156">
        <v>2.4594907407407408E-5</v>
      </c>
    </row>
    <row r="459" spans="1:15" x14ac:dyDescent="0.2">
      <c r="A459">
        <v>38</v>
      </c>
      <c r="B459" t="s">
        <v>372</v>
      </c>
      <c r="C459" t="s">
        <v>372</v>
      </c>
      <c r="D459" t="s">
        <v>196</v>
      </c>
      <c r="E459" t="s">
        <v>696</v>
      </c>
      <c r="F459" s="156">
        <v>0</v>
      </c>
      <c r="G459" s="156">
        <v>0</v>
      </c>
      <c r="H459" s="156">
        <v>0</v>
      </c>
      <c r="I459" s="156">
        <v>0</v>
      </c>
      <c r="J459" s="156">
        <v>0</v>
      </c>
      <c r="K459" s="156">
        <v>0</v>
      </c>
      <c r="L459" s="156">
        <v>0</v>
      </c>
      <c r="M459" s="156">
        <v>0</v>
      </c>
      <c r="N459" s="156">
        <v>0</v>
      </c>
      <c r="O459" s="156">
        <v>0</v>
      </c>
    </row>
    <row r="460" spans="1:15" x14ac:dyDescent="0.2">
      <c r="A460">
        <v>39</v>
      </c>
      <c r="B460" t="s">
        <v>373</v>
      </c>
      <c r="C460" t="s">
        <v>373</v>
      </c>
      <c r="D460" t="s">
        <v>196</v>
      </c>
      <c r="E460" t="s">
        <v>685</v>
      </c>
      <c r="F460" s="156">
        <v>0.22433835104289648</v>
      </c>
      <c r="G460" s="156">
        <v>0.24009248327430147</v>
      </c>
      <c r="H460" s="156">
        <v>0.30050669027941757</v>
      </c>
      <c r="I460" s="156">
        <v>0.25946231798504521</v>
      </c>
      <c r="J460" s="156">
        <v>0.15778974813065724</v>
      </c>
      <c r="K460" s="156">
        <v>0.19733864620228253</v>
      </c>
      <c r="L460" s="156">
        <v>0.18319559228650134</v>
      </c>
      <c r="M460" s="156">
        <v>0.28826741440377801</v>
      </c>
      <c r="N460" s="156">
        <v>0.30351485635576542</v>
      </c>
      <c r="O460" s="156">
        <v>0.34495769382133018</v>
      </c>
    </row>
    <row r="461" spans="1:15" x14ac:dyDescent="0.2">
      <c r="A461">
        <v>39</v>
      </c>
      <c r="B461" t="s">
        <v>373</v>
      </c>
      <c r="C461" t="s">
        <v>373</v>
      </c>
      <c r="D461" t="s">
        <v>196</v>
      </c>
      <c r="E461" t="s">
        <v>686</v>
      </c>
      <c r="F461" s="156">
        <v>1.1760461760461759E-2</v>
      </c>
      <c r="G461" s="156">
        <v>1.5383748196248196E-2</v>
      </c>
      <c r="H461" s="156">
        <v>6.6716269841269838E-3</v>
      </c>
      <c r="I461" s="156">
        <v>4.5860389610389608E-3</v>
      </c>
      <c r="J461" s="156">
        <v>1.5025252525252527E-2</v>
      </c>
      <c r="K461" s="156">
        <v>3.5128066378066381E-3</v>
      </c>
      <c r="L461" s="156">
        <v>3.3279220779220782E-3</v>
      </c>
      <c r="M461" s="156">
        <v>7.6975108225108219E-3</v>
      </c>
      <c r="N461" s="156">
        <v>6.8497474747474746E-3</v>
      </c>
      <c r="O461" s="156">
        <v>1.4743416305916307E-2</v>
      </c>
    </row>
    <row r="462" spans="1:15" x14ac:dyDescent="0.2">
      <c r="A462">
        <v>39</v>
      </c>
      <c r="B462" t="s">
        <v>373</v>
      </c>
      <c r="C462" t="s">
        <v>373</v>
      </c>
      <c r="D462" t="s">
        <v>196</v>
      </c>
      <c r="E462" t="s">
        <v>687</v>
      </c>
      <c r="F462" s="156">
        <v>9.1991341991341999E-3</v>
      </c>
      <c r="G462" s="156">
        <v>3.3820346320346329E-3</v>
      </c>
      <c r="H462" s="156">
        <v>3.3820346320346329E-3</v>
      </c>
      <c r="I462" s="156">
        <v>8.5768398268398285E-3</v>
      </c>
      <c r="J462" s="156">
        <v>2.3268398268398273E-3</v>
      </c>
      <c r="K462" s="156">
        <v>2.3268398268398273E-3</v>
      </c>
      <c r="L462" s="156">
        <v>1.0119047619047621E-2</v>
      </c>
      <c r="M462" s="156">
        <v>4.2207792207792213E-3</v>
      </c>
      <c r="N462" s="156">
        <v>3.4361471861471867E-3</v>
      </c>
      <c r="O462" s="156">
        <v>1.0957792207792208E-2</v>
      </c>
    </row>
    <row r="463" spans="1:15" x14ac:dyDescent="0.2">
      <c r="A463">
        <v>39</v>
      </c>
      <c r="B463" t="s">
        <v>373</v>
      </c>
      <c r="C463" t="s">
        <v>373</v>
      </c>
      <c r="D463" t="s">
        <v>196</v>
      </c>
      <c r="E463" t="s">
        <v>688</v>
      </c>
      <c r="F463" s="156">
        <v>0.21958458208458206</v>
      </c>
      <c r="G463" s="156">
        <v>0.24177697302697304</v>
      </c>
      <c r="H463" s="156">
        <v>0.28304820179820184</v>
      </c>
      <c r="I463" s="156">
        <v>0.27410298035298031</v>
      </c>
      <c r="J463" s="156">
        <v>0.1617091242091242</v>
      </c>
      <c r="K463" s="156">
        <v>0.1671557609057609</v>
      </c>
      <c r="L463" s="156">
        <v>0.19874916749916752</v>
      </c>
      <c r="M463" s="156">
        <v>0.29980644355644354</v>
      </c>
      <c r="N463" s="156">
        <v>0.2875686813186813</v>
      </c>
      <c r="O463" s="156">
        <v>0.34821220446220441</v>
      </c>
    </row>
    <row r="464" spans="1:15" x14ac:dyDescent="0.2">
      <c r="A464">
        <v>39</v>
      </c>
      <c r="B464" t="s">
        <v>373</v>
      </c>
      <c r="C464" t="s">
        <v>373</v>
      </c>
      <c r="D464" t="s">
        <v>196</v>
      </c>
      <c r="E464" t="s">
        <v>689</v>
      </c>
      <c r="F464" s="156">
        <v>1.6527396214896215E-2</v>
      </c>
      <c r="G464" s="156">
        <v>2.253319597069597E-2</v>
      </c>
      <c r="H464" s="156">
        <v>9.5219017094017085E-3</v>
      </c>
      <c r="I464" s="156">
        <v>7.1371336996336986E-3</v>
      </c>
      <c r="J464" s="156">
        <v>2.1371336996336997E-2</v>
      </c>
      <c r="K464" s="156">
        <v>5.2102411477411466E-3</v>
      </c>
      <c r="L464" s="156">
        <v>5.1930708180708178E-3</v>
      </c>
      <c r="M464" s="156">
        <v>1.2183302808302807E-2</v>
      </c>
      <c r="N464" s="156">
        <v>9.8252442002442E-3</v>
      </c>
      <c r="O464" s="156">
        <v>2.1335088522588523E-2</v>
      </c>
    </row>
    <row r="465" spans="1:15" x14ac:dyDescent="0.2">
      <c r="A465">
        <v>39</v>
      </c>
      <c r="B465" t="s">
        <v>373</v>
      </c>
      <c r="C465" t="s">
        <v>373</v>
      </c>
      <c r="D465" t="s">
        <v>196</v>
      </c>
      <c r="E465" t="s">
        <v>690</v>
      </c>
      <c r="F465" s="156">
        <v>0.24709249084249088</v>
      </c>
      <c r="G465" s="156">
        <v>0.35206043956043959</v>
      </c>
      <c r="H465" s="156">
        <v>0.43431776556776558</v>
      </c>
      <c r="I465" s="156">
        <v>0.32396978021978018</v>
      </c>
      <c r="J465" s="156">
        <v>0.1541208791208791</v>
      </c>
      <c r="K465" s="156">
        <v>0.2704212454212454</v>
      </c>
      <c r="L465" s="156">
        <v>0.13427197802197799</v>
      </c>
      <c r="M465" s="156">
        <v>0.41634615384615387</v>
      </c>
      <c r="N465" s="156">
        <v>0.43923992673992679</v>
      </c>
      <c r="O465" s="156">
        <v>0.43163919413919416</v>
      </c>
    </row>
    <row r="466" spans="1:15" x14ac:dyDescent="0.2">
      <c r="A466">
        <v>39</v>
      </c>
      <c r="B466" t="s">
        <v>373</v>
      </c>
      <c r="C466" t="s">
        <v>373</v>
      </c>
      <c r="D466" t="s">
        <v>196</v>
      </c>
      <c r="E466" t="s">
        <v>691</v>
      </c>
      <c r="F466" s="156">
        <v>0.19682457693821331</v>
      </c>
      <c r="G466" s="156">
        <v>0.15321969696969698</v>
      </c>
      <c r="H466" s="156">
        <v>0.23985635576544667</v>
      </c>
      <c r="I466" s="156">
        <v>0.17839679260133803</v>
      </c>
      <c r="J466" s="156">
        <v>0.10558835104289649</v>
      </c>
      <c r="K466" s="156">
        <v>0.19294077134986223</v>
      </c>
      <c r="L466" s="156">
        <v>0.13441066509248328</v>
      </c>
      <c r="M466" s="156">
        <v>0.18445001967729238</v>
      </c>
      <c r="N466" s="156">
        <v>0.23924144037780401</v>
      </c>
      <c r="O466" s="156">
        <v>0.26491784730421092</v>
      </c>
    </row>
    <row r="467" spans="1:15" x14ac:dyDescent="0.2">
      <c r="A467">
        <v>39</v>
      </c>
      <c r="B467" t="s">
        <v>373</v>
      </c>
      <c r="C467" t="s">
        <v>373</v>
      </c>
      <c r="D467" t="s">
        <v>196</v>
      </c>
      <c r="E467" t="s">
        <v>692</v>
      </c>
      <c r="F467" s="156">
        <v>3.4654581529581529E-3</v>
      </c>
      <c r="G467" s="156">
        <v>3.9096320346320348E-3</v>
      </c>
      <c r="H467" s="156">
        <v>1.8398268398268397E-3</v>
      </c>
      <c r="I467" s="156">
        <v>1.0506854256854257E-3</v>
      </c>
      <c r="J467" s="156">
        <v>4.1869588744588744E-3</v>
      </c>
      <c r="K467" s="156">
        <v>1.2648809523809527E-3</v>
      </c>
      <c r="L467" s="156">
        <v>7.3953823953823959E-4</v>
      </c>
      <c r="M467" s="156">
        <v>1.4948593073593074E-3</v>
      </c>
      <c r="N467" s="156">
        <v>1.8556096681096681E-3</v>
      </c>
      <c r="O467" s="156">
        <v>4.0584415584415581E-3</v>
      </c>
    </row>
    <row r="468" spans="1:15" x14ac:dyDescent="0.2">
      <c r="A468">
        <v>39</v>
      </c>
      <c r="B468" t="s">
        <v>373</v>
      </c>
      <c r="C468" t="s">
        <v>373</v>
      </c>
      <c r="D468" t="s">
        <v>196</v>
      </c>
      <c r="E468" t="s">
        <v>693</v>
      </c>
      <c r="F468" s="156">
        <v>0</v>
      </c>
      <c r="G468" s="156">
        <v>0</v>
      </c>
      <c r="H468" s="156">
        <v>0</v>
      </c>
      <c r="I468" s="156">
        <v>0</v>
      </c>
      <c r="J468" s="156">
        <v>0</v>
      </c>
      <c r="K468" s="156">
        <v>0</v>
      </c>
      <c r="L468" s="156">
        <v>0</v>
      </c>
      <c r="M468" s="156">
        <v>0</v>
      </c>
      <c r="N468" s="156">
        <v>0</v>
      </c>
      <c r="O468" s="156">
        <v>0</v>
      </c>
    </row>
    <row r="469" spans="1:15" x14ac:dyDescent="0.2">
      <c r="A469">
        <v>39</v>
      </c>
      <c r="B469" t="s">
        <v>373</v>
      </c>
      <c r="C469" t="s">
        <v>373</v>
      </c>
      <c r="D469" t="s">
        <v>196</v>
      </c>
      <c r="E469" t="s">
        <v>694</v>
      </c>
      <c r="F469" s="156">
        <v>0.10480113636363637</v>
      </c>
      <c r="G469" s="156">
        <v>8.1257891414141414E-2</v>
      </c>
      <c r="H469" s="156">
        <v>0.13707070707070707</v>
      </c>
      <c r="I469" s="156">
        <v>9.0566603535353549E-2</v>
      </c>
      <c r="J469" s="156">
        <v>5.7900883838383835E-2</v>
      </c>
      <c r="K469" s="156">
        <v>0.12385416666666668</v>
      </c>
      <c r="L469" s="156">
        <v>6.9412878787878787E-2</v>
      </c>
      <c r="M469" s="156">
        <v>9.2948232323232308E-2</v>
      </c>
      <c r="N469" s="156">
        <v>0.13579703282828282</v>
      </c>
      <c r="O469" s="156">
        <v>0.14322758838383839</v>
      </c>
    </row>
    <row r="470" spans="1:15" x14ac:dyDescent="0.2">
      <c r="A470">
        <v>39</v>
      </c>
      <c r="B470" t="s">
        <v>373</v>
      </c>
      <c r="C470" t="s">
        <v>373</v>
      </c>
      <c r="D470" t="s">
        <v>196</v>
      </c>
      <c r="E470" t="s">
        <v>695</v>
      </c>
      <c r="F470" s="156">
        <v>5.4976851851851858E-5</v>
      </c>
      <c r="G470" s="156">
        <v>5.0636574074074066E-5</v>
      </c>
      <c r="H470" s="156">
        <v>1.8807870370370372E-5</v>
      </c>
      <c r="I470" s="156">
        <v>1.0127314814814815E-5</v>
      </c>
      <c r="J470" s="156">
        <v>6.0763888888888887E-5</v>
      </c>
      <c r="K470" s="156">
        <v>1.5914351851851854E-5</v>
      </c>
      <c r="L470" s="156">
        <v>7.2337962962962974E-6</v>
      </c>
      <c r="M470" s="156">
        <v>1.1574074074074073E-5</v>
      </c>
      <c r="N470" s="156">
        <v>1.8807870370370372E-5</v>
      </c>
      <c r="O470" s="156">
        <v>5.931712962962963E-5</v>
      </c>
    </row>
    <row r="471" spans="1:15" x14ac:dyDescent="0.2">
      <c r="A471">
        <v>39</v>
      </c>
      <c r="B471" t="s">
        <v>373</v>
      </c>
      <c r="C471" t="s">
        <v>373</v>
      </c>
      <c r="D471" t="s">
        <v>196</v>
      </c>
      <c r="E471" t="s">
        <v>696</v>
      </c>
      <c r="F471" s="156">
        <v>0</v>
      </c>
      <c r="G471" s="156">
        <v>0</v>
      </c>
      <c r="H471" s="156">
        <v>0</v>
      </c>
      <c r="I471" s="156">
        <v>0</v>
      </c>
      <c r="J471" s="156">
        <v>0</v>
      </c>
      <c r="K471" s="156">
        <v>0</v>
      </c>
      <c r="L471" s="156">
        <v>0</v>
      </c>
      <c r="M471" s="156">
        <v>0</v>
      </c>
      <c r="N471" s="156">
        <v>0</v>
      </c>
      <c r="O471" s="156">
        <v>0</v>
      </c>
    </row>
    <row r="472" spans="1:15" x14ac:dyDescent="0.2">
      <c r="A472">
        <v>40</v>
      </c>
      <c r="B472" t="s">
        <v>374</v>
      </c>
      <c r="C472" t="s">
        <v>374</v>
      </c>
      <c r="D472" t="s">
        <v>196</v>
      </c>
      <c r="E472" t="s">
        <v>685</v>
      </c>
      <c r="F472" s="156">
        <v>0.23374655647382919</v>
      </c>
      <c r="G472" s="156">
        <v>0.24878984651711925</v>
      </c>
      <c r="H472" s="156">
        <v>0.31147924045651315</v>
      </c>
      <c r="I472" s="156">
        <v>0.26747835497835498</v>
      </c>
      <c r="J472" s="156">
        <v>0.16428079496261314</v>
      </c>
      <c r="K472" s="156">
        <v>0.20591794569067295</v>
      </c>
      <c r="L472" s="156">
        <v>0.19008510428964975</v>
      </c>
      <c r="M472" s="156">
        <v>0.29721320346320346</v>
      </c>
      <c r="N472" s="156">
        <v>0.31530401416765053</v>
      </c>
      <c r="O472" s="156">
        <v>0.35750688705234163</v>
      </c>
    </row>
    <row r="473" spans="1:15" x14ac:dyDescent="0.2">
      <c r="A473">
        <v>40</v>
      </c>
      <c r="B473" t="s">
        <v>374</v>
      </c>
      <c r="C473" t="s">
        <v>374</v>
      </c>
      <c r="D473" t="s">
        <v>196</v>
      </c>
      <c r="E473" t="s">
        <v>686</v>
      </c>
      <c r="F473" s="156">
        <v>1.242334054834055E-2</v>
      </c>
      <c r="G473" s="156">
        <v>1.6418650793650791E-2</v>
      </c>
      <c r="H473" s="156">
        <v>7.2059884559884562E-3</v>
      </c>
      <c r="I473" s="156">
        <v>4.9670815295815296E-3</v>
      </c>
      <c r="J473" s="156">
        <v>1.5978986291486294E-2</v>
      </c>
      <c r="K473" s="156">
        <v>3.8194444444444452E-3</v>
      </c>
      <c r="L473" s="156">
        <v>3.6120129870129869E-3</v>
      </c>
      <c r="M473" s="156">
        <v>8.3310786435786439E-3</v>
      </c>
      <c r="N473" s="156">
        <v>7.4652777777777773E-3</v>
      </c>
      <c r="O473" s="156">
        <v>1.5663329725829726E-2</v>
      </c>
    </row>
    <row r="474" spans="1:15" x14ac:dyDescent="0.2">
      <c r="A474">
        <v>40</v>
      </c>
      <c r="B474" t="s">
        <v>374</v>
      </c>
      <c r="C474" t="s">
        <v>374</v>
      </c>
      <c r="D474" t="s">
        <v>196</v>
      </c>
      <c r="E474" t="s">
        <v>687</v>
      </c>
      <c r="F474" s="156">
        <v>1.0822510822510824E-2</v>
      </c>
      <c r="G474" s="156">
        <v>3.787878787878788E-3</v>
      </c>
      <c r="H474" s="156">
        <v>3.787878787878788E-3</v>
      </c>
      <c r="I474" s="156">
        <v>9.9567099567099589E-3</v>
      </c>
      <c r="J474" s="156">
        <v>2.6244588744588752E-3</v>
      </c>
      <c r="K474" s="156">
        <v>2.6244588744588752E-3</v>
      </c>
      <c r="L474" s="156">
        <v>1.176948051948052E-2</v>
      </c>
      <c r="M474" s="156">
        <v>4.7889610389610406E-3</v>
      </c>
      <c r="N474" s="156">
        <v>3.8690476190476196E-3</v>
      </c>
      <c r="O474" s="156">
        <v>1.2797619047619051E-2</v>
      </c>
    </row>
    <row r="475" spans="1:15" x14ac:dyDescent="0.2">
      <c r="A475">
        <v>40</v>
      </c>
      <c r="B475" t="s">
        <v>374</v>
      </c>
      <c r="C475" t="s">
        <v>374</v>
      </c>
      <c r="D475" t="s">
        <v>196</v>
      </c>
      <c r="E475" t="s">
        <v>688</v>
      </c>
      <c r="F475" s="156">
        <v>0.21970113220113216</v>
      </c>
      <c r="G475" s="156">
        <v>0.25010822510822511</v>
      </c>
      <c r="H475" s="156">
        <v>0.29068431568431563</v>
      </c>
      <c r="I475" s="156">
        <v>0.28450924075924072</v>
      </c>
      <c r="J475" s="156">
        <v>0.16955752580752584</v>
      </c>
      <c r="K475" s="156">
        <v>0.17392399267399264</v>
      </c>
      <c r="L475" s="156">
        <v>0.20953421578421577</v>
      </c>
      <c r="M475" s="156">
        <v>0.30850399600399597</v>
      </c>
      <c r="N475" s="156">
        <v>0.29657217782217782</v>
      </c>
      <c r="O475" s="156">
        <v>0.35746336996336997</v>
      </c>
    </row>
    <row r="476" spans="1:15" x14ac:dyDescent="0.2">
      <c r="A476">
        <v>40</v>
      </c>
      <c r="B476" t="s">
        <v>374</v>
      </c>
      <c r="C476" t="s">
        <v>374</v>
      </c>
      <c r="D476" t="s">
        <v>196</v>
      </c>
      <c r="E476" t="s">
        <v>689</v>
      </c>
      <c r="F476" s="156">
        <v>1.669146825396825E-2</v>
      </c>
      <c r="G476" s="156">
        <v>2.3622557997557997E-2</v>
      </c>
      <c r="H476" s="156">
        <v>1.0506333943833943E-2</v>
      </c>
      <c r="I476" s="156">
        <v>8.0261752136752147E-3</v>
      </c>
      <c r="J476" s="156">
        <v>2.2159264346764348E-2</v>
      </c>
      <c r="K476" s="156">
        <v>5.8436355311355312E-3</v>
      </c>
      <c r="L476" s="156">
        <v>5.8207417582417584E-3</v>
      </c>
      <c r="M476" s="156">
        <v>1.3307005494505494E-2</v>
      </c>
      <c r="N476" s="156">
        <v>1.0922237484737486E-2</v>
      </c>
      <c r="O476" s="156">
        <v>2.2086767399267397E-2</v>
      </c>
    </row>
    <row r="477" spans="1:15" x14ac:dyDescent="0.2">
      <c r="A477">
        <v>40</v>
      </c>
      <c r="B477" t="s">
        <v>374</v>
      </c>
      <c r="C477" t="s">
        <v>374</v>
      </c>
      <c r="D477" t="s">
        <v>196</v>
      </c>
      <c r="E477" t="s">
        <v>690</v>
      </c>
      <c r="F477" s="156">
        <v>0.22326007326007324</v>
      </c>
      <c r="G477" s="156">
        <v>0.34981684981684985</v>
      </c>
      <c r="H477" s="156">
        <v>0.42806776556776549</v>
      </c>
      <c r="I477" s="156">
        <v>0.32536630036630038</v>
      </c>
      <c r="J477" s="156">
        <v>0.16112637362637361</v>
      </c>
      <c r="K477" s="156">
        <v>0.271771978021978</v>
      </c>
      <c r="L477" s="156">
        <v>0.14384157509157511</v>
      </c>
      <c r="M477" s="156">
        <v>0.41213369963369967</v>
      </c>
      <c r="N477" s="156">
        <v>0.43408882783882791</v>
      </c>
      <c r="O477" s="156">
        <v>0.42339743589743584</v>
      </c>
    </row>
    <row r="478" spans="1:15" x14ac:dyDescent="0.2">
      <c r="A478">
        <v>40</v>
      </c>
      <c r="B478" t="s">
        <v>374</v>
      </c>
      <c r="C478" t="s">
        <v>374</v>
      </c>
      <c r="D478" t="s">
        <v>196</v>
      </c>
      <c r="E478" t="s">
        <v>691</v>
      </c>
      <c r="F478" s="156">
        <v>0.17868457300275481</v>
      </c>
      <c r="G478" s="156">
        <v>0.14929407713498621</v>
      </c>
      <c r="H478" s="156">
        <v>0.22604289649744197</v>
      </c>
      <c r="I478" s="156">
        <v>0.17058736717827624</v>
      </c>
      <c r="J478" s="156">
        <v>0.10337465564738291</v>
      </c>
      <c r="K478" s="156">
        <v>0.18046290830381742</v>
      </c>
      <c r="L478" s="156">
        <v>0.12848042109405747</v>
      </c>
      <c r="M478" s="156">
        <v>0.17739325068870523</v>
      </c>
      <c r="N478" s="156">
        <v>0.2254501180637544</v>
      </c>
      <c r="O478" s="156">
        <v>0.24720336481700117</v>
      </c>
    </row>
    <row r="479" spans="1:15" x14ac:dyDescent="0.2">
      <c r="A479">
        <v>40</v>
      </c>
      <c r="B479" t="s">
        <v>374</v>
      </c>
      <c r="C479" t="s">
        <v>374</v>
      </c>
      <c r="D479" t="s">
        <v>196</v>
      </c>
      <c r="E479" t="s">
        <v>692</v>
      </c>
      <c r="F479" s="156">
        <v>3.3955627705627702E-3</v>
      </c>
      <c r="G479" s="156">
        <v>3.882575757575757E-3</v>
      </c>
      <c r="H479" s="156">
        <v>1.8556096681096681E-3</v>
      </c>
      <c r="I479" s="156">
        <v>1.0777417027417028E-3</v>
      </c>
      <c r="J479" s="156">
        <v>4.1373556998557E-3</v>
      </c>
      <c r="K479" s="156">
        <v>1.2761544011544012E-3</v>
      </c>
      <c r="L479" s="156">
        <v>7.5983044733044728E-4</v>
      </c>
      <c r="M479" s="156">
        <v>1.5264249639249639E-3</v>
      </c>
      <c r="N479" s="156">
        <v>1.8759018759018759E-3</v>
      </c>
      <c r="O479" s="156">
        <v>4.0065836940836944E-3</v>
      </c>
    </row>
    <row r="480" spans="1:15" x14ac:dyDescent="0.2">
      <c r="A480">
        <v>40</v>
      </c>
      <c r="B480" t="s">
        <v>374</v>
      </c>
      <c r="C480" t="s">
        <v>374</v>
      </c>
      <c r="D480" t="s">
        <v>196</v>
      </c>
      <c r="E480" t="s">
        <v>693</v>
      </c>
      <c r="F480" s="156">
        <v>0</v>
      </c>
      <c r="G480" s="156">
        <v>0</v>
      </c>
      <c r="H480" s="156">
        <v>0</v>
      </c>
      <c r="I480" s="156">
        <v>0</v>
      </c>
      <c r="J480" s="156">
        <v>0</v>
      </c>
      <c r="K480" s="156">
        <v>0</v>
      </c>
      <c r="L480" s="156">
        <v>0</v>
      </c>
      <c r="M480" s="156">
        <v>0</v>
      </c>
      <c r="N480" s="156">
        <v>0</v>
      </c>
      <c r="O480" s="156">
        <v>0</v>
      </c>
    </row>
    <row r="481" spans="1:15" x14ac:dyDescent="0.2">
      <c r="A481">
        <v>40</v>
      </c>
      <c r="B481" t="s">
        <v>374</v>
      </c>
      <c r="C481" t="s">
        <v>374</v>
      </c>
      <c r="D481" t="s">
        <v>196</v>
      </c>
      <c r="E481" t="s">
        <v>694</v>
      </c>
      <c r="F481" s="156">
        <v>8.3120265151515146E-2</v>
      </c>
      <c r="G481" s="156">
        <v>7.2930871212121204E-2</v>
      </c>
      <c r="H481" s="156">
        <v>0.11576862373737372</v>
      </c>
      <c r="I481" s="156">
        <v>7.8661616161616141E-2</v>
      </c>
      <c r="J481" s="156">
        <v>5.1968118686868681E-2</v>
      </c>
      <c r="K481" s="156">
        <v>0.10263888888888888</v>
      </c>
      <c r="L481" s="156">
        <v>5.9543876262626257E-2</v>
      </c>
      <c r="M481" s="156">
        <v>8.2146464646464648E-2</v>
      </c>
      <c r="N481" s="156">
        <v>0.114603851010101</v>
      </c>
      <c r="O481" s="156">
        <v>0.11860164141414142</v>
      </c>
    </row>
    <row r="482" spans="1:15" x14ac:dyDescent="0.2">
      <c r="A482">
        <v>40</v>
      </c>
      <c r="B482" t="s">
        <v>374</v>
      </c>
      <c r="C482" t="s">
        <v>374</v>
      </c>
      <c r="D482" t="s">
        <v>196</v>
      </c>
      <c r="E482" t="s">
        <v>695</v>
      </c>
      <c r="F482" s="156">
        <v>4.3402777777777773E-5</v>
      </c>
      <c r="G482" s="156">
        <v>4.0509259259259258E-5</v>
      </c>
      <c r="H482" s="156">
        <v>1.5914351851851854E-5</v>
      </c>
      <c r="I482" s="156">
        <v>8.6805555555555555E-6</v>
      </c>
      <c r="J482" s="156">
        <v>4.7743055555555551E-5</v>
      </c>
      <c r="K482" s="156">
        <v>1.3020833333333332E-5</v>
      </c>
      <c r="L482" s="156">
        <v>5.7870370370370367E-6</v>
      </c>
      <c r="M482" s="156">
        <v>1.0127314814814815E-5</v>
      </c>
      <c r="N482" s="156">
        <v>1.5914351851851854E-5</v>
      </c>
      <c r="O482" s="156">
        <v>4.7743055555555551E-5</v>
      </c>
    </row>
    <row r="483" spans="1:15" x14ac:dyDescent="0.2">
      <c r="A483">
        <v>40</v>
      </c>
      <c r="B483" t="s">
        <v>374</v>
      </c>
      <c r="C483" t="s">
        <v>374</v>
      </c>
      <c r="D483" t="s">
        <v>196</v>
      </c>
      <c r="E483" t="s">
        <v>696</v>
      </c>
      <c r="F483" s="156">
        <v>0</v>
      </c>
      <c r="G483" s="156">
        <v>0</v>
      </c>
      <c r="H483" s="156">
        <v>0</v>
      </c>
      <c r="I483" s="156">
        <v>0</v>
      </c>
      <c r="J483" s="156">
        <v>0</v>
      </c>
      <c r="K483" s="156">
        <v>0</v>
      </c>
      <c r="L483" s="156">
        <v>0</v>
      </c>
      <c r="M483" s="156">
        <v>0</v>
      </c>
      <c r="N483" s="156">
        <v>0</v>
      </c>
      <c r="O483" s="156">
        <v>0</v>
      </c>
    </row>
    <row r="484" spans="1:15" x14ac:dyDescent="0.2">
      <c r="A484">
        <v>41</v>
      </c>
      <c r="B484" t="s">
        <v>375</v>
      </c>
      <c r="C484" t="s">
        <v>375</v>
      </c>
      <c r="D484" t="s">
        <v>196</v>
      </c>
      <c r="E484" t="s">
        <v>685</v>
      </c>
      <c r="F484" s="156">
        <v>0.22159336875245966</v>
      </c>
      <c r="G484" s="156">
        <v>0.24310802833530107</v>
      </c>
      <c r="H484" s="156">
        <v>0.30085350255804805</v>
      </c>
      <c r="I484" s="156">
        <v>0.25600895316804406</v>
      </c>
      <c r="J484" s="156">
        <v>0.16125049193231014</v>
      </c>
      <c r="K484" s="156">
        <v>0.19943427784336873</v>
      </c>
      <c r="L484" s="156">
        <v>0.18170011806375441</v>
      </c>
      <c r="M484" s="156">
        <v>0.28708923652105467</v>
      </c>
      <c r="N484" s="156">
        <v>0.30487996851633214</v>
      </c>
      <c r="O484" s="156">
        <v>0.34334169618260524</v>
      </c>
    </row>
    <row r="485" spans="1:15" x14ac:dyDescent="0.2">
      <c r="A485">
        <v>41</v>
      </c>
      <c r="B485" t="s">
        <v>375</v>
      </c>
      <c r="C485" t="s">
        <v>375</v>
      </c>
      <c r="D485" t="s">
        <v>196</v>
      </c>
      <c r="E485" t="s">
        <v>686</v>
      </c>
      <c r="F485" s="156">
        <v>1.1598124098124099E-2</v>
      </c>
      <c r="G485" s="156">
        <v>1.5532557720057721E-2</v>
      </c>
      <c r="H485" s="156">
        <v>6.9286616161616157E-3</v>
      </c>
      <c r="I485" s="156">
        <v>4.8543470418470416E-3</v>
      </c>
      <c r="J485" s="156">
        <v>1.5068091630591631E-2</v>
      </c>
      <c r="K485" s="156">
        <v>3.6886724386724387E-3</v>
      </c>
      <c r="L485" s="156">
        <v>3.5128066378066381E-3</v>
      </c>
      <c r="M485" s="156">
        <v>8.0131673881673887E-3</v>
      </c>
      <c r="N485" s="156">
        <v>7.1992243867243857E-3</v>
      </c>
      <c r="O485" s="156">
        <v>1.4756944444444446E-2</v>
      </c>
    </row>
    <row r="486" spans="1:15" x14ac:dyDescent="0.2">
      <c r="A486">
        <v>41</v>
      </c>
      <c r="B486" t="s">
        <v>375</v>
      </c>
      <c r="C486" t="s">
        <v>375</v>
      </c>
      <c r="D486" t="s">
        <v>196</v>
      </c>
      <c r="E486" t="s">
        <v>687</v>
      </c>
      <c r="F486" s="156">
        <v>1.2932900432900435E-2</v>
      </c>
      <c r="G486" s="156">
        <v>4.3019480519480534E-3</v>
      </c>
      <c r="H486" s="156">
        <v>4.3019480519480534E-3</v>
      </c>
      <c r="I486" s="156">
        <v>1.17965367965368E-2</v>
      </c>
      <c r="J486" s="156">
        <v>2.9761904761904769E-3</v>
      </c>
      <c r="K486" s="156">
        <v>2.9761904761904769E-3</v>
      </c>
      <c r="L486" s="156">
        <v>1.3961038961038962E-2</v>
      </c>
      <c r="M486" s="156">
        <v>5.5194805194805205E-3</v>
      </c>
      <c r="N486" s="156">
        <v>4.4101731601731602E-3</v>
      </c>
      <c r="O486" s="156">
        <v>1.5205627705627707E-2</v>
      </c>
    </row>
    <row r="487" spans="1:15" x14ac:dyDescent="0.2">
      <c r="A487">
        <v>41</v>
      </c>
      <c r="B487" t="s">
        <v>375</v>
      </c>
      <c r="C487" t="s">
        <v>375</v>
      </c>
      <c r="D487" t="s">
        <v>196</v>
      </c>
      <c r="E487" t="s">
        <v>688</v>
      </c>
      <c r="F487" s="156">
        <v>0.20469738594738596</v>
      </c>
      <c r="G487" s="156">
        <v>0.24465326340326338</v>
      </c>
      <c r="H487" s="156">
        <v>0.2824321511821512</v>
      </c>
      <c r="I487" s="156">
        <v>0.27650890775890774</v>
      </c>
      <c r="J487" s="156">
        <v>0.1663357475857476</v>
      </c>
      <c r="K487" s="156">
        <v>0.17035048285048285</v>
      </c>
      <c r="L487" s="156">
        <v>0.20341741591741588</v>
      </c>
      <c r="M487" s="156">
        <v>0.30011446886446885</v>
      </c>
      <c r="N487" s="156">
        <v>0.28866758241758245</v>
      </c>
      <c r="O487" s="156">
        <v>0.34348776223776223</v>
      </c>
    </row>
    <row r="488" spans="1:15" x14ac:dyDescent="0.2">
      <c r="A488">
        <v>41</v>
      </c>
      <c r="B488" t="s">
        <v>375</v>
      </c>
      <c r="C488" t="s">
        <v>375</v>
      </c>
      <c r="D488" t="s">
        <v>196</v>
      </c>
      <c r="E488" t="s">
        <v>689</v>
      </c>
      <c r="F488" s="156">
        <v>1.6756333943833943E-2</v>
      </c>
      <c r="G488" s="156">
        <v>2.3365003052503049E-2</v>
      </c>
      <c r="H488" s="156">
        <v>1.0267857142857143E-2</v>
      </c>
      <c r="I488" s="156">
        <v>7.8754578754578752E-3</v>
      </c>
      <c r="J488" s="156">
        <v>2.199710012210012E-2</v>
      </c>
      <c r="K488" s="156">
        <v>5.6986416361416358E-3</v>
      </c>
      <c r="L488" s="156">
        <v>5.7463369963369959E-3</v>
      </c>
      <c r="M488" s="156">
        <v>1.3041819291819291E-2</v>
      </c>
      <c r="N488" s="156">
        <v>1.0721916971916972E-2</v>
      </c>
      <c r="O488" s="156">
        <v>2.2019993894993893E-2</v>
      </c>
    </row>
    <row r="489" spans="1:15" x14ac:dyDescent="0.2">
      <c r="A489">
        <v>41</v>
      </c>
      <c r="B489" t="s">
        <v>375</v>
      </c>
      <c r="C489" t="s">
        <v>375</v>
      </c>
      <c r="D489" t="s">
        <v>196</v>
      </c>
      <c r="E489" t="s">
        <v>690</v>
      </c>
      <c r="F489" s="156">
        <v>0.20215201465201463</v>
      </c>
      <c r="G489" s="156">
        <v>0.33539377289377287</v>
      </c>
      <c r="H489" s="156">
        <v>0.40636446886446886</v>
      </c>
      <c r="I489" s="156">
        <v>0.31085164835164836</v>
      </c>
      <c r="J489" s="156">
        <v>0.15920329670329672</v>
      </c>
      <c r="K489" s="156">
        <v>0.25956959706959709</v>
      </c>
      <c r="L489" s="156">
        <v>0.14184981684981685</v>
      </c>
      <c r="M489" s="156">
        <v>0.39310897435897435</v>
      </c>
      <c r="N489" s="156">
        <v>0.41266025641025644</v>
      </c>
      <c r="O489" s="156">
        <v>0.4014423076923076</v>
      </c>
    </row>
    <row r="490" spans="1:15" x14ac:dyDescent="0.2">
      <c r="A490">
        <v>41</v>
      </c>
      <c r="B490" t="s">
        <v>375</v>
      </c>
      <c r="C490" t="s">
        <v>375</v>
      </c>
      <c r="D490" t="s">
        <v>196</v>
      </c>
      <c r="E490" t="s">
        <v>691</v>
      </c>
      <c r="F490" s="156">
        <v>0.18347599370326642</v>
      </c>
      <c r="G490" s="156">
        <v>0.15166765053128689</v>
      </c>
      <c r="H490" s="156">
        <v>0.22879525777253049</v>
      </c>
      <c r="I490" s="156">
        <v>0.16681670602125151</v>
      </c>
      <c r="J490" s="156">
        <v>0.10576790633608815</v>
      </c>
      <c r="K490" s="156">
        <v>0.18405155450609997</v>
      </c>
      <c r="L490" s="156">
        <v>0.12527302243211336</v>
      </c>
      <c r="M490" s="156">
        <v>0.17643398268398269</v>
      </c>
      <c r="N490" s="156">
        <v>0.22786550570641478</v>
      </c>
      <c r="O490" s="156">
        <v>0.25042060212514755</v>
      </c>
    </row>
    <row r="491" spans="1:15" x14ac:dyDescent="0.2">
      <c r="A491">
        <v>41</v>
      </c>
      <c r="B491" t="s">
        <v>375</v>
      </c>
      <c r="C491" t="s">
        <v>375</v>
      </c>
      <c r="D491" t="s">
        <v>196</v>
      </c>
      <c r="E491" t="s">
        <v>692</v>
      </c>
      <c r="F491" s="156">
        <v>3.3549783549783551E-3</v>
      </c>
      <c r="G491" s="156">
        <v>3.7540584415584411E-3</v>
      </c>
      <c r="H491" s="156">
        <v>1.7293470418470417E-3</v>
      </c>
      <c r="I491" s="156">
        <v>9.8304473304473318E-4</v>
      </c>
      <c r="J491" s="156">
        <v>4.0358946608946601E-3</v>
      </c>
      <c r="K491" s="156">
        <v>1.1769480519480519E-3</v>
      </c>
      <c r="L491" s="156">
        <v>6.9218975468975466E-4</v>
      </c>
      <c r="M491" s="156">
        <v>1.4136904761904762E-3</v>
      </c>
      <c r="N491" s="156">
        <v>1.7518939393939394E-3</v>
      </c>
      <c r="O491" s="156">
        <v>3.9096320346320348E-3</v>
      </c>
    </row>
    <row r="492" spans="1:15" x14ac:dyDescent="0.2">
      <c r="A492">
        <v>41</v>
      </c>
      <c r="B492" t="s">
        <v>375</v>
      </c>
      <c r="C492" t="s">
        <v>375</v>
      </c>
      <c r="D492" t="s">
        <v>196</v>
      </c>
      <c r="E492" t="s">
        <v>693</v>
      </c>
      <c r="F492" s="156">
        <v>0</v>
      </c>
      <c r="G492" s="156">
        <v>0</v>
      </c>
      <c r="H492" s="156">
        <v>0</v>
      </c>
      <c r="I492" s="156">
        <v>0</v>
      </c>
      <c r="J492" s="156">
        <v>0</v>
      </c>
      <c r="K492" s="156">
        <v>0</v>
      </c>
      <c r="L492" s="156">
        <v>0</v>
      </c>
      <c r="M492" s="156">
        <v>0</v>
      </c>
      <c r="N492" s="156">
        <v>0</v>
      </c>
      <c r="O492" s="156">
        <v>0</v>
      </c>
    </row>
    <row r="493" spans="1:15" x14ac:dyDescent="0.2">
      <c r="A493">
        <v>41</v>
      </c>
      <c r="B493" t="s">
        <v>375</v>
      </c>
      <c r="C493" t="s">
        <v>375</v>
      </c>
      <c r="D493" t="s">
        <v>196</v>
      </c>
      <c r="E493" t="s">
        <v>694</v>
      </c>
      <c r="F493" s="156">
        <v>7.5659722222222212E-2</v>
      </c>
      <c r="G493" s="156">
        <v>6.7299558080808078E-2</v>
      </c>
      <c r="H493" s="156">
        <v>0.10696969696969696</v>
      </c>
      <c r="I493" s="156">
        <v>7.2948232323232318E-2</v>
      </c>
      <c r="J493" s="156">
        <v>4.7709911616161622E-2</v>
      </c>
      <c r="K493" s="156">
        <v>9.4848484848484849E-2</v>
      </c>
      <c r="L493" s="156">
        <v>5.5006313131313135E-2</v>
      </c>
      <c r="M493" s="156">
        <v>7.621054292929294E-2</v>
      </c>
      <c r="N493" s="156">
        <v>0.10577493686868687</v>
      </c>
      <c r="O493" s="156">
        <v>0.10887152777777777</v>
      </c>
    </row>
    <row r="494" spans="1:15" x14ac:dyDescent="0.2">
      <c r="A494">
        <v>41</v>
      </c>
      <c r="B494" t="s">
        <v>375</v>
      </c>
      <c r="C494" t="s">
        <v>375</v>
      </c>
      <c r="D494" t="s">
        <v>196</v>
      </c>
      <c r="E494" t="s">
        <v>695</v>
      </c>
      <c r="F494" s="156">
        <v>3.0381944444444444E-5</v>
      </c>
      <c r="G494" s="156">
        <v>2.893518518518519E-5</v>
      </c>
      <c r="H494" s="156">
        <v>1.1574074074074073E-5</v>
      </c>
      <c r="I494" s="156">
        <v>7.2337962962962974E-6</v>
      </c>
      <c r="J494" s="156">
        <v>3.4722222222222222E-5</v>
      </c>
      <c r="K494" s="156">
        <v>8.6805555555555555E-6</v>
      </c>
      <c r="L494" s="156">
        <v>4.3402777777777778E-6</v>
      </c>
      <c r="M494" s="156">
        <v>7.2337962962962974E-6</v>
      </c>
      <c r="N494" s="156">
        <v>1.1574074074074073E-5</v>
      </c>
      <c r="O494" s="156">
        <v>3.3275462962962965E-5</v>
      </c>
    </row>
    <row r="495" spans="1:15" x14ac:dyDescent="0.2">
      <c r="A495">
        <v>41</v>
      </c>
      <c r="B495" t="s">
        <v>375</v>
      </c>
      <c r="C495" t="s">
        <v>375</v>
      </c>
      <c r="D495" t="s">
        <v>196</v>
      </c>
      <c r="E495" t="s">
        <v>696</v>
      </c>
      <c r="F495" s="156">
        <v>0</v>
      </c>
      <c r="G495" s="156">
        <v>0</v>
      </c>
      <c r="H495" s="156">
        <v>0</v>
      </c>
      <c r="I495" s="156">
        <v>0</v>
      </c>
      <c r="J495" s="156">
        <v>0</v>
      </c>
      <c r="K495" s="156">
        <v>0</v>
      </c>
      <c r="L495" s="156">
        <v>0</v>
      </c>
      <c r="M495" s="156">
        <v>0</v>
      </c>
      <c r="N495" s="156">
        <v>0</v>
      </c>
      <c r="O495" s="156">
        <v>0</v>
      </c>
    </row>
    <row r="496" spans="1:15" x14ac:dyDescent="0.2">
      <c r="A496">
        <v>42</v>
      </c>
      <c r="B496" t="s">
        <v>376</v>
      </c>
      <c r="C496" t="s">
        <v>376</v>
      </c>
      <c r="D496" t="s">
        <v>196</v>
      </c>
      <c r="E496" t="s">
        <v>685</v>
      </c>
      <c r="F496" s="156">
        <v>0.20699773711137345</v>
      </c>
      <c r="G496" s="156">
        <v>0.23414010232192048</v>
      </c>
      <c r="H496" s="156">
        <v>0.2930539157811885</v>
      </c>
      <c r="I496" s="156">
        <v>0.25275974025974024</v>
      </c>
      <c r="J496" s="156">
        <v>0.15523661944116487</v>
      </c>
      <c r="K496" s="156">
        <v>0.19642119244391973</v>
      </c>
      <c r="L496" s="156">
        <v>0.17980371900826445</v>
      </c>
      <c r="M496" s="156">
        <v>0.279806178669815</v>
      </c>
      <c r="N496" s="156">
        <v>0.29746408894136162</v>
      </c>
      <c r="O496" s="156">
        <v>0.32983323494687128</v>
      </c>
    </row>
    <row r="497" spans="1:15" x14ac:dyDescent="0.2">
      <c r="A497">
        <v>42</v>
      </c>
      <c r="B497" t="s">
        <v>376</v>
      </c>
      <c r="C497" t="s">
        <v>376</v>
      </c>
      <c r="D497" t="s">
        <v>196</v>
      </c>
      <c r="E497" t="s">
        <v>686</v>
      </c>
      <c r="F497" s="156">
        <v>1.0745851370851369E-2</v>
      </c>
      <c r="G497" s="156">
        <v>1.4696067821067822E-2</v>
      </c>
      <c r="H497" s="156">
        <v>6.7370129870129867E-3</v>
      </c>
      <c r="I497" s="156">
        <v>4.8115079365079359E-3</v>
      </c>
      <c r="J497" s="156">
        <v>1.4159451659451658E-2</v>
      </c>
      <c r="K497" s="156">
        <v>3.6277958152958149E-3</v>
      </c>
      <c r="L497" s="156">
        <v>3.4632034632034628E-3</v>
      </c>
      <c r="M497" s="156">
        <v>7.7967171717171707E-3</v>
      </c>
      <c r="N497" s="156">
        <v>7.0526695526695526E-3</v>
      </c>
      <c r="O497" s="156">
        <v>1.387085137085137E-2</v>
      </c>
    </row>
    <row r="498" spans="1:15" x14ac:dyDescent="0.2">
      <c r="A498">
        <v>42</v>
      </c>
      <c r="B498" t="s">
        <v>376</v>
      </c>
      <c r="C498" t="s">
        <v>376</v>
      </c>
      <c r="D498" t="s">
        <v>196</v>
      </c>
      <c r="E498" t="s">
        <v>687</v>
      </c>
      <c r="F498" s="156">
        <v>1.3284632034632038E-2</v>
      </c>
      <c r="G498" s="156">
        <v>4.9242424242424247E-3</v>
      </c>
      <c r="H498" s="156">
        <v>4.9242424242424247E-3</v>
      </c>
      <c r="I498" s="156">
        <v>1.271645021645022E-2</v>
      </c>
      <c r="J498" s="156">
        <v>3.4090909090909098E-3</v>
      </c>
      <c r="K498" s="156">
        <v>3.4090909090909098E-3</v>
      </c>
      <c r="L498" s="156">
        <v>1.4745670995670999E-2</v>
      </c>
      <c r="M498" s="156">
        <v>6.3311688311688315E-3</v>
      </c>
      <c r="N498" s="156">
        <v>5.0595238095238106E-3</v>
      </c>
      <c r="O498" s="156">
        <v>1.5909090909090914E-2</v>
      </c>
    </row>
    <row r="499" spans="1:15" x14ac:dyDescent="0.2">
      <c r="A499">
        <v>42</v>
      </c>
      <c r="B499" t="s">
        <v>376</v>
      </c>
      <c r="C499" t="s">
        <v>376</v>
      </c>
      <c r="D499" t="s">
        <v>196</v>
      </c>
      <c r="E499" t="s">
        <v>688</v>
      </c>
      <c r="F499" s="156">
        <v>0.18751665001665002</v>
      </c>
      <c r="G499" s="156">
        <v>0.24119005994005993</v>
      </c>
      <c r="H499" s="156">
        <v>0.27497502497502496</v>
      </c>
      <c r="I499" s="156">
        <v>0.26551365301365304</v>
      </c>
      <c r="J499" s="156">
        <v>0.16412753912753913</v>
      </c>
      <c r="K499" s="156">
        <v>0.16785714285714287</v>
      </c>
      <c r="L499" s="156">
        <v>0.19412670662670664</v>
      </c>
      <c r="M499" s="156">
        <v>0.29143356643356644</v>
      </c>
      <c r="N499" s="156">
        <v>0.28196595071595071</v>
      </c>
      <c r="O499" s="156">
        <v>0.3274621212121212</v>
      </c>
    </row>
    <row r="500" spans="1:15" x14ac:dyDescent="0.2">
      <c r="A500">
        <v>42</v>
      </c>
      <c r="B500" t="s">
        <v>376</v>
      </c>
      <c r="C500" t="s">
        <v>376</v>
      </c>
      <c r="D500" t="s">
        <v>196</v>
      </c>
      <c r="E500" t="s">
        <v>689</v>
      </c>
      <c r="F500" s="156">
        <v>1.5909264346764349E-2</v>
      </c>
      <c r="G500" s="156">
        <v>2.2674374236874236E-2</v>
      </c>
      <c r="H500" s="156">
        <v>1.0321275946275946E-2</v>
      </c>
      <c r="I500" s="156">
        <v>8.140644078144077E-3</v>
      </c>
      <c r="J500" s="156">
        <v>2.1163385225885227E-2</v>
      </c>
      <c r="K500" s="156">
        <v>5.8188339438339431E-3</v>
      </c>
      <c r="L500" s="156">
        <v>5.9619200244200241E-3</v>
      </c>
      <c r="M500" s="156">
        <v>1.3068528693528692E-2</v>
      </c>
      <c r="N500" s="156">
        <v>1.0851648351648353E-2</v>
      </c>
      <c r="O500" s="156">
        <v>2.1293116605616603E-2</v>
      </c>
    </row>
    <row r="501" spans="1:15" x14ac:dyDescent="0.2">
      <c r="A501">
        <v>42</v>
      </c>
      <c r="B501" t="s">
        <v>376</v>
      </c>
      <c r="C501" t="s">
        <v>376</v>
      </c>
      <c r="D501" t="s">
        <v>196</v>
      </c>
      <c r="E501" t="s">
        <v>690</v>
      </c>
      <c r="F501" s="156">
        <v>0.19512362637362635</v>
      </c>
      <c r="G501" s="156">
        <v>0.33397435897435895</v>
      </c>
      <c r="H501" s="156">
        <v>0.40396062271062261</v>
      </c>
      <c r="I501" s="156">
        <v>0.30986721611721607</v>
      </c>
      <c r="J501" s="156">
        <v>0.16137820512820511</v>
      </c>
      <c r="K501" s="156">
        <v>0.26032509157509154</v>
      </c>
      <c r="L501" s="156">
        <v>0.14432234432234431</v>
      </c>
      <c r="M501" s="156">
        <v>0.39047619047619048</v>
      </c>
      <c r="N501" s="156">
        <v>0.41110347985347989</v>
      </c>
      <c r="O501" s="156">
        <v>0.39732142857142866</v>
      </c>
    </row>
    <row r="502" spans="1:15" x14ac:dyDescent="0.2">
      <c r="A502">
        <v>42</v>
      </c>
      <c r="B502" t="s">
        <v>376</v>
      </c>
      <c r="C502" t="s">
        <v>376</v>
      </c>
      <c r="D502" t="s">
        <v>196</v>
      </c>
      <c r="E502" t="s">
        <v>691</v>
      </c>
      <c r="F502" s="156">
        <v>0.16740456513183788</v>
      </c>
      <c r="G502" s="156">
        <v>0.14290387642660368</v>
      </c>
      <c r="H502" s="156">
        <v>0.214642365210547</v>
      </c>
      <c r="I502" s="156">
        <v>0.15890397481306573</v>
      </c>
      <c r="J502" s="156">
        <v>9.9225206611570249E-2</v>
      </c>
      <c r="K502" s="156">
        <v>0.17261904761904759</v>
      </c>
      <c r="L502" s="156">
        <v>0.11916568280204644</v>
      </c>
      <c r="M502" s="156">
        <v>0.16711678473042108</v>
      </c>
      <c r="N502" s="156">
        <v>0.21360438803620621</v>
      </c>
      <c r="O502" s="156">
        <v>0.23282664305391579</v>
      </c>
    </row>
    <row r="503" spans="1:15" x14ac:dyDescent="0.2">
      <c r="A503">
        <v>42</v>
      </c>
      <c r="B503" t="s">
        <v>376</v>
      </c>
      <c r="C503" t="s">
        <v>376</v>
      </c>
      <c r="D503" t="s">
        <v>196</v>
      </c>
      <c r="E503" t="s">
        <v>692</v>
      </c>
      <c r="F503" s="156">
        <v>3.174603174603175E-3</v>
      </c>
      <c r="G503" s="156">
        <v>3.5939754689754688E-3</v>
      </c>
      <c r="H503" s="156">
        <v>1.6639610389610391E-3</v>
      </c>
      <c r="I503" s="156">
        <v>9.6951659451659439E-4</v>
      </c>
      <c r="J503" s="156">
        <v>3.8487554112554109E-3</v>
      </c>
      <c r="K503" s="156">
        <v>1.1250901875901876E-3</v>
      </c>
      <c r="L503" s="156">
        <v>6.8317099567099561E-4</v>
      </c>
      <c r="M503" s="156">
        <v>1.3866341991341995E-3</v>
      </c>
      <c r="N503" s="156">
        <v>1.691017316017316E-3</v>
      </c>
      <c r="O503" s="156">
        <v>3.7224927849927847E-3</v>
      </c>
    </row>
    <row r="504" spans="1:15" x14ac:dyDescent="0.2">
      <c r="A504">
        <v>42</v>
      </c>
      <c r="B504" t="s">
        <v>376</v>
      </c>
      <c r="C504" t="s">
        <v>376</v>
      </c>
      <c r="D504" t="s">
        <v>196</v>
      </c>
      <c r="E504" t="s">
        <v>693</v>
      </c>
      <c r="F504" s="156">
        <v>0</v>
      </c>
      <c r="G504" s="156">
        <v>0</v>
      </c>
      <c r="H504" s="156">
        <v>0</v>
      </c>
      <c r="I504" s="156">
        <v>0</v>
      </c>
      <c r="J504" s="156">
        <v>0</v>
      </c>
      <c r="K504" s="156">
        <v>0</v>
      </c>
      <c r="L504" s="156">
        <v>0</v>
      </c>
      <c r="M504" s="156">
        <v>0</v>
      </c>
      <c r="N504" s="156">
        <v>0</v>
      </c>
      <c r="O504" s="156">
        <v>0</v>
      </c>
    </row>
    <row r="505" spans="1:15" x14ac:dyDescent="0.2">
      <c r="A505">
        <v>42</v>
      </c>
      <c r="B505" t="s">
        <v>376</v>
      </c>
      <c r="C505" t="s">
        <v>376</v>
      </c>
      <c r="D505" t="s">
        <v>196</v>
      </c>
      <c r="E505" t="s">
        <v>694</v>
      </c>
      <c r="F505" s="156">
        <v>6.81234217171717E-2</v>
      </c>
      <c r="G505" s="156">
        <v>6.2886679292929279E-2</v>
      </c>
      <c r="H505" s="156">
        <v>9.8472222222222211E-2</v>
      </c>
      <c r="I505" s="156">
        <v>6.7356376262626264E-2</v>
      </c>
      <c r="J505" s="156">
        <v>4.4708017676767672E-2</v>
      </c>
      <c r="K505" s="156">
        <v>8.7206439393939378E-2</v>
      </c>
      <c r="L505" s="156">
        <v>5.0716540404040396E-2</v>
      </c>
      <c r="M505" s="156">
        <v>7.0673926767676767E-2</v>
      </c>
      <c r="N505" s="156">
        <v>9.7163825757575747E-2</v>
      </c>
      <c r="O505" s="156">
        <v>9.9404987373737375E-2</v>
      </c>
    </row>
    <row r="506" spans="1:15" x14ac:dyDescent="0.2">
      <c r="A506">
        <v>42</v>
      </c>
      <c r="B506" t="s">
        <v>376</v>
      </c>
      <c r="C506" t="s">
        <v>376</v>
      </c>
      <c r="D506" t="s">
        <v>196</v>
      </c>
      <c r="E506" t="s">
        <v>695</v>
      </c>
      <c r="F506" s="156">
        <v>2.7488425925925929E-5</v>
      </c>
      <c r="G506" s="156">
        <v>2.6041666666666665E-5</v>
      </c>
      <c r="H506" s="156">
        <v>8.6805555555555555E-6</v>
      </c>
      <c r="I506" s="156">
        <v>5.7870370370370367E-6</v>
      </c>
      <c r="J506" s="156">
        <v>3.0381944444444444E-5</v>
      </c>
      <c r="K506" s="156">
        <v>7.2337962962962974E-6</v>
      </c>
      <c r="L506" s="156">
        <v>2.8935185185185184E-6</v>
      </c>
      <c r="M506" s="156">
        <v>5.7870370370370367E-6</v>
      </c>
      <c r="N506" s="156">
        <v>8.6805555555555555E-6</v>
      </c>
      <c r="O506" s="156">
        <v>3.0381944444444444E-5</v>
      </c>
    </row>
    <row r="507" spans="1:15" x14ac:dyDescent="0.2">
      <c r="A507">
        <v>42</v>
      </c>
      <c r="B507" t="s">
        <v>376</v>
      </c>
      <c r="C507" t="s">
        <v>376</v>
      </c>
      <c r="D507" t="s">
        <v>196</v>
      </c>
      <c r="E507" t="s">
        <v>696</v>
      </c>
      <c r="F507" s="156">
        <v>0</v>
      </c>
      <c r="G507" s="156">
        <v>0</v>
      </c>
      <c r="H507" s="156">
        <v>0</v>
      </c>
      <c r="I507" s="156">
        <v>0</v>
      </c>
      <c r="J507" s="156">
        <v>0</v>
      </c>
      <c r="K507" s="156">
        <v>0</v>
      </c>
      <c r="L507" s="156">
        <v>0</v>
      </c>
      <c r="M507" s="156">
        <v>0</v>
      </c>
      <c r="N507" s="156">
        <v>0</v>
      </c>
      <c r="O507" s="156">
        <v>0</v>
      </c>
    </row>
    <row r="508" spans="1:15" x14ac:dyDescent="0.2">
      <c r="A508">
        <v>43</v>
      </c>
      <c r="B508" t="s">
        <v>377</v>
      </c>
      <c r="C508" t="s">
        <v>377</v>
      </c>
      <c r="D508" t="s">
        <v>196</v>
      </c>
      <c r="E508" t="s">
        <v>685</v>
      </c>
      <c r="F508" s="156">
        <v>0.22626180637544274</v>
      </c>
      <c r="G508" s="156">
        <v>0.24503148366784733</v>
      </c>
      <c r="H508" s="156">
        <v>0.3058712121212121</v>
      </c>
      <c r="I508" s="156">
        <v>0.2618063754427391</v>
      </c>
      <c r="J508" s="156">
        <v>0.16327479338842973</v>
      </c>
      <c r="K508" s="156">
        <v>0.20337465564738291</v>
      </c>
      <c r="L508" s="156">
        <v>0.18644234553325462</v>
      </c>
      <c r="M508" s="156">
        <v>0.29115997638724911</v>
      </c>
      <c r="N508" s="156">
        <v>0.31007231404958679</v>
      </c>
      <c r="O508" s="156">
        <v>0.34940230224321134</v>
      </c>
    </row>
    <row r="509" spans="1:15" x14ac:dyDescent="0.2">
      <c r="A509">
        <v>43</v>
      </c>
      <c r="B509" t="s">
        <v>377</v>
      </c>
      <c r="C509" t="s">
        <v>377</v>
      </c>
      <c r="D509" t="s">
        <v>196</v>
      </c>
      <c r="E509" t="s">
        <v>686</v>
      </c>
      <c r="F509" s="156">
        <v>1.1640963203463205E-2</v>
      </c>
      <c r="G509" s="156">
        <v>1.5327380952380952E-2</v>
      </c>
      <c r="H509" s="156">
        <v>6.6580988455988456E-3</v>
      </c>
      <c r="I509" s="156">
        <v>4.6672077922077912E-3</v>
      </c>
      <c r="J509" s="156">
        <v>1.4971139971139972E-2</v>
      </c>
      <c r="K509" s="156">
        <v>3.5285894660894664E-3</v>
      </c>
      <c r="L509" s="156">
        <v>3.382034632034632E-3</v>
      </c>
      <c r="M509" s="156">
        <v>7.7471139971139972E-3</v>
      </c>
      <c r="N509" s="156">
        <v>6.9309163059163058E-3</v>
      </c>
      <c r="O509" s="156">
        <v>1.4666756854256852E-2</v>
      </c>
    </row>
    <row r="510" spans="1:15" x14ac:dyDescent="0.2">
      <c r="A510">
        <v>43</v>
      </c>
      <c r="B510" t="s">
        <v>377</v>
      </c>
      <c r="C510" t="s">
        <v>377</v>
      </c>
      <c r="D510" t="s">
        <v>196</v>
      </c>
      <c r="E510" t="s">
        <v>687</v>
      </c>
      <c r="F510" s="156">
        <v>1.341991341991342E-2</v>
      </c>
      <c r="G510" s="156">
        <v>5.2489177489177504E-3</v>
      </c>
      <c r="H510" s="156">
        <v>5.2489177489177504E-3</v>
      </c>
      <c r="I510" s="156">
        <v>1.3149350649350654E-2</v>
      </c>
      <c r="J510" s="156">
        <v>3.6255411255411265E-3</v>
      </c>
      <c r="K510" s="156">
        <v>3.6255411255411265E-3</v>
      </c>
      <c r="L510" s="156">
        <v>1.5151515151515152E-2</v>
      </c>
      <c r="M510" s="156">
        <v>6.6829004329004337E-3</v>
      </c>
      <c r="N510" s="156">
        <v>5.3841991341991345E-3</v>
      </c>
      <c r="O510" s="156">
        <v>1.6233766233766236E-2</v>
      </c>
    </row>
    <row r="511" spans="1:15" x14ac:dyDescent="0.2">
      <c r="A511">
        <v>43</v>
      </c>
      <c r="B511" t="s">
        <v>377</v>
      </c>
      <c r="C511" t="s">
        <v>377</v>
      </c>
      <c r="D511" t="s">
        <v>196</v>
      </c>
      <c r="E511" t="s">
        <v>688</v>
      </c>
      <c r="F511" s="156">
        <v>0.20950299700299702</v>
      </c>
      <c r="G511" s="156">
        <v>0.25253288378288374</v>
      </c>
      <c r="H511" s="156">
        <v>0.28984140859140861</v>
      </c>
      <c r="I511" s="156">
        <v>0.28196595071595071</v>
      </c>
      <c r="J511" s="156">
        <v>0.17225482850482848</v>
      </c>
      <c r="K511" s="156">
        <v>0.17511863136863134</v>
      </c>
      <c r="L511" s="156">
        <v>0.20732600732600731</v>
      </c>
      <c r="M511" s="156">
        <v>0.30734057609057608</v>
      </c>
      <c r="N511" s="156">
        <v>0.29651390276390271</v>
      </c>
      <c r="O511" s="156">
        <v>0.35188769563769562</v>
      </c>
    </row>
    <row r="512" spans="1:15" x14ac:dyDescent="0.2">
      <c r="A512">
        <v>43</v>
      </c>
      <c r="B512" t="s">
        <v>377</v>
      </c>
      <c r="C512" t="s">
        <v>377</v>
      </c>
      <c r="D512" t="s">
        <v>196</v>
      </c>
      <c r="E512" t="s">
        <v>689</v>
      </c>
      <c r="F512" s="156">
        <v>1.6596077533577534E-2</v>
      </c>
      <c r="G512" s="156">
        <v>2.2859432234432233E-2</v>
      </c>
      <c r="H512" s="156">
        <v>9.9568833943833937E-3</v>
      </c>
      <c r="I512" s="156">
        <v>7.7857905982905984E-3</v>
      </c>
      <c r="J512" s="156">
        <v>2.1577380952380949E-2</v>
      </c>
      <c r="K512" s="156">
        <v>5.5746336996336989E-3</v>
      </c>
      <c r="L512" s="156">
        <v>5.7425213675213679E-3</v>
      </c>
      <c r="M512" s="156">
        <v>1.2719398656898657E-2</v>
      </c>
      <c r="N512" s="156">
        <v>1.0424297924297925E-2</v>
      </c>
      <c r="O512" s="156">
        <v>2.1724282661782661E-2</v>
      </c>
    </row>
    <row r="513" spans="1:15" x14ac:dyDescent="0.2">
      <c r="A513">
        <v>43</v>
      </c>
      <c r="B513" t="s">
        <v>377</v>
      </c>
      <c r="C513" t="s">
        <v>377</v>
      </c>
      <c r="D513" t="s">
        <v>196</v>
      </c>
      <c r="E513" t="s">
        <v>690</v>
      </c>
      <c r="F513" s="156">
        <v>0.20702838827838829</v>
      </c>
      <c r="G513" s="156">
        <v>0.35160256410256413</v>
      </c>
      <c r="H513" s="156">
        <v>0.42282509157509152</v>
      </c>
      <c r="I513" s="156">
        <v>0.3222756410256411</v>
      </c>
      <c r="J513" s="156">
        <v>0.17053571428571426</v>
      </c>
      <c r="K513" s="156">
        <v>0.27124542124542123</v>
      </c>
      <c r="L513" s="156">
        <v>0.14979395604395607</v>
      </c>
      <c r="M513" s="156">
        <v>0.40867673992673992</v>
      </c>
      <c r="N513" s="156">
        <v>0.4296245421245421</v>
      </c>
      <c r="O513" s="156">
        <v>0.41659798534798531</v>
      </c>
    </row>
    <row r="514" spans="1:15" x14ac:dyDescent="0.2">
      <c r="A514">
        <v>43</v>
      </c>
      <c r="B514" t="s">
        <v>377</v>
      </c>
      <c r="C514" t="s">
        <v>377</v>
      </c>
      <c r="D514" t="s">
        <v>196</v>
      </c>
      <c r="E514" t="s">
        <v>691</v>
      </c>
      <c r="F514" s="156">
        <v>0.1823912829594648</v>
      </c>
      <c r="G514" s="156">
        <v>0.15237357339630067</v>
      </c>
      <c r="H514" s="156">
        <v>0.22916666666666669</v>
      </c>
      <c r="I514" s="156">
        <v>0.16797028728846908</v>
      </c>
      <c r="J514" s="156">
        <v>0.10636314443132623</v>
      </c>
      <c r="K514" s="156">
        <v>0.1840392561983471</v>
      </c>
      <c r="L514" s="156">
        <v>0.12611914600550964</v>
      </c>
      <c r="M514" s="156">
        <v>0.17735143644234552</v>
      </c>
      <c r="N514" s="156">
        <v>0.22820247933884297</v>
      </c>
      <c r="O514" s="156">
        <v>0.25010330578512396</v>
      </c>
    </row>
    <row r="515" spans="1:15" x14ac:dyDescent="0.2">
      <c r="A515">
        <v>43</v>
      </c>
      <c r="B515" t="s">
        <v>377</v>
      </c>
      <c r="C515" t="s">
        <v>377</v>
      </c>
      <c r="D515" t="s">
        <v>196</v>
      </c>
      <c r="E515" t="s">
        <v>692</v>
      </c>
      <c r="F515" s="156">
        <v>3.0077561327561324E-3</v>
      </c>
      <c r="G515" s="156">
        <v>3.4045815295815291E-3</v>
      </c>
      <c r="H515" s="156">
        <v>1.5512265512265513E-3</v>
      </c>
      <c r="I515" s="156">
        <v>9.2216810966810967E-4</v>
      </c>
      <c r="J515" s="156">
        <v>3.6525974025974021E-3</v>
      </c>
      <c r="K515" s="156">
        <v>1.0394119769119772E-3</v>
      </c>
      <c r="L515" s="156">
        <v>6.4935064935064935E-4</v>
      </c>
      <c r="M515" s="156">
        <v>1.3032106782106781E-3</v>
      </c>
      <c r="N515" s="156">
        <v>1.5760281385281383E-3</v>
      </c>
      <c r="O515" s="156">
        <v>3.5263347763347763E-3</v>
      </c>
    </row>
    <row r="516" spans="1:15" x14ac:dyDescent="0.2">
      <c r="A516">
        <v>43</v>
      </c>
      <c r="B516" t="s">
        <v>377</v>
      </c>
      <c r="C516" t="s">
        <v>377</v>
      </c>
      <c r="D516" t="s">
        <v>196</v>
      </c>
      <c r="E516" t="s">
        <v>693</v>
      </c>
      <c r="F516" s="156">
        <v>0</v>
      </c>
      <c r="G516" s="156">
        <v>0</v>
      </c>
      <c r="H516" s="156">
        <v>0</v>
      </c>
      <c r="I516" s="156">
        <v>0</v>
      </c>
      <c r="J516" s="156">
        <v>0</v>
      </c>
      <c r="K516" s="156">
        <v>0</v>
      </c>
      <c r="L516" s="156">
        <v>0</v>
      </c>
      <c r="M516" s="156">
        <v>0</v>
      </c>
      <c r="N516" s="156">
        <v>0</v>
      </c>
      <c r="O516" s="156">
        <v>0</v>
      </c>
    </row>
    <row r="517" spans="1:15" x14ac:dyDescent="0.2">
      <c r="A517">
        <v>43</v>
      </c>
      <c r="B517" t="s">
        <v>377</v>
      </c>
      <c r="C517" t="s">
        <v>377</v>
      </c>
      <c r="D517" t="s">
        <v>196</v>
      </c>
      <c r="E517" t="s">
        <v>694</v>
      </c>
      <c r="F517" s="156">
        <v>7.6589330808080808E-2</v>
      </c>
      <c r="G517" s="156">
        <v>6.8540088383838377E-2</v>
      </c>
      <c r="H517" s="156">
        <v>0.10861111111111112</v>
      </c>
      <c r="I517" s="156">
        <v>7.3888888888888893E-2</v>
      </c>
      <c r="J517" s="156">
        <v>4.8928345959595956E-2</v>
      </c>
      <c r="K517" s="156">
        <v>9.6586174242424244E-2</v>
      </c>
      <c r="L517" s="156">
        <v>5.5803345959595956E-2</v>
      </c>
      <c r="M517" s="156">
        <v>7.7105429292929295E-2</v>
      </c>
      <c r="N517" s="156">
        <v>0.10728693181818182</v>
      </c>
      <c r="O517" s="156">
        <v>0.110457702020202</v>
      </c>
    </row>
    <row r="518" spans="1:15" x14ac:dyDescent="0.2">
      <c r="A518">
        <v>43</v>
      </c>
      <c r="B518" t="s">
        <v>377</v>
      </c>
      <c r="C518" t="s">
        <v>377</v>
      </c>
      <c r="D518" t="s">
        <v>196</v>
      </c>
      <c r="E518" t="s">
        <v>695</v>
      </c>
      <c r="F518" s="156">
        <v>2.3148148148148147E-5</v>
      </c>
      <c r="G518" s="156">
        <v>2.0254629629629629E-5</v>
      </c>
      <c r="H518" s="156">
        <v>7.2337962962962974E-6</v>
      </c>
      <c r="I518" s="156">
        <v>4.3402777777777778E-6</v>
      </c>
      <c r="J518" s="156">
        <v>2.4594907407407408E-5</v>
      </c>
      <c r="K518" s="156">
        <v>5.7870370370370367E-6</v>
      </c>
      <c r="L518" s="156">
        <v>2.8935185185185184E-6</v>
      </c>
      <c r="M518" s="156">
        <v>4.3402777777777778E-6</v>
      </c>
      <c r="N518" s="156">
        <v>7.2337962962962974E-6</v>
      </c>
      <c r="O518" s="156">
        <v>2.4594907407407408E-5</v>
      </c>
    </row>
    <row r="519" spans="1:15" x14ac:dyDescent="0.2">
      <c r="A519">
        <v>43</v>
      </c>
      <c r="B519" t="s">
        <v>377</v>
      </c>
      <c r="C519" t="s">
        <v>377</v>
      </c>
      <c r="D519" t="s">
        <v>196</v>
      </c>
      <c r="E519" t="s">
        <v>696</v>
      </c>
      <c r="F519" s="156">
        <v>0</v>
      </c>
      <c r="G519" s="156">
        <v>0</v>
      </c>
      <c r="H519" s="156">
        <v>0</v>
      </c>
      <c r="I519" s="156">
        <v>0</v>
      </c>
      <c r="J519" s="156">
        <v>0</v>
      </c>
      <c r="K519" s="156">
        <v>0</v>
      </c>
      <c r="L519" s="156">
        <v>0</v>
      </c>
      <c r="M519" s="156">
        <v>0</v>
      </c>
      <c r="N519" s="156">
        <v>0</v>
      </c>
      <c r="O519" s="156">
        <v>0</v>
      </c>
    </row>
    <row r="520" spans="1:15" x14ac:dyDescent="0.2">
      <c r="A520">
        <v>44</v>
      </c>
      <c r="B520" t="s">
        <v>378</v>
      </c>
      <c r="C520" t="s">
        <v>378</v>
      </c>
      <c r="D520" t="s">
        <v>196</v>
      </c>
      <c r="E520" t="s">
        <v>685</v>
      </c>
      <c r="F520" s="156">
        <v>0.21342483274301458</v>
      </c>
      <c r="G520" s="156">
        <v>0.23784681227863047</v>
      </c>
      <c r="H520" s="156">
        <v>0.29667207792207795</v>
      </c>
      <c r="I520" s="156">
        <v>0.25578020464384099</v>
      </c>
      <c r="J520" s="156">
        <v>0.15909336875245966</v>
      </c>
      <c r="K520" s="156">
        <v>0.19843073593073596</v>
      </c>
      <c r="L520" s="156">
        <v>0.18252164502164503</v>
      </c>
      <c r="M520" s="156">
        <v>0.28300127902400629</v>
      </c>
      <c r="N520" s="156">
        <v>0.30101338055883509</v>
      </c>
      <c r="O520" s="156">
        <v>0.33655057064147975</v>
      </c>
    </row>
    <row r="521" spans="1:15" x14ac:dyDescent="0.2">
      <c r="A521">
        <v>44</v>
      </c>
      <c r="B521" t="s">
        <v>378</v>
      </c>
      <c r="C521" t="s">
        <v>378</v>
      </c>
      <c r="D521" t="s">
        <v>196</v>
      </c>
      <c r="E521" t="s">
        <v>686</v>
      </c>
      <c r="F521" s="156">
        <v>1.0340007215007213E-2</v>
      </c>
      <c r="G521" s="156">
        <v>1.3809974747474746E-2</v>
      </c>
      <c r="H521" s="156">
        <v>6.0358044733044734E-3</v>
      </c>
      <c r="I521" s="156">
        <v>4.4169372294372289E-3</v>
      </c>
      <c r="J521" s="156">
        <v>1.3478535353535352E-2</v>
      </c>
      <c r="K521" s="156">
        <v>3.2715548340548342E-3</v>
      </c>
      <c r="L521" s="156">
        <v>3.1791125541125536E-3</v>
      </c>
      <c r="M521" s="156">
        <v>7.0842352092352094E-3</v>
      </c>
      <c r="N521" s="156">
        <v>6.3086219336219336E-3</v>
      </c>
      <c r="O521" s="156">
        <v>1.3171897546897546E-2</v>
      </c>
    </row>
    <row r="522" spans="1:15" x14ac:dyDescent="0.2">
      <c r="A522">
        <v>44</v>
      </c>
      <c r="B522" t="s">
        <v>378</v>
      </c>
      <c r="C522" t="s">
        <v>378</v>
      </c>
      <c r="D522" t="s">
        <v>196</v>
      </c>
      <c r="E522" t="s">
        <v>687</v>
      </c>
      <c r="F522" s="156">
        <v>1.7153679653679657E-2</v>
      </c>
      <c r="G522" s="156">
        <v>6.3311688311688315E-3</v>
      </c>
      <c r="H522" s="156">
        <v>6.3311688311688315E-3</v>
      </c>
      <c r="I522" s="156">
        <v>1.6693722943722945E-2</v>
      </c>
      <c r="J522" s="156">
        <v>4.3831168831168846E-3</v>
      </c>
      <c r="K522" s="156">
        <v>4.3831168831168846E-3</v>
      </c>
      <c r="L522" s="156">
        <v>1.9291125541125543E-2</v>
      </c>
      <c r="M522" s="156">
        <v>8.3062770562770567E-3</v>
      </c>
      <c r="N522" s="156">
        <v>6.4935064935064939E-3</v>
      </c>
      <c r="O522" s="156">
        <v>2.0562770562770564E-2</v>
      </c>
    </row>
    <row r="523" spans="1:15" x14ac:dyDescent="0.2">
      <c r="A523">
        <v>44</v>
      </c>
      <c r="B523" t="s">
        <v>378</v>
      </c>
      <c r="C523" t="s">
        <v>378</v>
      </c>
      <c r="D523" t="s">
        <v>196</v>
      </c>
      <c r="E523" t="s">
        <v>688</v>
      </c>
      <c r="F523" s="156">
        <v>0.20507409257409256</v>
      </c>
      <c r="G523" s="156">
        <v>0.24893231768231769</v>
      </c>
      <c r="H523" s="156">
        <v>0.28586621711621713</v>
      </c>
      <c r="I523" s="156">
        <v>0.2818056943056943</v>
      </c>
      <c r="J523" s="156">
        <v>0.17026098901098902</v>
      </c>
      <c r="K523" s="156">
        <v>0.17342657342657342</v>
      </c>
      <c r="L523" s="156">
        <v>0.2081127206127206</v>
      </c>
      <c r="M523" s="156">
        <v>0.30413961038961035</v>
      </c>
      <c r="N523" s="156">
        <v>0.29295704295704289</v>
      </c>
      <c r="O523" s="156">
        <v>0.34817266067266073</v>
      </c>
    </row>
    <row r="524" spans="1:15" x14ac:dyDescent="0.2">
      <c r="A524">
        <v>44</v>
      </c>
      <c r="B524" t="s">
        <v>378</v>
      </c>
      <c r="C524" t="s">
        <v>378</v>
      </c>
      <c r="D524" t="s">
        <v>196</v>
      </c>
      <c r="E524" t="s">
        <v>689</v>
      </c>
      <c r="F524" s="156">
        <v>1.5739468864468864E-2</v>
      </c>
      <c r="G524" s="156">
        <v>2.1497252747252747E-2</v>
      </c>
      <c r="H524" s="156">
        <v>9.3978937728937725E-3</v>
      </c>
      <c r="I524" s="156">
        <v>7.6636904761904767E-3</v>
      </c>
      <c r="J524" s="156">
        <v>2.0291514041514039E-2</v>
      </c>
      <c r="K524" s="156">
        <v>5.3724053724053733E-3</v>
      </c>
      <c r="L524" s="156">
        <v>5.7119963369963375E-3</v>
      </c>
      <c r="M524" s="156">
        <v>1.2057387057387058E-2</v>
      </c>
      <c r="N524" s="156">
        <v>9.8862942612942626E-3</v>
      </c>
      <c r="O524" s="156">
        <v>2.0655906593406593E-2</v>
      </c>
    </row>
    <row r="525" spans="1:15" x14ac:dyDescent="0.2">
      <c r="A525">
        <v>44</v>
      </c>
      <c r="B525" t="s">
        <v>378</v>
      </c>
      <c r="C525" t="s">
        <v>378</v>
      </c>
      <c r="D525" t="s">
        <v>196</v>
      </c>
      <c r="E525" t="s">
        <v>690</v>
      </c>
      <c r="F525" s="156">
        <v>0.19940476190476186</v>
      </c>
      <c r="G525" s="156">
        <v>0.34521520146520146</v>
      </c>
      <c r="H525" s="156">
        <v>0.41092032967032971</v>
      </c>
      <c r="I525" s="156">
        <v>0.31112637362637369</v>
      </c>
      <c r="J525" s="156">
        <v>0.17101648351648355</v>
      </c>
      <c r="K525" s="156">
        <v>0.26391941391941393</v>
      </c>
      <c r="L525" s="156">
        <v>0.14690934065934064</v>
      </c>
      <c r="M525" s="156">
        <v>0.39771062271062269</v>
      </c>
      <c r="N525" s="156">
        <v>0.41810897435897437</v>
      </c>
      <c r="O525" s="156">
        <v>0.4048534798534798</v>
      </c>
    </row>
    <row r="526" spans="1:15" x14ac:dyDescent="0.2">
      <c r="A526">
        <v>44</v>
      </c>
      <c r="B526" t="s">
        <v>378</v>
      </c>
      <c r="C526" t="s">
        <v>378</v>
      </c>
      <c r="D526" t="s">
        <v>196</v>
      </c>
      <c r="E526" t="s">
        <v>691</v>
      </c>
      <c r="F526" s="156">
        <v>0.16809327036599761</v>
      </c>
      <c r="G526" s="156">
        <v>0.14735832349468714</v>
      </c>
      <c r="H526" s="156">
        <v>0.21697166469893744</v>
      </c>
      <c r="I526" s="156">
        <v>0.1627336678473042</v>
      </c>
      <c r="J526" s="156">
        <v>0.10338203463203463</v>
      </c>
      <c r="K526" s="156">
        <v>0.17324380165289255</v>
      </c>
      <c r="L526" s="156">
        <v>0.12282319952774499</v>
      </c>
      <c r="M526" s="156">
        <v>0.17101534828807555</v>
      </c>
      <c r="N526" s="156">
        <v>0.21617965367965367</v>
      </c>
      <c r="O526" s="156">
        <v>0.23603896103896105</v>
      </c>
    </row>
    <row r="527" spans="1:15" x14ac:dyDescent="0.2">
      <c r="A527">
        <v>44</v>
      </c>
      <c r="B527" t="s">
        <v>378</v>
      </c>
      <c r="C527" t="s">
        <v>378</v>
      </c>
      <c r="D527" t="s">
        <v>196</v>
      </c>
      <c r="E527" t="s">
        <v>692</v>
      </c>
      <c r="F527" s="156">
        <v>2.7507215007215001E-3</v>
      </c>
      <c r="G527" s="156">
        <v>3.0460858585858583E-3</v>
      </c>
      <c r="H527" s="156">
        <v>1.3122294372294374E-3</v>
      </c>
      <c r="I527" s="156">
        <v>7.823773448773449E-4</v>
      </c>
      <c r="J527" s="156">
        <v>3.3053751803751802E-3</v>
      </c>
      <c r="K527" s="156">
        <v>8.5227272727272723E-4</v>
      </c>
      <c r="L527" s="156">
        <v>5.5014430014430006E-4</v>
      </c>
      <c r="M527" s="156">
        <v>1.1070526695526697E-3</v>
      </c>
      <c r="N527" s="156">
        <v>1.3370310245310244E-3</v>
      </c>
      <c r="O527" s="156">
        <v>3.1858766233766236E-3</v>
      </c>
    </row>
    <row r="528" spans="1:15" x14ac:dyDescent="0.2">
      <c r="A528">
        <v>44</v>
      </c>
      <c r="B528" t="s">
        <v>378</v>
      </c>
      <c r="C528" t="s">
        <v>378</v>
      </c>
      <c r="D528" t="s">
        <v>196</v>
      </c>
      <c r="E528" t="s">
        <v>693</v>
      </c>
      <c r="F528" s="156">
        <v>0</v>
      </c>
      <c r="G528" s="156">
        <v>0</v>
      </c>
      <c r="H528" s="156">
        <v>0</v>
      </c>
      <c r="I528" s="156">
        <v>0</v>
      </c>
      <c r="J528" s="156">
        <v>0</v>
      </c>
      <c r="K528" s="156">
        <v>0</v>
      </c>
      <c r="L528" s="156">
        <v>0</v>
      </c>
      <c r="M528" s="156">
        <v>0</v>
      </c>
      <c r="N528" s="156">
        <v>0</v>
      </c>
      <c r="O528" s="156">
        <v>0</v>
      </c>
    </row>
    <row r="529" spans="1:15" x14ac:dyDescent="0.2">
      <c r="A529">
        <v>44</v>
      </c>
      <c r="B529" t="s">
        <v>378</v>
      </c>
      <c r="C529" t="s">
        <v>378</v>
      </c>
      <c r="D529" t="s">
        <v>196</v>
      </c>
      <c r="E529" t="s">
        <v>694</v>
      </c>
      <c r="F529" s="156">
        <v>7.4641729797979783E-2</v>
      </c>
      <c r="G529" s="156">
        <v>6.5820707070707071E-2</v>
      </c>
      <c r="H529" s="156">
        <v>0.10442866161616161</v>
      </c>
      <c r="I529" s="156">
        <v>7.0757575757575755E-2</v>
      </c>
      <c r="J529" s="156">
        <v>4.7024936868686862E-2</v>
      </c>
      <c r="K529" s="156">
        <v>9.291035353535354E-2</v>
      </c>
      <c r="L529" s="156">
        <v>5.359690656565657E-2</v>
      </c>
      <c r="M529" s="156">
        <v>7.3880997474747467E-2</v>
      </c>
      <c r="N529" s="156">
        <v>0.10299873737373738</v>
      </c>
      <c r="O529" s="156">
        <v>0.10676925505050505</v>
      </c>
    </row>
    <row r="530" spans="1:15" x14ac:dyDescent="0.2">
      <c r="A530">
        <v>44</v>
      </c>
      <c r="B530" t="s">
        <v>378</v>
      </c>
      <c r="C530" t="s">
        <v>378</v>
      </c>
      <c r="D530" t="s">
        <v>196</v>
      </c>
      <c r="E530" t="s">
        <v>695</v>
      </c>
      <c r="F530" s="156">
        <v>1.1574074074074073E-5</v>
      </c>
      <c r="G530" s="156">
        <v>8.6805555555555555E-6</v>
      </c>
      <c r="H530" s="156">
        <v>2.8935185185185184E-6</v>
      </c>
      <c r="I530" s="156">
        <v>1.4467592592592592E-6</v>
      </c>
      <c r="J530" s="156">
        <v>1.1574074074074073E-5</v>
      </c>
      <c r="K530" s="156">
        <v>2.8935185185185184E-6</v>
      </c>
      <c r="L530" s="156">
        <v>1.4467592592592592E-6</v>
      </c>
      <c r="M530" s="156">
        <v>1.4467592592592592E-6</v>
      </c>
      <c r="N530" s="156">
        <v>2.8935185185185184E-6</v>
      </c>
      <c r="O530" s="156">
        <v>1.1574074074074073E-5</v>
      </c>
    </row>
    <row r="531" spans="1:15" x14ac:dyDescent="0.2">
      <c r="A531">
        <v>44</v>
      </c>
      <c r="B531" t="s">
        <v>378</v>
      </c>
      <c r="C531" t="s">
        <v>378</v>
      </c>
      <c r="D531" t="s">
        <v>196</v>
      </c>
      <c r="E531" t="s">
        <v>696</v>
      </c>
      <c r="F531" s="156">
        <v>0</v>
      </c>
      <c r="G531" s="156">
        <v>0</v>
      </c>
      <c r="H531" s="156">
        <v>0</v>
      </c>
      <c r="I531" s="156">
        <v>0</v>
      </c>
      <c r="J531" s="156">
        <v>0</v>
      </c>
      <c r="K531" s="156">
        <v>0</v>
      </c>
      <c r="L531" s="156">
        <v>0</v>
      </c>
      <c r="M531" s="156">
        <v>0</v>
      </c>
      <c r="N531" s="156">
        <v>0</v>
      </c>
      <c r="O531" s="156">
        <v>0</v>
      </c>
    </row>
    <row r="532" spans="1:15" x14ac:dyDescent="0.2">
      <c r="A532">
        <v>45</v>
      </c>
      <c r="B532" t="s">
        <v>379</v>
      </c>
      <c r="C532" t="s">
        <v>379</v>
      </c>
      <c r="D532" t="s">
        <v>196</v>
      </c>
      <c r="E532" t="s">
        <v>685</v>
      </c>
      <c r="F532" s="156">
        <v>0.23153532073986621</v>
      </c>
      <c r="G532" s="156">
        <v>0.24655647382920107</v>
      </c>
      <c r="H532" s="156">
        <v>0.30835547028728849</v>
      </c>
      <c r="I532" s="156">
        <v>0.26615751672569854</v>
      </c>
      <c r="J532" s="156">
        <v>0.16312475403384497</v>
      </c>
      <c r="K532" s="156">
        <v>0.20299832743014562</v>
      </c>
      <c r="L532" s="156">
        <v>0.18904712711530894</v>
      </c>
      <c r="M532" s="156">
        <v>0.29529220779220777</v>
      </c>
      <c r="N532" s="156">
        <v>0.3120843171979536</v>
      </c>
      <c r="O532" s="156">
        <v>0.35456513183785904</v>
      </c>
    </row>
    <row r="533" spans="1:15" x14ac:dyDescent="0.2">
      <c r="A533">
        <v>45</v>
      </c>
      <c r="B533" t="s">
        <v>379</v>
      </c>
      <c r="C533" t="s">
        <v>379</v>
      </c>
      <c r="D533" t="s">
        <v>196</v>
      </c>
      <c r="E533" t="s">
        <v>686</v>
      </c>
      <c r="F533" s="156">
        <v>1.1717622655122654E-2</v>
      </c>
      <c r="G533" s="156">
        <v>1.5336399711399711E-2</v>
      </c>
      <c r="H533" s="156">
        <v>6.6039862914862918E-3</v>
      </c>
      <c r="I533" s="156">
        <v>4.610840548340548E-3</v>
      </c>
      <c r="J533" s="156">
        <v>1.5016233766233764E-2</v>
      </c>
      <c r="K533" s="156">
        <v>3.4970238095238097E-3</v>
      </c>
      <c r="L533" s="156">
        <v>3.3437049062049065E-3</v>
      </c>
      <c r="M533" s="156">
        <v>7.6704545454545454E-3</v>
      </c>
      <c r="N533" s="156">
        <v>6.8272005772005775E-3</v>
      </c>
      <c r="O533" s="156">
        <v>1.470734126984127E-2</v>
      </c>
    </row>
    <row r="534" spans="1:15" x14ac:dyDescent="0.2">
      <c r="A534">
        <v>45</v>
      </c>
      <c r="B534" t="s">
        <v>379</v>
      </c>
      <c r="C534" t="s">
        <v>379</v>
      </c>
      <c r="D534" t="s">
        <v>196</v>
      </c>
      <c r="E534" t="s">
        <v>687</v>
      </c>
      <c r="F534" s="156">
        <v>1.2932900432900435E-2</v>
      </c>
      <c r="G534" s="156">
        <v>4.4913419913419914E-3</v>
      </c>
      <c r="H534" s="156">
        <v>4.4913419913419914E-3</v>
      </c>
      <c r="I534" s="156">
        <v>1.1985930735930737E-2</v>
      </c>
      <c r="J534" s="156">
        <v>3.084415584415585E-3</v>
      </c>
      <c r="K534" s="156">
        <v>3.084415584415585E-3</v>
      </c>
      <c r="L534" s="156">
        <v>1.4150432900432903E-2</v>
      </c>
      <c r="M534" s="156">
        <v>5.7088744588744602E-3</v>
      </c>
      <c r="N534" s="156">
        <v>4.5725108225108235E-3</v>
      </c>
      <c r="O534" s="156">
        <v>1.5286796536796541E-2</v>
      </c>
    </row>
    <row r="535" spans="1:15" x14ac:dyDescent="0.2">
      <c r="A535">
        <v>45</v>
      </c>
      <c r="B535" t="s">
        <v>379</v>
      </c>
      <c r="C535" t="s">
        <v>379</v>
      </c>
      <c r="D535" t="s">
        <v>196</v>
      </c>
      <c r="E535" t="s">
        <v>688</v>
      </c>
      <c r="F535" s="156">
        <v>0.22627164502164501</v>
      </c>
      <c r="G535" s="156">
        <v>0.25052239427239426</v>
      </c>
      <c r="H535" s="156">
        <v>0.29333791208791204</v>
      </c>
      <c r="I535" s="156">
        <v>0.28916083916083912</v>
      </c>
      <c r="J535" s="156">
        <v>0.16982184482184484</v>
      </c>
      <c r="K535" s="156">
        <v>0.17464826839826839</v>
      </c>
      <c r="L535" s="156">
        <v>0.21297036297036298</v>
      </c>
      <c r="M535" s="156">
        <v>0.31160714285714286</v>
      </c>
      <c r="N535" s="156">
        <v>0.29906759906759905</v>
      </c>
      <c r="O535" s="156">
        <v>0.36317432567432567</v>
      </c>
    </row>
    <row r="536" spans="1:15" x14ac:dyDescent="0.2">
      <c r="A536">
        <v>45</v>
      </c>
      <c r="B536" t="s">
        <v>379</v>
      </c>
      <c r="C536" t="s">
        <v>379</v>
      </c>
      <c r="D536" t="s">
        <v>196</v>
      </c>
      <c r="E536" t="s">
        <v>689</v>
      </c>
      <c r="F536" s="156">
        <v>1.6662851037851038E-2</v>
      </c>
      <c r="G536" s="156">
        <v>2.3143696581196582E-2</v>
      </c>
      <c r="H536" s="156">
        <v>1.0037011599511599E-2</v>
      </c>
      <c r="I536" s="156">
        <v>7.749542124542123E-3</v>
      </c>
      <c r="J536" s="156">
        <v>2.1840659340659339E-2</v>
      </c>
      <c r="K536" s="156">
        <v>5.6127899877899878E-3</v>
      </c>
      <c r="L536" s="156">
        <v>5.6681166056166054E-3</v>
      </c>
      <c r="M536" s="156">
        <v>1.2831959706959708E-2</v>
      </c>
      <c r="N536" s="156">
        <v>1.0431929181929181E-2</v>
      </c>
      <c r="O536" s="156">
        <v>2.1823489010989013E-2</v>
      </c>
    </row>
    <row r="537" spans="1:15" x14ac:dyDescent="0.2">
      <c r="A537">
        <v>45</v>
      </c>
      <c r="B537" t="s">
        <v>379</v>
      </c>
      <c r="C537" t="s">
        <v>379</v>
      </c>
      <c r="D537" t="s">
        <v>196</v>
      </c>
      <c r="E537" t="s">
        <v>690</v>
      </c>
      <c r="F537" s="156">
        <v>0.23321886446886447</v>
      </c>
      <c r="G537" s="156">
        <v>0.36211080586080585</v>
      </c>
      <c r="H537" s="156">
        <v>0.44027014652014657</v>
      </c>
      <c r="I537" s="156">
        <v>0.33086080586080591</v>
      </c>
      <c r="J537" s="156">
        <v>0.16842948717948716</v>
      </c>
      <c r="K537" s="156">
        <v>0.27893772893772895</v>
      </c>
      <c r="L537" s="156">
        <v>0.14633699633699634</v>
      </c>
      <c r="M537" s="156">
        <v>0.42303113553113558</v>
      </c>
      <c r="N537" s="156">
        <v>0.4462225274725275</v>
      </c>
      <c r="O537" s="156">
        <v>0.43571428571428572</v>
      </c>
    </row>
    <row r="538" spans="1:15" x14ac:dyDescent="0.2">
      <c r="A538">
        <v>45</v>
      </c>
      <c r="B538" t="s">
        <v>379</v>
      </c>
      <c r="C538" t="s">
        <v>379</v>
      </c>
      <c r="D538" t="s">
        <v>196</v>
      </c>
      <c r="E538" t="s">
        <v>691</v>
      </c>
      <c r="F538" s="156">
        <v>0.17597156631247537</v>
      </c>
      <c r="G538" s="156">
        <v>0.14789944903581265</v>
      </c>
      <c r="H538" s="156">
        <v>0.2242006099960645</v>
      </c>
      <c r="I538" s="156">
        <v>0.17155401416765051</v>
      </c>
      <c r="J538" s="156">
        <v>0.10215220385674932</v>
      </c>
      <c r="K538" s="156">
        <v>0.17815082644628097</v>
      </c>
      <c r="L538" s="156">
        <v>0.12920602125147579</v>
      </c>
      <c r="M538" s="156">
        <v>0.17737111373475012</v>
      </c>
      <c r="N538" s="156">
        <v>0.22374803227075954</v>
      </c>
      <c r="O538" s="156">
        <v>0.24491833923652109</v>
      </c>
    </row>
    <row r="539" spans="1:15" x14ac:dyDescent="0.2">
      <c r="A539">
        <v>45</v>
      </c>
      <c r="B539" t="s">
        <v>379</v>
      </c>
      <c r="C539" t="s">
        <v>379</v>
      </c>
      <c r="D539" t="s">
        <v>196</v>
      </c>
      <c r="E539" t="s">
        <v>692</v>
      </c>
      <c r="F539" s="156">
        <v>3.0348124098124097E-3</v>
      </c>
      <c r="G539" s="156">
        <v>3.449675324675325E-3</v>
      </c>
      <c r="H539" s="156">
        <v>1.5940656565656566E-3</v>
      </c>
      <c r="I539" s="156">
        <v>9.4471500721500718E-4</v>
      </c>
      <c r="J539" s="156">
        <v>3.690927128427128E-3</v>
      </c>
      <c r="K539" s="156">
        <v>1.0754870129870129E-3</v>
      </c>
      <c r="L539" s="156">
        <v>6.6513347763347763E-4</v>
      </c>
      <c r="M539" s="156">
        <v>1.3302669552669553E-3</v>
      </c>
      <c r="N539" s="156">
        <v>1.6166125541125539E-3</v>
      </c>
      <c r="O539" s="156">
        <v>3.5669191919191919E-3</v>
      </c>
    </row>
    <row r="540" spans="1:15" x14ac:dyDescent="0.2">
      <c r="A540">
        <v>45</v>
      </c>
      <c r="B540" t="s">
        <v>379</v>
      </c>
      <c r="C540" t="s">
        <v>379</v>
      </c>
      <c r="D540" t="s">
        <v>196</v>
      </c>
      <c r="E540" t="s">
        <v>693</v>
      </c>
      <c r="F540" s="156">
        <v>0</v>
      </c>
      <c r="G540" s="156">
        <v>0</v>
      </c>
      <c r="H540" s="156">
        <v>0</v>
      </c>
      <c r="I540" s="156">
        <v>0</v>
      </c>
      <c r="J540" s="156">
        <v>0</v>
      </c>
      <c r="K540" s="156">
        <v>0</v>
      </c>
      <c r="L540" s="156">
        <v>0</v>
      </c>
      <c r="M540" s="156">
        <v>0</v>
      </c>
      <c r="N540" s="156">
        <v>0</v>
      </c>
      <c r="O540" s="156">
        <v>0</v>
      </c>
    </row>
    <row r="541" spans="1:15" x14ac:dyDescent="0.2">
      <c r="A541">
        <v>45</v>
      </c>
      <c r="B541" t="s">
        <v>379</v>
      </c>
      <c r="C541" t="s">
        <v>379</v>
      </c>
      <c r="D541" t="s">
        <v>196</v>
      </c>
      <c r="E541" t="s">
        <v>694</v>
      </c>
      <c r="F541" s="156">
        <v>7.8355429292929282E-2</v>
      </c>
      <c r="G541" s="156">
        <v>7.1453598484848488E-2</v>
      </c>
      <c r="H541" s="156">
        <v>0.11221433080808081</v>
      </c>
      <c r="I541" s="156">
        <v>7.7924558080808073E-2</v>
      </c>
      <c r="J541" s="156">
        <v>5.0647095959595954E-2</v>
      </c>
      <c r="K541" s="156">
        <v>9.8672664141414138E-2</v>
      </c>
      <c r="L541" s="156">
        <v>5.8759469696969699E-2</v>
      </c>
      <c r="M541" s="156">
        <v>8.1152146464646455E-2</v>
      </c>
      <c r="N541" s="156">
        <v>0.11125</v>
      </c>
      <c r="O541" s="156">
        <v>0.11399621212121212</v>
      </c>
    </row>
    <row r="542" spans="1:15" x14ac:dyDescent="0.2">
      <c r="A542">
        <v>45</v>
      </c>
      <c r="B542" t="s">
        <v>379</v>
      </c>
      <c r="C542" t="s">
        <v>379</v>
      </c>
      <c r="D542" t="s">
        <v>196</v>
      </c>
      <c r="E542" t="s">
        <v>695</v>
      </c>
      <c r="F542" s="156">
        <v>3.0381944444444444E-5</v>
      </c>
      <c r="G542" s="156">
        <v>2.7488425925925929E-5</v>
      </c>
      <c r="H542" s="156">
        <v>8.6805555555555555E-6</v>
      </c>
      <c r="I542" s="156">
        <v>5.7870370370370367E-6</v>
      </c>
      <c r="J542" s="156">
        <v>3.3275462962962965E-5</v>
      </c>
      <c r="K542" s="156">
        <v>8.6805555555555555E-6</v>
      </c>
      <c r="L542" s="156">
        <v>2.8935185185185184E-6</v>
      </c>
      <c r="M542" s="156">
        <v>5.7870370370370367E-6</v>
      </c>
      <c r="N542" s="156">
        <v>8.6805555555555555E-6</v>
      </c>
      <c r="O542" s="156">
        <v>3.3275462962962965E-5</v>
      </c>
    </row>
    <row r="543" spans="1:15" x14ac:dyDescent="0.2">
      <c r="A543">
        <v>45</v>
      </c>
      <c r="B543" t="s">
        <v>379</v>
      </c>
      <c r="C543" t="s">
        <v>379</v>
      </c>
      <c r="D543" t="s">
        <v>196</v>
      </c>
      <c r="E543" t="s">
        <v>696</v>
      </c>
      <c r="F543" s="156">
        <v>0</v>
      </c>
      <c r="G543" s="156">
        <v>0</v>
      </c>
      <c r="H543" s="156">
        <v>0</v>
      </c>
      <c r="I543" s="156">
        <v>0</v>
      </c>
      <c r="J543" s="156">
        <v>0</v>
      </c>
      <c r="K543" s="156">
        <v>0</v>
      </c>
      <c r="L543" s="156">
        <v>0</v>
      </c>
      <c r="M543" s="156">
        <v>0</v>
      </c>
      <c r="N543" s="156">
        <v>0</v>
      </c>
      <c r="O543" s="156">
        <v>0</v>
      </c>
    </row>
    <row r="544" spans="1:15" x14ac:dyDescent="0.2">
      <c r="A544">
        <v>46</v>
      </c>
      <c r="B544" t="s">
        <v>381</v>
      </c>
      <c r="C544" t="s">
        <v>381</v>
      </c>
      <c r="D544" t="s">
        <v>196</v>
      </c>
      <c r="E544" t="s">
        <v>685</v>
      </c>
      <c r="F544" s="156">
        <v>0.23874704840613928</v>
      </c>
      <c r="G544" s="156">
        <v>0.24021054702872885</v>
      </c>
      <c r="H544" s="156">
        <v>0.313961038961039</v>
      </c>
      <c r="I544" s="156">
        <v>0.26342729240456514</v>
      </c>
      <c r="J544" s="156">
        <v>0.15862603305785122</v>
      </c>
      <c r="K544" s="156">
        <v>0.21663469106650926</v>
      </c>
      <c r="L544" s="156">
        <v>0.18916765053128692</v>
      </c>
      <c r="M544" s="156">
        <v>0.28879624163715073</v>
      </c>
      <c r="N544" s="156">
        <v>0.31891725698543877</v>
      </c>
      <c r="O544" s="156">
        <v>0.35606060606060597</v>
      </c>
    </row>
    <row r="545" spans="1:15" x14ac:dyDescent="0.2">
      <c r="A545">
        <v>46</v>
      </c>
      <c r="B545" t="s">
        <v>381</v>
      </c>
      <c r="C545" t="s">
        <v>381</v>
      </c>
      <c r="D545" t="s">
        <v>196</v>
      </c>
      <c r="E545" t="s">
        <v>686</v>
      </c>
      <c r="F545" s="156">
        <v>1.5237193362193363E-2</v>
      </c>
      <c r="G545" s="156">
        <v>2.0495129870129875E-2</v>
      </c>
      <c r="H545" s="156">
        <v>9.6433080808080805E-3</v>
      </c>
      <c r="I545" s="156">
        <v>6.256764069264069E-3</v>
      </c>
      <c r="J545" s="156">
        <v>1.9712752525252526E-2</v>
      </c>
      <c r="K545" s="156">
        <v>5.1948051948051948E-3</v>
      </c>
      <c r="L545" s="156">
        <v>4.5815295815295814E-3</v>
      </c>
      <c r="M545" s="156">
        <v>1.0804473304473304E-2</v>
      </c>
      <c r="N545" s="156">
        <v>1.0344516594516595E-2</v>
      </c>
      <c r="O545" s="156">
        <v>1.942415223665224E-2</v>
      </c>
    </row>
    <row r="546" spans="1:15" x14ac:dyDescent="0.2">
      <c r="A546">
        <v>46</v>
      </c>
      <c r="B546" t="s">
        <v>381</v>
      </c>
      <c r="C546" t="s">
        <v>381</v>
      </c>
      <c r="D546" t="s">
        <v>196</v>
      </c>
      <c r="E546" t="s">
        <v>687</v>
      </c>
      <c r="F546" s="156">
        <v>1.0633116883116887E-2</v>
      </c>
      <c r="G546" s="156">
        <v>4.274891774891776E-3</v>
      </c>
      <c r="H546" s="156">
        <v>4.274891774891776E-3</v>
      </c>
      <c r="I546" s="156">
        <v>1.0335497835497837E-2</v>
      </c>
      <c r="J546" s="156">
        <v>2.9491341991342E-3</v>
      </c>
      <c r="K546" s="156">
        <v>2.9491341991342E-3</v>
      </c>
      <c r="L546" s="156">
        <v>1.1742424242424243E-2</v>
      </c>
      <c r="M546" s="156">
        <v>5.4112554112554119E-3</v>
      </c>
      <c r="N546" s="156">
        <v>4.464285714285714E-3</v>
      </c>
      <c r="O546" s="156">
        <v>1.2932900432900435E-2</v>
      </c>
    </row>
    <row r="547" spans="1:15" x14ac:dyDescent="0.2">
      <c r="A547">
        <v>46</v>
      </c>
      <c r="B547" t="s">
        <v>381</v>
      </c>
      <c r="C547" t="s">
        <v>381</v>
      </c>
      <c r="D547" t="s">
        <v>196</v>
      </c>
      <c r="E547" t="s">
        <v>688</v>
      </c>
      <c r="F547" s="156">
        <v>0.2049075924075924</v>
      </c>
      <c r="G547" s="156">
        <v>0.24243256743256739</v>
      </c>
      <c r="H547" s="156">
        <v>0.2844155844155844</v>
      </c>
      <c r="I547" s="156">
        <v>0.26963453213453209</v>
      </c>
      <c r="J547" s="156">
        <v>0.1650745088245088</v>
      </c>
      <c r="K547" s="156">
        <v>0.1775287212787213</v>
      </c>
      <c r="L547" s="156">
        <v>0.19925074925074923</v>
      </c>
      <c r="M547" s="156">
        <v>0.29463453213453217</v>
      </c>
      <c r="N547" s="156">
        <v>0.2942224442224442</v>
      </c>
      <c r="O547" s="156">
        <v>0.33908175158175152</v>
      </c>
    </row>
    <row r="548" spans="1:15" x14ac:dyDescent="0.2">
      <c r="A548">
        <v>46</v>
      </c>
      <c r="B548" t="s">
        <v>381</v>
      </c>
      <c r="C548" t="s">
        <v>381</v>
      </c>
      <c r="D548" t="s">
        <v>196</v>
      </c>
      <c r="E548" t="s">
        <v>689</v>
      </c>
      <c r="F548" s="156">
        <v>2.1575473137973138E-2</v>
      </c>
      <c r="G548" s="156">
        <v>2.9532967032967032E-2</v>
      </c>
      <c r="H548" s="156">
        <v>1.3299374236874236E-2</v>
      </c>
      <c r="I548" s="156">
        <v>9.3845390720390717E-3</v>
      </c>
      <c r="J548" s="156">
        <v>2.75164072039072E-2</v>
      </c>
      <c r="K548" s="156">
        <v>6.9463522588522576E-3</v>
      </c>
      <c r="L548" s="156">
        <v>7.0665445665445666E-3</v>
      </c>
      <c r="M548" s="156">
        <v>1.6683836996336996E-2</v>
      </c>
      <c r="N548" s="156">
        <v>1.4583333333333332E-2</v>
      </c>
      <c r="O548" s="156">
        <v>2.8010531135531133E-2</v>
      </c>
    </row>
    <row r="549" spans="1:15" x14ac:dyDescent="0.2">
      <c r="A549">
        <v>46</v>
      </c>
      <c r="B549" t="s">
        <v>381</v>
      </c>
      <c r="C549" t="s">
        <v>381</v>
      </c>
      <c r="D549" t="s">
        <v>196</v>
      </c>
      <c r="E549" t="s">
        <v>690</v>
      </c>
      <c r="F549" s="156">
        <v>0.20679945054945056</v>
      </c>
      <c r="G549" s="156">
        <v>0.32948717948717948</v>
      </c>
      <c r="H549" s="156">
        <v>0.41911630036630038</v>
      </c>
      <c r="I549" s="156">
        <v>0.32131410256410253</v>
      </c>
      <c r="J549" s="156">
        <v>0.15061813186813189</v>
      </c>
      <c r="K549" s="156">
        <v>0.27735805860805862</v>
      </c>
      <c r="L549" s="156">
        <v>0.14482600732600734</v>
      </c>
      <c r="M549" s="156">
        <v>0.39594780219780212</v>
      </c>
      <c r="N549" s="156">
        <v>0.42811355311355315</v>
      </c>
      <c r="O549" s="156">
        <v>0.40515109890109891</v>
      </c>
    </row>
    <row r="550" spans="1:15" x14ac:dyDescent="0.2">
      <c r="A550">
        <v>46</v>
      </c>
      <c r="B550" t="s">
        <v>381</v>
      </c>
      <c r="C550" t="s">
        <v>381</v>
      </c>
      <c r="D550" t="s">
        <v>196</v>
      </c>
      <c r="E550" t="s">
        <v>691</v>
      </c>
      <c r="F550" s="156">
        <v>0.1663370720188902</v>
      </c>
      <c r="G550" s="156">
        <v>0.13935950413223142</v>
      </c>
      <c r="H550" s="156">
        <v>0.21177685950413222</v>
      </c>
      <c r="I550" s="156">
        <v>0.14982782369146005</v>
      </c>
      <c r="J550" s="156">
        <v>9.8546340023612733E-2</v>
      </c>
      <c r="K550" s="156">
        <v>0.17506641086186542</v>
      </c>
      <c r="L550" s="156">
        <v>0.1134297520661157</v>
      </c>
      <c r="M550" s="156">
        <v>0.15903187721369538</v>
      </c>
      <c r="N550" s="156">
        <v>0.20851288862652501</v>
      </c>
      <c r="O550" s="156">
        <v>0.22839433293978748</v>
      </c>
    </row>
    <row r="551" spans="1:15" x14ac:dyDescent="0.2">
      <c r="A551">
        <v>46</v>
      </c>
      <c r="B551" t="s">
        <v>381</v>
      </c>
      <c r="C551" t="s">
        <v>381</v>
      </c>
      <c r="D551" t="s">
        <v>196</v>
      </c>
      <c r="E551" t="s">
        <v>692</v>
      </c>
      <c r="F551" s="156">
        <v>4.633387445887446E-3</v>
      </c>
      <c r="G551" s="156">
        <v>5.1452020202020212E-3</v>
      </c>
      <c r="H551" s="156">
        <v>2.4711399711399716E-3</v>
      </c>
      <c r="I551" s="156">
        <v>1.3009559884559882E-3</v>
      </c>
      <c r="J551" s="156">
        <v>5.5104617604617608E-3</v>
      </c>
      <c r="K551" s="156">
        <v>1.7654220779220781E-3</v>
      </c>
      <c r="L551" s="156">
        <v>9.266774891774892E-4</v>
      </c>
      <c r="M551" s="156">
        <v>1.9660894660894664E-3</v>
      </c>
      <c r="N551" s="156">
        <v>2.5139790764790769E-3</v>
      </c>
      <c r="O551" s="156">
        <v>5.3841991341991337E-3</v>
      </c>
    </row>
    <row r="552" spans="1:15" x14ac:dyDescent="0.2">
      <c r="A552">
        <v>46</v>
      </c>
      <c r="B552" t="s">
        <v>381</v>
      </c>
      <c r="C552" t="s">
        <v>381</v>
      </c>
      <c r="D552" t="s">
        <v>196</v>
      </c>
      <c r="E552" t="s">
        <v>693</v>
      </c>
      <c r="F552" s="156">
        <v>0</v>
      </c>
      <c r="G552" s="156">
        <v>0</v>
      </c>
      <c r="H552" s="156">
        <v>0</v>
      </c>
      <c r="I552" s="156">
        <v>0</v>
      </c>
      <c r="J552" s="156">
        <v>0</v>
      </c>
      <c r="K552" s="156">
        <v>0</v>
      </c>
      <c r="L552" s="156">
        <v>0</v>
      </c>
      <c r="M552" s="156">
        <v>0</v>
      </c>
      <c r="N552" s="156">
        <v>0</v>
      </c>
      <c r="O552" s="156">
        <v>0</v>
      </c>
    </row>
    <row r="553" spans="1:15" x14ac:dyDescent="0.2">
      <c r="A553">
        <v>46</v>
      </c>
      <c r="B553" t="s">
        <v>381</v>
      </c>
      <c r="C553" t="s">
        <v>381</v>
      </c>
      <c r="D553" t="s">
        <v>196</v>
      </c>
      <c r="E553" t="s">
        <v>694</v>
      </c>
      <c r="F553" s="156">
        <v>5.8631628787878788E-2</v>
      </c>
      <c r="G553" s="156">
        <v>5.1600378787878785E-2</v>
      </c>
      <c r="H553" s="156">
        <v>8.30318813131313E-2</v>
      </c>
      <c r="I553" s="156">
        <v>5.5386679292929293E-2</v>
      </c>
      <c r="J553" s="156">
        <v>3.6846590909090905E-2</v>
      </c>
      <c r="K553" s="156">
        <v>7.4984217171717174E-2</v>
      </c>
      <c r="L553" s="156">
        <v>4.1783459595959596E-2</v>
      </c>
      <c r="M553" s="156">
        <v>5.7848800505050507E-2</v>
      </c>
      <c r="N553" s="156">
        <v>8.0729166666666671E-2</v>
      </c>
      <c r="O553" s="156">
        <v>8.388573232323232E-2</v>
      </c>
    </row>
    <row r="554" spans="1:15" x14ac:dyDescent="0.2">
      <c r="A554">
        <v>46</v>
      </c>
      <c r="B554" t="s">
        <v>381</v>
      </c>
      <c r="C554" t="s">
        <v>381</v>
      </c>
      <c r="D554" t="s">
        <v>196</v>
      </c>
      <c r="E554" t="s">
        <v>695</v>
      </c>
      <c r="F554" s="156">
        <v>6.5104166666666666E-5</v>
      </c>
      <c r="G554" s="156">
        <v>6.5104166666666666E-5</v>
      </c>
      <c r="H554" s="156">
        <v>2.893518518518519E-5</v>
      </c>
      <c r="I554" s="156">
        <v>1.7361111111111111E-5</v>
      </c>
      <c r="J554" s="156">
        <v>7.5231481481481487E-5</v>
      </c>
      <c r="K554" s="156">
        <v>2.4594907407407408E-5</v>
      </c>
      <c r="L554" s="156">
        <v>1.1574074074074073E-5</v>
      </c>
      <c r="M554" s="156">
        <v>2.0254629629629629E-5</v>
      </c>
      <c r="N554" s="156">
        <v>2.893518518518519E-5</v>
      </c>
      <c r="O554" s="156">
        <v>7.3784722222222223E-5</v>
      </c>
    </row>
    <row r="555" spans="1:15" x14ac:dyDescent="0.2">
      <c r="A555">
        <v>46</v>
      </c>
      <c r="B555" t="s">
        <v>381</v>
      </c>
      <c r="C555" t="s">
        <v>381</v>
      </c>
      <c r="D555" t="s">
        <v>196</v>
      </c>
      <c r="E555" t="s">
        <v>696</v>
      </c>
      <c r="F555" s="156">
        <v>0</v>
      </c>
      <c r="G555" s="156">
        <v>0</v>
      </c>
      <c r="H555" s="156">
        <v>0</v>
      </c>
      <c r="I555" s="156">
        <v>0</v>
      </c>
      <c r="J555" s="156">
        <v>0</v>
      </c>
      <c r="K555" s="156">
        <v>0</v>
      </c>
      <c r="L555" s="156">
        <v>0</v>
      </c>
      <c r="M555" s="156">
        <v>0</v>
      </c>
      <c r="N555" s="156">
        <v>0</v>
      </c>
      <c r="O555" s="156">
        <v>0</v>
      </c>
    </row>
    <row r="556" spans="1:15" x14ac:dyDescent="0.2">
      <c r="A556">
        <v>47</v>
      </c>
      <c r="B556" t="s">
        <v>384</v>
      </c>
      <c r="C556" t="s">
        <v>384</v>
      </c>
      <c r="D556" t="s">
        <v>196</v>
      </c>
      <c r="E556" t="s">
        <v>685</v>
      </c>
      <c r="F556" s="156">
        <v>0.22326347894529716</v>
      </c>
      <c r="G556" s="156">
        <v>0.24028679653679655</v>
      </c>
      <c r="H556" s="156">
        <v>0.29995080676898861</v>
      </c>
      <c r="I556" s="156">
        <v>0.25671979535615896</v>
      </c>
      <c r="J556" s="156">
        <v>0.16081759149940969</v>
      </c>
      <c r="K556" s="156">
        <v>0.19964580873671783</v>
      </c>
      <c r="L556" s="156">
        <v>0.18311196379378197</v>
      </c>
      <c r="M556" s="156">
        <v>0.28500590318772134</v>
      </c>
      <c r="N556" s="156">
        <v>0.30400678866587955</v>
      </c>
      <c r="O556" s="156">
        <v>0.34380411255411253</v>
      </c>
    </row>
    <row r="557" spans="1:15" x14ac:dyDescent="0.2">
      <c r="A557">
        <v>47</v>
      </c>
      <c r="B557" t="s">
        <v>384</v>
      </c>
      <c r="C557" t="s">
        <v>384</v>
      </c>
      <c r="D557" t="s">
        <v>196</v>
      </c>
      <c r="E557" t="s">
        <v>686</v>
      </c>
      <c r="F557" s="156">
        <v>9.6703643578643587E-3</v>
      </c>
      <c r="G557" s="156">
        <v>1.2574404761904762E-2</v>
      </c>
      <c r="H557" s="156">
        <v>5.2556818181818173E-3</v>
      </c>
      <c r="I557" s="156">
        <v>3.8487554112554109E-3</v>
      </c>
      <c r="J557" s="156">
        <v>1.2366973304473306E-2</v>
      </c>
      <c r="K557" s="156">
        <v>2.8228715728715729E-3</v>
      </c>
      <c r="L557" s="156">
        <v>2.7642496392496392E-3</v>
      </c>
      <c r="M557" s="156">
        <v>6.2657828282828287E-3</v>
      </c>
      <c r="N557" s="156">
        <v>5.490169552669553E-3</v>
      </c>
      <c r="O557" s="156">
        <v>1.2130230880230878E-2</v>
      </c>
    </row>
    <row r="558" spans="1:15" x14ac:dyDescent="0.2">
      <c r="A558">
        <v>47</v>
      </c>
      <c r="B558" t="s">
        <v>384</v>
      </c>
      <c r="C558" t="s">
        <v>384</v>
      </c>
      <c r="D558" t="s">
        <v>196</v>
      </c>
      <c r="E558" t="s">
        <v>687</v>
      </c>
      <c r="F558" s="156">
        <v>1.8939393939393943E-2</v>
      </c>
      <c r="G558" s="156">
        <v>6.8993506493506508E-3</v>
      </c>
      <c r="H558" s="156">
        <v>6.8993506493506508E-3</v>
      </c>
      <c r="I558" s="156">
        <v>1.8479437229437234E-2</v>
      </c>
      <c r="J558" s="156">
        <v>4.7889610389610406E-3</v>
      </c>
      <c r="K558" s="156">
        <v>4.7889610389610406E-3</v>
      </c>
      <c r="L558" s="156">
        <v>2.1401515151515157E-2</v>
      </c>
      <c r="M558" s="156">
        <v>9.1179653679653687E-3</v>
      </c>
      <c r="N558" s="156">
        <v>7.0616883116883123E-3</v>
      </c>
      <c r="O558" s="156">
        <v>2.2673160173160178E-2</v>
      </c>
    </row>
    <row r="559" spans="1:15" x14ac:dyDescent="0.2">
      <c r="A559">
        <v>47</v>
      </c>
      <c r="B559" t="s">
        <v>384</v>
      </c>
      <c r="C559" t="s">
        <v>384</v>
      </c>
      <c r="D559" t="s">
        <v>196</v>
      </c>
      <c r="E559" t="s">
        <v>688</v>
      </c>
      <c r="F559" s="156">
        <v>0.20785672660672661</v>
      </c>
      <c r="G559" s="156">
        <v>0.24924658674658673</v>
      </c>
      <c r="H559" s="156">
        <v>0.28493797868797871</v>
      </c>
      <c r="I559" s="156">
        <v>0.27838203463203465</v>
      </c>
      <c r="J559" s="156">
        <v>0.17029012654012654</v>
      </c>
      <c r="K559" s="156">
        <v>0.17151182151182151</v>
      </c>
      <c r="L559" s="156">
        <v>0.20437062937062936</v>
      </c>
      <c r="M559" s="156">
        <v>0.30292207792207793</v>
      </c>
      <c r="N559" s="156">
        <v>0.29152514152514153</v>
      </c>
      <c r="O559" s="156">
        <v>0.34806651681651679</v>
      </c>
    </row>
    <row r="560" spans="1:15" x14ac:dyDescent="0.2">
      <c r="A560">
        <v>47</v>
      </c>
      <c r="B560" t="s">
        <v>384</v>
      </c>
      <c r="C560" t="s">
        <v>384</v>
      </c>
      <c r="D560" t="s">
        <v>196</v>
      </c>
      <c r="E560" t="s">
        <v>689</v>
      </c>
      <c r="F560" s="156">
        <v>1.5800518925518925E-2</v>
      </c>
      <c r="G560" s="156">
        <v>2.0898199023199022E-2</v>
      </c>
      <c r="H560" s="156">
        <v>8.684371184371183E-3</v>
      </c>
      <c r="I560" s="156">
        <v>7.0818070818070809E-3</v>
      </c>
      <c r="J560" s="156">
        <v>1.993666056166056E-2</v>
      </c>
      <c r="K560" s="156">
        <v>4.9641330891330888E-3</v>
      </c>
      <c r="L560" s="156">
        <v>5.3151709401709395E-3</v>
      </c>
      <c r="M560" s="156">
        <v>1.1320970695970697E-2</v>
      </c>
      <c r="N560" s="156">
        <v>9.132707570207569E-3</v>
      </c>
      <c r="O560" s="156">
        <v>2.0312499999999997E-2</v>
      </c>
    </row>
    <row r="561" spans="1:15" x14ac:dyDescent="0.2">
      <c r="A561">
        <v>47</v>
      </c>
      <c r="B561" t="s">
        <v>384</v>
      </c>
      <c r="C561" t="s">
        <v>384</v>
      </c>
      <c r="D561" t="s">
        <v>196</v>
      </c>
      <c r="E561" t="s">
        <v>690</v>
      </c>
      <c r="F561" s="156">
        <v>0.2111492673992674</v>
      </c>
      <c r="G561" s="156">
        <v>0.35199175824175827</v>
      </c>
      <c r="H561" s="156">
        <v>0.4178342490842491</v>
      </c>
      <c r="I561" s="156">
        <v>0.31130952380952376</v>
      </c>
      <c r="J561" s="156">
        <v>0.17369505494505494</v>
      </c>
      <c r="K561" s="156">
        <v>0.26682692307692302</v>
      </c>
      <c r="L561" s="156">
        <v>0.1449404761904762</v>
      </c>
      <c r="M561" s="156">
        <v>0.40286172161172157</v>
      </c>
      <c r="N561" s="156">
        <v>0.42463369963369957</v>
      </c>
      <c r="O561" s="156">
        <v>0.41272893772893776</v>
      </c>
    </row>
    <row r="562" spans="1:15" x14ac:dyDescent="0.2">
      <c r="A562">
        <v>47</v>
      </c>
      <c r="B562" t="s">
        <v>384</v>
      </c>
      <c r="C562" t="s">
        <v>384</v>
      </c>
      <c r="D562" t="s">
        <v>196</v>
      </c>
      <c r="E562" t="s">
        <v>691</v>
      </c>
      <c r="F562" s="156">
        <v>0.18283156237701689</v>
      </c>
      <c r="G562" s="156">
        <v>0.15214728453364817</v>
      </c>
      <c r="H562" s="156">
        <v>0.22662829594647774</v>
      </c>
      <c r="I562" s="156">
        <v>0.16590909090909092</v>
      </c>
      <c r="J562" s="156">
        <v>0.10755853994490359</v>
      </c>
      <c r="K562" s="156">
        <v>0.18207890594254228</v>
      </c>
      <c r="L562" s="156">
        <v>0.12545011806375442</v>
      </c>
      <c r="M562" s="156">
        <v>0.17506395120031484</v>
      </c>
      <c r="N562" s="156">
        <v>0.22565672963400235</v>
      </c>
      <c r="O562" s="156">
        <v>0.24959661550570639</v>
      </c>
    </row>
    <row r="563" spans="1:15" x14ac:dyDescent="0.2">
      <c r="A563">
        <v>47</v>
      </c>
      <c r="B563" t="s">
        <v>384</v>
      </c>
      <c r="C563" t="s">
        <v>384</v>
      </c>
      <c r="D563" t="s">
        <v>196</v>
      </c>
      <c r="E563" t="s">
        <v>692</v>
      </c>
      <c r="F563" s="156">
        <v>2.6853354978354982E-3</v>
      </c>
      <c r="G563" s="156">
        <v>2.9040404040404037E-3</v>
      </c>
      <c r="H563" s="156">
        <v>1.1792027417027416E-3</v>
      </c>
      <c r="I563" s="156">
        <v>7.012085137085137E-4</v>
      </c>
      <c r="J563" s="156">
        <v>3.1858766233766236E-3</v>
      </c>
      <c r="K563" s="156">
        <v>7.4855699855699842E-4</v>
      </c>
      <c r="L563" s="156">
        <v>4.937770562770563E-4</v>
      </c>
      <c r="M563" s="156">
        <v>9.9431818181818172E-4</v>
      </c>
      <c r="N563" s="156">
        <v>1.204004329004329E-3</v>
      </c>
      <c r="O563" s="156">
        <v>3.0708874458874459E-3</v>
      </c>
    </row>
    <row r="564" spans="1:15" x14ac:dyDescent="0.2">
      <c r="A564">
        <v>47</v>
      </c>
      <c r="B564" t="s">
        <v>384</v>
      </c>
      <c r="C564" t="s">
        <v>384</v>
      </c>
      <c r="D564" t="s">
        <v>196</v>
      </c>
      <c r="E564" t="s">
        <v>693</v>
      </c>
      <c r="F564" s="156">
        <v>0</v>
      </c>
      <c r="G564" s="156">
        <v>0</v>
      </c>
      <c r="H564" s="156">
        <v>0</v>
      </c>
      <c r="I564" s="156">
        <v>0</v>
      </c>
      <c r="J564" s="156">
        <v>0</v>
      </c>
      <c r="K564" s="156">
        <v>0</v>
      </c>
      <c r="L564" s="156">
        <v>0</v>
      </c>
      <c r="M564" s="156">
        <v>0</v>
      </c>
      <c r="N564" s="156">
        <v>0</v>
      </c>
      <c r="O564" s="156">
        <v>0</v>
      </c>
    </row>
    <row r="565" spans="1:15" x14ac:dyDescent="0.2">
      <c r="A565">
        <v>47</v>
      </c>
      <c r="B565" t="s">
        <v>384</v>
      </c>
      <c r="C565" t="s">
        <v>384</v>
      </c>
      <c r="D565" t="s">
        <v>196</v>
      </c>
      <c r="E565" t="s">
        <v>694</v>
      </c>
      <c r="F565" s="156">
        <v>8.2656250000000001E-2</v>
      </c>
      <c r="G565" s="156">
        <v>6.7905618686868688E-2</v>
      </c>
      <c r="H565" s="156">
        <v>0.11090593434343435</v>
      </c>
      <c r="I565" s="156">
        <v>7.3611111111111099E-2</v>
      </c>
      <c r="J565" s="156">
        <v>4.8592171717171714E-2</v>
      </c>
      <c r="K565" s="156">
        <v>9.9832702020202016E-2</v>
      </c>
      <c r="L565" s="156">
        <v>5.6158459595959595E-2</v>
      </c>
      <c r="M565" s="156">
        <v>7.6253156565656566E-2</v>
      </c>
      <c r="N565" s="156">
        <v>0.10933869949494948</v>
      </c>
      <c r="O565" s="156">
        <v>0.11498579545454543</v>
      </c>
    </row>
    <row r="566" spans="1:15" x14ac:dyDescent="0.2">
      <c r="A566">
        <v>47</v>
      </c>
      <c r="B566" t="s">
        <v>384</v>
      </c>
      <c r="C566" t="s">
        <v>384</v>
      </c>
      <c r="D566" t="s">
        <v>196</v>
      </c>
      <c r="E566" t="s">
        <v>695</v>
      </c>
      <c r="F566" s="156">
        <v>1.4467592592592592E-6</v>
      </c>
      <c r="G566" s="156">
        <v>0</v>
      </c>
      <c r="H566" s="156">
        <v>0</v>
      </c>
      <c r="I566" s="156">
        <v>0</v>
      </c>
      <c r="J566" s="156">
        <v>1.4467592592592592E-6</v>
      </c>
      <c r="K566" s="156">
        <v>0</v>
      </c>
      <c r="L566" s="156">
        <v>0</v>
      </c>
      <c r="M566" s="156">
        <v>0</v>
      </c>
      <c r="N566" s="156">
        <v>0</v>
      </c>
      <c r="O566" s="156">
        <v>1.4467592592592592E-6</v>
      </c>
    </row>
    <row r="567" spans="1:15" x14ac:dyDescent="0.2">
      <c r="A567">
        <v>47</v>
      </c>
      <c r="B567" t="s">
        <v>384</v>
      </c>
      <c r="C567" t="s">
        <v>384</v>
      </c>
      <c r="D567" t="s">
        <v>196</v>
      </c>
      <c r="E567" t="s">
        <v>696</v>
      </c>
      <c r="F567" s="156">
        <v>0</v>
      </c>
      <c r="G567" s="156">
        <v>0</v>
      </c>
      <c r="H567" s="156">
        <v>0</v>
      </c>
      <c r="I567" s="156">
        <v>0</v>
      </c>
      <c r="J567" s="156">
        <v>0</v>
      </c>
      <c r="K567" s="156">
        <v>0</v>
      </c>
      <c r="L567" s="156">
        <v>0</v>
      </c>
      <c r="M567" s="156">
        <v>0</v>
      </c>
      <c r="N567" s="156">
        <v>0</v>
      </c>
      <c r="O567" s="156">
        <v>0</v>
      </c>
    </row>
    <row r="568" spans="1:15" x14ac:dyDescent="0.2">
      <c r="A568">
        <v>48</v>
      </c>
      <c r="B568" t="s">
        <v>385</v>
      </c>
      <c r="C568" t="s">
        <v>385</v>
      </c>
      <c r="D568" t="s">
        <v>196</v>
      </c>
      <c r="E568" t="s">
        <v>685</v>
      </c>
      <c r="F568" s="156">
        <v>0.20910320739866192</v>
      </c>
      <c r="G568" s="156">
        <v>0.23435901219992125</v>
      </c>
      <c r="H568" s="156">
        <v>0.29437475403384494</v>
      </c>
      <c r="I568" s="156">
        <v>0.25427243211334116</v>
      </c>
      <c r="J568" s="156">
        <v>0.15685999606454154</v>
      </c>
      <c r="K568" s="156">
        <v>0.1983667847304211</v>
      </c>
      <c r="L568" s="156">
        <v>0.18204693034238489</v>
      </c>
      <c r="M568" s="156">
        <v>0.27987996851633218</v>
      </c>
      <c r="N568" s="156">
        <v>0.29890545060999607</v>
      </c>
      <c r="O568" s="156">
        <v>0.33206168831168836</v>
      </c>
    </row>
    <row r="569" spans="1:15" x14ac:dyDescent="0.2">
      <c r="A569">
        <v>48</v>
      </c>
      <c r="B569" t="s">
        <v>385</v>
      </c>
      <c r="C569" t="s">
        <v>385</v>
      </c>
      <c r="D569" t="s">
        <v>196</v>
      </c>
      <c r="E569" t="s">
        <v>686</v>
      </c>
      <c r="F569" s="156">
        <v>9.6816378066378068E-3</v>
      </c>
      <c r="G569" s="156">
        <v>1.3095238095238096E-2</v>
      </c>
      <c r="H569" s="156">
        <v>5.8193542568542554E-3</v>
      </c>
      <c r="I569" s="156">
        <v>4.3244949494949496E-3</v>
      </c>
      <c r="J569" s="156">
        <v>1.2727723665223666E-2</v>
      </c>
      <c r="K569" s="156">
        <v>3.1791125541125536E-3</v>
      </c>
      <c r="L569" s="156">
        <v>3.0956890331890331E-3</v>
      </c>
      <c r="M569" s="156">
        <v>6.8429834054834059E-3</v>
      </c>
      <c r="N569" s="156">
        <v>6.1079545454545449E-3</v>
      </c>
      <c r="O569" s="156">
        <v>1.2452651515151516E-2</v>
      </c>
    </row>
    <row r="570" spans="1:15" x14ac:dyDescent="0.2">
      <c r="A570">
        <v>48</v>
      </c>
      <c r="B570" t="s">
        <v>385</v>
      </c>
      <c r="C570" t="s">
        <v>385</v>
      </c>
      <c r="D570" t="s">
        <v>196</v>
      </c>
      <c r="E570" t="s">
        <v>687</v>
      </c>
      <c r="F570" s="156">
        <v>1.8181818181818184E-2</v>
      </c>
      <c r="G570" s="156">
        <v>6.8452380952380969E-3</v>
      </c>
      <c r="H570" s="156">
        <v>6.8452380952380969E-3</v>
      </c>
      <c r="I570" s="156">
        <v>1.7911255411255416E-2</v>
      </c>
      <c r="J570" s="156">
        <v>4.7348484848484858E-3</v>
      </c>
      <c r="K570" s="156">
        <v>4.7348484848484858E-3</v>
      </c>
      <c r="L570" s="156">
        <v>2.0589826839826846E-2</v>
      </c>
      <c r="M570" s="156">
        <v>8.9826839826839828E-3</v>
      </c>
      <c r="N570" s="156">
        <v>7.0346320346320367E-3</v>
      </c>
      <c r="O570" s="156">
        <v>2.1888528138528141E-2</v>
      </c>
    </row>
    <row r="571" spans="1:15" x14ac:dyDescent="0.2">
      <c r="A571">
        <v>48</v>
      </c>
      <c r="B571" t="s">
        <v>385</v>
      </c>
      <c r="C571" t="s">
        <v>385</v>
      </c>
      <c r="D571" t="s">
        <v>196</v>
      </c>
      <c r="E571" t="s">
        <v>688</v>
      </c>
      <c r="F571" s="156">
        <v>0.19346070596070594</v>
      </c>
      <c r="G571" s="156">
        <v>0.24306526806526807</v>
      </c>
      <c r="H571" s="156">
        <v>0.27830710955710958</v>
      </c>
      <c r="I571" s="156">
        <v>0.27089160839160836</v>
      </c>
      <c r="J571" s="156">
        <v>0.1656697469197469</v>
      </c>
      <c r="K571" s="156">
        <v>0.16998418248418248</v>
      </c>
      <c r="L571" s="156">
        <v>0.19845987345987343</v>
      </c>
      <c r="M571" s="156">
        <v>0.29500083250083253</v>
      </c>
      <c r="N571" s="156">
        <v>0.28580169830169827</v>
      </c>
      <c r="O571" s="156">
        <v>0.33384740259740259</v>
      </c>
    </row>
    <row r="572" spans="1:15" x14ac:dyDescent="0.2">
      <c r="A572">
        <v>48</v>
      </c>
      <c r="B572" t="s">
        <v>385</v>
      </c>
      <c r="C572" t="s">
        <v>385</v>
      </c>
      <c r="D572" t="s">
        <v>196</v>
      </c>
      <c r="E572" t="s">
        <v>689</v>
      </c>
      <c r="F572" s="156">
        <v>1.5153769841269843E-2</v>
      </c>
      <c r="G572" s="156">
        <v>2.0890567765567764E-2</v>
      </c>
      <c r="H572" s="156">
        <v>9.3082264957264956E-3</v>
      </c>
      <c r="I572" s="156">
        <v>7.7342796092796087E-3</v>
      </c>
      <c r="J572" s="156">
        <v>1.9646672771672771E-2</v>
      </c>
      <c r="K572" s="156">
        <v>5.3704975579975571E-3</v>
      </c>
      <c r="L572" s="156">
        <v>5.7692307692307687E-3</v>
      </c>
      <c r="M572" s="156">
        <v>1.1921932234432234E-2</v>
      </c>
      <c r="N572" s="156">
        <v>9.8290598290598288E-3</v>
      </c>
      <c r="O572" s="156">
        <v>2.0081654456654458E-2</v>
      </c>
    </row>
    <row r="573" spans="1:15" x14ac:dyDescent="0.2">
      <c r="A573">
        <v>48</v>
      </c>
      <c r="B573" t="s">
        <v>385</v>
      </c>
      <c r="C573" t="s">
        <v>385</v>
      </c>
      <c r="D573" t="s">
        <v>196</v>
      </c>
      <c r="E573" t="s">
        <v>690</v>
      </c>
      <c r="F573" s="156">
        <v>0.200297619047619</v>
      </c>
      <c r="G573" s="156">
        <v>0.34361263736263731</v>
      </c>
      <c r="H573" s="156">
        <v>0.41073717948717947</v>
      </c>
      <c r="I573" s="156">
        <v>0.30842490842490838</v>
      </c>
      <c r="J573" s="156">
        <v>0.17026098901098902</v>
      </c>
      <c r="K573" s="156">
        <v>0.26522435897435898</v>
      </c>
      <c r="L573" s="156">
        <v>0.14539835164835163</v>
      </c>
      <c r="M573" s="156">
        <v>0.39528388278388277</v>
      </c>
      <c r="N573" s="156">
        <v>0.41838369963369959</v>
      </c>
      <c r="O573" s="156">
        <v>0.40311355311355307</v>
      </c>
    </row>
    <row r="574" spans="1:15" x14ac:dyDescent="0.2">
      <c r="A574">
        <v>48</v>
      </c>
      <c r="B574" t="s">
        <v>385</v>
      </c>
      <c r="C574" t="s">
        <v>385</v>
      </c>
      <c r="D574" t="s">
        <v>196</v>
      </c>
      <c r="E574" t="s">
        <v>691</v>
      </c>
      <c r="F574" s="156">
        <v>0.16324527744982292</v>
      </c>
      <c r="G574" s="156">
        <v>0.1412706611570248</v>
      </c>
      <c r="H574" s="156">
        <v>0.21012642660369932</v>
      </c>
      <c r="I574" s="156">
        <v>0.15777007083825265</v>
      </c>
      <c r="J574" s="156">
        <v>9.9520365997638707E-2</v>
      </c>
      <c r="K574" s="156">
        <v>0.16923209366391184</v>
      </c>
      <c r="L574" s="156">
        <v>0.11978305785123966</v>
      </c>
      <c r="M574" s="156">
        <v>0.16441115702479339</v>
      </c>
      <c r="N574" s="156">
        <v>0.20901465958284141</v>
      </c>
      <c r="O574" s="156">
        <v>0.22904122392758758</v>
      </c>
    </row>
    <row r="575" spans="1:15" x14ac:dyDescent="0.2">
      <c r="A575">
        <v>48</v>
      </c>
      <c r="B575" t="s">
        <v>385</v>
      </c>
      <c r="C575" t="s">
        <v>385</v>
      </c>
      <c r="D575" t="s">
        <v>196</v>
      </c>
      <c r="E575" t="s">
        <v>692</v>
      </c>
      <c r="F575" s="156">
        <v>2.48015873015873E-3</v>
      </c>
      <c r="G575" s="156">
        <v>2.7777777777777779E-3</v>
      </c>
      <c r="H575" s="156">
        <v>1.2197871572871574E-3</v>
      </c>
      <c r="I575" s="156">
        <v>7.4855699855699842E-4</v>
      </c>
      <c r="J575" s="156">
        <v>3.0077561327561324E-3</v>
      </c>
      <c r="K575" s="156">
        <v>8.0492424242424229E-4</v>
      </c>
      <c r="L575" s="156">
        <v>5.2534271284271285E-4</v>
      </c>
      <c r="M575" s="156">
        <v>1.037157287157287E-3</v>
      </c>
      <c r="N575" s="156">
        <v>1.2445887445887444E-3</v>
      </c>
      <c r="O575" s="156">
        <v>2.8950216450216448E-3</v>
      </c>
    </row>
    <row r="576" spans="1:15" x14ac:dyDescent="0.2">
      <c r="A576">
        <v>48</v>
      </c>
      <c r="B576" t="s">
        <v>385</v>
      </c>
      <c r="C576" t="s">
        <v>385</v>
      </c>
      <c r="D576" t="s">
        <v>196</v>
      </c>
      <c r="E576" t="s">
        <v>693</v>
      </c>
      <c r="F576" s="156">
        <v>0</v>
      </c>
      <c r="G576" s="156">
        <v>0</v>
      </c>
      <c r="H576" s="156">
        <v>0</v>
      </c>
      <c r="I576" s="156">
        <v>0</v>
      </c>
      <c r="J576" s="156">
        <v>0</v>
      </c>
      <c r="K576" s="156">
        <v>0</v>
      </c>
      <c r="L576" s="156">
        <v>0</v>
      </c>
      <c r="M576" s="156">
        <v>0</v>
      </c>
      <c r="N576" s="156">
        <v>0</v>
      </c>
      <c r="O576" s="156">
        <v>0</v>
      </c>
    </row>
    <row r="577" spans="1:15" x14ac:dyDescent="0.2">
      <c r="A577">
        <v>48</v>
      </c>
      <c r="B577" t="s">
        <v>385</v>
      </c>
      <c r="C577" t="s">
        <v>385</v>
      </c>
      <c r="D577" t="s">
        <v>196</v>
      </c>
      <c r="E577" t="s">
        <v>694</v>
      </c>
      <c r="F577" s="156">
        <v>6.9428661616161597E-2</v>
      </c>
      <c r="G577" s="156">
        <v>6.3230744949494946E-2</v>
      </c>
      <c r="H577" s="156">
        <v>9.9411300505050496E-2</v>
      </c>
      <c r="I577" s="156">
        <v>6.7724116161616166E-2</v>
      </c>
      <c r="J577" s="156">
        <v>4.5200441919191911E-2</v>
      </c>
      <c r="K577" s="156">
        <v>8.8410669191919186E-2</v>
      </c>
      <c r="L577" s="156">
        <v>5.115214646464647E-2</v>
      </c>
      <c r="M577" s="156">
        <v>7.0820707070707076E-2</v>
      </c>
      <c r="N577" s="156">
        <v>9.7896148989898985E-2</v>
      </c>
      <c r="O577" s="156">
        <v>0.10064551767676769</v>
      </c>
    </row>
    <row r="578" spans="1:15" x14ac:dyDescent="0.2">
      <c r="A578">
        <v>48</v>
      </c>
      <c r="B578" t="s">
        <v>385</v>
      </c>
      <c r="C578" t="s">
        <v>385</v>
      </c>
      <c r="D578" t="s">
        <v>196</v>
      </c>
      <c r="E578" t="s">
        <v>695</v>
      </c>
      <c r="F578" s="156">
        <v>5.7870370370370367E-6</v>
      </c>
      <c r="G578" s="156">
        <v>4.3402777777777778E-6</v>
      </c>
      <c r="H578" s="156">
        <v>1.4467592592592592E-6</v>
      </c>
      <c r="I578" s="156">
        <v>0</v>
      </c>
      <c r="J578" s="156">
        <v>5.7870370370370367E-6</v>
      </c>
      <c r="K578" s="156">
        <v>1.4467592592592592E-6</v>
      </c>
      <c r="L578" s="156">
        <v>0</v>
      </c>
      <c r="M578" s="156">
        <v>1.4467592592592592E-6</v>
      </c>
      <c r="N578" s="156">
        <v>1.4467592592592592E-6</v>
      </c>
      <c r="O578" s="156">
        <v>5.7870370370370367E-6</v>
      </c>
    </row>
    <row r="579" spans="1:15" x14ac:dyDescent="0.2">
      <c r="A579">
        <v>48</v>
      </c>
      <c r="B579" t="s">
        <v>385</v>
      </c>
      <c r="C579" t="s">
        <v>385</v>
      </c>
      <c r="D579" t="s">
        <v>196</v>
      </c>
      <c r="E579" t="s">
        <v>696</v>
      </c>
      <c r="F579" s="156">
        <v>0</v>
      </c>
      <c r="G579" s="156">
        <v>0</v>
      </c>
      <c r="H579" s="156">
        <v>0</v>
      </c>
      <c r="I579" s="156">
        <v>0</v>
      </c>
      <c r="J579" s="156">
        <v>0</v>
      </c>
      <c r="K579" s="156">
        <v>0</v>
      </c>
      <c r="L579" s="156">
        <v>0</v>
      </c>
      <c r="M579" s="156">
        <v>0</v>
      </c>
      <c r="N579" s="156">
        <v>0</v>
      </c>
      <c r="O579" s="156">
        <v>0</v>
      </c>
    </row>
    <row r="580" spans="1:15" x14ac:dyDescent="0.2">
      <c r="A580">
        <v>49</v>
      </c>
      <c r="B580" t="s">
        <v>386</v>
      </c>
      <c r="C580" t="s">
        <v>386</v>
      </c>
      <c r="D580" t="s">
        <v>196</v>
      </c>
      <c r="E580" t="s">
        <v>685</v>
      </c>
      <c r="F580" s="156">
        <v>0.20652056277056274</v>
      </c>
      <c r="G580" s="156">
        <v>0.22996113734750098</v>
      </c>
      <c r="H580" s="156">
        <v>0.29117965367965365</v>
      </c>
      <c r="I580" s="156">
        <v>0.24853896103896103</v>
      </c>
      <c r="J580" s="156">
        <v>0.15354683195592286</v>
      </c>
      <c r="K580" s="156">
        <v>0.19742965367965365</v>
      </c>
      <c r="L580" s="156">
        <v>0.17702922077922079</v>
      </c>
      <c r="M580" s="156">
        <v>0.27470975993703262</v>
      </c>
      <c r="N580" s="156">
        <v>0.29583087367178273</v>
      </c>
      <c r="O580" s="156">
        <v>0.32608471074380169</v>
      </c>
    </row>
    <row r="581" spans="1:15" x14ac:dyDescent="0.2">
      <c r="A581">
        <v>49</v>
      </c>
      <c r="B581" t="s">
        <v>386</v>
      </c>
      <c r="C581" t="s">
        <v>386</v>
      </c>
      <c r="D581" t="s">
        <v>196</v>
      </c>
      <c r="E581" t="s">
        <v>686</v>
      </c>
      <c r="F581" s="156">
        <v>8.9285714285714281E-3</v>
      </c>
      <c r="G581" s="156">
        <v>1.2382756132756132E-2</v>
      </c>
      <c r="H581" s="156">
        <v>5.7111291486291477E-3</v>
      </c>
      <c r="I581" s="156">
        <v>4.31773088023088E-3</v>
      </c>
      <c r="J581" s="156">
        <v>1.1940836940836941E-2</v>
      </c>
      <c r="K581" s="156">
        <v>3.1543109668109668E-3</v>
      </c>
      <c r="L581" s="156">
        <v>3.0844155844155846E-3</v>
      </c>
      <c r="M581" s="156">
        <v>6.6829004329004328E-3</v>
      </c>
      <c r="N581" s="156">
        <v>6.0155122655122647E-3</v>
      </c>
      <c r="O581" s="156">
        <v>1.1688311688311689E-2</v>
      </c>
    </row>
    <row r="582" spans="1:15" x14ac:dyDescent="0.2">
      <c r="A582">
        <v>49</v>
      </c>
      <c r="B582" t="s">
        <v>386</v>
      </c>
      <c r="C582" t="s">
        <v>386</v>
      </c>
      <c r="D582" t="s">
        <v>196</v>
      </c>
      <c r="E582" t="s">
        <v>687</v>
      </c>
      <c r="F582" s="156">
        <v>1.858766233766234E-2</v>
      </c>
      <c r="G582" s="156">
        <v>7.0075757575757585E-3</v>
      </c>
      <c r="H582" s="156">
        <v>7.0075757575757585E-3</v>
      </c>
      <c r="I582" s="156">
        <v>1.8452380952380956E-2</v>
      </c>
      <c r="J582" s="156">
        <v>4.8430735930735944E-3</v>
      </c>
      <c r="K582" s="156">
        <v>4.8430735930735944E-3</v>
      </c>
      <c r="L582" s="156">
        <v>2.1076839826839833E-2</v>
      </c>
      <c r="M582" s="156">
        <v>9.3073593073593093E-3</v>
      </c>
      <c r="N582" s="156">
        <v>7.2240259740259756E-3</v>
      </c>
      <c r="O582" s="156">
        <v>2.2402597402597403E-2</v>
      </c>
    </row>
    <row r="583" spans="1:15" x14ac:dyDescent="0.2">
      <c r="A583">
        <v>49</v>
      </c>
      <c r="B583" t="s">
        <v>386</v>
      </c>
      <c r="C583" t="s">
        <v>386</v>
      </c>
      <c r="D583" t="s">
        <v>196</v>
      </c>
      <c r="E583" t="s">
        <v>688</v>
      </c>
      <c r="F583" s="156">
        <v>0.18597444222444223</v>
      </c>
      <c r="G583" s="156">
        <v>0.23728563103563102</v>
      </c>
      <c r="H583" s="156">
        <v>0.27176781551781554</v>
      </c>
      <c r="I583" s="156">
        <v>0.26053321678321678</v>
      </c>
      <c r="J583" s="156">
        <v>0.16102439227439228</v>
      </c>
      <c r="K583" s="156">
        <v>0.16665001665001664</v>
      </c>
      <c r="L583" s="156">
        <v>0.1890859140859141</v>
      </c>
      <c r="M583" s="156">
        <v>0.28659465534465539</v>
      </c>
      <c r="N583" s="156">
        <v>0.27972860472860472</v>
      </c>
      <c r="O583" s="156">
        <v>0.32202797202797206</v>
      </c>
    </row>
    <row r="584" spans="1:15" x14ac:dyDescent="0.2">
      <c r="A584">
        <v>49</v>
      </c>
      <c r="B584" t="s">
        <v>386</v>
      </c>
      <c r="C584" t="s">
        <v>386</v>
      </c>
      <c r="D584" t="s">
        <v>196</v>
      </c>
      <c r="E584" t="s">
        <v>689</v>
      </c>
      <c r="F584" s="156">
        <v>1.5205280830280832E-2</v>
      </c>
      <c r="G584" s="156">
        <v>2.0856227106227105E-2</v>
      </c>
      <c r="H584" s="156">
        <v>9.3025030525030524E-3</v>
      </c>
      <c r="I584" s="156">
        <v>7.745726495726496E-3</v>
      </c>
      <c r="J584" s="156">
        <v>1.9589438339438343E-2</v>
      </c>
      <c r="K584" s="156">
        <v>5.351419413919414E-3</v>
      </c>
      <c r="L584" s="156">
        <v>5.7959401709401712E-3</v>
      </c>
      <c r="M584" s="156">
        <v>1.1946733821733821E-2</v>
      </c>
      <c r="N584" s="156">
        <v>9.8805708180708177E-3</v>
      </c>
      <c r="O584" s="156">
        <v>2.0125534188034186E-2</v>
      </c>
    </row>
    <row r="585" spans="1:15" x14ac:dyDescent="0.2">
      <c r="A585">
        <v>49</v>
      </c>
      <c r="B585" t="s">
        <v>386</v>
      </c>
      <c r="C585" t="s">
        <v>386</v>
      </c>
      <c r="D585" t="s">
        <v>196</v>
      </c>
      <c r="E585" t="s">
        <v>690</v>
      </c>
      <c r="F585" s="156">
        <v>0.20709706959706958</v>
      </c>
      <c r="G585" s="156">
        <v>0.34093406593406594</v>
      </c>
      <c r="H585" s="156">
        <v>0.41130952380952379</v>
      </c>
      <c r="I585" s="156">
        <v>0.30492216117216114</v>
      </c>
      <c r="J585" s="156">
        <v>0.16675824175824178</v>
      </c>
      <c r="K585" s="156">
        <v>0.26627747252747253</v>
      </c>
      <c r="L585" s="156">
        <v>0.14127747252747253</v>
      </c>
      <c r="M585" s="156">
        <v>0.39269688644688644</v>
      </c>
      <c r="N585" s="156">
        <v>0.41941391941391931</v>
      </c>
      <c r="O585" s="156">
        <v>0.40251831501831503</v>
      </c>
    </row>
    <row r="586" spans="1:15" x14ac:dyDescent="0.2">
      <c r="A586">
        <v>49</v>
      </c>
      <c r="B586" t="s">
        <v>386</v>
      </c>
      <c r="C586" t="s">
        <v>386</v>
      </c>
      <c r="D586" t="s">
        <v>196</v>
      </c>
      <c r="E586" t="s">
        <v>691</v>
      </c>
      <c r="F586" s="156">
        <v>0.15539157811885085</v>
      </c>
      <c r="G586" s="156">
        <v>0.13856011412829597</v>
      </c>
      <c r="H586" s="156">
        <v>0.20499065328610783</v>
      </c>
      <c r="I586" s="156">
        <v>0.15274498229043684</v>
      </c>
      <c r="J586" s="156">
        <v>9.7235340417158603E-2</v>
      </c>
      <c r="K586" s="156">
        <v>0.16530401416765053</v>
      </c>
      <c r="L586" s="156">
        <v>0.11510478158205431</v>
      </c>
      <c r="M586" s="156">
        <v>0.16064541519086972</v>
      </c>
      <c r="N586" s="156">
        <v>0.20370425029515937</v>
      </c>
      <c r="O586" s="156">
        <v>0.22053079496261313</v>
      </c>
    </row>
    <row r="587" spans="1:15" x14ac:dyDescent="0.2">
      <c r="A587">
        <v>49</v>
      </c>
      <c r="B587" t="s">
        <v>386</v>
      </c>
      <c r="C587" t="s">
        <v>386</v>
      </c>
      <c r="D587" t="s">
        <v>196</v>
      </c>
      <c r="E587" t="s">
        <v>692</v>
      </c>
      <c r="F587" s="156">
        <v>2.4012445887445885E-3</v>
      </c>
      <c r="G587" s="156">
        <v>2.7191558441558438E-3</v>
      </c>
      <c r="H587" s="156">
        <v>1.2062590187590185E-3</v>
      </c>
      <c r="I587" s="156">
        <v>7.5306637806637805E-4</v>
      </c>
      <c r="J587" s="156">
        <v>2.9310966810966814E-3</v>
      </c>
      <c r="K587" s="156">
        <v>7.9590548340548336E-4</v>
      </c>
      <c r="L587" s="156">
        <v>5.2759740259740256E-4</v>
      </c>
      <c r="M587" s="156">
        <v>1.037157287157287E-3</v>
      </c>
      <c r="N587" s="156">
        <v>1.2355699855699858E-3</v>
      </c>
      <c r="O587" s="156">
        <v>2.8206168831168832E-3</v>
      </c>
    </row>
    <row r="588" spans="1:15" x14ac:dyDescent="0.2">
      <c r="A588">
        <v>49</v>
      </c>
      <c r="B588" t="s">
        <v>386</v>
      </c>
      <c r="C588" t="s">
        <v>386</v>
      </c>
      <c r="D588" t="s">
        <v>196</v>
      </c>
      <c r="E588" t="s">
        <v>693</v>
      </c>
      <c r="F588" s="156">
        <v>0</v>
      </c>
      <c r="G588" s="156">
        <v>0</v>
      </c>
      <c r="H588" s="156">
        <v>0</v>
      </c>
      <c r="I588" s="156">
        <v>0</v>
      </c>
      <c r="J588" s="156">
        <v>0</v>
      </c>
      <c r="K588" s="156">
        <v>0</v>
      </c>
      <c r="L588" s="156">
        <v>0</v>
      </c>
      <c r="M588" s="156">
        <v>0</v>
      </c>
      <c r="N588" s="156">
        <v>0</v>
      </c>
      <c r="O588" s="156">
        <v>0</v>
      </c>
    </row>
    <row r="589" spans="1:15" x14ac:dyDescent="0.2">
      <c r="A589">
        <v>49</v>
      </c>
      <c r="B589" t="s">
        <v>386</v>
      </c>
      <c r="C589" t="s">
        <v>386</v>
      </c>
      <c r="D589" t="s">
        <v>196</v>
      </c>
      <c r="E589" t="s">
        <v>694</v>
      </c>
      <c r="F589" s="156">
        <v>6.5135732323232318E-2</v>
      </c>
      <c r="G589" s="156">
        <v>5.910984848484848E-2</v>
      </c>
      <c r="H589" s="156">
        <v>9.3589015151515145E-2</v>
      </c>
      <c r="I589" s="156">
        <v>6.4188762626262622E-2</v>
      </c>
      <c r="J589" s="156">
        <v>4.2133838383838378E-2</v>
      </c>
      <c r="K589" s="156">
        <v>8.3434343434343444E-2</v>
      </c>
      <c r="L589" s="156">
        <v>4.8579545454545452E-2</v>
      </c>
      <c r="M589" s="156">
        <v>6.6680871212121212E-2</v>
      </c>
      <c r="N589" s="156">
        <v>9.1934974747474738E-2</v>
      </c>
      <c r="O589" s="156">
        <v>9.4635416666666652E-2</v>
      </c>
    </row>
    <row r="590" spans="1:15" x14ac:dyDescent="0.2">
      <c r="A590">
        <v>49</v>
      </c>
      <c r="B590" t="s">
        <v>386</v>
      </c>
      <c r="C590" t="s">
        <v>386</v>
      </c>
      <c r="D590" t="s">
        <v>196</v>
      </c>
      <c r="E590" t="s">
        <v>695</v>
      </c>
      <c r="F590" s="156">
        <v>5.7870370370370367E-6</v>
      </c>
      <c r="G590" s="156">
        <v>5.7870370370370367E-6</v>
      </c>
      <c r="H590" s="156">
        <v>1.4467592592592592E-6</v>
      </c>
      <c r="I590" s="156">
        <v>0</v>
      </c>
      <c r="J590" s="156">
        <v>7.2337962962962974E-6</v>
      </c>
      <c r="K590" s="156">
        <v>1.4467592592592592E-6</v>
      </c>
      <c r="L590" s="156">
        <v>0</v>
      </c>
      <c r="M590" s="156">
        <v>1.4467592592592592E-6</v>
      </c>
      <c r="N590" s="156">
        <v>1.4467592592592592E-6</v>
      </c>
      <c r="O590" s="156">
        <v>7.2337962962962974E-6</v>
      </c>
    </row>
    <row r="591" spans="1:15" x14ac:dyDescent="0.2">
      <c r="A591">
        <v>49</v>
      </c>
      <c r="B591" t="s">
        <v>386</v>
      </c>
      <c r="C591" t="s">
        <v>386</v>
      </c>
      <c r="D591" t="s">
        <v>196</v>
      </c>
      <c r="E591" t="s">
        <v>696</v>
      </c>
      <c r="F591" s="156">
        <v>0</v>
      </c>
      <c r="G591" s="156">
        <v>0</v>
      </c>
      <c r="H591" s="156">
        <v>0</v>
      </c>
      <c r="I591" s="156">
        <v>0</v>
      </c>
      <c r="J591" s="156">
        <v>0</v>
      </c>
      <c r="K591" s="156">
        <v>0</v>
      </c>
      <c r="L591" s="156">
        <v>0</v>
      </c>
      <c r="M591" s="156">
        <v>0</v>
      </c>
      <c r="N591" s="156">
        <v>0</v>
      </c>
      <c r="O591" s="156">
        <v>0</v>
      </c>
    </row>
    <row r="592" spans="1:15" x14ac:dyDescent="0.2">
      <c r="A592">
        <v>50</v>
      </c>
      <c r="B592" t="s">
        <v>387</v>
      </c>
      <c r="C592" t="s">
        <v>387</v>
      </c>
      <c r="D592" t="s">
        <v>196</v>
      </c>
      <c r="E592" t="s">
        <v>685</v>
      </c>
      <c r="F592" s="156">
        <v>0.22978896103896104</v>
      </c>
      <c r="G592" s="156">
        <v>0.23551013380558838</v>
      </c>
      <c r="H592" s="156">
        <v>0.30623032270759543</v>
      </c>
      <c r="I592" s="156">
        <v>0.25883510428964973</v>
      </c>
      <c r="J592" s="156">
        <v>0.15711334120425027</v>
      </c>
      <c r="K592" s="156">
        <v>0.21110537190082646</v>
      </c>
      <c r="L592" s="156">
        <v>0.1869121408894136</v>
      </c>
      <c r="M592" s="156">
        <v>0.28289797323888233</v>
      </c>
      <c r="N592" s="156">
        <v>0.31125049193231014</v>
      </c>
      <c r="O592" s="156">
        <v>0.34685901219992127</v>
      </c>
    </row>
    <row r="593" spans="1:15" x14ac:dyDescent="0.2">
      <c r="A593">
        <v>50</v>
      </c>
      <c r="B593" t="s">
        <v>387</v>
      </c>
      <c r="C593" t="s">
        <v>387</v>
      </c>
      <c r="D593" t="s">
        <v>196</v>
      </c>
      <c r="E593" t="s">
        <v>686</v>
      </c>
      <c r="F593" s="156">
        <v>1.3724296536796535E-2</v>
      </c>
      <c r="G593" s="156">
        <v>1.8488455988455988E-2</v>
      </c>
      <c r="H593" s="156">
        <v>8.5971320346320355E-3</v>
      </c>
      <c r="I593" s="156">
        <v>5.7517135642135642E-3</v>
      </c>
      <c r="J593" s="156">
        <v>1.7825577200577203E-2</v>
      </c>
      <c r="K593" s="156">
        <v>4.6288780663780666E-3</v>
      </c>
      <c r="L593" s="156">
        <v>4.1847041847041843E-3</v>
      </c>
      <c r="M593" s="156">
        <v>9.7470238095238096E-3</v>
      </c>
      <c r="N593" s="156">
        <v>9.2509920634920636E-3</v>
      </c>
      <c r="O593" s="156">
        <v>1.753697691197691E-2</v>
      </c>
    </row>
    <row r="594" spans="1:15" x14ac:dyDescent="0.2">
      <c r="A594">
        <v>50</v>
      </c>
      <c r="B594" t="s">
        <v>387</v>
      </c>
      <c r="C594" t="s">
        <v>387</v>
      </c>
      <c r="D594" t="s">
        <v>196</v>
      </c>
      <c r="E594" t="s">
        <v>687</v>
      </c>
      <c r="F594" s="156">
        <v>1.3338744588744591E-2</v>
      </c>
      <c r="G594" s="156">
        <v>5.1948051948051957E-3</v>
      </c>
      <c r="H594" s="156">
        <v>5.1948051948051957E-3</v>
      </c>
      <c r="I594" s="156">
        <v>1.2987012987012988E-2</v>
      </c>
      <c r="J594" s="156">
        <v>3.5714285714285718E-3</v>
      </c>
      <c r="K594" s="156">
        <v>3.5714285714285718E-3</v>
      </c>
      <c r="L594" s="156">
        <v>1.4745670995670999E-2</v>
      </c>
      <c r="M594" s="156">
        <v>6.6829004329004337E-3</v>
      </c>
      <c r="N594" s="156">
        <v>5.4112554112554119E-3</v>
      </c>
      <c r="O594" s="156">
        <v>1.6125541125541126E-2</v>
      </c>
    </row>
    <row r="595" spans="1:15" x14ac:dyDescent="0.2">
      <c r="A595">
        <v>50</v>
      </c>
      <c r="B595" t="s">
        <v>387</v>
      </c>
      <c r="C595" t="s">
        <v>387</v>
      </c>
      <c r="D595" t="s">
        <v>196</v>
      </c>
      <c r="E595" t="s">
        <v>688</v>
      </c>
      <c r="F595" s="156">
        <v>0.20067640692640693</v>
      </c>
      <c r="G595" s="156">
        <v>0.23996003996003995</v>
      </c>
      <c r="H595" s="156">
        <v>0.28131451881451885</v>
      </c>
      <c r="I595" s="156">
        <v>0.26728896103896099</v>
      </c>
      <c r="J595" s="156">
        <v>0.16377997002997002</v>
      </c>
      <c r="K595" s="156">
        <v>0.17588661338661338</v>
      </c>
      <c r="L595" s="156">
        <v>0.19745046620046622</v>
      </c>
      <c r="M595" s="156">
        <v>0.29152514152514153</v>
      </c>
      <c r="N595" s="156">
        <v>0.29110472860472864</v>
      </c>
      <c r="O595" s="156">
        <v>0.33465076590076587</v>
      </c>
    </row>
    <row r="596" spans="1:15" x14ac:dyDescent="0.2">
      <c r="A596">
        <v>50</v>
      </c>
      <c r="B596" t="s">
        <v>387</v>
      </c>
      <c r="C596" t="s">
        <v>387</v>
      </c>
      <c r="D596" t="s">
        <v>196</v>
      </c>
      <c r="E596" t="s">
        <v>689</v>
      </c>
      <c r="F596" s="156">
        <v>2.0781822344322347E-2</v>
      </c>
      <c r="G596" s="156">
        <v>2.8062042124542122E-2</v>
      </c>
      <c r="H596" s="156">
        <v>1.2311126373626373E-2</v>
      </c>
      <c r="I596" s="156">
        <v>8.9094932844932858E-3</v>
      </c>
      <c r="J596" s="156">
        <v>2.6291590354090354E-2</v>
      </c>
      <c r="K596" s="156">
        <v>6.5075549450549445E-3</v>
      </c>
      <c r="L596" s="156">
        <v>6.7231379731379735E-3</v>
      </c>
      <c r="M596" s="156">
        <v>1.5672695360195363E-2</v>
      </c>
      <c r="N596" s="156">
        <v>1.3566468253968253E-2</v>
      </c>
      <c r="O596" s="156">
        <v>2.6810515873015875E-2</v>
      </c>
    </row>
    <row r="597" spans="1:15" x14ac:dyDescent="0.2">
      <c r="A597">
        <v>50</v>
      </c>
      <c r="B597" t="s">
        <v>387</v>
      </c>
      <c r="C597" t="s">
        <v>387</v>
      </c>
      <c r="D597" t="s">
        <v>196</v>
      </c>
      <c r="E597" t="s">
        <v>690</v>
      </c>
      <c r="F597" s="156">
        <v>0.20361721611721609</v>
      </c>
      <c r="G597" s="156">
        <v>0.32676282051282046</v>
      </c>
      <c r="H597" s="156">
        <v>0.41240842490842483</v>
      </c>
      <c r="I597" s="156">
        <v>0.31266025641025635</v>
      </c>
      <c r="J597" s="156">
        <v>0.15240384615384614</v>
      </c>
      <c r="K597" s="156">
        <v>0.27353479853479851</v>
      </c>
      <c r="L597" s="156">
        <v>0.14242216117216117</v>
      </c>
      <c r="M597" s="156">
        <v>0.38880494505494506</v>
      </c>
      <c r="N597" s="156">
        <v>0.42129120879120885</v>
      </c>
      <c r="O597" s="156">
        <v>0.39858058608058605</v>
      </c>
    </row>
    <row r="598" spans="1:15" x14ac:dyDescent="0.2">
      <c r="A598">
        <v>50</v>
      </c>
      <c r="B598" t="s">
        <v>387</v>
      </c>
      <c r="C598" t="s">
        <v>387</v>
      </c>
      <c r="D598" t="s">
        <v>196</v>
      </c>
      <c r="E598" t="s">
        <v>691</v>
      </c>
      <c r="F598" s="156">
        <v>0.16144234553325459</v>
      </c>
      <c r="G598" s="156">
        <v>0.13777548209366391</v>
      </c>
      <c r="H598" s="156">
        <v>0.2076003541912633</v>
      </c>
      <c r="I598" s="156">
        <v>0.14589974419519872</v>
      </c>
      <c r="J598" s="156">
        <v>9.7400137741046833E-2</v>
      </c>
      <c r="K598" s="156">
        <v>0.17191804407713498</v>
      </c>
      <c r="L598" s="156">
        <v>0.10992719401810311</v>
      </c>
      <c r="M598" s="156">
        <v>0.15579988193624555</v>
      </c>
      <c r="N598" s="156">
        <v>0.20429456906729637</v>
      </c>
      <c r="O598" s="156">
        <v>0.22299045651318378</v>
      </c>
    </row>
    <row r="599" spans="1:15" x14ac:dyDescent="0.2">
      <c r="A599">
        <v>50</v>
      </c>
      <c r="B599" t="s">
        <v>387</v>
      </c>
      <c r="C599" t="s">
        <v>387</v>
      </c>
      <c r="D599" t="s">
        <v>196</v>
      </c>
      <c r="E599" t="s">
        <v>692</v>
      </c>
      <c r="F599" s="156">
        <v>3.8510101010101002E-3</v>
      </c>
      <c r="G599" s="156">
        <v>4.3312590187590183E-3</v>
      </c>
      <c r="H599" s="156">
        <v>2.0652958152958152E-3</v>
      </c>
      <c r="I599" s="156">
        <v>1.149891774891775E-3</v>
      </c>
      <c r="J599" s="156">
        <v>4.633387445887446E-3</v>
      </c>
      <c r="K599" s="156">
        <v>1.4587842712842712E-3</v>
      </c>
      <c r="L599" s="156">
        <v>8.1394300144300145E-4</v>
      </c>
      <c r="M599" s="156">
        <v>1.6865079365079366E-3</v>
      </c>
      <c r="N599" s="156">
        <v>2.1058802308802308E-3</v>
      </c>
      <c r="O599" s="156">
        <v>4.5093795093795099E-3</v>
      </c>
    </row>
    <row r="600" spans="1:15" x14ac:dyDescent="0.2">
      <c r="A600">
        <v>50</v>
      </c>
      <c r="B600" t="s">
        <v>387</v>
      </c>
      <c r="C600" t="s">
        <v>387</v>
      </c>
      <c r="D600" t="s">
        <v>196</v>
      </c>
      <c r="E600" t="s">
        <v>693</v>
      </c>
      <c r="F600" s="156">
        <v>0</v>
      </c>
      <c r="G600" s="156">
        <v>0</v>
      </c>
      <c r="H600" s="156">
        <v>0</v>
      </c>
      <c r="I600" s="156">
        <v>0</v>
      </c>
      <c r="J600" s="156">
        <v>0</v>
      </c>
      <c r="K600" s="156">
        <v>0</v>
      </c>
      <c r="L600" s="156">
        <v>0</v>
      </c>
      <c r="M600" s="156">
        <v>0</v>
      </c>
      <c r="N600" s="156">
        <v>0</v>
      </c>
      <c r="O600" s="156">
        <v>0</v>
      </c>
    </row>
    <row r="601" spans="1:15" x14ac:dyDescent="0.2">
      <c r="A601">
        <v>50</v>
      </c>
      <c r="B601" t="s">
        <v>387</v>
      </c>
      <c r="C601" t="s">
        <v>387</v>
      </c>
      <c r="D601" t="s">
        <v>196</v>
      </c>
      <c r="E601" t="s">
        <v>694</v>
      </c>
      <c r="F601" s="156">
        <v>5.8289141414141411E-2</v>
      </c>
      <c r="G601" s="156">
        <v>5.0476641414141411E-2</v>
      </c>
      <c r="H601" s="156">
        <v>8.2069128787878781E-2</v>
      </c>
      <c r="I601" s="156">
        <v>5.5238320707070715E-2</v>
      </c>
      <c r="J601" s="156">
        <v>3.6111111111111115E-2</v>
      </c>
      <c r="K601" s="156">
        <v>7.4374999999999997E-2</v>
      </c>
      <c r="L601" s="156">
        <v>4.201704545454546E-2</v>
      </c>
      <c r="M601" s="156">
        <v>5.6957070707070699E-2</v>
      </c>
      <c r="N601" s="156">
        <v>7.9679608585858597E-2</v>
      </c>
      <c r="O601" s="156">
        <v>8.3196022727272723E-2</v>
      </c>
    </row>
    <row r="602" spans="1:15" x14ac:dyDescent="0.2">
      <c r="A602">
        <v>50</v>
      </c>
      <c r="B602" t="s">
        <v>387</v>
      </c>
      <c r="C602" t="s">
        <v>387</v>
      </c>
      <c r="D602" t="s">
        <v>196</v>
      </c>
      <c r="E602" t="s">
        <v>695</v>
      </c>
      <c r="F602" s="156">
        <v>4.6296296296296294E-5</v>
      </c>
      <c r="G602" s="156">
        <v>4.3402777777777773E-5</v>
      </c>
      <c r="H602" s="156">
        <v>1.7361111111111111E-5</v>
      </c>
      <c r="I602" s="156">
        <v>1.0127314814814815E-5</v>
      </c>
      <c r="J602" s="156">
        <v>5.208333333333333E-5</v>
      </c>
      <c r="K602" s="156">
        <v>1.4467592592592595E-5</v>
      </c>
      <c r="L602" s="156">
        <v>7.2337962962962974E-6</v>
      </c>
      <c r="M602" s="156">
        <v>1.1574074074074073E-5</v>
      </c>
      <c r="N602" s="156">
        <v>1.7361111111111111E-5</v>
      </c>
      <c r="O602" s="156">
        <v>5.0636574074074066E-5</v>
      </c>
    </row>
    <row r="603" spans="1:15" x14ac:dyDescent="0.2">
      <c r="A603">
        <v>50</v>
      </c>
      <c r="B603" t="s">
        <v>387</v>
      </c>
      <c r="C603" t="s">
        <v>387</v>
      </c>
      <c r="D603" t="s">
        <v>196</v>
      </c>
      <c r="E603" t="s">
        <v>696</v>
      </c>
      <c r="F603" s="156">
        <v>0</v>
      </c>
      <c r="G603" s="156">
        <v>0</v>
      </c>
      <c r="H603" s="156">
        <v>0</v>
      </c>
      <c r="I603" s="156">
        <v>0</v>
      </c>
      <c r="J603" s="156">
        <v>0</v>
      </c>
      <c r="K603" s="156">
        <v>0</v>
      </c>
      <c r="L603" s="156">
        <v>0</v>
      </c>
      <c r="M603" s="156">
        <v>0</v>
      </c>
      <c r="N603" s="156">
        <v>0</v>
      </c>
      <c r="O603" s="156">
        <v>0</v>
      </c>
    </row>
    <row r="604" spans="1:15" x14ac:dyDescent="0.2">
      <c r="A604">
        <v>51</v>
      </c>
      <c r="B604" t="s">
        <v>388</v>
      </c>
      <c r="C604" t="s">
        <v>388</v>
      </c>
      <c r="D604" t="s">
        <v>196</v>
      </c>
      <c r="E604" t="s">
        <v>685</v>
      </c>
      <c r="F604" s="156">
        <v>0.21628787878787878</v>
      </c>
      <c r="G604" s="156">
        <v>0.23252410468319562</v>
      </c>
      <c r="H604" s="156">
        <v>0.29688114915387642</v>
      </c>
      <c r="I604" s="156">
        <v>0.25258510428964975</v>
      </c>
      <c r="J604" s="156">
        <v>0.15578266430539159</v>
      </c>
      <c r="K604" s="156">
        <v>0.20319756001574185</v>
      </c>
      <c r="L604" s="156">
        <v>0.18154269972451792</v>
      </c>
      <c r="M604" s="156">
        <v>0.27739325068870524</v>
      </c>
      <c r="N604" s="156">
        <v>0.30188902007083823</v>
      </c>
      <c r="O604" s="156">
        <v>0.3348263478945297</v>
      </c>
    </row>
    <row r="605" spans="1:15" x14ac:dyDescent="0.2">
      <c r="A605">
        <v>51</v>
      </c>
      <c r="B605" t="s">
        <v>388</v>
      </c>
      <c r="C605" t="s">
        <v>388</v>
      </c>
      <c r="D605" t="s">
        <v>196</v>
      </c>
      <c r="E605" t="s">
        <v>686</v>
      </c>
      <c r="F605" s="156">
        <v>1.1548520923520923E-2</v>
      </c>
      <c r="G605" s="156">
        <v>1.5243957431457429E-2</v>
      </c>
      <c r="H605" s="156">
        <v>6.6919191919191916E-3</v>
      </c>
      <c r="I605" s="156">
        <v>4.7776875901875907E-3</v>
      </c>
      <c r="J605" s="156">
        <v>1.4883207070707073E-2</v>
      </c>
      <c r="K605" s="156">
        <v>3.5962301587301581E-3</v>
      </c>
      <c r="L605" s="156">
        <v>3.4586940836940834E-3</v>
      </c>
      <c r="M605" s="156">
        <v>7.8147546897546893E-3</v>
      </c>
      <c r="N605" s="156">
        <v>7.1631493506493513E-3</v>
      </c>
      <c r="O605" s="156">
        <v>1.4635191197691196E-2</v>
      </c>
    </row>
    <row r="606" spans="1:15" x14ac:dyDescent="0.2">
      <c r="A606">
        <v>51</v>
      </c>
      <c r="B606" t="s">
        <v>388</v>
      </c>
      <c r="C606" t="s">
        <v>388</v>
      </c>
      <c r="D606" t="s">
        <v>196</v>
      </c>
      <c r="E606" t="s">
        <v>687</v>
      </c>
      <c r="F606" s="156">
        <v>1.7288961038961041E-2</v>
      </c>
      <c r="G606" s="156">
        <v>6.8993506493506508E-3</v>
      </c>
      <c r="H606" s="156">
        <v>6.8993506493506508E-3</v>
      </c>
      <c r="I606" s="156">
        <v>1.7424242424242425E-2</v>
      </c>
      <c r="J606" s="156">
        <v>4.7619047619047632E-3</v>
      </c>
      <c r="K606" s="156">
        <v>4.7619047619047632E-3</v>
      </c>
      <c r="L606" s="156">
        <v>1.9724025974025977E-2</v>
      </c>
      <c r="M606" s="156">
        <v>9.0367965367965375E-3</v>
      </c>
      <c r="N606" s="156">
        <v>7.16991341991342E-3</v>
      </c>
      <c r="O606" s="156">
        <v>2.1049783549783554E-2</v>
      </c>
    </row>
    <row r="607" spans="1:15" x14ac:dyDescent="0.2">
      <c r="A607">
        <v>51</v>
      </c>
      <c r="B607" t="s">
        <v>388</v>
      </c>
      <c r="C607" t="s">
        <v>388</v>
      </c>
      <c r="D607" t="s">
        <v>196</v>
      </c>
      <c r="E607" t="s">
        <v>688</v>
      </c>
      <c r="F607" s="156">
        <v>0.1959207459207459</v>
      </c>
      <c r="G607" s="156">
        <v>0.24003704628704625</v>
      </c>
      <c r="H607" s="156">
        <v>0.27858391608391608</v>
      </c>
      <c r="I607" s="156">
        <v>0.26730352980352973</v>
      </c>
      <c r="J607" s="156">
        <v>0.16392982017982016</v>
      </c>
      <c r="K607" s="156">
        <v>0.17265234765234763</v>
      </c>
      <c r="L607" s="156">
        <v>0.1962870462870463</v>
      </c>
      <c r="M607" s="156">
        <v>0.29139402264402264</v>
      </c>
      <c r="N607" s="156">
        <v>0.28779553779553779</v>
      </c>
      <c r="O607" s="156">
        <v>0.3319784382284382</v>
      </c>
    </row>
    <row r="608" spans="1:15" x14ac:dyDescent="0.2">
      <c r="A608">
        <v>51</v>
      </c>
      <c r="B608" t="s">
        <v>388</v>
      </c>
      <c r="C608" t="s">
        <v>388</v>
      </c>
      <c r="D608" t="s">
        <v>196</v>
      </c>
      <c r="E608" t="s">
        <v>689</v>
      </c>
      <c r="F608" s="156">
        <v>1.8128052503052505E-2</v>
      </c>
      <c r="G608" s="156">
        <v>2.4303647741147742E-2</v>
      </c>
      <c r="H608" s="156">
        <v>1.058646214896215E-2</v>
      </c>
      <c r="I608" s="156">
        <v>8.4096459096459093E-3</v>
      </c>
      <c r="J608" s="156">
        <v>2.2868971306471305E-2</v>
      </c>
      <c r="K608" s="156">
        <v>5.8836996336996336E-3</v>
      </c>
      <c r="L608" s="156">
        <v>6.3969017094017092E-3</v>
      </c>
      <c r="M608" s="156">
        <v>1.3654227716727715E-2</v>
      </c>
      <c r="N608" s="156">
        <v>1.1456425518925516E-2</v>
      </c>
      <c r="O608" s="156">
        <v>2.3536706349206349E-2</v>
      </c>
    </row>
    <row r="609" spans="1:15" x14ac:dyDescent="0.2">
      <c r="A609">
        <v>51</v>
      </c>
      <c r="B609" t="s">
        <v>388</v>
      </c>
      <c r="C609" t="s">
        <v>388</v>
      </c>
      <c r="D609" t="s">
        <v>196</v>
      </c>
      <c r="E609" t="s">
        <v>690</v>
      </c>
      <c r="F609" s="156">
        <v>0.20373168498168492</v>
      </c>
      <c r="G609" s="156">
        <v>0.32866300366300366</v>
      </c>
      <c r="H609" s="156">
        <v>0.40405219780219787</v>
      </c>
      <c r="I609" s="156">
        <v>0.29947344322344321</v>
      </c>
      <c r="J609" s="156">
        <v>0.15847069597069596</v>
      </c>
      <c r="K609" s="156">
        <v>0.26506410256410257</v>
      </c>
      <c r="L609" s="156">
        <v>0.13782051282051283</v>
      </c>
      <c r="M609" s="156">
        <v>0.38225732600732598</v>
      </c>
      <c r="N609" s="156">
        <v>0.41263736263736267</v>
      </c>
      <c r="O609" s="156">
        <v>0.39292582417582417</v>
      </c>
    </row>
    <row r="610" spans="1:15" x14ac:dyDescent="0.2">
      <c r="A610">
        <v>51</v>
      </c>
      <c r="B610" t="s">
        <v>388</v>
      </c>
      <c r="C610" t="s">
        <v>388</v>
      </c>
      <c r="D610" t="s">
        <v>196</v>
      </c>
      <c r="E610" t="s">
        <v>691</v>
      </c>
      <c r="F610" s="156">
        <v>0.15707644628099171</v>
      </c>
      <c r="G610" s="156">
        <v>0.14062377016922473</v>
      </c>
      <c r="H610" s="156">
        <v>0.20403138528138526</v>
      </c>
      <c r="I610" s="156">
        <v>0.14604486422668239</v>
      </c>
      <c r="J610" s="156">
        <v>0.10001967729240457</v>
      </c>
      <c r="K610" s="156">
        <v>0.16645267611176703</v>
      </c>
      <c r="L610" s="156">
        <v>0.11016824085005901</v>
      </c>
      <c r="M610" s="156">
        <v>0.15681572215663123</v>
      </c>
      <c r="N610" s="156">
        <v>0.20184720582447852</v>
      </c>
      <c r="O610" s="156">
        <v>0.22044962613144428</v>
      </c>
    </row>
    <row r="611" spans="1:15" x14ac:dyDescent="0.2">
      <c r="A611">
        <v>51</v>
      </c>
      <c r="B611" t="s">
        <v>388</v>
      </c>
      <c r="C611" t="s">
        <v>388</v>
      </c>
      <c r="D611" t="s">
        <v>196</v>
      </c>
      <c r="E611" t="s">
        <v>692</v>
      </c>
      <c r="F611" s="156">
        <v>2.9333513708513707E-3</v>
      </c>
      <c r="G611" s="156">
        <v>3.2309704184704186E-3</v>
      </c>
      <c r="H611" s="156">
        <v>1.4204545454545453E-3</v>
      </c>
      <c r="I611" s="156">
        <v>8.2070707070707068E-4</v>
      </c>
      <c r="J611" s="156">
        <v>3.5082972582972582E-3</v>
      </c>
      <c r="K611" s="156">
        <v>9.5373376623376633E-4</v>
      </c>
      <c r="L611" s="156">
        <v>5.794552669552668E-4</v>
      </c>
      <c r="M611" s="156">
        <v>1.1792027417027416E-3</v>
      </c>
      <c r="N611" s="156">
        <v>1.4520202020202018E-3</v>
      </c>
      <c r="O611" s="156">
        <v>3.393308080808081E-3</v>
      </c>
    </row>
    <row r="612" spans="1:15" x14ac:dyDescent="0.2">
      <c r="A612">
        <v>51</v>
      </c>
      <c r="B612" t="s">
        <v>388</v>
      </c>
      <c r="C612" t="s">
        <v>388</v>
      </c>
      <c r="D612" t="s">
        <v>196</v>
      </c>
      <c r="E612" t="s">
        <v>693</v>
      </c>
      <c r="F612" s="156">
        <v>0</v>
      </c>
      <c r="G612" s="156">
        <v>0</v>
      </c>
      <c r="H612" s="156">
        <v>0</v>
      </c>
      <c r="I612" s="156">
        <v>0</v>
      </c>
      <c r="J612" s="156">
        <v>0</v>
      </c>
      <c r="K612" s="156">
        <v>0</v>
      </c>
      <c r="L612" s="156">
        <v>0</v>
      </c>
      <c r="M612" s="156">
        <v>0</v>
      </c>
      <c r="N612" s="156">
        <v>0</v>
      </c>
      <c r="O612" s="156">
        <v>0</v>
      </c>
    </row>
    <row r="613" spans="1:15" x14ac:dyDescent="0.2">
      <c r="A613">
        <v>51</v>
      </c>
      <c r="B613" t="s">
        <v>388</v>
      </c>
      <c r="C613" t="s">
        <v>388</v>
      </c>
      <c r="D613" t="s">
        <v>196</v>
      </c>
      <c r="E613" t="s">
        <v>694</v>
      </c>
      <c r="F613" s="156">
        <v>6.2732007575757587E-2</v>
      </c>
      <c r="G613" s="156">
        <v>5.4695391414141419E-2</v>
      </c>
      <c r="H613" s="156">
        <v>8.7986111111111112E-2</v>
      </c>
      <c r="I613" s="156">
        <v>5.8682133838383846E-2</v>
      </c>
      <c r="J613" s="156">
        <v>3.9318181818181815E-2</v>
      </c>
      <c r="K613" s="156">
        <v>7.9810606060606054E-2</v>
      </c>
      <c r="L613" s="156">
        <v>4.4703282828282828E-2</v>
      </c>
      <c r="M613" s="156">
        <v>6.0902777777777764E-2</v>
      </c>
      <c r="N613" s="156">
        <v>8.5716540404040406E-2</v>
      </c>
      <c r="O613" s="156">
        <v>8.9569128787878774E-2</v>
      </c>
    </row>
    <row r="614" spans="1:15" x14ac:dyDescent="0.2">
      <c r="A614">
        <v>51</v>
      </c>
      <c r="B614" t="s">
        <v>388</v>
      </c>
      <c r="C614" t="s">
        <v>388</v>
      </c>
      <c r="D614" t="s">
        <v>196</v>
      </c>
      <c r="E614" t="s">
        <v>695</v>
      </c>
      <c r="F614" s="156">
        <v>1.0127314814814815E-5</v>
      </c>
      <c r="G614" s="156">
        <v>8.6805555555555555E-6</v>
      </c>
      <c r="H614" s="156">
        <v>2.8935185185185184E-6</v>
      </c>
      <c r="I614" s="156">
        <v>1.4467592592592592E-6</v>
      </c>
      <c r="J614" s="156">
        <v>1.1574074074074073E-5</v>
      </c>
      <c r="K614" s="156">
        <v>2.8935185185185184E-6</v>
      </c>
      <c r="L614" s="156">
        <v>1.4467592592592592E-6</v>
      </c>
      <c r="M614" s="156">
        <v>1.4467592592592592E-6</v>
      </c>
      <c r="N614" s="156">
        <v>2.8935185185185184E-6</v>
      </c>
      <c r="O614" s="156">
        <v>1.1574074074074073E-5</v>
      </c>
    </row>
    <row r="615" spans="1:15" x14ac:dyDescent="0.2">
      <c r="A615">
        <v>51</v>
      </c>
      <c r="B615" t="s">
        <v>388</v>
      </c>
      <c r="C615" t="s">
        <v>388</v>
      </c>
      <c r="D615" t="s">
        <v>196</v>
      </c>
      <c r="E615" t="s">
        <v>696</v>
      </c>
      <c r="F615" s="156">
        <v>0</v>
      </c>
      <c r="G615" s="156">
        <v>0</v>
      </c>
      <c r="H615" s="156">
        <v>0</v>
      </c>
      <c r="I615" s="156">
        <v>0</v>
      </c>
      <c r="J615" s="156">
        <v>0</v>
      </c>
      <c r="K615" s="156">
        <v>0</v>
      </c>
      <c r="L615" s="156">
        <v>0</v>
      </c>
      <c r="M615" s="156">
        <v>0</v>
      </c>
      <c r="N615" s="156">
        <v>0</v>
      </c>
      <c r="O615" s="156">
        <v>0</v>
      </c>
    </row>
    <row r="616" spans="1:15" x14ac:dyDescent="0.2">
      <c r="A616">
        <v>52</v>
      </c>
      <c r="B616" t="s">
        <v>389</v>
      </c>
      <c r="C616" t="s">
        <v>389</v>
      </c>
      <c r="D616" t="s">
        <v>196</v>
      </c>
      <c r="E616" t="s">
        <v>685</v>
      </c>
      <c r="F616" s="156">
        <v>0.22633313656040926</v>
      </c>
      <c r="G616" s="156">
        <v>0.23492227469500199</v>
      </c>
      <c r="H616" s="156">
        <v>0.30191361668634398</v>
      </c>
      <c r="I616" s="156">
        <v>0.25539157811885083</v>
      </c>
      <c r="J616" s="156">
        <v>0.15861373475009838</v>
      </c>
      <c r="K616" s="156">
        <v>0.20677390791027153</v>
      </c>
      <c r="L616" s="156">
        <v>0.1841155057064148</v>
      </c>
      <c r="M616" s="156">
        <v>0.28021448248720976</v>
      </c>
      <c r="N616" s="156">
        <v>0.30684523809523806</v>
      </c>
      <c r="O616" s="156">
        <v>0.34309327036599768</v>
      </c>
    </row>
    <row r="617" spans="1:15" x14ac:dyDescent="0.2">
      <c r="A617">
        <v>52</v>
      </c>
      <c r="B617" t="s">
        <v>389</v>
      </c>
      <c r="C617" t="s">
        <v>389</v>
      </c>
      <c r="D617" t="s">
        <v>196</v>
      </c>
      <c r="E617" t="s">
        <v>686</v>
      </c>
      <c r="F617" s="156">
        <v>1.1343344155844157E-2</v>
      </c>
      <c r="G617" s="156">
        <v>1.4459325396825396E-2</v>
      </c>
      <c r="H617" s="156">
        <v>6.0493326118326108E-3</v>
      </c>
      <c r="I617" s="156">
        <v>4.3515512265512269E-3</v>
      </c>
      <c r="J617" s="156">
        <v>1.4267676767676768E-2</v>
      </c>
      <c r="K617" s="156">
        <v>3.1994047619047618E-3</v>
      </c>
      <c r="L617" s="156">
        <v>3.1994047619047618E-3</v>
      </c>
      <c r="M617" s="156">
        <v>7.1631493506493513E-3</v>
      </c>
      <c r="N617" s="156">
        <v>6.4844877344877342E-3</v>
      </c>
      <c r="O617" s="156">
        <v>1.4112103174603175E-2</v>
      </c>
    </row>
    <row r="618" spans="1:15" x14ac:dyDescent="0.2">
      <c r="A618">
        <v>52</v>
      </c>
      <c r="B618" t="s">
        <v>389</v>
      </c>
      <c r="C618" t="s">
        <v>389</v>
      </c>
      <c r="D618" t="s">
        <v>196</v>
      </c>
      <c r="E618" t="s">
        <v>687</v>
      </c>
      <c r="F618" s="156">
        <v>2.1022727272727276E-2</v>
      </c>
      <c r="G618" s="156">
        <v>8.5768398268398285E-3</v>
      </c>
      <c r="H618" s="156">
        <v>8.5768398268398285E-3</v>
      </c>
      <c r="I618" s="156">
        <v>2.1780303030303035E-2</v>
      </c>
      <c r="J618" s="156">
        <v>5.9253246753246764E-3</v>
      </c>
      <c r="K618" s="156">
        <v>5.9253246753246764E-3</v>
      </c>
      <c r="L618" s="156">
        <v>2.4431818181818183E-2</v>
      </c>
      <c r="M618" s="156">
        <v>1.1444805194805199E-2</v>
      </c>
      <c r="N618" s="156">
        <v>8.9015151515151533E-3</v>
      </c>
      <c r="O618" s="156">
        <v>2.575757575757576E-2</v>
      </c>
    </row>
    <row r="619" spans="1:15" x14ac:dyDescent="0.2">
      <c r="A619">
        <v>52</v>
      </c>
      <c r="B619" t="s">
        <v>389</v>
      </c>
      <c r="C619" t="s">
        <v>389</v>
      </c>
      <c r="D619" t="s">
        <v>196</v>
      </c>
      <c r="E619" t="s">
        <v>688</v>
      </c>
      <c r="F619" s="156">
        <v>0.19377289377289375</v>
      </c>
      <c r="G619" s="156">
        <v>0.24188936063936065</v>
      </c>
      <c r="H619" s="156">
        <v>0.27833000333000335</v>
      </c>
      <c r="I619" s="156">
        <v>0.2644584582084582</v>
      </c>
      <c r="J619" s="156">
        <v>0.16554695304695302</v>
      </c>
      <c r="K619" s="156">
        <v>0.17276057276057277</v>
      </c>
      <c r="L619" s="156">
        <v>0.19313811188811189</v>
      </c>
      <c r="M619" s="156">
        <v>0.29066142191142191</v>
      </c>
      <c r="N619" s="156">
        <v>0.28762071262071265</v>
      </c>
      <c r="O619" s="156">
        <v>0.33019480519480515</v>
      </c>
    </row>
    <row r="620" spans="1:15" x14ac:dyDescent="0.2">
      <c r="A620">
        <v>52</v>
      </c>
      <c r="B620" t="s">
        <v>389</v>
      </c>
      <c r="C620" t="s">
        <v>389</v>
      </c>
      <c r="D620" t="s">
        <v>196</v>
      </c>
      <c r="E620" t="s">
        <v>689</v>
      </c>
      <c r="F620" s="156">
        <v>1.6851724664224663E-2</v>
      </c>
      <c r="G620" s="156">
        <v>2.2369123931623932E-2</v>
      </c>
      <c r="H620" s="156">
        <v>9.6936050061050064E-3</v>
      </c>
      <c r="I620" s="156">
        <v>8.0547924297924289E-3</v>
      </c>
      <c r="J620" s="156">
        <v>2.1134768009768011E-2</v>
      </c>
      <c r="K620" s="156">
        <v>5.5173992673992677E-3</v>
      </c>
      <c r="L620" s="156">
        <v>6.1278998778998769E-3</v>
      </c>
      <c r="M620" s="156">
        <v>1.258203601953602E-2</v>
      </c>
      <c r="N620" s="156">
        <v>1.0466269841269841E-2</v>
      </c>
      <c r="O620" s="156">
        <v>2.1907432844932843E-2</v>
      </c>
    </row>
    <row r="621" spans="1:15" x14ac:dyDescent="0.2">
      <c r="A621">
        <v>52</v>
      </c>
      <c r="B621" t="s">
        <v>389</v>
      </c>
      <c r="C621" t="s">
        <v>389</v>
      </c>
      <c r="D621" t="s">
        <v>196</v>
      </c>
      <c r="E621" t="s">
        <v>690</v>
      </c>
      <c r="F621" s="156">
        <v>0.20178571428571429</v>
      </c>
      <c r="G621" s="156">
        <v>0.33257783882783887</v>
      </c>
      <c r="H621" s="156">
        <v>0.40299908424908426</v>
      </c>
      <c r="I621" s="156">
        <v>0.29555860805860801</v>
      </c>
      <c r="J621" s="156">
        <v>0.16538461538461535</v>
      </c>
      <c r="K621" s="156">
        <v>0.26497252747252742</v>
      </c>
      <c r="L621" s="156">
        <v>0.13921703296703297</v>
      </c>
      <c r="M621" s="156">
        <v>0.38131868131868135</v>
      </c>
      <c r="N621" s="156">
        <v>0.41167582417582416</v>
      </c>
      <c r="O621" s="156">
        <v>0.39178113553113547</v>
      </c>
    </row>
    <row r="622" spans="1:15" x14ac:dyDescent="0.2">
      <c r="A622">
        <v>52</v>
      </c>
      <c r="B622" t="s">
        <v>389</v>
      </c>
      <c r="C622" t="s">
        <v>389</v>
      </c>
      <c r="D622" t="s">
        <v>196</v>
      </c>
      <c r="E622" t="s">
        <v>691</v>
      </c>
      <c r="F622" s="156">
        <v>0.16013872491145217</v>
      </c>
      <c r="G622" s="156">
        <v>0.13999163715072804</v>
      </c>
      <c r="H622" s="156">
        <v>0.20487750885478162</v>
      </c>
      <c r="I622" s="156">
        <v>0.14659582841401023</v>
      </c>
      <c r="J622" s="156">
        <v>0.10011068476977568</v>
      </c>
      <c r="K622" s="156">
        <v>0.16803915781188505</v>
      </c>
      <c r="L622" s="156">
        <v>0.11132182211727665</v>
      </c>
      <c r="M622" s="156">
        <v>0.15614915387642658</v>
      </c>
      <c r="N622" s="156">
        <v>0.20238341204250293</v>
      </c>
      <c r="O622" s="156">
        <v>0.22273711137347502</v>
      </c>
    </row>
    <row r="623" spans="1:15" x14ac:dyDescent="0.2">
      <c r="A623">
        <v>52</v>
      </c>
      <c r="B623" t="s">
        <v>389</v>
      </c>
      <c r="C623" t="s">
        <v>389</v>
      </c>
      <c r="D623" t="s">
        <v>196</v>
      </c>
      <c r="E623" t="s">
        <v>692</v>
      </c>
      <c r="F623" s="156">
        <v>2.4508477633477634E-3</v>
      </c>
      <c r="G623" s="156">
        <v>2.6763167388167385E-3</v>
      </c>
      <c r="H623" s="156">
        <v>1.1250901875901876E-3</v>
      </c>
      <c r="I623" s="156">
        <v>6.7640692640692638E-4</v>
      </c>
      <c r="J623" s="156">
        <v>2.9310966810966814E-3</v>
      </c>
      <c r="K623" s="156">
        <v>7.3953823953823959E-4</v>
      </c>
      <c r="L623" s="156">
        <v>4.7573953823953821E-4</v>
      </c>
      <c r="M623" s="156">
        <v>9.5147907647907641E-4</v>
      </c>
      <c r="N623" s="156">
        <v>1.1566558441558443E-3</v>
      </c>
      <c r="O623" s="156">
        <v>2.8251262626262622E-3</v>
      </c>
    </row>
    <row r="624" spans="1:15" x14ac:dyDescent="0.2">
      <c r="A624">
        <v>52</v>
      </c>
      <c r="B624" t="s">
        <v>389</v>
      </c>
      <c r="C624" t="s">
        <v>389</v>
      </c>
      <c r="D624" t="s">
        <v>196</v>
      </c>
      <c r="E624" t="s">
        <v>693</v>
      </c>
      <c r="F624" s="156">
        <v>0</v>
      </c>
      <c r="G624" s="156">
        <v>0</v>
      </c>
      <c r="H624" s="156">
        <v>0</v>
      </c>
      <c r="I624" s="156">
        <v>0</v>
      </c>
      <c r="J624" s="156">
        <v>0</v>
      </c>
      <c r="K624" s="156">
        <v>0</v>
      </c>
      <c r="L624" s="156">
        <v>0</v>
      </c>
      <c r="M624" s="156">
        <v>0</v>
      </c>
      <c r="N624" s="156">
        <v>0</v>
      </c>
      <c r="O624" s="156">
        <v>0</v>
      </c>
    </row>
    <row r="625" spans="1:15" x14ac:dyDescent="0.2">
      <c r="A625">
        <v>52</v>
      </c>
      <c r="B625" t="s">
        <v>389</v>
      </c>
      <c r="C625" t="s">
        <v>389</v>
      </c>
      <c r="D625" t="s">
        <v>196</v>
      </c>
      <c r="E625" t="s">
        <v>694</v>
      </c>
      <c r="F625" s="156">
        <v>6.4386047979797981E-2</v>
      </c>
      <c r="G625" s="156">
        <v>5.4345012626262623E-2</v>
      </c>
      <c r="H625" s="156">
        <v>8.8964646464646455E-2</v>
      </c>
      <c r="I625" s="156">
        <v>5.8410669191919187E-2</v>
      </c>
      <c r="J625" s="156">
        <v>3.9079861111111114E-2</v>
      </c>
      <c r="K625" s="156">
        <v>8.1144255050505043E-2</v>
      </c>
      <c r="L625" s="156">
        <v>4.4412878787878786E-2</v>
      </c>
      <c r="M625" s="156">
        <v>6.0669191919191907E-2</v>
      </c>
      <c r="N625" s="156">
        <v>8.6474116161616141E-2</v>
      </c>
      <c r="O625" s="156">
        <v>9.073390151515151E-2</v>
      </c>
    </row>
    <row r="626" spans="1:15" x14ac:dyDescent="0.2">
      <c r="A626">
        <v>52</v>
      </c>
      <c r="B626" t="s">
        <v>389</v>
      </c>
      <c r="C626" t="s">
        <v>389</v>
      </c>
      <c r="D626" t="s">
        <v>196</v>
      </c>
      <c r="E626" t="s">
        <v>695</v>
      </c>
      <c r="F626" s="156">
        <v>1.4467592592592592E-6</v>
      </c>
      <c r="G626" s="156">
        <v>1.4467592592592592E-6</v>
      </c>
      <c r="H626" s="156">
        <v>0</v>
      </c>
      <c r="I626" s="156">
        <v>0</v>
      </c>
      <c r="J626" s="156">
        <v>1.4467592592592592E-6</v>
      </c>
      <c r="K626" s="156">
        <v>0</v>
      </c>
      <c r="L626" s="156">
        <v>0</v>
      </c>
      <c r="M626" s="156">
        <v>0</v>
      </c>
      <c r="N626" s="156">
        <v>0</v>
      </c>
      <c r="O626" s="156">
        <v>1.4467592592592592E-6</v>
      </c>
    </row>
    <row r="627" spans="1:15" x14ac:dyDescent="0.2">
      <c r="A627">
        <v>52</v>
      </c>
      <c r="B627" t="s">
        <v>389</v>
      </c>
      <c r="C627" t="s">
        <v>389</v>
      </c>
      <c r="D627" t="s">
        <v>196</v>
      </c>
      <c r="E627" t="s">
        <v>696</v>
      </c>
      <c r="F627" s="156">
        <v>0</v>
      </c>
      <c r="G627" s="156">
        <v>0</v>
      </c>
      <c r="H627" s="156">
        <v>0</v>
      </c>
      <c r="I627" s="156">
        <v>0</v>
      </c>
      <c r="J627" s="156">
        <v>0</v>
      </c>
      <c r="K627" s="156">
        <v>0</v>
      </c>
      <c r="L627" s="156">
        <v>0</v>
      </c>
      <c r="M627" s="156">
        <v>0</v>
      </c>
      <c r="N627" s="156">
        <v>0</v>
      </c>
      <c r="O627" s="156">
        <v>0</v>
      </c>
    </row>
    <row r="628" spans="1:15" x14ac:dyDescent="0.2">
      <c r="A628">
        <v>53</v>
      </c>
      <c r="B628" t="s">
        <v>390</v>
      </c>
      <c r="C628" t="s">
        <v>390</v>
      </c>
      <c r="D628" t="s">
        <v>196</v>
      </c>
      <c r="E628" t="s">
        <v>685</v>
      </c>
      <c r="F628" s="156">
        <v>0.21666174734356553</v>
      </c>
      <c r="G628" s="156">
        <v>0.23210350255804801</v>
      </c>
      <c r="H628" s="156">
        <v>0.29457398661944112</v>
      </c>
      <c r="I628" s="156">
        <v>0.24813065722156627</v>
      </c>
      <c r="J628" s="156">
        <v>0.1561835891381346</v>
      </c>
      <c r="K628" s="156">
        <v>0.20199724517906337</v>
      </c>
      <c r="L628" s="156">
        <v>0.17853699330972059</v>
      </c>
      <c r="M628" s="156">
        <v>0.27430883510428966</v>
      </c>
      <c r="N628" s="156">
        <v>0.29961137347500982</v>
      </c>
      <c r="O628" s="156">
        <v>0.33312180243998424</v>
      </c>
    </row>
    <row r="629" spans="1:15" x14ac:dyDescent="0.2">
      <c r="A629">
        <v>53</v>
      </c>
      <c r="B629" t="s">
        <v>390</v>
      </c>
      <c r="C629" t="s">
        <v>390</v>
      </c>
      <c r="D629" t="s">
        <v>196</v>
      </c>
      <c r="E629" t="s">
        <v>686</v>
      </c>
      <c r="F629" s="156">
        <v>1.229933261183261E-2</v>
      </c>
      <c r="G629" s="156">
        <v>1.5875270562770563E-2</v>
      </c>
      <c r="H629" s="156">
        <v>6.7933802308802315E-3</v>
      </c>
      <c r="I629" s="156">
        <v>4.7934704184704182E-3</v>
      </c>
      <c r="J629" s="156">
        <v>1.5597943722943725E-2</v>
      </c>
      <c r="K629" s="156">
        <v>3.6142676767676771E-3</v>
      </c>
      <c r="L629" s="156">
        <v>3.4970238095238097E-3</v>
      </c>
      <c r="M629" s="156">
        <v>7.9568001443001447E-3</v>
      </c>
      <c r="N629" s="156">
        <v>7.3074494949494934E-3</v>
      </c>
      <c r="O629" s="156">
        <v>1.5390512265512267E-2</v>
      </c>
    </row>
    <row r="630" spans="1:15" x14ac:dyDescent="0.2">
      <c r="A630">
        <v>53</v>
      </c>
      <c r="B630" t="s">
        <v>390</v>
      </c>
      <c r="C630" t="s">
        <v>390</v>
      </c>
      <c r="D630" t="s">
        <v>196</v>
      </c>
      <c r="E630" t="s">
        <v>687</v>
      </c>
      <c r="F630" s="156">
        <v>1.9209956709956712E-2</v>
      </c>
      <c r="G630" s="156">
        <v>7.2781385281385294E-3</v>
      </c>
      <c r="H630" s="156">
        <v>7.2781385281385294E-3</v>
      </c>
      <c r="I630" s="156">
        <v>1.9074675324675324E-2</v>
      </c>
      <c r="J630" s="156">
        <v>5.0324675324675333E-3</v>
      </c>
      <c r="K630" s="156">
        <v>5.0324675324675333E-3</v>
      </c>
      <c r="L630" s="156">
        <v>2.1699134199134201E-2</v>
      </c>
      <c r="M630" s="156">
        <v>9.6861471861471888E-3</v>
      </c>
      <c r="N630" s="156">
        <v>7.575757575757576E-3</v>
      </c>
      <c r="O630" s="156">
        <v>2.3214285714285719E-2</v>
      </c>
    </row>
    <row r="631" spans="1:15" x14ac:dyDescent="0.2">
      <c r="A631">
        <v>53</v>
      </c>
      <c r="B631" t="s">
        <v>390</v>
      </c>
      <c r="C631" t="s">
        <v>390</v>
      </c>
      <c r="D631" t="s">
        <v>196</v>
      </c>
      <c r="E631" t="s">
        <v>688</v>
      </c>
      <c r="F631" s="156">
        <v>0.18957708957708957</v>
      </c>
      <c r="G631" s="156">
        <v>0.23814310689310689</v>
      </c>
      <c r="H631" s="156">
        <v>0.27278138528138529</v>
      </c>
      <c r="I631" s="156">
        <v>0.26066849816849819</v>
      </c>
      <c r="J631" s="156">
        <v>0.1631431068931069</v>
      </c>
      <c r="K631" s="156">
        <v>0.16964701964701964</v>
      </c>
      <c r="L631" s="156">
        <v>0.19171869796869795</v>
      </c>
      <c r="M631" s="156">
        <v>0.28573093573093578</v>
      </c>
      <c r="N631" s="156">
        <v>0.28221778221778221</v>
      </c>
      <c r="O631" s="156">
        <v>0.32484390609390607</v>
      </c>
    </row>
    <row r="632" spans="1:15" x14ac:dyDescent="0.2">
      <c r="A632">
        <v>53</v>
      </c>
      <c r="B632" t="s">
        <v>390</v>
      </c>
      <c r="C632" t="s">
        <v>390</v>
      </c>
      <c r="D632" t="s">
        <v>196</v>
      </c>
      <c r="E632" t="s">
        <v>689</v>
      </c>
      <c r="F632" s="156">
        <v>1.9328067765567766E-2</v>
      </c>
      <c r="G632" s="156">
        <v>2.511637667887668E-2</v>
      </c>
      <c r="H632" s="156">
        <v>1.0561660561660561E-2</v>
      </c>
      <c r="I632" s="156">
        <v>8.3581349206349204E-3</v>
      </c>
      <c r="J632" s="156">
        <v>2.3798076923076922E-2</v>
      </c>
      <c r="K632" s="156">
        <v>5.8150183150183143E-3</v>
      </c>
      <c r="L632" s="156">
        <v>6.4217032967032964E-3</v>
      </c>
      <c r="M632" s="156">
        <v>1.378205128205128E-2</v>
      </c>
      <c r="N632" s="156">
        <v>1.1513659951159952E-2</v>
      </c>
      <c r="O632" s="156">
        <v>2.4662316849816852E-2</v>
      </c>
    </row>
    <row r="633" spans="1:15" x14ac:dyDescent="0.2">
      <c r="A633">
        <v>53</v>
      </c>
      <c r="B633" t="s">
        <v>390</v>
      </c>
      <c r="C633" t="s">
        <v>390</v>
      </c>
      <c r="D633" t="s">
        <v>196</v>
      </c>
      <c r="E633" t="s">
        <v>690</v>
      </c>
      <c r="F633" s="156">
        <v>0.1934981684981685</v>
      </c>
      <c r="G633" s="156">
        <v>0.32060439560439563</v>
      </c>
      <c r="H633" s="156">
        <v>0.39242216117216117</v>
      </c>
      <c r="I633" s="156">
        <v>0.2920787545787546</v>
      </c>
      <c r="J633" s="156">
        <v>0.15670787545787548</v>
      </c>
      <c r="K633" s="156">
        <v>0.25826465201465204</v>
      </c>
      <c r="L633" s="156">
        <v>0.13651556776556778</v>
      </c>
      <c r="M633" s="156">
        <v>0.37225274725274715</v>
      </c>
      <c r="N633" s="156">
        <v>0.40112179487179483</v>
      </c>
      <c r="O633" s="156">
        <v>0.38115842490842494</v>
      </c>
    </row>
    <row r="634" spans="1:15" x14ac:dyDescent="0.2">
      <c r="A634">
        <v>53</v>
      </c>
      <c r="B634" t="s">
        <v>390</v>
      </c>
      <c r="C634" t="s">
        <v>390</v>
      </c>
      <c r="D634" t="s">
        <v>196</v>
      </c>
      <c r="E634" t="s">
        <v>691</v>
      </c>
      <c r="F634" s="156">
        <v>0.15705184966548605</v>
      </c>
      <c r="G634" s="156">
        <v>0.13891922471467924</v>
      </c>
      <c r="H634" s="156">
        <v>0.20216204250295158</v>
      </c>
      <c r="I634" s="156">
        <v>0.14373770169224714</v>
      </c>
      <c r="J634" s="156">
        <v>9.9326052735143638E-2</v>
      </c>
      <c r="K634" s="156">
        <v>0.16586973632428176</v>
      </c>
      <c r="L634" s="156">
        <v>0.10874163715072807</v>
      </c>
      <c r="M634" s="156">
        <v>0.15417404565131834</v>
      </c>
      <c r="N634" s="156">
        <v>0.19959661550570643</v>
      </c>
      <c r="O634" s="156">
        <v>0.21924193231011416</v>
      </c>
    </row>
    <row r="635" spans="1:15" x14ac:dyDescent="0.2">
      <c r="A635">
        <v>53</v>
      </c>
      <c r="B635" t="s">
        <v>390</v>
      </c>
      <c r="C635" t="s">
        <v>390</v>
      </c>
      <c r="D635" t="s">
        <v>196</v>
      </c>
      <c r="E635" t="s">
        <v>692</v>
      </c>
      <c r="F635" s="156">
        <v>3.0212842712842715E-3</v>
      </c>
      <c r="G635" s="156">
        <v>3.2941017316017313E-3</v>
      </c>
      <c r="H635" s="156">
        <v>1.4272186147186148E-3</v>
      </c>
      <c r="I635" s="156">
        <v>8.2070707070707068E-4</v>
      </c>
      <c r="J635" s="156">
        <v>3.5962301587301581E-3</v>
      </c>
      <c r="K635" s="156">
        <v>9.6500721500721498E-4</v>
      </c>
      <c r="L635" s="156">
        <v>5.772005772005772E-4</v>
      </c>
      <c r="M635" s="156">
        <v>1.1792027417027416E-3</v>
      </c>
      <c r="N635" s="156">
        <v>1.4610389610389611E-3</v>
      </c>
      <c r="O635" s="156">
        <v>3.4812409812409813E-3</v>
      </c>
    </row>
    <row r="636" spans="1:15" x14ac:dyDescent="0.2">
      <c r="A636">
        <v>53</v>
      </c>
      <c r="B636" t="s">
        <v>390</v>
      </c>
      <c r="C636" t="s">
        <v>390</v>
      </c>
      <c r="D636" t="s">
        <v>196</v>
      </c>
      <c r="E636" t="s">
        <v>693</v>
      </c>
      <c r="F636" s="156">
        <v>0</v>
      </c>
      <c r="G636" s="156">
        <v>0</v>
      </c>
      <c r="H636" s="156">
        <v>0</v>
      </c>
      <c r="I636" s="156">
        <v>0</v>
      </c>
      <c r="J636" s="156">
        <v>0</v>
      </c>
      <c r="K636" s="156">
        <v>0</v>
      </c>
      <c r="L636" s="156">
        <v>0</v>
      </c>
      <c r="M636" s="156">
        <v>0</v>
      </c>
      <c r="N636" s="156">
        <v>0</v>
      </c>
      <c r="O636" s="156">
        <v>0</v>
      </c>
    </row>
    <row r="637" spans="1:15" x14ac:dyDescent="0.2">
      <c r="A637">
        <v>53</v>
      </c>
      <c r="B637" t="s">
        <v>390</v>
      </c>
      <c r="C637" t="s">
        <v>390</v>
      </c>
      <c r="D637" t="s">
        <v>196</v>
      </c>
      <c r="E637" t="s">
        <v>694</v>
      </c>
      <c r="F637" s="156">
        <v>6.2520517676767667E-2</v>
      </c>
      <c r="G637" s="156">
        <v>5.2836174242424233E-2</v>
      </c>
      <c r="H637" s="156">
        <v>8.6283143939393944E-2</v>
      </c>
      <c r="I637" s="156">
        <v>5.7250631313131316E-2</v>
      </c>
      <c r="J637" s="156">
        <v>3.8005050505050507E-2</v>
      </c>
      <c r="K637" s="156">
        <v>7.8647411616161608E-2</v>
      </c>
      <c r="L637" s="156">
        <v>4.3748421717171714E-2</v>
      </c>
      <c r="M637" s="156">
        <v>5.9097222222222218E-2</v>
      </c>
      <c r="N637" s="156">
        <v>8.3797348484848488E-2</v>
      </c>
      <c r="O637" s="156">
        <v>8.8226010101010097E-2</v>
      </c>
    </row>
    <row r="638" spans="1:15" x14ac:dyDescent="0.2">
      <c r="A638">
        <v>53</v>
      </c>
      <c r="B638" t="s">
        <v>390</v>
      </c>
      <c r="C638" t="s">
        <v>390</v>
      </c>
      <c r="D638" t="s">
        <v>196</v>
      </c>
      <c r="E638" t="s">
        <v>695</v>
      </c>
      <c r="F638" s="156">
        <v>1.4467592592592595E-5</v>
      </c>
      <c r="G638" s="156">
        <v>1.1574074074074073E-5</v>
      </c>
      <c r="H638" s="156">
        <v>2.8935185185185184E-6</v>
      </c>
      <c r="I638" s="156">
        <v>1.4467592592592592E-6</v>
      </c>
      <c r="J638" s="156">
        <v>1.4467592592592595E-5</v>
      </c>
      <c r="K638" s="156">
        <v>2.8935185185185184E-6</v>
      </c>
      <c r="L638" s="156">
        <v>1.4467592592592592E-6</v>
      </c>
      <c r="M638" s="156">
        <v>1.4467592592592592E-6</v>
      </c>
      <c r="N638" s="156">
        <v>2.8935185185185184E-6</v>
      </c>
      <c r="O638" s="156">
        <v>1.4467592592592595E-5</v>
      </c>
    </row>
    <row r="639" spans="1:15" x14ac:dyDescent="0.2">
      <c r="A639">
        <v>53</v>
      </c>
      <c r="B639" t="s">
        <v>390</v>
      </c>
      <c r="C639" t="s">
        <v>390</v>
      </c>
      <c r="D639" t="s">
        <v>196</v>
      </c>
      <c r="E639" t="s">
        <v>696</v>
      </c>
      <c r="F639" s="156">
        <v>0</v>
      </c>
      <c r="G639" s="156">
        <v>0</v>
      </c>
      <c r="H639" s="156">
        <v>0</v>
      </c>
      <c r="I639" s="156">
        <v>0</v>
      </c>
      <c r="J639" s="156">
        <v>0</v>
      </c>
      <c r="K639" s="156">
        <v>0</v>
      </c>
      <c r="L639" s="156">
        <v>0</v>
      </c>
      <c r="M639" s="156">
        <v>0</v>
      </c>
      <c r="N639" s="156">
        <v>0</v>
      </c>
      <c r="O639" s="156">
        <v>0</v>
      </c>
    </row>
    <row r="640" spans="1:15" x14ac:dyDescent="0.2">
      <c r="A640">
        <v>54</v>
      </c>
      <c r="B640" t="s">
        <v>391</v>
      </c>
      <c r="C640" t="s">
        <v>391</v>
      </c>
      <c r="D640" t="s">
        <v>196</v>
      </c>
      <c r="E640" t="s">
        <v>685</v>
      </c>
      <c r="F640" s="156">
        <v>0.22072756788665882</v>
      </c>
      <c r="G640" s="156">
        <v>0.23592581660763476</v>
      </c>
      <c r="H640" s="156">
        <v>0.29793388429752066</v>
      </c>
      <c r="I640" s="156">
        <v>0.25020907123179847</v>
      </c>
      <c r="J640" s="156">
        <v>0.15967384887839431</v>
      </c>
      <c r="K640" s="156">
        <v>0.2038444510035419</v>
      </c>
      <c r="L640" s="156">
        <v>0.17976436442345536</v>
      </c>
      <c r="M640" s="156">
        <v>0.27723091302636754</v>
      </c>
      <c r="N640" s="156">
        <v>0.30295651318378591</v>
      </c>
      <c r="O640" s="156">
        <v>0.33785419126328214</v>
      </c>
    </row>
    <row r="641" spans="1:15" x14ac:dyDescent="0.2">
      <c r="A641">
        <v>54</v>
      </c>
      <c r="B641" t="s">
        <v>391</v>
      </c>
      <c r="C641" t="s">
        <v>391</v>
      </c>
      <c r="D641" t="s">
        <v>196</v>
      </c>
      <c r="E641" t="s">
        <v>686</v>
      </c>
      <c r="F641" s="156">
        <v>1.11359126984127E-2</v>
      </c>
      <c r="G641" s="156">
        <v>1.4039953102453102E-2</v>
      </c>
      <c r="H641" s="156">
        <v>5.7629870129870123E-3</v>
      </c>
      <c r="I641" s="156">
        <v>4.22754329004329E-3</v>
      </c>
      <c r="J641" s="156">
        <v>1.3906926406926406E-2</v>
      </c>
      <c r="K641" s="156">
        <v>3.0551046176046179E-3</v>
      </c>
      <c r="L641" s="156">
        <v>3.1204906204906199E-3</v>
      </c>
      <c r="M641" s="156">
        <v>6.8880772005772009E-3</v>
      </c>
      <c r="N641" s="156">
        <v>6.1823593073593074E-3</v>
      </c>
      <c r="O641" s="156">
        <v>1.3800955988455989E-2</v>
      </c>
    </row>
    <row r="642" spans="1:15" x14ac:dyDescent="0.2">
      <c r="A642">
        <v>54</v>
      </c>
      <c r="B642" t="s">
        <v>391</v>
      </c>
      <c r="C642" t="s">
        <v>391</v>
      </c>
      <c r="D642" t="s">
        <v>196</v>
      </c>
      <c r="E642" t="s">
        <v>687</v>
      </c>
      <c r="F642" s="156">
        <v>2.4567099567099574E-2</v>
      </c>
      <c r="G642" s="156">
        <v>9.3614718614718623E-3</v>
      </c>
      <c r="H642" s="156">
        <v>9.3614718614718623E-3</v>
      </c>
      <c r="I642" s="156">
        <v>2.5000000000000001E-2</v>
      </c>
      <c r="J642" s="156">
        <v>6.4935064935064939E-3</v>
      </c>
      <c r="K642" s="156">
        <v>6.4935064935064939E-3</v>
      </c>
      <c r="L642" s="156">
        <v>2.8273809523809524E-2</v>
      </c>
      <c r="M642" s="156">
        <v>1.2770562770562773E-2</v>
      </c>
      <c r="N642" s="156">
        <v>9.7402597402597418E-3</v>
      </c>
      <c r="O642" s="156">
        <v>2.9788961038961045E-2</v>
      </c>
    </row>
    <row r="643" spans="1:15" x14ac:dyDescent="0.2">
      <c r="A643">
        <v>54</v>
      </c>
      <c r="B643" t="s">
        <v>391</v>
      </c>
      <c r="C643" t="s">
        <v>391</v>
      </c>
      <c r="D643" t="s">
        <v>196</v>
      </c>
      <c r="E643" t="s">
        <v>688</v>
      </c>
      <c r="F643" s="156">
        <v>0.18747294372294371</v>
      </c>
      <c r="G643" s="156">
        <v>0.23859890109890111</v>
      </c>
      <c r="H643" s="156">
        <v>0.27315809190809187</v>
      </c>
      <c r="I643" s="156">
        <v>0.26007117882117875</v>
      </c>
      <c r="J643" s="156">
        <v>0.16343240093240091</v>
      </c>
      <c r="K643" s="156">
        <v>0.16970945720945718</v>
      </c>
      <c r="L643" s="156">
        <v>0.18976023976023976</v>
      </c>
      <c r="M643" s="156">
        <v>0.28589743589743588</v>
      </c>
      <c r="N643" s="156">
        <v>0.28239676989676993</v>
      </c>
      <c r="O643" s="156">
        <v>0.32326631701631703</v>
      </c>
    </row>
    <row r="644" spans="1:15" x14ac:dyDescent="0.2">
      <c r="A644">
        <v>54</v>
      </c>
      <c r="B644" t="s">
        <v>391</v>
      </c>
      <c r="C644" t="s">
        <v>391</v>
      </c>
      <c r="D644" t="s">
        <v>196</v>
      </c>
      <c r="E644" t="s">
        <v>689</v>
      </c>
      <c r="F644" s="156">
        <v>1.6456807081807082E-2</v>
      </c>
      <c r="G644" s="156">
        <v>2.1661324786324786E-2</v>
      </c>
      <c r="H644" s="156">
        <v>9.3387515262515278E-3</v>
      </c>
      <c r="I644" s="156">
        <v>7.9288766788766785E-3</v>
      </c>
      <c r="J644" s="156">
        <v>2.052045177045177E-2</v>
      </c>
      <c r="K644" s="156">
        <v>5.3781288156288156E-3</v>
      </c>
      <c r="L644" s="156">
        <v>6.0649420024420026E-3</v>
      </c>
      <c r="M644" s="156">
        <v>1.2160409035409036E-2</v>
      </c>
      <c r="N644" s="156">
        <v>1.0084706959706959E-2</v>
      </c>
      <c r="O644" s="156">
        <v>2.135989010989011E-2</v>
      </c>
    </row>
    <row r="645" spans="1:15" x14ac:dyDescent="0.2">
      <c r="A645">
        <v>54</v>
      </c>
      <c r="B645" t="s">
        <v>391</v>
      </c>
      <c r="C645" t="s">
        <v>391</v>
      </c>
      <c r="D645" t="s">
        <v>196</v>
      </c>
      <c r="E645" t="s">
        <v>690</v>
      </c>
      <c r="F645" s="156">
        <v>0.197481684981685</v>
      </c>
      <c r="G645" s="156">
        <v>0.32868589743589738</v>
      </c>
      <c r="H645" s="156">
        <v>0.39542124542124535</v>
      </c>
      <c r="I645" s="156">
        <v>0.28866758241758239</v>
      </c>
      <c r="J645" s="156">
        <v>0.16529304029304032</v>
      </c>
      <c r="K645" s="156">
        <v>0.25966117216117218</v>
      </c>
      <c r="L645" s="156">
        <v>0.13699633699633701</v>
      </c>
      <c r="M645" s="156">
        <v>0.37463369963369958</v>
      </c>
      <c r="N645" s="156">
        <v>0.40412087912087918</v>
      </c>
      <c r="O645" s="156">
        <v>0.38472985347985356</v>
      </c>
    </row>
    <row r="646" spans="1:15" x14ac:dyDescent="0.2">
      <c r="A646">
        <v>54</v>
      </c>
      <c r="B646" t="s">
        <v>391</v>
      </c>
      <c r="C646" t="s">
        <v>391</v>
      </c>
      <c r="D646" t="s">
        <v>196</v>
      </c>
      <c r="E646" t="s">
        <v>691</v>
      </c>
      <c r="F646" s="156">
        <v>0.15289994096812279</v>
      </c>
      <c r="G646" s="156">
        <v>0.13620621802439983</v>
      </c>
      <c r="H646" s="156">
        <v>0.19812819756001571</v>
      </c>
      <c r="I646" s="156">
        <v>0.14302194018103109</v>
      </c>
      <c r="J646" s="156">
        <v>9.8110979929161735E-2</v>
      </c>
      <c r="K646" s="156">
        <v>0.16224419519874067</v>
      </c>
      <c r="L646" s="156">
        <v>0.10884248327430146</v>
      </c>
      <c r="M646" s="156">
        <v>0.15201938213301849</v>
      </c>
      <c r="N646" s="156">
        <v>0.19581611570247934</v>
      </c>
      <c r="O646" s="156">
        <v>0.21493506493506492</v>
      </c>
    </row>
    <row r="647" spans="1:15" x14ac:dyDescent="0.2">
      <c r="A647">
        <v>54</v>
      </c>
      <c r="B647" t="s">
        <v>391</v>
      </c>
      <c r="C647" t="s">
        <v>391</v>
      </c>
      <c r="D647" t="s">
        <v>196</v>
      </c>
      <c r="E647" t="s">
        <v>692</v>
      </c>
      <c r="F647" s="156">
        <v>2.2231240981240982E-3</v>
      </c>
      <c r="G647" s="156">
        <v>2.4215367965367963E-3</v>
      </c>
      <c r="H647" s="156">
        <v>9.8755411255411259E-4</v>
      </c>
      <c r="I647" s="156">
        <v>6.1102092352092335E-4</v>
      </c>
      <c r="J647" s="156">
        <v>2.6582792207792208E-3</v>
      </c>
      <c r="K647" s="156">
        <v>6.3356782106782097E-4</v>
      </c>
      <c r="L647" s="156">
        <v>4.2839105339105332E-4</v>
      </c>
      <c r="M647" s="156">
        <v>8.5227272727272723E-4</v>
      </c>
      <c r="N647" s="156">
        <v>1.0191197691197689E-3</v>
      </c>
      <c r="O647" s="156">
        <v>2.5590728715728711E-3</v>
      </c>
    </row>
    <row r="648" spans="1:15" x14ac:dyDescent="0.2">
      <c r="A648">
        <v>54</v>
      </c>
      <c r="B648" t="s">
        <v>391</v>
      </c>
      <c r="C648" t="s">
        <v>391</v>
      </c>
      <c r="D648" t="s">
        <v>196</v>
      </c>
      <c r="E648" t="s">
        <v>693</v>
      </c>
      <c r="F648" s="156">
        <v>8.1168831168831182E-5</v>
      </c>
      <c r="G648" s="156">
        <v>0</v>
      </c>
      <c r="H648" s="156">
        <v>0</v>
      </c>
      <c r="I648" s="156">
        <v>5.4112554112554119E-5</v>
      </c>
      <c r="J648" s="156">
        <v>0</v>
      </c>
      <c r="K648" s="156">
        <v>0</v>
      </c>
      <c r="L648" s="156">
        <v>8.1168831168831182E-5</v>
      </c>
      <c r="M648" s="156">
        <v>0</v>
      </c>
      <c r="N648" s="156">
        <v>0</v>
      </c>
      <c r="O648" s="156">
        <v>8.1168831168831182E-5</v>
      </c>
    </row>
    <row r="649" spans="1:15" x14ac:dyDescent="0.2">
      <c r="A649">
        <v>54</v>
      </c>
      <c r="B649" t="s">
        <v>391</v>
      </c>
      <c r="C649" t="s">
        <v>391</v>
      </c>
      <c r="D649" t="s">
        <v>196</v>
      </c>
      <c r="E649" t="s">
        <v>694</v>
      </c>
      <c r="F649" s="156">
        <v>6.2380050505050508E-2</v>
      </c>
      <c r="G649" s="156">
        <v>5.2935606060606058E-2</v>
      </c>
      <c r="H649" s="156">
        <v>8.6475694444444445E-2</v>
      </c>
      <c r="I649" s="156">
        <v>5.711805555555554E-2</v>
      </c>
      <c r="J649" s="156">
        <v>3.8030303030303025E-2</v>
      </c>
      <c r="K649" s="156">
        <v>7.8811553030303044E-2</v>
      </c>
      <c r="L649" s="156">
        <v>4.3459595959595962E-2</v>
      </c>
      <c r="M649" s="156">
        <v>5.9169823232323226E-2</v>
      </c>
      <c r="N649" s="156">
        <v>8.4051452020202019E-2</v>
      </c>
      <c r="O649" s="156">
        <v>8.8232323232323218E-2</v>
      </c>
    </row>
    <row r="650" spans="1:15" x14ac:dyDescent="0.2">
      <c r="A650">
        <v>54</v>
      </c>
      <c r="B650" t="s">
        <v>391</v>
      </c>
      <c r="C650" t="s">
        <v>391</v>
      </c>
      <c r="D650" t="s">
        <v>196</v>
      </c>
      <c r="E650" t="s">
        <v>695</v>
      </c>
      <c r="F650" s="156">
        <v>0</v>
      </c>
      <c r="G650" s="156">
        <v>0</v>
      </c>
      <c r="H650" s="156">
        <v>0</v>
      </c>
      <c r="I650" s="156">
        <v>0</v>
      </c>
      <c r="J650" s="156">
        <v>0</v>
      </c>
      <c r="K650" s="156">
        <v>0</v>
      </c>
      <c r="L650" s="156">
        <v>0</v>
      </c>
      <c r="M650" s="156">
        <v>0</v>
      </c>
      <c r="N650" s="156">
        <v>0</v>
      </c>
      <c r="O650" s="156">
        <v>0</v>
      </c>
    </row>
    <row r="651" spans="1:15" x14ac:dyDescent="0.2">
      <c r="A651">
        <v>54</v>
      </c>
      <c r="B651" t="s">
        <v>391</v>
      </c>
      <c r="C651" t="s">
        <v>391</v>
      </c>
      <c r="D651" t="s">
        <v>196</v>
      </c>
      <c r="E651" t="s">
        <v>696</v>
      </c>
      <c r="F651" s="156">
        <v>0</v>
      </c>
      <c r="G651" s="156">
        <v>0</v>
      </c>
      <c r="H651" s="156">
        <v>0</v>
      </c>
      <c r="I651" s="156">
        <v>0</v>
      </c>
      <c r="J651" s="156">
        <v>0</v>
      </c>
      <c r="K651" s="156">
        <v>0</v>
      </c>
      <c r="L651" s="156">
        <v>0</v>
      </c>
      <c r="M651" s="156">
        <v>0</v>
      </c>
      <c r="N651" s="156">
        <v>0</v>
      </c>
      <c r="O651" s="156">
        <v>0</v>
      </c>
    </row>
    <row r="652" spans="1:15" x14ac:dyDescent="0.2">
      <c r="A652">
        <v>55</v>
      </c>
      <c r="B652" t="s">
        <v>392</v>
      </c>
      <c r="C652" t="s">
        <v>392</v>
      </c>
      <c r="D652" t="s">
        <v>196</v>
      </c>
      <c r="E652" t="s">
        <v>685</v>
      </c>
      <c r="F652" s="156">
        <v>0.21537288469106652</v>
      </c>
      <c r="G652" s="156">
        <v>0.23759592680047223</v>
      </c>
      <c r="H652" s="156">
        <v>0.29746900826446282</v>
      </c>
      <c r="I652" s="156">
        <v>0.25164551357733173</v>
      </c>
      <c r="J652" s="156">
        <v>0.16007723337268789</v>
      </c>
      <c r="K652" s="156">
        <v>0.20132575757575755</v>
      </c>
      <c r="L652" s="156">
        <v>0.17883461235733963</v>
      </c>
      <c r="M652" s="156">
        <v>0.27987504919323097</v>
      </c>
      <c r="N652" s="156">
        <v>0.30216450216450219</v>
      </c>
      <c r="O652" s="156">
        <v>0.33563065722156626</v>
      </c>
    </row>
    <row r="653" spans="1:15" x14ac:dyDescent="0.2">
      <c r="A653">
        <v>55</v>
      </c>
      <c r="B653" t="s">
        <v>392</v>
      </c>
      <c r="C653" t="s">
        <v>392</v>
      </c>
      <c r="D653" t="s">
        <v>196</v>
      </c>
      <c r="E653" t="s">
        <v>686</v>
      </c>
      <c r="F653" s="156">
        <v>8.3694083694083685E-3</v>
      </c>
      <c r="G653" s="156">
        <v>1.0840548340548341E-2</v>
      </c>
      <c r="H653" s="156">
        <v>4.5499639249639246E-3</v>
      </c>
      <c r="I653" s="156">
        <v>3.5984848484848487E-3</v>
      </c>
      <c r="J653" s="156">
        <v>1.0684974747474747E-2</v>
      </c>
      <c r="K653" s="156">
        <v>2.5387806637806637E-3</v>
      </c>
      <c r="L653" s="156">
        <v>2.6222041847041846E-3</v>
      </c>
      <c r="M653" s="156">
        <v>5.4879148629148628E-3</v>
      </c>
      <c r="N653" s="156">
        <v>4.8272907647907651E-3</v>
      </c>
      <c r="O653" s="156">
        <v>1.0588023088023087E-2</v>
      </c>
    </row>
    <row r="654" spans="1:15" x14ac:dyDescent="0.2">
      <c r="A654">
        <v>55</v>
      </c>
      <c r="B654" t="s">
        <v>392</v>
      </c>
      <c r="C654" t="s">
        <v>392</v>
      </c>
      <c r="D654" t="s">
        <v>196</v>
      </c>
      <c r="E654" t="s">
        <v>687</v>
      </c>
      <c r="F654" s="156">
        <v>2.5243506493506498E-2</v>
      </c>
      <c r="G654" s="156">
        <v>9.9296536796536806E-3</v>
      </c>
      <c r="H654" s="156">
        <v>9.9296536796536806E-3</v>
      </c>
      <c r="I654" s="156">
        <v>2.6163419913419913E-2</v>
      </c>
      <c r="J654" s="156">
        <v>6.8722943722943734E-3</v>
      </c>
      <c r="K654" s="156">
        <v>6.8722943722943734E-3</v>
      </c>
      <c r="L654" s="156">
        <v>2.9572510822510827E-2</v>
      </c>
      <c r="M654" s="156">
        <v>1.3474025974025979E-2</v>
      </c>
      <c r="N654" s="156">
        <v>1.0254329004329007E-2</v>
      </c>
      <c r="O654" s="156">
        <v>3.0790043290043295E-2</v>
      </c>
    </row>
    <row r="655" spans="1:15" x14ac:dyDescent="0.2">
      <c r="A655">
        <v>55</v>
      </c>
      <c r="B655" t="s">
        <v>392</v>
      </c>
      <c r="C655" t="s">
        <v>392</v>
      </c>
      <c r="D655" t="s">
        <v>196</v>
      </c>
      <c r="E655" t="s">
        <v>688</v>
      </c>
      <c r="F655" s="156">
        <v>0.19353146853146852</v>
      </c>
      <c r="G655" s="156">
        <v>0.23985805860805862</v>
      </c>
      <c r="H655" s="156">
        <v>0.27403846153846156</v>
      </c>
      <c r="I655" s="156">
        <v>0.26226065601065601</v>
      </c>
      <c r="J655" s="156">
        <v>0.1634115884115884</v>
      </c>
      <c r="K655" s="156">
        <v>0.16744505494505493</v>
      </c>
      <c r="L655" s="156">
        <v>0.18990384615384617</v>
      </c>
      <c r="M655" s="156">
        <v>0.28870504495504501</v>
      </c>
      <c r="N655" s="156">
        <v>0.28200133200133204</v>
      </c>
      <c r="O655" s="156">
        <v>0.32808857808857811</v>
      </c>
    </row>
    <row r="656" spans="1:15" x14ac:dyDescent="0.2">
      <c r="A656">
        <v>55</v>
      </c>
      <c r="B656" t="s">
        <v>392</v>
      </c>
      <c r="C656" t="s">
        <v>392</v>
      </c>
      <c r="D656" t="s">
        <v>196</v>
      </c>
      <c r="E656" t="s">
        <v>689</v>
      </c>
      <c r="F656" s="156">
        <v>1.5012591575091576E-2</v>
      </c>
      <c r="G656" s="156">
        <v>1.9234584859584861E-2</v>
      </c>
      <c r="H656" s="156">
        <v>7.9403235653235649E-3</v>
      </c>
      <c r="I656" s="156">
        <v>6.98641636141636E-3</v>
      </c>
      <c r="J656" s="156">
        <v>1.8395146520146517E-2</v>
      </c>
      <c r="K656" s="156">
        <v>4.6817765567765566E-3</v>
      </c>
      <c r="L656" s="156">
        <v>5.3819444444444444E-3</v>
      </c>
      <c r="M656" s="156">
        <v>1.0510149572649573E-2</v>
      </c>
      <c r="N656" s="156">
        <v>8.5050366300366293E-3</v>
      </c>
      <c r="O656" s="156">
        <v>1.9223137973137974E-2</v>
      </c>
    </row>
    <row r="657" spans="1:15" x14ac:dyDescent="0.2">
      <c r="A657">
        <v>55</v>
      </c>
      <c r="B657" t="s">
        <v>392</v>
      </c>
      <c r="C657" t="s">
        <v>392</v>
      </c>
      <c r="D657" t="s">
        <v>196</v>
      </c>
      <c r="E657" t="s">
        <v>690</v>
      </c>
      <c r="F657" s="156">
        <v>0.2105311355311355</v>
      </c>
      <c r="G657" s="156">
        <v>0.33605769230769234</v>
      </c>
      <c r="H657" s="156">
        <v>0.39878663003662995</v>
      </c>
      <c r="I657" s="156">
        <v>0.28507326007326006</v>
      </c>
      <c r="J657" s="156">
        <v>0.16872710622710624</v>
      </c>
      <c r="K657" s="156">
        <v>0.25746336996336999</v>
      </c>
      <c r="L657" s="156">
        <v>0.13266941391941392</v>
      </c>
      <c r="M657" s="156">
        <v>0.37818223443223442</v>
      </c>
      <c r="N657" s="156">
        <v>0.40654761904761899</v>
      </c>
      <c r="O657" s="156">
        <v>0.39136904761904756</v>
      </c>
    </row>
    <row r="658" spans="1:15" x14ac:dyDescent="0.2">
      <c r="A658">
        <v>55</v>
      </c>
      <c r="B658" t="s">
        <v>392</v>
      </c>
      <c r="C658" t="s">
        <v>392</v>
      </c>
      <c r="D658" t="s">
        <v>196</v>
      </c>
      <c r="E658" t="s">
        <v>691</v>
      </c>
      <c r="F658" s="156">
        <v>0.16769726485635575</v>
      </c>
      <c r="G658" s="156">
        <v>0.14355814639905548</v>
      </c>
      <c r="H658" s="156">
        <v>0.21259346713892169</v>
      </c>
      <c r="I658" s="156">
        <v>0.15333776072412436</v>
      </c>
      <c r="J658" s="156">
        <v>0.10255804801259345</v>
      </c>
      <c r="K658" s="156">
        <v>0.17354634002361274</v>
      </c>
      <c r="L658" s="156">
        <v>0.11592138921684376</v>
      </c>
      <c r="M658" s="156">
        <v>0.16246556473829199</v>
      </c>
      <c r="N658" s="156">
        <v>0.21079791420700511</v>
      </c>
      <c r="O658" s="156">
        <v>0.23214039748130655</v>
      </c>
    </row>
    <row r="659" spans="1:15" x14ac:dyDescent="0.2">
      <c r="A659">
        <v>55</v>
      </c>
      <c r="B659" t="s">
        <v>392</v>
      </c>
      <c r="C659" t="s">
        <v>392</v>
      </c>
      <c r="D659" t="s">
        <v>196</v>
      </c>
      <c r="E659" t="s">
        <v>692</v>
      </c>
      <c r="F659" s="156">
        <v>1.826298701298701E-3</v>
      </c>
      <c r="G659" s="156">
        <v>1.9796176046176042E-3</v>
      </c>
      <c r="H659" s="156">
        <v>7.6659451659451651E-4</v>
      </c>
      <c r="I659" s="156">
        <v>5.0279581529581523E-4</v>
      </c>
      <c r="J659" s="156">
        <v>2.1870490620490616E-3</v>
      </c>
      <c r="K659" s="156">
        <v>4.7348484848484855E-4</v>
      </c>
      <c r="L659" s="156">
        <v>3.517316017316017E-4</v>
      </c>
      <c r="M659" s="156">
        <v>6.809163059163059E-4</v>
      </c>
      <c r="N659" s="156">
        <v>7.9139610389610383E-4</v>
      </c>
      <c r="O659" s="156">
        <v>2.0991161616161617E-3</v>
      </c>
    </row>
    <row r="660" spans="1:15" x14ac:dyDescent="0.2">
      <c r="A660">
        <v>55</v>
      </c>
      <c r="B660" t="s">
        <v>392</v>
      </c>
      <c r="C660" t="s">
        <v>392</v>
      </c>
      <c r="D660" t="s">
        <v>196</v>
      </c>
      <c r="E660" t="s">
        <v>693</v>
      </c>
      <c r="F660" s="156">
        <v>3.2467532467532473E-4</v>
      </c>
      <c r="G660" s="156">
        <v>2.705627705627706E-5</v>
      </c>
      <c r="H660" s="156">
        <v>2.705627705627706E-5</v>
      </c>
      <c r="I660" s="156">
        <v>2.4350649350649353E-4</v>
      </c>
      <c r="J660" s="156">
        <v>2.705627705627706E-5</v>
      </c>
      <c r="K660" s="156">
        <v>2.705627705627706E-5</v>
      </c>
      <c r="L660" s="156">
        <v>3.2467532467532473E-4</v>
      </c>
      <c r="M660" s="156">
        <v>5.4112554112554119E-5</v>
      </c>
      <c r="N660" s="156">
        <v>5.4112554112554119E-5</v>
      </c>
      <c r="O660" s="156">
        <v>3.5173160173160181E-4</v>
      </c>
    </row>
    <row r="661" spans="1:15" x14ac:dyDescent="0.2">
      <c r="A661">
        <v>55</v>
      </c>
      <c r="B661" t="s">
        <v>392</v>
      </c>
      <c r="C661" t="s">
        <v>392</v>
      </c>
      <c r="D661" t="s">
        <v>196</v>
      </c>
      <c r="E661" t="s">
        <v>694</v>
      </c>
      <c r="F661" s="156">
        <v>7.6734532828282825E-2</v>
      </c>
      <c r="G661" s="156">
        <v>6.1082702020202016E-2</v>
      </c>
      <c r="H661" s="156">
        <v>0.10183080808080809</v>
      </c>
      <c r="I661" s="156">
        <v>6.6417297979797979E-2</v>
      </c>
      <c r="J661" s="156">
        <v>4.393623737373737E-2</v>
      </c>
      <c r="K661" s="156">
        <v>9.2995580808080805E-2</v>
      </c>
      <c r="L661" s="156">
        <v>5.081439393939393E-2</v>
      </c>
      <c r="M661" s="156">
        <v>6.8536931818181823E-2</v>
      </c>
      <c r="N661" s="156">
        <v>9.9535984848484846E-2</v>
      </c>
      <c r="O661" s="156">
        <v>0.10572758838383839</v>
      </c>
    </row>
    <row r="662" spans="1:15" x14ac:dyDescent="0.2">
      <c r="A662">
        <v>55</v>
      </c>
      <c r="B662" t="s">
        <v>392</v>
      </c>
      <c r="C662" t="s">
        <v>392</v>
      </c>
      <c r="D662" t="s">
        <v>196</v>
      </c>
      <c r="E662" t="s">
        <v>695</v>
      </c>
      <c r="F662" s="156">
        <v>0</v>
      </c>
      <c r="G662" s="156">
        <v>0</v>
      </c>
      <c r="H662" s="156">
        <v>0</v>
      </c>
      <c r="I662" s="156">
        <v>0</v>
      </c>
      <c r="J662" s="156">
        <v>0</v>
      </c>
      <c r="K662" s="156">
        <v>0</v>
      </c>
      <c r="L662" s="156">
        <v>0</v>
      </c>
      <c r="M662" s="156">
        <v>0</v>
      </c>
      <c r="N662" s="156">
        <v>0</v>
      </c>
      <c r="O662" s="156">
        <v>0</v>
      </c>
    </row>
    <row r="663" spans="1:15" x14ac:dyDescent="0.2">
      <c r="A663">
        <v>55</v>
      </c>
      <c r="B663" t="s">
        <v>392</v>
      </c>
      <c r="C663" t="s">
        <v>392</v>
      </c>
      <c r="D663" t="s">
        <v>196</v>
      </c>
      <c r="E663" t="s">
        <v>696</v>
      </c>
      <c r="F663" s="156">
        <v>0</v>
      </c>
      <c r="G663" s="156">
        <v>0</v>
      </c>
      <c r="H663" s="156">
        <v>0</v>
      </c>
      <c r="I663" s="156">
        <v>0</v>
      </c>
      <c r="J663" s="156">
        <v>0</v>
      </c>
      <c r="K663" s="156">
        <v>0</v>
      </c>
      <c r="L663" s="156">
        <v>0</v>
      </c>
      <c r="M663" s="156">
        <v>0</v>
      </c>
      <c r="N663" s="156">
        <v>0</v>
      </c>
      <c r="O663" s="156">
        <v>0</v>
      </c>
    </row>
    <row r="664" spans="1:15" x14ac:dyDescent="0.2">
      <c r="A664">
        <v>56</v>
      </c>
      <c r="B664" t="s">
        <v>393</v>
      </c>
      <c r="C664" t="s">
        <v>393</v>
      </c>
      <c r="D664" t="s">
        <v>196</v>
      </c>
      <c r="E664" t="s">
        <v>685</v>
      </c>
      <c r="F664" s="156">
        <v>0.20437327823691459</v>
      </c>
      <c r="G664" s="156">
        <v>0.23012839433293977</v>
      </c>
      <c r="H664" s="156">
        <v>0.28790338449429359</v>
      </c>
      <c r="I664" s="156">
        <v>0.24507575757575756</v>
      </c>
      <c r="J664" s="156">
        <v>0.15457988980716256</v>
      </c>
      <c r="K664" s="156">
        <v>0.19449527744982292</v>
      </c>
      <c r="L664" s="156">
        <v>0.1736865407319953</v>
      </c>
      <c r="M664" s="156">
        <v>0.2723263478945297</v>
      </c>
      <c r="N664" s="156">
        <v>0.29231109799291616</v>
      </c>
      <c r="O664" s="156">
        <v>0.32365702479338843</v>
      </c>
    </row>
    <row r="665" spans="1:15" x14ac:dyDescent="0.2">
      <c r="A665">
        <v>56</v>
      </c>
      <c r="B665" t="s">
        <v>393</v>
      </c>
      <c r="C665" t="s">
        <v>393</v>
      </c>
      <c r="D665" t="s">
        <v>196</v>
      </c>
      <c r="E665" t="s">
        <v>686</v>
      </c>
      <c r="F665" s="156">
        <v>8.1890331890331902E-3</v>
      </c>
      <c r="G665" s="156">
        <v>1.067595598845599E-2</v>
      </c>
      <c r="H665" s="156">
        <v>4.5048701298701296E-3</v>
      </c>
      <c r="I665" s="156">
        <v>3.5195707070707067E-3</v>
      </c>
      <c r="J665" s="156">
        <v>1.0488816738816738E-2</v>
      </c>
      <c r="K665" s="156">
        <v>2.4936868686868687E-3</v>
      </c>
      <c r="L665" s="156">
        <v>2.547799422799423E-3</v>
      </c>
      <c r="M665" s="156">
        <v>5.4315476190476188E-3</v>
      </c>
      <c r="N665" s="156">
        <v>4.7596500721500713E-3</v>
      </c>
      <c r="O665" s="156">
        <v>1.0376082251082252E-2</v>
      </c>
    </row>
    <row r="666" spans="1:15" x14ac:dyDescent="0.2">
      <c r="A666">
        <v>56</v>
      </c>
      <c r="B666" t="s">
        <v>393</v>
      </c>
      <c r="C666" t="s">
        <v>393</v>
      </c>
      <c r="D666" t="s">
        <v>196</v>
      </c>
      <c r="E666" t="s">
        <v>687</v>
      </c>
      <c r="F666" s="156">
        <v>2.3133116883116887E-2</v>
      </c>
      <c r="G666" s="156">
        <v>9.2261904761904781E-3</v>
      </c>
      <c r="H666" s="156">
        <v>9.2261904761904781E-3</v>
      </c>
      <c r="I666" s="156">
        <v>2.3890692640692646E-2</v>
      </c>
      <c r="J666" s="156">
        <v>6.3852813852813863E-3</v>
      </c>
      <c r="K666" s="156">
        <v>6.3852813852813863E-3</v>
      </c>
      <c r="L666" s="156">
        <v>2.7056277056277063E-2</v>
      </c>
      <c r="M666" s="156">
        <v>1.233766233766234E-2</v>
      </c>
      <c r="N666" s="156">
        <v>9.4967532467532482E-3</v>
      </c>
      <c r="O666" s="156">
        <v>2.8246753246753249E-2</v>
      </c>
    </row>
    <row r="667" spans="1:15" x14ac:dyDescent="0.2">
      <c r="A667">
        <v>56</v>
      </c>
      <c r="B667" t="s">
        <v>393</v>
      </c>
      <c r="C667" t="s">
        <v>393</v>
      </c>
      <c r="D667" t="s">
        <v>196</v>
      </c>
      <c r="E667" t="s">
        <v>688</v>
      </c>
      <c r="F667" s="156">
        <v>0.19294871794871796</v>
      </c>
      <c r="G667" s="156">
        <v>0.23927322677322679</v>
      </c>
      <c r="H667" s="156">
        <v>0.2722111222111222</v>
      </c>
      <c r="I667" s="156">
        <v>0.26002331002330997</v>
      </c>
      <c r="J667" s="156">
        <v>0.16288711288711291</v>
      </c>
      <c r="K667" s="156">
        <v>0.16546370296370297</v>
      </c>
      <c r="L667" s="156">
        <v>0.18821386946386948</v>
      </c>
      <c r="M667" s="156">
        <v>0.28733141858141859</v>
      </c>
      <c r="N667" s="156">
        <v>0.27968697968697964</v>
      </c>
      <c r="O667" s="156">
        <v>0.32638403263403265</v>
      </c>
    </row>
    <row r="668" spans="1:15" x14ac:dyDescent="0.2">
      <c r="A668">
        <v>56</v>
      </c>
      <c r="B668" t="s">
        <v>393</v>
      </c>
      <c r="C668" t="s">
        <v>393</v>
      </c>
      <c r="D668" t="s">
        <v>196</v>
      </c>
      <c r="E668" t="s">
        <v>689</v>
      </c>
      <c r="F668" s="156">
        <v>1.4789377289377289E-2</v>
      </c>
      <c r="G668" s="156">
        <v>1.9062881562881561E-2</v>
      </c>
      <c r="H668" s="156">
        <v>8.0051892551892545E-3</v>
      </c>
      <c r="I668" s="156">
        <v>7.0455586080586073E-3</v>
      </c>
      <c r="J668" s="156">
        <v>1.8164300976800978E-2</v>
      </c>
      <c r="K668" s="156">
        <v>4.7065781440781438E-3</v>
      </c>
      <c r="L668" s="156">
        <v>5.4449023199023205E-3</v>
      </c>
      <c r="M668" s="156">
        <v>1.0523504273504273E-2</v>
      </c>
      <c r="N668" s="156">
        <v>8.5241147741147733E-3</v>
      </c>
      <c r="O668" s="156">
        <v>1.9034264346764345E-2</v>
      </c>
    </row>
    <row r="669" spans="1:15" x14ac:dyDescent="0.2">
      <c r="A669">
        <v>56</v>
      </c>
      <c r="B669" t="s">
        <v>393</v>
      </c>
      <c r="C669" t="s">
        <v>393</v>
      </c>
      <c r="D669" t="s">
        <v>196</v>
      </c>
      <c r="E669" t="s">
        <v>690</v>
      </c>
      <c r="F669" s="156">
        <v>0.20682234432234431</v>
      </c>
      <c r="G669" s="156">
        <v>0.33379120879120877</v>
      </c>
      <c r="H669" s="156">
        <v>0.39581043956043954</v>
      </c>
      <c r="I669" s="156">
        <v>0.28569139194139193</v>
      </c>
      <c r="J669" s="156">
        <v>0.16698717948717948</v>
      </c>
      <c r="K669" s="156">
        <v>0.25467032967032965</v>
      </c>
      <c r="L669" s="156">
        <v>0.13294413919413919</v>
      </c>
      <c r="M669" s="156">
        <v>0.37703754578754584</v>
      </c>
      <c r="N669" s="156">
        <v>0.4031822344322345</v>
      </c>
      <c r="O669" s="156">
        <v>0.38935439560439561</v>
      </c>
    </row>
    <row r="670" spans="1:15" x14ac:dyDescent="0.2">
      <c r="A670">
        <v>56</v>
      </c>
      <c r="B670" t="s">
        <v>393</v>
      </c>
      <c r="C670" t="s">
        <v>393</v>
      </c>
      <c r="D670" t="s">
        <v>196</v>
      </c>
      <c r="E670" t="s">
        <v>691</v>
      </c>
      <c r="F670" s="156">
        <v>0.16737012987012989</v>
      </c>
      <c r="G670" s="156">
        <v>0.14391479732388823</v>
      </c>
      <c r="H670" s="156">
        <v>0.21298701298701295</v>
      </c>
      <c r="I670" s="156">
        <v>0.15463892168437626</v>
      </c>
      <c r="J670" s="156">
        <v>0.10222599370326642</v>
      </c>
      <c r="K670" s="156">
        <v>0.17270267611176701</v>
      </c>
      <c r="L670" s="156">
        <v>0.11664452971271153</v>
      </c>
      <c r="M670" s="156">
        <v>0.16398809523809524</v>
      </c>
      <c r="N670" s="156">
        <v>0.21156040928768202</v>
      </c>
      <c r="O670" s="156">
        <v>0.23208628492719399</v>
      </c>
    </row>
    <row r="671" spans="1:15" x14ac:dyDescent="0.2">
      <c r="A671">
        <v>56</v>
      </c>
      <c r="B671" t="s">
        <v>393</v>
      </c>
      <c r="C671" t="s">
        <v>393</v>
      </c>
      <c r="D671" t="s">
        <v>196</v>
      </c>
      <c r="E671" t="s">
        <v>692</v>
      </c>
      <c r="F671" s="156">
        <v>1.9570707070707067E-3</v>
      </c>
      <c r="G671" s="156">
        <v>2.1351911976911979E-3</v>
      </c>
      <c r="H671" s="156">
        <v>8.45508658008658E-4</v>
      </c>
      <c r="I671" s="156">
        <v>5.4563492063492065E-4</v>
      </c>
      <c r="J671" s="156">
        <v>2.349386724386724E-3</v>
      </c>
      <c r="K671" s="156">
        <v>5.2534271284271285E-4</v>
      </c>
      <c r="L671" s="156">
        <v>3.8329725829725826E-4</v>
      </c>
      <c r="M671" s="156">
        <v>7.417929292929293E-4</v>
      </c>
      <c r="N671" s="156">
        <v>8.6805555555555562E-4</v>
      </c>
      <c r="O671" s="156">
        <v>2.254689754689755E-3</v>
      </c>
    </row>
    <row r="672" spans="1:15" x14ac:dyDescent="0.2">
      <c r="A672">
        <v>56</v>
      </c>
      <c r="B672" t="s">
        <v>393</v>
      </c>
      <c r="C672" t="s">
        <v>393</v>
      </c>
      <c r="D672" t="s">
        <v>196</v>
      </c>
      <c r="E672" t="s">
        <v>693</v>
      </c>
      <c r="F672" s="156">
        <v>1.6233766233766236E-4</v>
      </c>
      <c r="G672" s="156">
        <v>2.705627705627706E-5</v>
      </c>
      <c r="H672" s="156">
        <v>2.705627705627706E-5</v>
      </c>
      <c r="I672" s="156">
        <v>1.0822510822510824E-4</v>
      </c>
      <c r="J672" s="156">
        <v>0</v>
      </c>
      <c r="K672" s="156">
        <v>0</v>
      </c>
      <c r="L672" s="156">
        <v>1.6233766233766236E-4</v>
      </c>
      <c r="M672" s="156">
        <v>2.705627705627706E-5</v>
      </c>
      <c r="N672" s="156">
        <v>2.705627705627706E-5</v>
      </c>
      <c r="O672" s="156">
        <v>1.6233766233766236E-4</v>
      </c>
    </row>
    <row r="673" spans="1:15" x14ac:dyDescent="0.2">
      <c r="A673">
        <v>56</v>
      </c>
      <c r="B673" t="s">
        <v>393</v>
      </c>
      <c r="C673" t="s">
        <v>393</v>
      </c>
      <c r="D673" t="s">
        <v>196</v>
      </c>
      <c r="E673" t="s">
        <v>694</v>
      </c>
      <c r="F673" s="156">
        <v>7.5845959595959606E-2</v>
      </c>
      <c r="G673" s="156">
        <v>6.184501262626263E-2</v>
      </c>
      <c r="H673" s="156">
        <v>0.10266571969696971</v>
      </c>
      <c r="I673" s="156">
        <v>6.8671085858585862E-2</v>
      </c>
      <c r="J673" s="156">
        <v>4.422664141414142E-2</v>
      </c>
      <c r="K673" s="156">
        <v>9.2984532828282812E-2</v>
      </c>
      <c r="L673" s="156">
        <v>5.2479482323232317E-2</v>
      </c>
      <c r="M673" s="156">
        <v>7.0391414141414144E-2</v>
      </c>
      <c r="N673" s="156">
        <v>0.10071338383838384</v>
      </c>
      <c r="O673" s="156">
        <v>0.10590277777777778</v>
      </c>
    </row>
    <row r="674" spans="1:15" x14ac:dyDescent="0.2">
      <c r="A674">
        <v>56</v>
      </c>
      <c r="B674" t="s">
        <v>393</v>
      </c>
      <c r="C674" t="s">
        <v>393</v>
      </c>
      <c r="D674" t="s">
        <v>196</v>
      </c>
      <c r="E674" t="s">
        <v>695</v>
      </c>
      <c r="F674" s="156">
        <v>0</v>
      </c>
      <c r="G674" s="156">
        <v>0</v>
      </c>
      <c r="H674" s="156">
        <v>0</v>
      </c>
      <c r="I674" s="156">
        <v>0</v>
      </c>
      <c r="J674" s="156">
        <v>0</v>
      </c>
      <c r="K674" s="156">
        <v>0</v>
      </c>
      <c r="L674" s="156">
        <v>0</v>
      </c>
      <c r="M674" s="156">
        <v>0</v>
      </c>
      <c r="N674" s="156">
        <v>0</v>
      </c>
      <c r="O674" s="156">
        <v>0</v>
      </c>
    </row>
    <row r="675" spans="1:15" x14ac:dyDescent="0.2">
      <c r="A675">
        <v>56</v>
      </c>
      <c r="B675" t="s">
        <v>393</v>
      </c>
      <c r="C675" t="s">
        <v>393</v>
      </c>
      <c r="D675" t="s">
        <v>196</v>
      </c>
      <c r="E675" t="s">
        <v>696</v>
      </c>
      <c r="F675" s="156">
        <v>0</v>
      </c>
      <c r="G675" s="156">
        <v>0</v>
      </c>
      <c r="H675" s="156">
        <v>0</v>
      </c>
      <c r="I675" s="156">
        <v>0</v>
      </c>
      <c r="J675" s="156">
        <v>0</v>
      </c>
      <c r="K675" s="156">
        <v>0</v>
      </c>
      <c r="L675" s="156">
        <v>0</v>
      </c>
      <c r="M675" s="156">
        <v>0</v>
      </c>
      <c r="N675" s="156">
        <v>0</v>
      </c>
      <c r="O675" s="156">
        <v>0</v>
      </c>
    </row>
    <row r="676" spans="1:15" x14ac:dyDescent="0.2">
      <c r="A676">
        <v>57</v>
      </c>
      <c r="B676" t="s">
        <v>394</v>
      </c>
      <c r="C676" t="s">
        <v>394</v>
      </c>
      <c r="D676" t="s">
        <v>196</v>
      </c>
      <c r="E676" t="s">
        <v>685</v>
      </c>
      <c r="F676" s="156">
        <v>0.21933293978748522</v>
      </c>
      <c r="G676" s="156">
        <v>0.24063852813852812</v>
      </c>
      <c r="H676" s="156">
        <v>0.30066902794175526</v>
      </c>
      <c r="I676" s="156">
        <v>0.25440033451397087</v>
      </c>
      <c r="J676" s="156">
        <v>0.16310261707988979</v>
      </c>
      <c r="K676" s="156">
        <v>0.20435360094451005</v>
      </c>
      <c r="L676" s="156">
        <v>0.18262003148366784</v>
      </c>
      <c r="M676" s="156">
        <v>0.28219205037386857</v>
      </c>
      <c r="N676" s="156">
        <v>0.30561294765840225</v>
      </c>
      <c r="O676" s="156">
        <v>0.34080332546241637</v>
      </c>
    </row>
    <row r="677" spans="1:15" x14ac:dyDescent="0.2">
      <c r="A677">
        <v>57</v>
      </c>
      <c r="B677" t="s">
        <v>394</v>
      </c>
      <c r="C677" t="s">
        <v>394</v>
      </c>
      <c r="D677" t="s">
        <v>196</v>
      </c>
      <c r="E677" t="s">
        <v>686</v>
      </c>
      <c r="F677" s="156">
        <v>9.4561688311688308E-3</v>
      </c>
      <c r="G677" s="156">
        <v>1.2179834054834054E-2</v>
      </c>
      <c r="H677" s="156">
        <v>5.1046176046176048E-3</v>
      </c>
      <c r="I677" s="156">
        <v>3.9276695526695533E-3</v>
      </c>
      <c r="J677" s="156">
        <v>1.2003968253968255E-2</v>
      </c>
      <c r="K677" s="156">
        <v>2.7890512265512264E-3</v>
      </c>
      <c r="L677" s="156">
        <v>2.8837481962481963E-3</v>
      </c>
      <c r="M677" s="156">
        <v>6.1350108225108214E-3</v>
      </c>
      <c r="N677" s="156">
        <v>5.4428210678210678E-3</v>
      </c>
      <c r="O677" s="156">
        <v>1.1895743145743147E-2</v>
      </c>
    </row>
    <row r="678" spans="1:15" x14ac:dyDescent="0.2">
      <c r="A678">
        <v>57</v>
      </c>
      <c r="B678" t="s">
        <v>394</v>
      </c>
      <c r="C678" t="s">
        <v>394</v>
      </c>
      <c r="D678" t="s">
        <v>196</v>
      </c>
      <c r="E678" t="s">
        <v>687</v>
      </c>
      <c r="F678" s="156">
        <v>2.6542207792207794E-2</v>
      </c>
      <c r="G678" s="156">
        <v>9.7673160173160183E-3</v>
      </c>
      <c r="H678" s="156">
        <v>9.7673160173160183E-3</v>
      </c>
      <c r="I678" s="156">
        <v>2.6758658008658016E-2</v>
      </c>
      <c r="J678" s="156">
        <v>6.7640692640692657E-3</v>
      </c>
      <c r="K678" s="156">
        <v>6.7640692640692657E-3</v>
      </c>
      <c r="L678" s="156">
        <v>3.0519480519480519E-2</v>
      </c>
      <c r="M678" s="156">
        <v>1.3392857142857146E-2</v>
      </c>
      <c r="N678" s="156">
        <v>1.0091991341991343E-2</v>
      </c>
      <c r="O678" s="156">
        <v>3.1980519480519484E-2</v>
      </c>
    </row>
    <row r="679" spans="1:15" x14ac:dyDescent="0.2">
      <c r="A679">
        <v>57</v>
      </c>
      <c r="B679" t="s">
        <v>394</v>
      </c>
      <c r="C679" t="s">
        <v>394</v>
      </c>
      <c r="D679" t="s">
        <v>196</v>
      </c>
      <c r="E679" t="s">
        <v>688</v>
      </c>
      <c r="F679" s="156">
        <v>0.19217865467865466</v>
      </c>
      <c r="G679" s="156">
        <v>0.24039502164502161</v>
      </c>
      <c r="H679" s="156">
        <v>0.27533300033300034</v>
      </c>
      <c r="I679" s="156">
        <v>0.26541583416583414</v>
      </c>
      <c r="J679" s="156">
        <v>0.16437104562104562</v>
      </c>
      <c r="K679" s="156">
        <v>0.16940143190143192</v>
      </c>
      <c r="L679" s="156">
        <v>0.1939060939060939</v>
      </c>
      <c r="M679" s="156">
        <v>0.29007242757242757</v>
      </c>
      <c r="N679" s="156">
        <v>0.28387862137862141</v>
      </c>
      <c r="O679" s="156">
        <v>0.32919372294372296</v>
      </c>
    </row>
    <row r="680" spans="1:15" x14ac:dyDescent="0.2">
      <c r="A680">
        <v>57</v>
      </c>
      <c r="B680" t="s">
        <v>394</v>
      </c>
      <c r="C680" t="s">
        <v>394</v>
      </c>
      <c r="D680" t="s">
        <v>196</v>
      </c>
      <c r="E680" t="s">
        <v>689</v>
      </c>
      <c r="F680" s="156">
        <v>1.4970619658119659E-2</v>
      </c>
      <c r="G680" s="156">
        <v>1.9648580586080582E-2</v>
      </c>
      <c r="H680" s="156">
        <v>8.400106837606839E-3</v>
      </c>
      <c r="I680" s="156">
        <v>7.3717948717948725E-3</v>
      </c>
      <c r="J680" s="156">
        <v>1.8646978021978018E-2</v>
      </c>
      <c r="K680" s="156">
        <v>4.9545940170940168E-3</v>
      </c>
      <c r="L680" s="156">
        <v>5.6356837606837606E-3</v>
      </c>
      <c r="M680" s="156">
        <v>1.1030982905982907E-2</v>
      </c>
      <c r="N680" s="156">
        <v>9.0125152625152635E-3</v>
      </c>
      <c r="O680" s="156">
        <v>1.945970695970696E-2</v>
      </c>
    </row>
    <row r="681" spans="1:15" x14ac:dyDescent="0.2">
      <c r="A681">
        <v>57</v>
      </c>
      <c r="B681" t="s">
        <v>394</v>
      </c>
      <c r="C681" t="s">
        <v>394</v>
      </c>
      <c r="D681" t="s">
        <v>196</v>
      </c>
      <c r="E681" t="s">
        <v>690</v>
      </c>
      <c r="F681" s="156">
        <v>0.20240384615384616</v>
      </c>
      <c r="G681" s="156">
        <v>0.33582875457875455</v>
      </c>
      <c r="H681" s="156">
        <v>0.39919871794871797</v>
      </c>
      <c r="I681" s="156">
        <v>0.28923992673992671</v>
      </c>
      <c r="J681" s="156">
        <v>0.16996336996336994</v>
      </c>
      <c r="K681" s="156">
        <v>0.25959249084249086</v>
      </c>
      <c r="L681" s="156">
        <v>0.13701923076923078</v>
      </c>
      <c r="M681" s="156">
        <v>0.37941849816849815</v>
      </c>
      <c r="N681" s="156">
        <v>0.40746336996336985</v>
      </c>
      <c r="O681" s="156">
        <v>0.39006410256410251</v>
      </c>
    </row>
    <row r="682" spans="1:15" x14ac:dyDescent="0.2">
      <c r="A682">
        <v>57</v>
      </c>
      <c r="B682" t="s">
        <v>394</v>
      </c>
      <c r="C682" t="s">
        <v>394</v>
      </c>
      <c r="D682" t="s">
        <v>196</v>
      </c>
      <c r="E682" t="s">
        <v>691</v>
      </c>
      <c r="F682" s="156">
        <v>0.16372245179063358</v>
      </c>
      <c r="G682" s="156">
        <v>0.14109110586383314</v>
      </c>
      <c r="H682" s="156">
        <v>0.20904663518299879</v>
      </c>
      <c r="I682" s="156">
        <v>0.15096172766627311</v>
      </c>
      <c r="J682" s="156">
        <v>0.10078217237308146</v>
      </c>
      <c r="K682" s="156">
        <v>0.17118014561196382</v>
      </c>
      <c r="L682" s="156">
        <v>0.11451692247146793</v>
      </c>
      <c r="M682" s="156">
        <v>0.15957300275482095</v>
      </c>
      <c r="N682" s="156">
        <v>0.20697068083431722</v>
      </c>
      <c r="O682" s="156">
        <v>0.22756050767414401</v>
      </c>
    </row>
    <row r="683" spans="1:15" x14ac:dyDescent="0.2">
      <c r="A683">
        <v>57</v>
      </c>
      <c r="B683" t="s">
        <v>394</v>
      </c>
      <c r="C683" t="s">
        <v>394</v>
      </c>
      <c r="D683" t="s">
        <v>196</v>
      </c>
      <c r="E683" t="s">
        <v>692</v>
      </c>
      <c r="F683" s="156">
        <v>1.8398268398268397E-3</v>
      </c>
      <c r="G683" s="156">
        <v>2.0202020202020202E-3</v>
      </c>
      <c r="H683" s="156">
        <v>8.1619769119769116E-4</v>
      </c>
      <c r="I683" s="156">
        <v>5.3210678210678208E-4</v>
      </c>
      <c r="J683" s="156">
        <v>2.2186147186147183E-3</v>
      </c>
      <c r="K683" s="156">
        <v>5.140692640692641E-4</v>
      </c>
      <c r="L683" s="156">
        <v>3.697691197691198E-4</v>
      </c>
      <c r="M683" s="156">
        <v>7.1924603174603168E-4</v>
      </c>
      <c r="N683" s="156">
        <v>8.4099927849927837E-4</v>
      </c>
      <c r="O683" s="156">
        <v>2.130681818181818E-3</v>
      </c>
    </row>
    <row r="684" spans="1:15" x14ac:dyDescent="0.2">
      <c r="A684">
        <v>57</v>
      </c>
      <c r="B684" t="s">
        <v>394</v>
      </c>
      <c r="C684" t="s">
        <v>394</v>
      </c>
      <c r="D684" t="s">
        <v>196</v>
      </c>
      <c r="E684" t="s">
        <v>693</v>
      </c>
      <c r="F684" s="156">
        <v>2.4350649350649353E-4</v>
      </c>
      <c r="G684" s="156">
        <v>2.705627705627706E-5</v>
      </c>
      <c r="H684" s="156">
        <v>2.705627705627706E-5</v>
      </c>
      <c r="I684" s="156">
        <v>1.6233766233766236E-4</v>
      </c>
      <c r="J684" s="156">
        <v>2.705627705627706E-5</v>
      </c>
      <c r="K684" s="156">
        <v>2.705627705627706E-5</v>
      </c>
      <c r="L684" s="156">
        <v>2.4350649350649353E-4</v>
      </c>
      <c r="M684" s="156">
        <v>2.705627705627706E-5</v>
      </c>
      <c r="N684" s="156">
        <v>2.705627705627706E-5</v>
      </c>
      <c r="O684" s="156">
        <v>2.7056277056277062E-4</v>
      </c>
    </row>
    <row r="685" spans="1:15" x14ac:dyDescent="0.2">
      <c r="A685">
        <v>57</v>
      </c>
      <c r="B685" t="s">
        <v>394</v>
      </c>
      <c r="C685" t="s">
        <v>394</v>
      </c>
      <c r="D685" t="s">
        <v>196</v>
      </c>
      <c r="E685" t="s">
        <v>694</v>
      </c>
      <c r="F685" s="156">
        <v>6.9630681818181814E-2</v>
      </c>
      <c r="G685" s="156">
        <v>5.8052398989898987E-2</v>
      </c>
      <c r="H685" s="156">
        <v>9.5143623737373756E-2</v>
      </c>
      <c r="I685" s="156">
        <v>6.2582070707070711E-2</v>
      </c>
      <c r="J685" s="156">
        <v>4.1592487373737365E-2</v>
      </c>
      <c r="K685" s="156">
        <v>8.6559343434343433E-2</v>
      </c>
      <c r="L685" s="156">
        <v>4.7610479797979798E-2</v>
      </c>
      <c r="M685" s="156">
        <v>6.4900568181818177E-2</v>
      </c>
      <c r="N685" s="156">
        <v>9.2874053030303036E-2</v>
      </c>
      <c r="O685" s="156">
        <v>9.7694128787878795E-2</v>
      </c>
    </row>
    <row r="686" spans="1:15" x14ac:dyDescent="0.2">
      <c r="A686">
        <v>57</v>
      </c>
      <c r="B686" t="s">
        <v>394</v>
      </c>
      <c r="C686" t="s">
        <v>394</v>
      </c>
      <c r="D686" t="s">
        <v>196</v>
      </c>
      <c r="E686" t="s">
        <v>695</v>
      </c>
      <c r="F686" s="156">
        <v>0</v>
      </c>
      <c r="G686" s="156">
        <v>0</v>
      </c>
      <c r="H686" s="156">
        <v>0</v>
      </c>
      <c r="I686" s="156">
        <v>0</v>
      </c>
      <c r="J686" s="156">
        <v>0</v>
      </c>
      <c r="K686" s="156">
        <v>0</v>
      </c>
      <c r="L686" s="156">
        <v>0</v>
      </c>
      <c r="M686" s="156">
        <v>0</v>
      </c>
      <c r="N686" s="156">
        <v>0</v>
      </c>
      <c r="O686" s="156">
        <v>0</v>
      </c>
    </row>
    <row r="687" spans="1:15" x14ac:dyDescent="0.2">
      <c r="A687">
        <v>57</v>
      </c>
      <c r="B687" t="s">
        <v>394</v>
      </c>
      <c r="C687" t="s">
        <v>394</v>
      </c>
      <c r="D687" t="s">
        <v>196</v>
      </c>
      <c r="E687" t="s">
        <v>696</v>
      </c>
      <c r="F687" s="156">
        <v>0</v>
      </c>
      <c r="G687" s="156">
        <v>0</v>
      </c>
      <c r="H687" s="156">
        <v>0</v>
      </c>
      <c r="I687" s="156">
        <v>0</v>
      </c>
      <c r="J687" s="156">
        <v>0</v>
      </c>
      <c r="K687" s="156">
        <v>0</v>
      </c>
      <c r="L687" s="156">
        <v>0</v>
      </c>
      <c r="M687" s="156">
        <v>0</v>
      </c>
      <c r="N687" s="156">
        <v>0</v>
      </c>
      <c r="O687" s="156">
        <v>0</v>
      </c>
    </row>
    <row r="688" spans="1:15" x14ac:dyDescent="0.2">
      <c r="A688">
        <v>58</v>
      </c>
      <c r="B688" t="s">
        <v>395</v>
      </c>
      <c r="C688" t="s">
        <v>395</v>
      </c>
      <c r="D688" t="s">
        <v>196</v>
      </c>
      <c r="E688" t="s">
        <v>685</v>
      </c>
      <c r="F688" s="156">
        <v>0.21657073986619441</v>
      </c>
      <c r="G688" s="156">
        <v>0.23368752459661551</v>
      </c>
      <c r="H688" s="156">
        <v>0.29648760330578511</v>
      </c>
      <c r="I688" s="156">
        <v>0.25162091696182604</v>
      </c>
      <c r="J688" s="156">
        <v>0.15768398268398268</v>
      </c>
      <c r="K688" s="156">
        <v>0.20224075167256986</v>
      </c>
      <c r="L688" s="156">
        <v>0.18062524596615506</v>
      </c>
      <c r="M688" s="156">
        <v>0.27741292798110978</v>
      </c>
      <c r="N688" s="156">
        <v>0.30135035419126327</v>
      </c>
      <c r="O688" s="156">
        <v>0.33516332152695788</v>
      </c>
    </row>
    <row r="689" spans="1:15" x14ac:dyDescent="0.2">
      <c r="A689">
        <v>58</v>
      </c>
      <c r="B689" t="s">
        <v>395</v>
      </c>
      <c r="C689" t="s">
        <v>395</v>
      </c>
      <c r="D689" t="s">
        <v>196</v>
      </c>
      <c r="E689" t="s">
        <v>686</v>
      </c>
      <c r="F689" s="156">
        <v>9.7515331890331881E-3</v>
      </c>
      <c r="G689" s="156">
        <v>1.2815656565656567E-2</v>
      </c>
      <c r="H689" s="156">
        <v>5.5284992784992784E-3</v>
      </c>
      <c r="I689" s="156">
        <v>4.1779401154401156E-3</v>
      </c>
      <c r="J689" s="156">
        <v>1.2542839105339106E-2</v>
      </c>
      <c r="K689" s="156">
        <v>3.0145202020202019E-3</v>
      </c>
      <c r="L689" s="156">
        <v>3.0460858585858583E-3</v>
      </c>
      <c r="M689" s="156">
        <v>6.5882034632034625E-3</v>
      </c>
      <c r="N689" s="156">
        <v>5.882485569985569E-3</v>
      </c>
      <c r="O689" s="156">
        <v>1.2385010822510822E-2</v>
      </c>
    </row>
    <row r="690" spans="1:15" x14ac:dyDescent="0.2">
      <c r="A690">
        <v>58</v>
      </c>
      <c r="B690" t="s">
        <v>395</v>
      </c>
      <c r="C690" t="s">
        <v>395</v>
      </c>
      <c r="D690" t="s">
        <v>196</v>
      </c>
      <c r="E690" t="s">
        <v>687</v>
      </c>
      <c r="F690" s="156">
        <v>2.2835497835497841E-2</v>
      </c>
      <c r="G690" s="156">
        <v>8.7391774891774892E-3</v>
      </c>
      <c r="H690" s="156">
        <v>8.7391774891774892E-3</v>
      </c>
      <c r="I690" s="156">
        <v>2.3160173160173162E-2</v>
      </c>
      <c r="J690" s="156">
        <v>6.0606060606060615E-3</v>
      </c>
      <c r="K690" s="156">
        <v>6.0606060606060615E-3</v>
      </c>
      <c r="L690" s="156">
        <v>2.6271645021645026E-2</v>
      </c>
      <c r="M690" s="156">
        <v>1.1823593073593076E-2</v>
      </c>
      <c r="N690" s="156">
        <v>9.0638528138528157E-3</v>
      </c>
      <c r="O690" s="156">
        <v>2.7678571428571434E-2</v>
      </c>
    </row>
    <row r="691" spans="1:15" x14ac:dyDescent="0.2">
      <c r="A691">
        <v>58</v>
      </c>
      <c r="B691" t="s">
        <v>395</v>
      </c>
      <c r="C691" t="s">
        <v>395</v>
      </c>
      <c r="D691" t="s">
        <v>196</v>
      </c>
      <c r="E691" t="s">
        <v>688</v>
      </c>
      <c r="F691" s="156">
        <v>0.19084040959040963</v>
      </c>
      <c r="G691" s="156">
        <v>0.23627622377622376</v>
      </c>
      <c r="H691" s="156">
        <v>0.27314768564768566</v>
      </c>
      <c r="I691" s="156">
        <v>0.26427738927738925</v>
      </c>
      <c r="J691" s="156">
        <v>0.1610535298035298</v>
      </c>
      <c r="K691" s="156">
        <v>0.16831709956709959</v>
      </c>
      <c r="L691" s="156">
        <v>0.19323176823176824</v>
      </c>
      <c r="M691" s="156">
        <v>0.28751040626040625</v>
      </c>
      <c r="N691" s="156">
        <v>0.2818577256077256</v>
      </c>
      <c r="O691" s="156">
        <v>0.32606560106560106</v>
      </c>
    </row>
    <row r="692" spans="1:15" x14ac:dyDescent="0.2">
      <c r="A692">
        <v>58</v>
      </c>
      <c r="B692" t="s">
        <v>395</v>
      </c>
      <c r="C692" t="s">
        <v>395</v>
      </c>
      <c r="D692" t="s">
        <v>196</v>
      </c>
      <c r="E692" t="s">
        <v>689</v>
      </c>
      <c r="F692" s="156">
        <v>1.5462835775335772E-2</v>
      </c>
      <c r="G692" s="156">
        <v>2.0516636141636142E-2</v>
      </c>
      <c r="H692" s="156">
        <v>8.9877136752136728E-3</v>
      </c>
      <c r="I692" s="156">
        <v>7.7380952380952392E-3</v>
      </c>
      <c r="J692" s="156">
        <v>1.9371947496947494E-2</v>
      </c>
      <c r="K692" s="156">
        <v>5.2216880341880339E-3</v>
      </c>
      <c r="L692" s="156">
        <v>5.9027777777777785E-3</v>
      </c>
      <c r="M692" s="156">
        <v>1.1656746031746032E-2</v>
      </c>
      <c r="N692" s="156">
        <v>9.6325549450549438E-3</v>
      </c>
      <c r="O692" s="156">
        <v>2.0228556166056167E-2</v>
      </c>
    </row>
    <row r="693" spans="1:15" x14ac:dyDescent="0.2">
      <c r="A693">
        <v>58</v>
      </c>
      <c r="B693" t="s">
        <v>395</v>
      </c>
      <c r="C693" t="s">
        <v>395</v>
      </c>
      <c r="D693" t="s">
        <v>196</v>
      </c>
      <c r="E693" t="s">
        <v>690</v>
      </c>
      <c r="F693" s="156">
        <v>0.19764194139194138</v>
      </c>
      <c r="G693" s="156">
        <v>0.32774725274725275</v>
      </c>
      <c r="H693" s="156">
        <v>0.39345238095238094</v>
      </c>
      <c r="I693" s="156">
        <v>0.2880723443223443</v>
      </c>
      <c r="J693" s="156">
        <v>0.16348443223443221</v>
      </c>
      <c r="K693" s="156">
        <v>0.25641025641025639</v>
      </c>
      <c r="L693" s="156">
        <v>0.13543956043956043</v>
      </c>
      <c r="M693" s="156">
        <v>0.37422161172161172</v>
      </c>
      <c r="N693" s="156">
        <v>0.4017857142857143</v>
      </c>
      <c r="O693" s="156">
        <v>0.38413461538461535</v>
      </c>
    </row>
    <row r="694" spans="1:15" x14ac:dyDescent="0.2">
      <c r="A694">
        <v>58</v>
      </c>
      <c r="B694" t="s">
        <v>395</v>
      </c>
      <c r="C694" t="s">
        <v>395</v>
      </c>
      <c r="D694" t="s">
        <v>196</v>
      </c>
      <c r="E694" t="s">
        <v>691</v>
      </c>
      <c r="F694" s="156">
        <v>0.15697068083431717</v>
      </c>
      <c r="G694" s="156">
        <v>0.13797225501770957</v>
      </c>
      <c r="H694" s="156">
        <v>0.20292699724517907</v>
      </c>
      <c r="I694" s="156">
        <v>0.14845779220779221</v>
      </c>
      <c r="J694" s="156">
        <v>9.8300373868555682E-2</v>
      </c>
      <c r="K694" s="156">
        <v>0.1653901023219205</v>
      </c>
      <c r="L694" s="156">
        <v>0.11269923258559622</v>
      </c>
      <c r="M694" s="156">
        <v>0.15648120818575367</v>
      </c>
      <c r="N694" s="156">
        <v>0.20100846123573396</v>
      </c>
      <c r="O694" s="156">
        <v>0.22022579693034239</v>
      </c>
    </row>
    <row r="695" spans="1:15" x14ac:dyDescent="0.2">
      <c r="A695">
        <v>58</v>
      </c>
      <c r="B695" t="s">
        <v>395</v>
      </c>
      <c r="C695" t="s">
        <v>395</v>
      </c>
      <c r="D695" t="s">
        <v>196</v>
      </c>
      <c r="E695" t="s">
        <v>692</v>
      </c>
      <c r="F695" s="156">
        <v>2.1712662337662341E-3</v>
      </c>
      <c r="G695" s="156">
        <v>2.3786976911976915E-3</v>
      </c>
      <c r="H695" s="156">
        <v>9.8980880230880208E-4</v>
      </c>
      <c r="I695" s="156">
        <v>6.1553030303030298E-4</v>
      </c>
      <c r="J695" s="156">
        <v>2.6064213564213562E-3</v>
      </c>
      <c r="K695" s="156">
        <v>6.4484126984126983E-4</v>
      </c>
      <c r="L695" s="156">
        <v>4.3064574314574314E-4</v>
      </c>
      <c r="M695" s="156">
        <v>8.45508658008658E-4</v>
      </c>
      <c r="N695" s="156">
        <v>1.0168650793650792E-3</v>
      </c>
      <c r="O695" s="156">
        <v>2.5072150072150069E-3</v>
      </c>
    </row>
    <row r="696" spans="1:15" x14ac:dyDescent="0.2">
      <c r="A696">
        <v>58</v>
      </c>
      <c r="B696" t="s">
        <v>395</v>
      </c>
      <c r="C696" t="s">
        <v>395</v>
      </c>
      <c r="D696" t="s">
        <v>196</v>
      </c>
      <c r="E696" t="s">
        <v>693</v>
      </c>
      <c r="F696" s="156">
        <v>5.4112554112554119E-5</v>
      </c>
      <c r="G696" s="156">
        <v>0</v>
      </c>
      <c r="H696" s="156">
        <v>0</v>
      </c>
      <c r="I696" s="156">
        <v>5.4112554112554119E-5</v>
      </c>
      <c r="J696" s="156">
        <v>0</v>
      </c>
      <c r="K696" s="156">
        <v>0</v>
      </c>
      <c r="L696" s="156">
        <v>5.4112554112554119E-5</v>
      </c>
      <c r="M696" s="156">
        <v>0</v>
      </c>
      <c r="N696" s="156">
        <v>0</v>
      </c>
      <c r="O696" s="156">
        <v>8.1168831168831182E-5</v>
      </c>
    </row>
    <row r="697" spans="1:15" x14ac:dyDescent="0.2">
      <c r="A697">
        <v>58</v>
      </c>
      <c r="B697" t="s">
        <v>395</v>
      </c>
      <c r="C697" t="s">
        <v>395</v>
      </c>
      <c r="D697" t="s">
        <v>196</v>
      </c>
      <c r="E697" t="s">
        <v>694</v>
      </c>
      <c r="F697" s="156">
        <v>6.5187815656565659E-2</v>
      </c>
      <c r="G697" s="156">
        <v>5.5505050505050502E-2</v>
      </c>
      <c r="H697" s="156">
        <v>9.0239898989898981E-2</v>
      </c>
      <c r="I697" s="156">
        <v>5.9782196969696964E-2</v>
      </c>
      <c r="J697" s="156">
        <v>3.980902777777777E-2</v>
      </c>
      <c r="K697" s="156">
        <v>8.1944444444444445E-2</v>
      </c>
      <c r="L697" s="156">
        <v>4.5454545454545456E-2</v>
      </c>
      <c r="M697" s="156">
        <v>6.2012310606060606E-2</v>
      </c>
      <c r="N697" s="156">
        <v>8.8052398989898986E-2</v>
      </c>
      <c r="O697" s="156">
        <v>9.2238005050505043E-2</v>
      </c>
    </row>
    <row r="698" spans="1:15" x14ac:dyDescent="0.2">
      <c r="A698">
        <v>58</v>
      </c>
      <c r="B698" t="s">
        <v>395</v>
      </c>
      <c r="C698" t="s">
        <v>395</v>
      </c>
      <c r="D698" t="s">
        <v>196</v>
      </c>
      <c r="E698" t="s">
        <v>695</v>
      </c>
      <c r="F698" s="156">
        <v>0</v>
      </c>
      <c r="G698" s="156">
        <v>0</v>
      </c>
      <c r="H698" s="156">
        <v>0</v>
      </c>
      <c r="I698" s="156">
        <v>0</v>
      </c>
      <c r="J698" s="156">
        <v>0</v>
      </c>
      <c r="K698" s="156">
        <v>0</v>
      </c>
      <c r="L698" s="156">
        <v>0</v>
      </c>
      <c r="M698" s="156">
        <v>0</v>
      </c>
      <c r="N698" s="156">
        <v>0</v>
      </c>
      <c r="O698" s="156">
        <v>0</v>
      </c>
    </row>
    <row r="699" spans="1:15" x14ac:dyDescent="0.2">
      <c r="A699">
        <v>58</v>
      </c>
      <c r="B699" t="s">
        <v>395</v>
      </c>
      <c r="C699" t="s">
        <v>395</v>
      </c>
      <c r="D699" t="s">
        <v>196</v>
      </c>
      <c r="E699" t="s">
        <v>696</v>
      </c>
      <c r="F699" s="156">
        <v>0</v>
      </c>
      <c r="G699" s="156">
        <v>0</v>
      </c>
      <c r="H699" s="156">
        <v>0</v>
      </c>
      <c r="I699" s="156">
        <v>0</v>
      </c>
      <c r="J699" s="156">
        <v>0</v>
      </c>
      <c r="K699" s="156">
        <v>0</v>
      </c>
      <c r="L699" s="156">
        <v>0</v>
      </c>
      <c r="M699" s="156">
        <v>0</v>
      </c>
      <c r="N699" s="156">
        <v>0</v>
      </c>
      <c r="O699" s="156">
        <v>0</v>
      </c>
    </row>
    <row r="700" spans="1:15" x14ac:dyDescent="0.2">
      <c r="A700">
        <v>59</v>
      </c>
      <c r="B700" t="s">
        <v>396</v>
      </c>
      <c r="C700" t="s">
        <v>396</v>
      </c>
      <c r="D700" t="s">
        <v>196</v>
      </c>
      <c r="E700" t="s">
        <v>685</v>
      </c>
      <c r="F700" s="156">
        <v>0.19081070444706805</v>
      </c>
      <c r="G700" s="156">
        <v>0.2247909287682015</v>
      </c>
      <c r="H700" s="156">
        <v>0.27718417945690671</v>
      </c>
      <c r="I700" s="156">
        <v>0.23735242030696577</v>
      </c>
      <c r="J700" s="156">
        <v>0.15165289256198347</v>
      </c>
      <c r="K700" s="156">
        <v>0.1875836284927194</v>
      </c>
      <c r="L700" s="156">
        <v>0.16937721369539552</v>
      </c>
      <c r="M700" s="156">
        <v>0.26393152302243211</v>
      </c>
      <c r="N700" s="156">
        <v>0.28167060212514761</v>
      </c>
      <c r="O700" s="156">
        <v>0.31051751279024004</v>
      </c>
    </row>
    <row r="701" spans="1:15" x14ac:dyDescent="0.2">
      <c r="A701">
        <v>59</v>
      </c>
      <c r="B701" t="s">
        <v>396</v>
      </c>
      <c r="C701" t="s">
        <v>396</v>
      </c>
      <c r="D701" t="s">
        <v>196</v>
      </c>
      <c r="E701" t="s">
        <v>686</v>
      </c>
      <c r="F701" s="156">
        <v>8.7842712842712833E-3</v>
      </c>
      <c r="G701" s="156">
        <v>1.1699585137085137E-2</v>
      </c>
      <c r="H701" s="156">
        <v>5.0888347763347764E-3</v>
      </c>
      <c r="I701" s="156">
        <v>3.8713023088023089E-3</v>
      </c>
      <c r="J701" s="156">
        <v>1.1424512987012985E-2</v>
      </c>
      <c r="K701" s="156">
        <v>2.795815295815296E-3</v>
      </c>
      <c r="L701" s="156">
        <v>2.7755230880230877E-3</v>
      </c>
      <c r="M701" s="156">
        <v>6.0560966810966812E-3</v>
      </c>
      <c r="N701" s="156">
        <v>5.3661616161616169E-3</v>
      </c>
      <c r="O701" s="156">
        <v>1.1232864357864358E-2</v>
      </c>
    </row>
    <row r="702" spans="1:15" x14ac:dyDescent="0.2">
      <c r="A702">
        <v>59</v>
      </c>
      <c r="B702" t="s">
        <v>396</v>
      </c>
      <c r="C702" t="s">
        <v>396</v>
      </c>
      <c r="D702" t="s">
        <v>196</v>
      </c>
      <c r="E702" t="s">
        <v>687</v>
      </c>
      <c r="F702" s="156">
        <v>2.0806277056277061E-2</v>
      </c>
      <c r="G702" s="156">
        <v>8.1439393939393961E-3</v>
      </c>
      <c r="H702" s="156">
        <v>8.1439393939393961E-3</v>
      </c>
      <c r="I702" s="156">
        <v>2.1103896103896104E-2</v>
      </c>
      <c r="J702" s="156">
        <v>5.627705627705629E-3</v>
      </c>
      <c r="K702" s="156">
        <v>5.627705627705629E-3</v>
      </c>
      <c r="L702" s="156">
        <v>2.4025974025974031E-2</v>
      </c>
      <c r="M702" s="156">
        <v>1.0795454545454547E-2</v>
      </c>
      <c r="N702" s="156">
        <v>8.3874458874458897E-3</v>
      </c>
      <c r="O702" s="156">
        <v>2.5270562770562773E-2</v>
      </c>
    </row>
    <row r="703" spans="1:15" x14ac:dyDescent="0.2">
      <c r="A703">
        <v>59</v>
      </c>
      <c r="B703" t="s">
        <v>396</v>
      </c>
      <c r="C703" t="s">
        <v>396</v>
      </c>
      <c r="D703" t="s">
        <v>196</v>
      </c>
      <c r="E703" t="s">
        <v>688</v>
      </c>
      <c r="F703" s="156">
        <v>0.17772435897435898</v>
      </c>
      <c r="G703" s="156">
        <v>0.23691308691308691</v>
      </c>
      <c r="H703" s="156">
        <v>0.26495171495171493</v>
      </c>
      <c r="I703" s="156">
        <v>0.25593156843156845</v>
      </c>
      <c r="J703" s="156">
        <v>0.16213161838161838</v>
      </c>
      <c r="K703" s="156">
        <v>0.16242299367299368</v>
      </c>
      <c r="L703" s="156">
        <v>0.18721694971694972</v>
      </c>
      <c r="M703" s="156">
        <v>0.28188894438894441</v>
      </c>
      <c r="N703" s="156">
        <v>0.27252122877122881</v>
      </c>
      <c r="O703" s="156">
        <v>0.31618381618381619</v>
      </c>
    </row>
    <row r="704" spans="1:15" x14ac:dyDescent="0.2">
      <c r="A704">
        <v>59</v>
      </c>
      <c r="B704" t="s">
        <v>396</v>
      </c>
      <c r="C704" t="s">
        <v>396</v>
      </c>
      <c r="D704" t="s">
        <v>196</v>
      </c>
      <c r="E704" t="s">
        <v>689</v>
      </c>
      <c r="F704" s="156">
        <v>1.4991605616605617E-2</v>
      </c>
      <c r="G704" s="156">
        <v>1.9955738705738704E-2</v>
      </c>
      <c r="H704" s="156">
        <v>8.6290445665445654E-3</v>
      </c>
      <c r="I704" s="156">
        <v>7.3527167277167276E-3</v>
      </c>
      <c r="J704" s="156">
        <v>1.8887362637362636E-2</v>
      </c>
      <c r="K704" s="156">
        <v>5.0099206349206345E-3</v>
      </c>
      <c r="L704" s="156">
        <v>5.5765415140415133E-3</v>
      </c>
      <c r="M704" s="156">
        <v>1.120650183150183E-2</v>
      </c>
      <c r="N704" s="156">
        <v>9.1670482295482282E-3</v>
      </c>
      <c r="O704" s="156">
        <v>1.9558913308913309E-2</v>
      </c>
    </row>
    <row r="705" spans="1:15" x14ac:dyDescent="0.2">
      <c r="A705">
        <v>59</v>
      </c>
      <c r="B705" t="s">
        <v>396</v>
      </c>
      <c r="C705" t="s">
        <v>396</v>
      </c>
      <c r="D705" t="s">
        <v>196</v>
      </c>
      <c r="E705" t="s">
        <v>690</v>
      </c>
      <c r="F705" s="156">
        <v>0.17909798534798535</v>
      </c>
      <c r="G705" s="156">
        <v>0.32461080586080587</v>
      </c>
      <c r="H705" s="156">
        <v>0.38189102564102562</v>
      </c>
      <c r="I705" s="156">
        <v>0.28814102564102562</v>
      </c>
      <c r="J705" s="156">
        <v>0.16584249084249084</v>
      </c>
      <c r="K705" s="156">
        <v>0.24684065934065932</v>
      </c>
      <c r="L705" s="156">
        <v>0.14006410256410254</v>
      </c>
      <c r="M705" s="156">
        <v>0.37026098901098897</v>
      </c>
      <c r="N705" s="156">
        <v>0.38958333333333334</v>
      </c>
      <c r="O705" s="156">
        <v>0.37495421245421251</v>
      </c>
    </row>
    <row r="706" spans="1:15" x14ac:dyDescent="0.2">
      <c r="A706">
        <v>59</v>
      </c>
      <c r="B706" t="s">
        <v>396</v>
      </c>
      <c r="C706" t="s">
        <v>396</v>
      </c>
      <c r="D706" t="s">
        <v>196</v>
      </c>
      <c r="E706" t="s">
        <v>691</v>
      </c>
      <c r="F706" s="156">
        <v>0.14742719401810309</v>
      </c>
      <c r="G706" s="156">
        <v>0.13427538370720188</v>
      </c>
      <c r="H706" s="156">
        <v>0.19510773317591498</v>
      </c>
      <c r="I706" s="156">
        <v>0.14700413223140496</v>
      </c>
      <c r="J706" s="156">
        <v>9.4923258559622192E-2</v>
      </c>
      <c r="K706" s="156">
        <v>0.15646153089334905</v>
      </c>
      <c r="L706" s="156">
        <v>0.11106109799291616</v>
      </c>
      <c r="M706" s="156">
        <v>0.15446920503738687</v>
      </c>
      <c r="N706" s="156">
        <v>0.19419027941755213</v>
      </c>
      <c r="O706" s="156">
        <v>0.21120867768595042</v>
      </c>
    </row>
    <row r="707" spans="1:15" x14ac:dyDescent="0.2">
      <c r="A707">
        <v>59</v>
      </c>
      <c r="B707" t="s">
        <v>396</v>
      </c>
      <c r="C707" t="s">
        <v>396</v>
      </c>
      <c r="D707" t="s">
        <v>196</v>
      </c>
      <c r="E707" t="s">
        <v>692</v>
      </c>
      <c r="F707" s="156">
        <v>2.1870490620490616E-3</v>
      </c>
      <c r="G707" s="156">
        <v>2.4215367965367963E-3</v>
      </c>
      <c r="H707" s="156">
        <v>1.0123556998556998E-3</v>
      </c>
      <c r="I707" s="156">
        <v>6.3582251082251067E-4</v>
      </c>
      <c r="J707" s="156">
        <v>2.6402417027417031E-3</v>
      </c>
      <c r="K707" s="156">
        <v>6.4709595959595953E-4</v>
      </c>
      <c r="L707" s="156">
        <v>4.4642857142857141E-4</v>
      </c>
      <c r="M707" s="156">
        <v>8.7707431457431455E-4</v>
      </c>
      <c r="N707" s="156">
        <v>1.0394119769119772E-3</v>
      </c>
      <c r="O707" s="156">
        <v>2.536525974025974E-3</v>
      </c>
    </row>
    <row r="708" spans="1:15" x14ac:dyDescent="0.2">
      <c r="A708">
        <v>59</v>
      </c>
      <c r="B708" t="s">
        <v>396</v>
      </c>
      <c r="C708" t="s">
        <v>396</v>
      </c>
      <c r="D708" t="s">
        <v>196</v>
      </c>
      <c r="E708" t="s">
        <v>693</v>
      </c>
      <c r="F708" s="156">
        <v>0</v>
      </c>
      <c r="G708" s="156">
        <v>0</v>
      </c>
      <c r="H708" s="156">
        <v>0</v>
      </c>
      <c r="I708" s="156">
        <v>0</v>
      </c>
      <c r="J708" s="156">
        <v>0</v>
      </c>
      <c r="K708" s="156">
        <v>0</v>
      </c>
      <c r="L708" s="156">
        <v>0</v>
      </c>
      <c r="M708" s="156">
        <v>0</v>
      </c>
      <c r="N708" s="156">
        <v>0</v>
      </c>
      <c r="O708" s="156">
        <v>0</v>
      </c>
    </row>
    <row r="709" spans="1:15" x14ac:dyDescent="0.2">
      <c r="A709">
        <v>59</v>
      </c>
      <c r="B709" t="s">
        <v>396</v>
      </c>
      <c r="C709" t="s">
        <v>396</v>
      </c>
      <c r="D709" t="s">
        <v>196</v>
      </c>
      <c r="E709" t="s">
        <v>694</v>
      </c>
      <c r="F709" s="156">
        <v>6.6737689393939398E-2</v>
      </c>
      <c r="G709" s="156">
        <v>5.9214015151515149E-2</v>
      </c>
      <c r="H709" s="156">
        <v>9.4228219696969692E-2</v>
      </c>
      <c r="I709" s="156">
        <v>6.4535984848484843E-2</v>
      </c>
      <c r="J709" s="156">
        <v>4.2291666666666658E-2</v>
      </c>
      <c r="K709" s="156">
        <v>8.4056186868686877E-2</v>
      </c>
      <c r="L709" s="156">
        <v>4.9029356060606058E-2</v>
      </c>
      <c r="M709" s="156">
        <v>6.6810290404040407E-2</v>
      </c>
      <c r="N709" s="156">
        <v>9.2643623737373726E-2</v>
      </c>
      <c r="O709" s="156">
        <v>9.6103219696969694E-2</v>
      </c>
    </row>
    <row r="710" spans="1:15" x14ac:dyDescent="0.2">
      <c r="A710">
        <v>59</v>
      </c>
      <c r="B710" t="s">
        <v>396</v>
      </c>
      <c r="C710" t="s">
        <v>396</v>
      </c>
      <c r="D710" t="s">
        <v>196</v>
      </c>
      <c r="E710" t="s">
        <v>695</v>
      </c>
      <c r="F710" s="156">
        <v>0</v>
      </c>
      <c r="G710" s="156">
        <v>0</v>
      </c>
      <c r="H710" s="156">
        <v>0</v>
      </c>
      <c r="I710" s="156">
        <v>0</v>
      </c>
      <c r="J710" s="156">
        <v>0</v>
      </c>
      <c r="K710" s="156">
        <v>0</v>
      </c>
      <c r="L710" s="156">
        <v>0</v>
      </c>
      <c r="M710" s="156">
        <v>0</v>
      </c>
      <c r="N710" s="156">
        <v>0</v>
      </c>
      <c r="O710" s="156">
        <v>0</v>
      </c>
    </row>
    <row r="711" spans="1:15" x14ac:dyDescent="0.2">
      <c r="A711">
        <v>59</v>
      </c>
      <c r="B711" t="s">
        <v>396</v>
      </c>
      <c r="C711" t="s">
        <v>396</v>
      </c>
      <c r="D711" t="s">
        <v>196</v>
      </c>
      <c r="E711" t="s">
        <v>696</v>
      </c>
      <c r="F711" s="156">
        <v>0</v>
      </c>
      <c r="G711" s="156">
        <v>0</v>
      </c>
      <c r="H711" s="156">
        <v>0</v>
      </c>
      <c r="I711" s="156">
        <v>0</v>
      </c>
      <c r="J711" s="156">
        <v>0</v>
      </c>
      <c r="K711" s="156">
        <v>0</v>
      </c>
      <c r="L711" s="156">
        <v>0</v>
      </c>
      <c r="M711" s="156">
        <v>0</v>
      </c>
      <c r="N711" s="156">
        <v>0</v>
      </c>
      <c r="O711" s="156">
        <v>0</v>
      </c>
    </row>
    <row r="712" spans="1:15" x14ac:dyDescent="0.2">
      <c r="A712">
        <v>60</v>
      </c>
      <c r="B712" t="s">
        <v>397</v>
      </c>
      <c r="C712" t="s">
        <v>397</v>
      </c>
      <c r="D712" t="s">
        <v>196</v>
      </c>
      <c r="E712" t="s">
        <v>685</v>
      </c>
      <c r="F712" s="156">
        <v>0.2060729043683589</v>
      </c>
      <c r="G712" s="156">
        <v>0.2351042896497442</v>
      </c>
      <c r="H712" s="156">
        <v>0.2927612160566706</v>
      </c>
      <c r="I712" s="156">
        <v>0.25163567493112943</v>
      </c>
      <c r="J712" s="156">
        <v>0.15820051160960252</v>
      </c>
      <c r="K712" s="156">
        <v>0.19722304210940575</v>
      </c>
      <c r="L712" s="156">
        <v>0.17927489177489178</v>
      </c>
      <c r="M712" s="156">
        <v>0.27852715466351835</v>
      </c>
      <c r="N712" s="156">
        <v>0.29717384887839432</v>
      </c>
      <c r="O712" s="156">
        <v>0.3296438410074774</v>
      </c>
    </row>
    <row r="713" spans="1:15" x14ac:dyDescent="0.2">
      <c r="A713">
        <v>60</v>
      </c>
      <c r="B713" t="s">
        <v>397</v>
      </c>
      <c r="C713" t="s">
        <v>397</v>
      </c>
      <c r="D713" t="s">
        <v>196</v>
      </c>
      <c r="E713" t="s">
        <v>686</v>
      </c>
      <c r="F713" s="156">
        <v>8.5723304473304483E-3</v>
      </c>
      <c r="G713" s="156">
        <v>1.1138167388167388E-2</v>
      </c>
      <c r="H713" s="156">
        <v>4.6424062049062048E-3</v>
      </c>
      <c r="I713" s="156">
        <v>3.6120129870129869E-3</v>
      </c>
      <c r="J713" s="156">
        <v>1.0962301587301585E-2</v>
      </c>
      <c r="K713" s="156">
        <v>2.5748556998556995E-3</v>
      </c>
      <c r="L713" s="156">
        <v>2.6154401154401155E-3</v>
      </c>
      <c r="M713" s="156">
        <v>5.6209415584415577E-3</v>
      </c>
      <c r="N713" s="156">
        <v>4.8926767676767671E-3</v>
      </c>
      <c r="O713" s="156">
        <v>1.0820256132756133E-2</v>
      </c>
    </row>
    <row r="714" spans="1:15" x14ac:dyDescent="0.2">
      <c r="A714">
        <v>60</v>
      </c>
      <c r="B714" t="s">
        <v>397</v>
      </c>
      <c r="C714" t="s">
        <v>397</v>
      </c>
      <c r="D714" t="s">
        <v>196</v>
      </c>
      <c r="E714" t="s">
        <v>687</v>
      </c>
      <c r="F714" s="156">
        <v>2.2727272727272735E-2</v>
      </c>
      <c r="G714" s="156">
        <v>8.9826839826839828E-3</v>
      </c>
      <c r="H714" s="156">
        <v>8.9826839826839828E-3</v>
      </c>
      <c r="I714" s="156">
        <v>2.3376623376623381E-2</v>
      </c>
      <c r="J714" s="156">
        <v>6.2229437229437239E-3</v>
      </c>
      <c r="K714" s="156">
        <v>6.2229437229437239E-3</v>
      </c>
      <c r="L714" s="156">
        <v>2.6542207792207794E-2</v>
      </c>
      <c r="M714" s="156">
        <v>1.2040043290043293E-2</v>
      </c>
      <c r="N714" s="156">
        <v>9.2261904761904781E-3</v>
      </c>
      <c r="O714" s="156">
        <v>2.7705627705627709E-2</v>
      </c>
    </row>
    <row r="715" spans="1:15" x14ac:dyDescent="0.2">
      <c r="A715">
        <v>60</v>
      </c>
      <c r="B715" t="s">
        <v>397</v>
      </c>
      <c r="C715" t="s">
        <v>397</v>
      </c>
      <c r="D715" t="s">
        <v>196</v>
      </c>
      <c r="E715" t="s">
        <v>688</v>
      </c>
      <c r="F715" s="156">
        <v>0.19417457542457539</v>
      </c>
      <c r="G715" s="156">
        <v>0.24937354312354312</v>
      </c>
      <c r="H715" s="156">
        <v>0.27928113553113548</v>
      </c>
      <c r="I715" s="156">
        <v>0.26713078588078581</v>
      </c>
      <c r="J715" s="156">
        <v>0.17120171495171496</v>
      </c>
      <c r="K715" s="156">
        <v>0.16983849483849484</v>
      </c>
      <c r="L715" s="156">
        <v>0.19450549450549448</v>
      </c>
      <c r="M715" s="156">
        <v>0.29599150849150846</v>
      </c>
      <c r="N715" s="156">
        <v>0.28663628038628042</v>
      </c>
      <c r="O715" s="156">
        <v>0.33520437895437888</v>
      </c>
    </row>
    <row r="716" spans="1:15" x14ac:dyDescent="0.2">
      <c r="A716">
        <v>60</v>
      </c>
      <c r="B716" t="s">
        <v>397</v>
      </c>
      <c r="C716" t="s">
        <v>397</v>
      </c>
      <c r="D716" t="s">
        <v>196</v>
      </c>
      <c r="E716" t="s">
        <v>689</v>
      </c>
      <c r="F716" s="156">
        <v>1.5594474969474968E-2</v>
      </c>
      <c r="G716" s="156">
        <v>2.0106456043956045E-2</v>
      </c>
      <c r="H716" s="156">
        <v>8.3218864468864451E-3</v>
      </c>
      <c r="I716" s="156">
        <v>7.2516025641025644E-3</v>
      </c>
      <c r="J716" s="156">
        <v>1.92403083028083E-2</v>
      </c>
      <c r="K716" s="156">
        <v>4.9030830280830271E-3</v>
      </c>
      <c r="L716" s="156">
        <v>5.5860805860805862E-3</v>
      </c>
      <c r="M716" s="156">
        <v>1.0948946886446887E-2</v>
      </c>
      <c r="N716" s="156">
        <v>8.8350885225885224E-3</v>
      </c>
      <c r="O716" s="156">
        <v>1.9997710622710621E-2</v>
      </c>
    </row>
    <row r="717" spans="1:15" x14ac:dyDescent="0.2">
      <c r="A717">
        <v>60</v>
      </c>
      <c r="B717" t="s">
        <v>397</v>
      </c>
      <c r="C717" t="s">
        <v>397</v>
      </c>
      <c r="D717" t="s">
        <v>196</v>
      </c>
      <c r="E717" t="s">
        <v>690</v>
      </c>
      <c r="F717" s="156">
        <v>0.19512362637362635</v>
      </c>
      <c r="G717" s="156">
        <v>0.34010989010989012</v>
      </c>
      <c r="H717" s="156">
        <v>0.3981684981684982</v>
      </c>
      <c r="I717" s="156">
        <v>0.29420787545787541</v>
      </c>
      <c r="J717" s="156">
        <v>0.17394688644688644</v>
      </c>
      <c r="K717" s="156">
        <v>0.25606684981684974</v>
      </c>
      <c r="L717" s="156">
        <v>0.14148351648351645</v>
      </c>
      <c r="M717" s="156">
        <v>0.38399725274725266</v>
      </c>
      <c r="N717" s="156">
        <v>0.40556318681318682</v>
      </c>
      <c r="O717" s="156">
        <v>0.39171245421245415</v>
      </c>
    </row>
    <row r="718" spans="1:15" x14ac:dyDescent="0.2">
      <c r="A718">
        <v>60</v>
      </c>
      <c r="B718" t="s">
        <v>397</v>
      </c>
      <c r="C718" t="s">
        <v>397</v>
      </c>
      <c r="D718" t="s">
        <v>196</v>
      </c>
      <c r="E718" t="s">
        <v>691</v>
      </c>
      <c r="F718" s="156">
        <v>0.16725452577725305</v>
      </c>
      <c r="G718" s="156">
        <v>0.14881444313262493</v>
      </c>
      <c r="H718" s="156">
        <v>0.2163149350649351</v>
      </c>
      <c r="I718" s="156">
        <v>0.15938114915387644</v>
      </c>
      <c r="J718" s="156">
        <v>0.10594008264462809</v>
      </c>
      <c r="K718" s="156">
        <v>0.17415879574970483</v>
      </c>
      <c r="L718" s="156">
        <v>0.12021103896103895</v>
      </c>
      <c r="M718" s="156">
        <v>0.16895169224714679</v>
      </c>
      <c r="N718" s="156">
        <v>0.21524006296733569</v>
      </c>
      <c r="O718" s="156">
        <v>0.2354461826052735</v>
      </c>
    </row>
    <row r="719" spans="1:15" x14ac:dyDescent="0.2">
      <c r="A719">
        <v>60</v>
      </c>
      <c r="B719" t="s">
        <v>397</v>
      </c>
      <c r="C719" t="s">
        <v>397</v>
      </c>
      <c r="D719" t="s">
        <v>196</v>
      </c>
      <c r="E719" t="s">
        <v>692</v>
      </c>
      <c r="F719" s="156">
        <v>2.0540223665223662E-3</v>
      </c>
      <c r="G719" s="156">
        <v>2.2141053391053394E-3</v>
      </c>
      <c r="H719" s="156">
        <v>8.5903679653679646E-4</v>
      </c>
      <c r="I719" s="156">
        <v>5.4788961038961046E-4</v>
      </c>
      <c r="J719" s="156">
        <v>2.4463383838383835E-3</v>
      </c>
      <c r="K719" s="156">
        <v>5.3210678210678208E-4</v>
      </c>
      <c r="L719" s="156">
        <v>3.8329725829725826E-4</v>
      </c>
      <c r="M719" s="156">
        <v>7.4855699855699842E-4</v>
      </c>
      <c r="N719" s="156">
        <v>8.8158369408369408E-4</v>
      </c>
      <c r="O719" s="156">
        <v>2.3516414141414141E-3</v>
      </c>
    </row>
    <row r="720" spans="1:15" x14ac:dyDescent="0.2">
      <c r="A720">
        <v>60</v>
      </c>
      <c r="B720" t="s">
        <v>397</v>
      </c>
      <c r="C720" t="s">
        <v>397</v>
      </c>
      <c r="D720" t="s">
        <v>196</v>
      </c>
      <c r="E720" t="s">
        <v>693</v>
      </c>
      <c r="F720" s="156">
        <v>1.6233766233766236E-4</v>
      </c>
      <c r="G720" s="156">
        <v>2.705627705627706E-5</v>
      </c>
      <c r="H720" s="156">
        <v>2.705627705627706E-5</v>
      </c>
      <c r="I720" s="156">
        <v>1.0822510822510824E-4</v>
      </c>
      <c r="J720" s="156">
        <v>0</v>
      </c>
      <c r="K720" s="156">
        <v>0</v>
      </c>
      <c r="L720" s="156">
        <v>1.6233766233766236E-4</v>
      </c>
      <c r="M720" s="156">
        <v>2.705627705627706E-5</v>
      </c>
      <c r="N720" s="156">
        <v>2.705627705627706E-5</v>
      </c>
      <c r="O720" s="156">
        <v>1.6233766233766236E-4</v>
      </c>
    </row>
    <row r="721" spans="1:15" x14ac:dyDescent="0.2">
      <c r="A721">
        <v>60</v>
      </c>
      <c r="B721" t="s">
        <v>397</v>
      </c>
      <c r="C721" t="s">
        <v>397</v>
      </c>
      <c r="D721" t="s">
        <v>196</v>
      </c>
      <c r="E721" t="s">
        <v>694</v>
      </c>
      <c r="F721" s="156">
        <v>7.3880997474747467E-2</v>
      </c>
      <c r="G721" s="156">
        <v>6.477430555555555E-2</v>
      </c>
      <c r="H721" s="156">
        <v>0.10429924242424241</v>
      </c>
      <c r="I721" s="156">
        <v>7.1486742424242425E-2</v>
      </c>
      <c r="J721" s="156">
        <v>4.6177398989898991E-2</v>
      </c>
      <c r="K721" s="156">
        <v>9.3415404040404035E-2</v>
      </c>
      <c r="L721" s="156">
        <v>5.4439709595959597E-2</v>
      </c>
      <c r="M721" s="156">
        <v>7.3559027777777772E-2</v>
      </c>
      <c r="N721" s="156">
        <v>0.10266098484848486</v>
      </c>
      <c r="O721" s="156">
        <v>0.10627998737373737</v>
      </c>
    </row>
    <row r="722" spans="1:15" x14ac:dyDescent="0.2">
      <c r="A722">
        <v>60</v>
      </c>
      <c r="B722" t="s">
        <v>397</v>
      </c>
      <c r="C722" t="s">
        <v>397</v>
      </c>
      <c r="D722" t="s">
        <v>196</v>
      </c>
      <c r="E722" t="s">
        <v>695</v>
      </c>
      <c r="F722" s="156">
        <v>0</v>
      </c>
      <c r="G722" s="156">
        <v>0</v>
      </c>
      <c r="H722" s="156">
        <v>0</v>
      </c>
      <c r="I722" s="156">
        <v>0</v>
      </c>
      <c r="J722" s="156">
        <v>0</v>
      </c>
      <c r="K722" s="156">
        <v>0</v>
      </c>
      <c r="L722" s="156">
        <v>0</v>
      </c>
      <c r="M722" s="156">
        <v>0</v>
      </c>
      <c r="N722" s="156">
        <v>0</v>
      </c>
      <c r="O722" s="156">
        <v>0</v>
      </c>
    </row>
    <row r="723" spans="1:15" x14ac:dyDescent="0.2">
      <c r="A723">
        <v>60</v>
      </c>
      <c r="B723" t="s">
        <v>397</v>
      </c>
      <c r="C723" t="s">
        <v>397</v>
      </c>
      <c r="D723" t="s">
        <v>196</v>
      </c>
      <c r="E723" t="s">
        <v>696</v>
      </c>
      <c r="F723" s="156">
        <v>0</v>
      </c>
      <c r="G723" s="156">
        <v>0</v>
      </c>
      <c r="H723" s="156">
        <v>0</v>
      </c>
      <c r="I723" s="156">
        <v>0</v>
      </c>
      <c r="J723" s="156">
        <v>0</v>
      </c>
      <c r="K723" s="156">
        <v>0</v>
      </c>
      <c r="L723" s="156">
        <v>0</v>
      </c>
      <c r="M723" s="156">
        <v>0</v>
      </c>
      <c r="N723" s="156">
        <v>0</v>
      </c>
      <c r="O723" s="156">
        <v>0</v>
      </c>
    </row>
    <row r="724" spans="1:15" x14ac:dyDescent="0.2">
      <c r="A724">
        <v>61</v>
      </c>
      <c r="B724" t="s">
        <v>398</v>
      </c>
      <c r="C724" t="s">
        <v>398</v>
      </c>
      <c r="D724" t="s">
        <v>196</v>
      </c>
      <c r="E724" t="s">
        <v>685</v>
      </c>
      <c r="F724" s="156">
        <v>0.20881788665879572</v>
      </c>
      <c r="G724" s="156">
        <v>0.23508707201889018</v>
      </c>
      <c r="H724" s="156">
        <v>0.29124852420306963</v>
      </c>
      <c r="I724" s="156">
        <v>0.24711973632428177</v>
      </c>
      <c r="J724" s="156">
        <v>0.15772579693034239</v>
      </c>
      <c r="K724" s="156">
        <v>0.19553571428571426</v>
      </c>
      <c r="L724" s="156">
        <v>0.17489669421487603</v>
      </c>
      <c r="M724" s="156">
        <v>0.27619047619047621</v>
      </c>
      <c r="N724" s="156">
        <v>0.29540781188508458</v>
      </c>
      <c r="O724" s="156">
        <v>0.32920602125147586</v>
      </c>
    </row>
    <row r="725" spans="1:15" x14ac:dyDescent="0.2">
      <c r="A725">
        <v>61</v>
      </c>
      <c r="B725" t="s">
        <v>398</v>
      </c>
      <c r="C725" t="s">
        <v>398</v>
      </c>
      <c r="D725" t="s">
        <v>196</v>
      </c>
      <c r="E725" t="s">
        <v>686</v>
      </c>
      <c r="F725" s="156">
        <v>8.1146284271284268E-3</v>
      </c>
      <c r="G725" s="156">
        <v>1.0398629148629148E-2</v>
      </c>
      <c r="H725" s="156">
        <v>4.2455808080808077E-3</v>
      </c>
      <c r="I725" s="156">
        <v>3.3639971139971135E-3</v>
      </c>
      <c r="J725" s="156">
        <v>1.0279130591630591E-2</v>
      </c>
      <c r="K725" s="156">
        <v>2.3696789321789322E-3</v>
      </c>
      <c r="L725" s="156">
        <v>2.4485930735930733E-3</v>
      </c>
      <c r="M725" s="156">
        <v>5.1812770562770557E-3</v>
      </c>
      <c r="N725" s="156">
        <v>4.4710497835497836E-3</v>
      </c>
      <c r="O725" s="156">
        <v>1.0184433621933622E-2</v>
      </c>
    </row>
    <row r="726" spans="1:15" x14ac:dyDescent="0.2">
      <c r="A726">
        <v>61</v>
      </c>
      <c r="B726" t="s">
        <v>398</v>
      </c>
      <c r="C726" t="s">
        <v>398</v>
      </c>
      <c r="D726" t="s">
        <v>196</v>
      </c>
      <c r="E726" t="s">
        <v>687</v>
      </c>
      <c r="F726" s="156">
        <v>2.5135281385281386E-2</v>
      </c>
      <c r="G726" s="156">
        <v>9.6049783549783559E-3</v>
      </c>
      <c r="H726" s="156">
        <v>9.6049783549783559E-3</v>
      </c>
      <c r="I726" s="156">
        <v>2.5676406926406929E-2</v>
      </c>
      <c r="J726" s="156">
        <v>6.6558441558441563E-3</v>
      </c>
      <c r="K726" s="156">
        <v>6.6558441558441563E-3</v>
      </c>
      <c r="L726" s="156">
        <v>2.9274891774891783E-2</v>
      </c>
      <c r="M726" s="156">
        <v>1.2987012987012988E-2</v>
      </c>
      <c r="N726" s="156">
        <v>9.8484848484848495E-3</v>
      </c>
      <c r="O726" s="156">
        <v>3.046536796536797E-2</v>
      </c>
    </row>
    <row r="727" spans="1:15" x14ac:dyDescent="0.2">
      <c r="A727">
        <v>61</v>
      </c>
      <c r="B727" t="s">
        <v>398</v>
      </c>
      <c r="C727" t="s">
        <v>398</v>
      </c>
      <c r="D727" t="s">
        <v>196</v>
      </c>
      <c r="E727" t="s">
        <v>688</v>
      </c>
      <c r="F727" s="156">
        <v>0.19571053946053946</v>
      </c>
      <c r="G727" s="156">
        <v>0.24611430236430237</v>
      </c>
      <c r="H727" s="156">
        <v>0.27624042624042622</v>
      </c>
      <c r="I727" s="156">
        <v>0.266751998001998</v>
      </c>
      <c r="J727" s="156">
        <v>0.16811729936729936</v>
      </c>
      <c r="K727" s="156">
        <v>0.16706002331002334</v>
      </c>
      <c r="L727" s="156">
        <v>0.19423909423909425</v>
      </c>
      <c r="M727" s="156">
        <v>0.29399142524142524</v>
      </c>
      <c r="N727" s="156">
        <v>0.28321470196470194</v>
      </c>
      <c r="O727" s="156">
        <v>0.33461122211122213</v>
      </c>
    </row>
    <row r="728" spans="1:15" x14ac:dyDescent="0.2">
      <c r="A728">
        <v>61</v>
      </c>
      <c r="B728" t="s">
        <v>398</v>
      </c>
      <c r="C728" t="s">
        <v>398</v>
      </c>
      <c r="D728" t="s">
        <v>196</v>
      </c>
      <c r="E728" t="s">
        <v>689</v>
      </c>
      <c r="F728" s="156">
        <v>1.4409722222222221E-2</v>
      </c>
      <c r="G728" s="156">
        <v>1.8437118437118438E-2</v>
      </c>
      <c r="H728" s="156">
        <v>7.6617826617826606E-3</v>
      </c>
      <c r="I728" s="156">
        <v>6.910103785103784E-3</v>
      </c>
      <c r="J728" s="156">
        <v>1.7605311355311355E-2</v>
      </c>
      <c r="K728" s="156">
        <v>4.5806623931623934E-3</v>
      </c>
      <c r="L728" s="156">
        <v>5.3838522588522588E-3</v>
      </c>
      <c r="M728" s="156">
        <v>1.0145757020757019E-2</v>
      </c>
      <c r="N728" s="156">
        <v>8.1177503052503042E-3</v>
      </c>
      <c r="O728" s="156">
        <v>1.8515338827838825E-2</v>
      </c>
    </row>
    <row r="729" spans="1:15" x14ac:dyDescent="0.2">
      <c r="A729">
        <v>61</v>
      </c>
      <c r="B729" t="s">
        <v>398</v>
      </c>
      <c r="C729" t="s">
        <v>398</v>
      </c>
      <c r="D729" t="s">
        <v>196</v>
      </c>
      <c r="E729" t="s">
        <v>690</v>
      </c>
      <c r="F729" s="156">
        <v>0.2011904761904762</v>
      </c>
      <c r="G729" s="156">
        <v>0.34219322344322339</v>
      </c>
      <c r="H729" s="156">
        <v>0.3991758241758242</v>
      </c>
      <c r="I729" s="156">
        <v>0.29157509157509154</v>
      </c>
      <c r="J729" s="156">
        <v>0.17497710622710624</v>
      </c>
      <c r="K729" s="156">
        <v>0.25556318681318679</v>
      </c>
      <c r="L729" s="156">
        <v>0.13919413919413917</v>
      </c>
      <c r="M729" s="156">
        <v>0.38434065934065936</v>
      </c>
      <c r="N729" s="156">
        <v>0.40624999999999994</v>
      </c>
      <c r="O729" s="156">
        <v>0.39397893772893772</v>
      </c>
    </row>
    <row r="730" spans="1:15" x14ac:dyDescent="0.2">
      <c r="A730">
        <v>61</v>
      </c>
      <c r="B730" t="s">
        <v>398</v>
      </c>
      <c r="C730" t="s">
        <v>398</v>
      </c>
      <c r="D730" t="s">
        <v>196</v>
      </c>
      <c r="E730" t="s">
        <v>691</v>
      </c>
      <c r="F730" s="156">
        <v>0.16406680440771351</v>
      </c>
      <c r="G730" s="156">
        <v>0.14380411255411255</v>
      </c>
      <c r="H730" s="156">
        <v>0.21007231404958679</v>
      </c>
      <c r="I730" s="156">
        <v>0.15670995670995672</v>
      </c>
      <c r="J730" s="156">
        <v>0.10164551357733176</v>
      </c>
      <c r="K730" s="156">
        <v>0.1677612160566706</v>
      </c>
      <c r="L730" s="156">
        <v>0.1179702872884691</v>
      </c>
      <c r="M730" s="156">
        <v>0.16532615112160565</v>
      </c>
      <c r="N730" s="156">
        <v>0.20928522235340419</v>
      </c>
      <c r="O730" s="156">
        <v>0.22966105863833136</v>
      </c>
    </row>
    <row r="731" spans="1:15" x14ac:dyDescent="0.2">
      <c r="A731">
        <v>61</v>
      </c>
      <c r="B731" t="s">
        <v>398</v>
      </c>
      <c r="C731" t="s">
        <v>398</v>
      </c>
      <c r="D731" t="s">
        <v>196</v>
      </c>
      <c r="E731" t="s">
        <v>692</v>
      </c>
      <c r="F731" s="156">
        <v>1.9029581529581528E-3</v>
      </c>
      <c r="G731" s="156">
        <v>2.0359848484848482E-3</v>
      </c>
      <c r="H731" s="156">
        <v>7.5983044733044728E-4</v>
      </c>
      <c r="I731" s="156">
        <v>4.9603174603174611E-4</v>
      </c>
      <c r="J731" s="156">
        <v>2.2591991341991339E-3</v>
      </c>
      <c r="K731" s="156">
        <v>4.5995670995670993E-4</v>
      </c>
      <c r="L731" s="156">
        <v>3.4722222222222224E-4</v>
      </c>
      <c r="M731" s="156">
        <v>6.7640692640692638E-4</v>
      </c>
      <c r="N731" s="156">
        <v>7.823773448773449E-4</v>
      </c>
      <c r="O731" s="156">
        <v>2.1690115440115439E-3</v>
      </c>
    </row>
    <row r="732" spans="1:15" x14ac:dyDescent="0.2">
      <c r="A732">
        <v>61</v>
      </c>
      <c r="B732" t="s">
        <v>398</v>
      </c>
      <c r="C732" t="s">
        <v>398</v>
      </c>
      <c r="D732" t="s">
        <v>196</v>
      </c>
      <c r="E732" t="s">
        <v>693</v>
      </c>
      <c r="F732" s="156">
        <v>3.5173160173160181E-4</v>
      </c>
      <c r="G732" s="156">
        <v>2.705627705627706E-5</v>
      </c>
      <c r="H732" s="156">
        <v>2.705627705627706E-5</v>
      </c>
      <c r="I732" s="156">
        <v>2.4350649350649353E-4</v>
      </c>
      <c r="J732" s="156">
        <v>2.705627705627706E-5</v>
      </c>
      <c r="K732" s="156">
        <v>2.705627705627706E-5</v>
      </c>
      <c r="L732" s="156">
        <v>3.5173160173160181E-4</v>
      </c>
      <c r="M732" s="156">
        <v>5.4112554112554119E-5</v>
      </c>
      <c r="N732" s="156">
        <v>2.705627705627706E-5</v>
      </c>
      <c r="O732" s="156">
        <v>3.5173160173160181E-4</v>
      </c>
    </row>
    <row r="733" spans="1:15" x14ac:dyDescent="0.2">
      <c r="A733">
        <v>61</v>
      </c>
      <c r="B733" t="s">
        <v>398</v>
      </c>
      <c r="C733" t="s">
        <v>398</v>
      </c>
      <c r="D733" t="s">
        <v>196</v>
      </c>
      <c r="E733" t="s">
        <v>694</v>
      </c>
      <c r="F733" s="156">
        <v>7.0119949494949485E-2</v>
      </c>
      <c r="G733" s="156">
        <v>6.1895517676767681E-2</v>
      </c>
      <c r="H733" s="156">
        <v>9.9084595959595956E-2</v>
      </c>
      <c r="I733" s="156">
        <v>6.8704229797979799E-2</v>
      </c>
      <c r="J733" s="156">
        <v>4.39977904040404E-2</v>
      </c>
      <c r="K733" s="156">
        <v>8.8136047979797974E-2</v>
      </c>
      <c r="L733" s="156">
        <v>5.2193813131313126E-2</v>
      </c>
      <c r="M733" s="156">
        <v>7.0637626262626263E-2</v>
      </c>
      <c r="N733" s="156">
        <v>9.7730429292929286E-2</v>
      </c>
      <c r="O733" s="156">
        <v>0.10120580808080808</v>
      </c>
    </row>
    <row r="734" spans="1:15" x14ac:dyDescent="0.2">
      <c r="A734">
        <v>61</v>
      </c>
      <c r="B734" t="s">
        <v>398</v>
      </c>
      <c r="C734" t="s">
        <v>398</v>
      </c>
      <c r="D734" t="s">
        <v>196</v>
      </c>
      <c r="E734" t="s">
        <v>695</v>
      </c>
      <c r="F734" s="156">
        <v>0</v>
      </c>
      <c r="G734" s="156">
        <v>0</v>
      </c>
      <c r="H734" s="156">
        <v>0</v>
      </c>
      <c r="I734" s="156">
        <v>0</v>
      </c>
      <c r="J734" s="156">
        <v>0</v>
      </c>
      <c r="K734" s="156">
        <v>0</v>
      </c>
      <c r="L734" s="156">
        <v>0</v>
      </c>
      <c r="M734" s="156">
        <v>0</v>
      </c>
      <c r="N734" s="156">
        <v>0</v>
      </c>
      <c r="O734" s="156">
        <v>0</v>
      </c>
    </row>
    <row r="735" spans="1:15" x14ac:dyDescent="0.2">
      <c r="A735">
        <v>61</v>
      </c>
      <c r="B735" t="s">
        <v>398</v>
      </c>
      <c r="C735" t="s">
        <v>398</v>
      </c>
      <c r="D735" t="s">
        <v>196</v>
      </c>
      <c r="E735" t="s">
        <v>696</v>
      </c>
      <c r="F735" s="156">
        <v>0</v>
      </c>
      <c r="G735" s="156">
        <v>0</v>
      </c>
      <c r="H735" s="156">
        <v>0</v>
      </c>
      <c r="I735" s="156">
        <v>0</v>
      </c>
      <c r="J735" s="156">
        <v>0</v>
      </c>
      <c r="K735" s="156">
        <v>0</v>
      </c>
      <c r="L735" s="156">
        <v>0</v>
      </c>
      <c r="M735" s="156">
        <v>0</v>
      </c>
      <c r="N735" s="156">
        <v>0</v>
      </c>
      <c r="O735" s="156">
        <v>0</v>
      </c>
    </row>
    <row r="736" spans="1:15" x14ac:dyDescent="0.2">
      <c r="A736">
        <v>62</v>
      </c>
      <c r="B736" t="s">
        <v>399</v>
      </c>
      <c r="C736" t="s">
        <v>399</v>
      </c>
      <c r="D736" t="s">
        <v>196</v>
      </c>
      <c r="E736" t="s">
        <v>685</v>
      </c>
      <c r="F736" s="156">
        <v>0.23439836678473042</v>
      </c>
      <c r="G736" s="156">
        <v>0.24998278236914603</v>
      </c>
      <c r="H736" s="156">
        <v>0.3142143841007477</v>
      </c>
      <c r="I736" s="156">
        <v>0.26978797717434078</v>
      </c>
      <c r="J736" s="156">
        <v>0.16815230224321134</v>
      </c>
      <c r="K736" s="156">
        <v>0.20964925226288864</v>
      </c>
      <c r="L736" s="156">
        <v>0.19280057064147973</v>
      </c>
      <c r="M736" s="156">
        <v>0.29790190869736327</v>
      </c>
      <c r="N736" s="156">
        <v>0.31844008264462809</v>
      </c>
      <c r="O736" s="156">
        <v>0.35992473435655253</v>
      </c>
    </row>
    <row r="737" spans="1:15" x14ac:dyDescent="0.2">
      <c r="A737">
        <v>62</v>
      </c>
      <c r="B737" t="s">
        <v>399</v>
      </c>
      <c r="C737" t="s">
        <v>399</v>
      </c>
      <c r="D737" t="s">
        <v>196</v>
      </c>
      <c r="E737" t="s">
        <v>686</v>
      </c>
      <c r="F737" s="156">
        <v>9.5643939393939403E-3</v>
      </c>
      <c r="G737" s="156">
        <v>1.250676406926407E-2</v>
      </c>
      <c r="H737" s="156">
        <v>5.2398989898989898E-3</v>
      </c>
      <c r="I737" s="156">
        <v>3.9682539682539689E-3</v>
      </c>
      <c r="J737" s="156">
        <v>1.2315115440115439E-2</v>
      </c>
      <c r="K737" s="156">
        <v>2.8814935064935062E-3</v>
      </c>
      <c r="L737" s="156">
        <v>2.8544372294372297E-3</v>
      </c>
      <c r="M737" s="156">
        <v>6.2725468975468974E-3</v>
      </c>
      <c r="N737" s="156">
        <v>5.4811507936507924E-3</v>
      </c>
      <c r="O737" s="156">
        <v>1.2069354256854258E-2</v>
      </c>
    </row>
    <row r="738" spans="1:15" x14ac:dyDescent="0.2">
      <c r="A738">
        <v>62</v>
      </c>
      <c r="B738" t="s">
        <v>399</v>
      </c>
      <c r="C738" t="s">
        <v>399</v>
      </c>
      <c r="D738" t="s">
        <v>196</v>
      </c>
      <c r="E738" t="s">
        <v>687</v>
      </c>
      <c r="F738" s="156">
        <v>2.1049783549783554E-2</v>
      </c>
      <c r="G738" s="156">
        <v>7.927489177489179E-3</v>
      </c>
      <c r="H738" s="156">
        <v>7.927489177489179E-3</v>
      </c>
      <c r="I738" s="156">
        <v>2.0995670995671002E-2</v>
      </c>
      <c r="J738" s="156">
        <v>5.4924242424242431E-3</v>
      </c>
      <c r="K738" s="156">
        <v>5.4924242424242431E-3</v>
      </c>
      <c r="L738" s="156">
        <v>2.4134199134199136E-2</v>
      </c>
      <c r="M738" s="156">
        <v>1.0524891774891777E-2</v>
      </c>
      <c r="N738" s="156">
        <v>8.1168831168831179E-3</v>
      </c>
      <c r="O738" s="156">
        <v>2.5378787878787883E-2</v>
      </c>
    </row>
    <row r="739" spans="1:15" x14ac:dyDescent="0.2">
      <c r="A739">
        <v>62</v>
      </c>
      <c r="B739" t="s">
        <v>399</v>
      </c>
      <c r="C739" t="s">
        <v>399</v>
      </c>
      <c r="D739" t="s">
        <v>196</v>
      </c>
      <c r="E739" t="s">
        <v>688</v>
      </c>
      <c r="F739" s="156">
        <v>0.22333916083916081</v>
      </c>
      <c r="G739" s="156">
        <v>0.2616092241092241</v>
      </c>
      <c r="H739" s="156">
        <v>0.30001456876456872</v>
      </c>
      <c r="I739" s="156">
        <v>0.29106726606726602</v>
      </c>
      <c r="J739" s="156">
        <v>0.1787296037296037</v>
      </c>
      <c r="K739" s="156">
        <v>0.18001998001998004</v>
      </c>
      <c r="L739" s="156">
        <v>0.21306818181818182</v>
      </c>
      <c r="M739" s="156">
        <v>0.31777389277389273</v>
      </c>
      <c r="N739" s="156">
        <v>0.3069950882450882</v>
      </c>
      <c r="O739" s="156">
        <v>0.36710164835164827</v>
      </c>
    </row>
    <row r="740" spans="1:15" x14ac:dyDescent="0.2">
      <c r="A740">
        <v>62</v>
      </c>
      <c r="B740" t="s">
        <v>399</v>
      </c>
      <c r="C740" t="s">
        <v>399</v>
      </c>
      <c r="D740" t="s">
        <v>196</v>
      </c>
      <c r="E740" t="s">
        <v>689</v>
      </c>
      <c r="F740" s="156">
        <v>1.6451083638583639E-2</v>
      </c>
      <c r="G740" s="156">
        <v>2.1371336996336997E-2</v>
      </c>
      <c r="H740" s="156">
        <v>8.7377899877899862E-3</v>
      </c>
      <c r="I740" s="156">
        <v>7.3012057387057388E-3</v>
      </c>
      <c r="J740" s="156">
        <v>2.047275641025641E-2</v>
      </c>
      <c r="K740" s="156">
        <v>5.0614316239316242E-3</v>
      </c>
      <c r="L740" s="156">
        <v>5.5593711843711837E-3</v>
      </c>
      <c r="M740" s="156">
        <v>1.1479319291819291E-2</v>
      </c>
      <c r="N740" s="156">
        <v>9.2109279609279612E-3</v>
      </c>
      <c r="O740" s="156">
        <v>2.1005036630036628E-2</v>
      </c>
    </row>
    <row r="741" spans="1:15" x14ac:dyDescent="0.2">
      <c r="A741">
        <v>62</v>
      </c>
      <c r="B741" t="s">
        <v>399</v>
      </c>
      <c r="C741" t="s">
        <v>399</v>
      </c>
      <c r="D741" t="s">
        <v>196</v>
      </c>
      <c r="E741" t="s">
        <v>690</v>
      </c>
      <c r="F741" s="156">
        <v>0.22703754578754579</v>
      </c>
      <c r="G741" s="156">
        <v>0.36845238095238098</v>
      </c>
      <c r="H741" s="156">
        <v>0.43653846153846149</v>
      </c>
      <c r="I741" s="156">
        <v>0.31978021978021981</v>
      </c>
      <c r="J741" s="156">
        <v>0.18207417582417584</v>
      </c>
      <c r="K741" s="156">
        <v>0.27836538461538457</v>
      </c>
      <c r="L741" s="156">
        <v>0.14764194139194137</v>
      </c>
      <c r="M741" s="156">
        <v>0.41847527472527468</v>
      </c>
      <c r="N741" s="156">
        <v>0.44361263736263745</v>
      </c>
      <c r="O741" s="156">
        <v>0.43035714285714277</v>
      </c>
    </row>
    <row r="742" spans="1:15" x14ac:dyDescent="0.2">
      <c r="A742">
        <v>62</v>
      </c>
      <c r="B742" t="s">
        <v>399</v>
      </c>
      <c r="C742" t="s">
        <v>399</v>
      </c>
      <c r="D742" t="s">
        <v>196</v>
      </c>
      <c r="E742" t="s">
        <v>691</v>
      </c>
      <c r="F742" s="156">
        <v>0.18383510428964972</v>
      </c>
      <c r="G742" s="156">
        <v>0.15746261314443133</v>
      </c>
      <c r="H742" s="156">
        <v>0.23091056670602123</v>
      </c>
      <c r="I742" s="156">
        <v>0.17007821723730812</v>
      </c>
      <c r="J742" s="156">
        <v>0.11158746556473829</v>
      </c>
      <c r="K742" s="156">
        <v>0.18484110586383315</v>
      </c>
      <c r="L742" s="156">
        <v>0.12850009838646201</v>
      </c>
      <c r="M742" s="156">
        <v>0.17994883903974815</v>
      </c>
      <c r="N742" s="156">
        <v>0.23002754820936641</v>
      </c>
      <c r="O742" s="156">
        <v>0.25361816214088939</v>
      </c>
    </row>
    <row r="743" spans="1:15" x14ac:dyDescent="0.2">
      <c r="A743">
        <v>62</v>
      </c>
      <c r="B743" t="s">
        <v>399</v>
      </c>
      <c r="C743" t="s">
        <v>399</v>
      </c>
      <c r="D743" t="s">
        <v>196</v>
      </c>
      <c r="E743" t="s">
        <v>692</v>
      </c>
      <c r="F743" s="156">
        <v>2.5027056277056271E-3</v>
      </c>
      <c r="G743" s="156">
        <v>2.6560245310245307E-3</v>
      </c>
      <c r="H743" s="156">
        <v>1.0236291486291488E-3</v>
      </c>
      <c r="I743" s="156">
        <v>6.1327561327561328E-4</v>
      </c>
      <c r="J743" s="156">
        <v>2.9446248196248197E-3</v>
      </c>
      <c r="K743" s="156">
        <v>6.3356782106782097E-4</v>
      </c>
      <c r="L743" s="156">
        <v>4.3290043290043285E-4</v>
      </c>
      <c r="M743" s="156">
        <v>8.6805555555555562E-4</v>
      </c>
      <c r="N743" s="156">
        <v>1.0461760461760461E-3</v>
      </c>
      <c r="O743" s="156">
        <v>2.8363997113997116E-3</v>
      </c>
    </row>
    <row r="744" spans="1:15" x14ac:dyDescent="0.2">
      <c r="A744">
        <v>62</v>
      </c>
      <c r="B744" t="s">
        <v>399</v>
      </c>
      <c r="C744" t="s">
        <v>399</v>
      </c>
      <c r="D744" t="s">
        <v>196</v>
      </c>
      <c r="E744" t="s">
        <v>693</v>
      </c>
      <c r="F744" s="156">
        <v>0</v>
      </c>
      <c r="G744" s="156">
        <v>0</v>
      </c>
      <c r="H744" s="156">
        <v>0</v>
      </c>
      <c r="I744" s="156">
        <v>0</v>
      </c>
      <c r="J744" s="156">
        <v>0</v>
      </c>
      <c r="K744" s="156">
        <v>0</v>
      </c>
      <c r="L744" s="156">
        <v>0</v>
      </c>
      <c r="M744" s="156">
        <v>0</v>
      </c>
      <c r="N744" s="156">
        <v>0</v>
      </c>
      <c r="O744" s="156">
        <v>0</v>
      </c>
    </row>
    <row r="745" spans="1:15" x14ac:dyDescent="0.2">
      <c r="A745">
        <v>62</v>
      </c>
      <c r="B745" t="s">
        <v>399</v>
      </c>
      <c r="C745" t="s">
        <v>399</v>
      </c>
      <c r="D745" t="s">
        <v>196</v>
      </c>
      <c r="E745" t="s">
        <v>694</v>
      </c>
      <c r="F745" s="156">
        <v>8.0752840909090892E-2</v>
      </c>
      <c r="G745" s="156">
        <v>7.119633838383839E-2</v>
      </c>
      <c r="H745" s="156">
        <v>0.11297348484848482</v>
      </c>
      <c r="I745" s="156">
        <v>7.7256944444444434E-2</v>
      </c>
      <c r="J745" s="156">
        <v>5.1115845959595958E-2</v>
      </c>
      <c r="K745" s="156">
        <v>0.10067708333333335</v>
      </c>
      <c r="L745" s="156">
        <v>5.9034090909090918E-2</v>
      </c>
      <c r="M745" s="156">
        <v>7.9917929292929291E-2</v>
      </c>
      <c r="N745" s="156">
        <v>0.11153093434343435</v>
      </c>
      <c r="O745" s="156">
        <v>0.11574337121212121</v>
      </c>
    </row>
    <row r="746" spans="1:15" x14ac:dyDescent="0.2">
      <c r="A746">
        <v>62</v>
      </c>
      <c r="B746" t="s">
        <v>399</v>
      </c>
      <c r="C746" t="s">
        <v>399</v>
      </c>
      <c r="D746" t="s">
        <v>196</v>
      </c>
      <c r="E746" t="s">
        <v>695</v>
      </c>
      <c r="F746" s="156">
        <v>0</v>
      </c>
      <c r="G746" s="156">
        <v>0</v>
      </c>
      <c r="H746" s="156">
        <v>0</v>
      </c>
      <c r="I746" s="156">
        <v>0</v>
      </c>
      <c r="J746" s="156">
        <v>0</v>
      </c>
      <c r="K746" s="156">
        <v>0</v>
      </c>
      <c r="L746" s="156">
        <v>0</v>
      </c>
      <c r="M746" s="156">
        <v>0</v>
      </c>
      <c r="N746" s="156">
        <v>0</v>
      </c>
      <c r="O746" s="156">
        <v>0</v>
      </c>
    </row>
    <row r="747" spans="1:15" x14ac:dyDescent="0.2">
      <c r="A747">
        <v>62</v>
      </c>
      <c r="B747" t="s">
        <v>399</v>
      </c>
      <c r="C747" t="s">
        <v>399</v>
      </c>
      <c r="D747" t="s">
        <v>196</v>
      </c>
      <c r="E747" t="s">
        <v>696</v>
      </c>
      <c r="F747" s="156">
        <v>0</v>
      </c>
      <c r="G747" s="156">
        <v>0</v>
      </c>
      <c r="H747" s="156">
        <v>0</v>
      </c>
      <c r="I747" s="156">
        <v>0</v>
      </c>
      <c r="J747" s="156">
        <v>0</v>
      </c>
      <c r="K747" s="156">
        <v>0</v>
      </c>
      <c r="L747" s="156">
        <v>0</v>
      </c>
      <c r="M747" s="156">
        <v>0</v>
      </c>
      <c r="N747" s="156">
        <v>0</v>
      </c>
      <c r="O747" s="156">
        <v>0</v>
      </c>
    </row>
    <row r="748" spans="1:15" x14ac:dyDescent="0.2">
      <c r="A748">
        <v>63</v>
      </c>
      <c r="B748" t="s">
        <v>400</v>
      </c>
      <c r="C748" t="s">
        <v>400</v>
      </c>
      <c r="D748" t="s">
        <v>196</v>
      </c>
      <c r="E748" t="s">
        <v>685</v>
      </c>
      <c r="F748" s="156">
        <v>0.228099173553719</v>
      </c>
      <c r="G748" s="156">
        <v>0.24133215269578906</v>
      </c>
      <c r="H748" s="156">
        <v>0.30242768595041314</v>
      </c>
      <c r="I748" s="156">
        <v>0.26027400629673358</v>
      </c>
      <c r="J748" s="156">
        <v>0.16221221959858326</v>
      </c>
      <c r="K748" s="156">
        <v>0.20127164502164502</v>
      </c>
      <c r="L748" s="156">
        <v>0.18625049193231011</v>
      </c>
      <c r="M748" s="156">
        <v>0.28726633215269581</v>
      </c>
      <c r="N748" s="156">
        <v>0.30642463597009045</v>
      </c>
      <c r="O748" s="156">
        <v>0.34869637937819759</v>
      </c>
    </row>
    <row r="749" spans="1:15" x14ac:dyDescent="0.2">
      <c r="A749">
        <v>63</v>
      </c>
      <c r="B749" t="s">
        <v>400</v>
      </c>
      <c r="C749" t="s">
        <v>400</v>
      </c>
      <c r="D749" t="s">
        <v>196</v>
      </c>
      <c r="E749" t="s">
        <v>686</v>
      </c>
      <c r="F749" s="156">
        <v>8.7549603174603176E-3</v>
      </c>
      <c r="G749" s="156">
        <v>1.1302759740259741E-2</v>
      </c>
      <c r="H749" s="156">
        <v>4.6153499278499283E-3</v>
      </c>
      <c r="I749" s="156">
        <v>3.5443722943722948E-3</v>
      </c>
      <c r="J749" s="156">
        <v>1.1169733044733045E-2</v>
      </c>
      <c r="K749" s="156">
        <v>2.5455447330447328E-3</v>
      </c>
      <c r="L749" s="156">
        <v>2.5545634920634921E-3</v>
      </c>
      <c r="M749" s="156">
        <v>5.5983946608946606E-3</v>
      </c>
      <c r="N749" s="156">
        <v>4.8318001443001437E-3</v>
      </c>
      <c r="O749" s="156">
        <v>1.0973575036075035E-2</v>
      </c>
    </row>
    <row r="750" spans="1:15" x14ac:dyDescent="0.2">
      <c r="A750">
        <v>63</v>
      </c>
      <c r="B750" t="s">
        <v>400</v>
      </c>
      <c r="C750" t="s">
        <v>400</v>
      </c>
      <c r="D750" t="s">
        <v>196</v>
      </c>
      <c r="E750" t="s">
        <v>687</v>
      </c>
      <c r="F750" s="156">
        <v>2.4134199134199136E-2</v>
      </c>
      <c r="G750" s="156">
        <v>8.6309523809523815E-3</v>
      </c>
      <c r="H750" s="156">
        <v>8.6309523809523815E-3</v>
      </c>
      <c r="I750" s="156">
        <v>2.3782467532467533E-2</v>
      </c>
      <c r="J750" s="156">
        <v>5.9794372294372303E-3</v>
      </c>
      <c r="K750" s="156">
        <v>5.9794372294372303E-3</v>
      </c>
      <c r="L750" s="156">
        <v>2.7516233766233768E-2</v>
      </c>
      <c r="M750" s="156">
        <v>1.1634199134199136E-2</v>
      </c>
      <c r="N750" s="156">
        <v>8.8203463203463204E-3</v>
      </c>
      <c r="O750" s="156">
        <v>2.8869047619047621E-2</v>
      </c>
    </row>
    <row r="751" spans="1:15" x14ac:dyDescent="0.2">
      <c r="A751">
        <v>63</v>
      </c>
      <c r="B751" t="s">
        <v>400</v>
      </c>
      <c r="C751" t="s">
        <v>400</v>
      </c>
      <c r="D751" t="s">
        <v>196</v>
      </c>
      <c r="E751" t="s">
        <v>688</v>
      </c>
      <c r="F751" s="156">
        <v>0.21312021312021309</v>
      </c>
      <c r="G751" s="156">
        <v>0.25268897768897763</v>
      </c>
      <c r="H751" s="156">
        <v>0.28786421911421911</v>
      </c>
      <c r="I751" s="156">
        <v>0.28155594405594403</v>
      </c>
      <c r="J751" s="156">
        <v>0.17271062271062271</v>
      </c>
      <c r="K751" s="156">
        <v>0.1722818847818848</v>
      </c>
      <c r="L751" s="156">
        <v>0.20621045621045617</v>
      </c>
      <c r="M751" s="156">
        <v>0.30677031302031299</v>
      </c>
      <c r="N751" s="156">
        <v>0.29445970695970697</v>
      </c>
      <c r="O751" s="156">
        <v>0.35355477855477851</v>
      </c>
    </row>
    <row r="752" spans="1:15" x14ac:dyDescent="0.2">
      <c r="A752">
        <v>63</v>
      </c>
      <c r="B752" t="s">
        <v>400</v>
      </c>
      <c r="C752" t="s">
        <v>400</v>
      </c>
      <c r="D752" t="s">
        <v>196</v>
      </c>
      <c r="E752" t="s">
        <v>689</v>
      </c>
      <c r="F752" s="156">
        <v>1.5342643467643467E-2</v>
      </c>
      <c r="G752" s="156">
        <v>1.9749694749694749E-2</v>
      </c>
      <c r="H752" s="156">
        <v>8.0280830280830273E-3</v>
      </c>
      <c r="I752" s="156">
        <v>6.9329975579975585E-3</v>
      </c>
      <c r="J752" s="156">
        <v>1.8933150183150182E-2</v>
      </c>
      <c r="K752" s="156">
        <v>4.7332875457875455E-3</v>
      </c>
      <c r="L752" s="156">
        <v>5.3247100122100124E-3</v>
      </c>
      <c r="M752" s="156">
        <v>1.0636065323565324E-2</v>
      </c>
      <c r="N752" s="156">
        <v>8.457341269841271E-3</v>
      </c>
      <c r="O752" s="156">
        <v>1.958562271062271E-2</v>
      </c>
    </row>
    <row r="753" spans="1:15" x14ac:dyDescent="0.2">
      <c r="A753">
        <v>63</v>
      </c>
      <c r="B753" t="s">
        <v>400</v>
      </c>
      <c r="C753" t="s">
        <v>400</v>
      </c>
      <c r="D753" t="s">
        <v>196</v>
      </c>
      <c r="E753" t="s">
        <v>690</v>
      </c>
      <c r="F753" s="156">
        <v>0.21710164835164836</v>
      </c>
      <c r="G753" s="156">
        <v>0.3584478021978022</v>
      </c>
      <c r="H753" s="156">
        <v>0.42035256410256416</v>
      </c>
      <c r="I753" s="156">
        <v>0.30764652014652011</v>
      </c>
      <c r="J753" s="156">
        <v>0.1796245421245421</v>
      </c>
      <c r="K753" s="156">
        <v>0.26719322344322344</v>
      </c>
      <c r="L753" s="156">
        <v>0.14372710622710622</v>
      </c>
      <c r="M753" s="156">
        <v>0.40467032967032962</v>
      </c>
      <c r="N753" s="156">
        <v>0.42712912087912086</v>
      </c>
      <c r="O753" s="156">
        <v>0.41543040293040295</v>
      </c>
    </row>
    <row r="754" spans="1:15" x14ac:dyDescent="0.2">
      <c r="A754">
        <v>63</v>
      </c>
      <c r="B754" t="s">
        <v>400</v>
      </c>
      <c r="C754" t="s">
        <v>400</v>
      </c>
      <c r="D754" t="s">
        <v>196</v>
      </c>
      <c r="E754" t="s">
        <v>691</v>
      </c>
      <c r="F754" s="156">
        <v>0.17664797323888234</v>
      </c>
      <c r="G754" s="156">
        <v>0.15069362455726093</v>
      </c>
      <c r="H754" s="156">
        <v>0.22131542699724518</v>
      </c>
      <c r="I754" s="156">
        <v>0.16516135379771746</v>
      </c>
      <c r="J754" s="156">
        <v>0.10656729634002361</v>
      </c>
      <c r="K754" s="156">
        <v>0.17647087760724123</v>
      </c>
      <c r="L754" s="156">
        <v>0.1250762495080677</v>
      </c>
      <c r="M754" s="156">
        <v>0.17362258953168042</v>
      </c>
      <c r="N754" s="156">
        <v>0.22061442345533253</v>
      </c>
      <c r="O754" s="156">
        <v>0.24415338449429358</v>
      </c>
    </row>
    <row r="755" spans="1:15" x14ac:dyDescent="0.2">
      <c r="A755">
        <v>63</v>
      </c>
      <c r="B755" t="s">
        <v>400</v>
      </c>
      <c r="C755" t="s">
        <v>400</v>
      </c>
      <c r="D755" t="s">
        <v>196</v>
      </c>
      <c r="E755" t="s">
        <v>692</v>
      </c>
      <c r="F755" s="156">
        <v>2.1802849927849925E-3</v>
      </c>
      <c r="G755" s="156">
        <v>2.3245851370851372E-3</v>
      </c>
      <c r="H755" s="156">
        <v>8.7932900432900426E-4</v>
      </c>
      <c r="I755" s="156">
        <v>5.5014430014430006E-4</v>
      </c>
      <c r="J755" s="156">
        <v>2.5771103896103896E-3</v>
      </c>
      <c r="K755" s="156">
        <v>5.3210678210678208E-4</v>
      </c>
      <c r="L755" s="156">
        <v>3.8555194805194807E-4</v>
      </c>
      <c r="M755" s="156">
        <v>7.620851370851371E-4</v>
      </c>
      <c r="N755" s="156">
        <v>8.9962121212121217E-4</v>
      </c>
      <c r="O755" s="156">
        <v>2.48015873015873E-3</v>
      </c>
    </row>
    <row r="756" spans="1:15" x14ac:dyDescent="0.2">
      <c r="A756">
        <v>63</v>
      </c>
      <c r="B756" t="s">
        <v>400</v>
      </c>
      <c r="C756" t="s">
        <v>400</v>
      </c>
      <c r="D756" t="s">
        <v>196</v>
      </c>
      <c r="E756" t="s">
        <v>693</v>
      </c>
      <c r="F756" s="156">
        <v>8.1168831168831182E-5</v>
      </c>
      <c r="G756" s="156">
        <v>0</v>
      </c>
      <c r="H756" s="156">
        <v>0</v>
      </c>
      <c r="I756" s="156">
        <v>5.4112554112554119E-5</v>
      </c>
      <c r="J756" s="156">
        <v>0</v>
      </c>
      <c r="K756" s="156">
        <v>0</v>
      </c>
      <c r="L756" s="156">
        <v>8.1168831168831182E-5</v>
      </c>
      <c r="M756" s="156">
        <v>0</v>
      </c>
      <c r="N756" s="156">
        <v>0</v>
      </c>
      <c r="O756" s="156">
        <v>1.0822510822510824E-4</v>
      </c>
    </row>
    <row r="757" spans="1:15" x14ac:dyDescent="0.2">
      <c r="A757">
        <v>63</v>
      </c>
      <c r="B757" t="s">
        <v>400</v>
      </c>
      <c r="C757" t="s">
        <v>400</v>
      </c>
      <c r="D757" t="s">
        <v>196</v>
      </c>
      <c r="E757" t="s">
        <v>694</v>
      </c>
      <c r="F757" s="156">
        <v>7.742108585858587E-2</v>
      </c>
      <c r="G757" s="156">
        <v>6.625157828282828E-2</v>
      </c>
      <c r="H757" s="156">
        <v>0.10650252525252524</v>
      </c>
      <c r="I757" s="156">
        <v>7.2982954545454545E-2</v>
      </c>
      <c r="J757" s="156">
        <v>4.7387941919191913E-2</v>
      </c>
      <c r="K757" s="156">
        <v>9.4936868686868681E-2</v>
      </c>
      <c r="L757" s="156">
        <v>5.5729166666666677E-2</v>
      </c>
      <c r="M757" s="156">
        <v>7.5078914141414141E-2</v>
      </c>
      <c r="N757" s="156">
        <v>0.10518308080808081</v>
      </c>
      <c r="O757" s="156">
        <v>0.10994160353535354</v>
      </c>
    </row>
    <row r="758" spans="1:15" x14ac:dyDescent="0.2">
      <c r="A758">
        <v>63</v>
      </c>
      <c r="B758" t="s">
        <v>400</v>
      </c>
      <c r="C758" t="s">
        <v>400</v>
      </c>
      <c r="D758" t="s">
        <v>196</v>
      </c>
      <c r="E758" t="s">
        <v>695</v>
      </c>
      <c r="F758" s="156">
        <v>0</v>
      </c>
      <c r="G758" s="156">
        <v>0</v>
      </c>
      <c r="H758" s="156">
        <v>0</v>
      </c>
      <c r="I758" s="156">
        <v>0</v>
      </c>
      <c r="J758" s="156">
        <v>0</v>
      </c>
      <c r="K758" s="156">
        <v>0</v>
      </c>
      <c r="L758" s="156">
        <v>0</v>
      </c>
      <c r="M758" s="156">
        <v>0</v>
      </c>
      <c r="N758" s="156">
        <v>0</v>
      </c>
      <c r="O758" s="156">
        <v>0</v>
      </c>
    </row>
    <row r="759" spans="1:15" x14ac:dyDescent="0.2">
      <c r="A759">
        <v>63</v>
      </c>
      <c r="B759" t="s">
        <v>400</v>
      </c>
      <c r="C759" t="s">
        <v>400</v>
      </c>
      <c r="D759" t="s">
        <v>196</v>
      </c>
      <c r="E759" t="s">
        <v>696</v>
      </c>
      <c r="F759" s="156">
        <v>0</v>
      </c>
      <c r="G759" s="156">
        <v>0</v>
      </c>
      <c r="H759" s="156">
        <v>0</v>
      </c>
      <c r="I759" s="156">
        <v>0</v>
      </c>
      <c r="J759" s="156">
        <v>0</v>
      </c>
      <c r="K759" s="156">
        <v>0</v>
      </c>
      <c r="L759" s="156">
        <v>0</v>
      </c>
      <c r="M759" s="156">
        <v>0</v>
      </c>
      <c r="N759" s="156">
        <v>0</v>
      </c>
      <c r="O759" s="156">
        <v>0</v>
      </c>
    </row>
    <row r="760" spans="1:15" x14ac:dyDescent="0.2">
      <c r="A760">
        <v>64</v>
      </c>
      <c r="B760" t="s">
        <v>401</v>
      </c>
      <c r="C760" t="s">
        <v>401</v>
      </c>
      <c r="D760" t="s">
        <v>196</v>
      </c>
      <c r="E760" t="s">
        <v>685</v>
      </c>
      <c r="F760" s="156">
        <v>0.21693231011412831</v>
      </c>
      <c r="G760" s="156">
        <v>0.23600944510035415</v>
      </c>
      <c r="H760" s="156">
        <v>0.30096664698937425</v>
      </c>
      <c r="I760" s="156">
        <v>0.25597451790633607</v>
      </c>
      <c r="J760" s="156">
        <v>0.15577282565918929</v>
      </c>
      <c r="K760" s="156">
        <v>0.20446428571428571</v>
      </c>
      <c r="L760" s="156">
        <v>0.1823051948051948</v>
      </c>
      <c r="M760" s="156">
        <v>0.28279466745375836</v>
      </c>
      <c r="N760" s="156">
        <v>0.30584907516725701</v>
      </c>
      <c r="O760" s="156">
        <v>0.33792552144824872</v>
      </c>
    </row>
    <row r="761" spans="1:15" x14ac:dyDescent="0.2">
      <c r="A761">
        <v>64</v>
      </c>
      <c r="B761" t="s">
        <v>401</v>
      </c>
      <c r="C761" t="s">
        <v>401</v>
      </c>
      <c r="D761" t="s">
        <v>196</v>
      </c>
      <c r="E761" t="s">
        <v>686</v>
      </c>
      <c r="F761" s="156">
        <v>1.3397366522366522E-2</v>
      </c>
      <c r="G761" s="156">
        <v>1.8671085858585859E-2</v>
      </c>
      <c r="H761" s="156">
        <v>9.0863997113997102E-3</v>
      </c>
      <c r="I761" s="156">
        <v>6.0966810966810968E-3</v>
      </c>
      <c r="J761" s="156">
        <v>1.7742153679653681E-2</v>
      </c>
      <c r="K761" s="156">
        <v>4.9039502164502161E-3</v>
      </c>
      <c r="L761" s="156">
        <v>4.4259559884559886E-3</v>
      </c>
      <c r="M761" s="156">
        <v>1.020923520923521E-2</v>
      </c>
      <c r="N761" s="156">
        <v>9.6117424242424254E-3</v>
      </c>
      <c r="O761" s="156">
        <v>1.74512987012987E-2</v>
      </c>
    </row>
    <row r="762" spans="1:15" x14ac:dyDescent="0.2">
      <c r="A762">
        <v>64</v>
      </c>
      <c r="B762" t="s">
        <v>401</v>
      </c>
      <c r="C762" t="s">
        <v>401</v>
      </c>
      <c r="D762" t="s">
        <v>196</v>
      </c>
      <c r="E762" t="s">
        <v>687</v>
      </c>
      <c r="F762" s="156">
        <v>8.0086580086580084E-3</v>
      </c>
      <c r="G762" s="156">
        <v>3.246753246753247E-3</v>
      </c>
      <c r="H762" s="156">
        <v>3.246753246753247E-3</v>
      </c>
      <c r="I762" s="156">
        <v>7.7380952380952392E-3</v>
      </c>
      <c r="J762" s="156">
        <v>2.2186147186147192E-3</v>
      </c>
      <c r="K762" s="156">
        <v>2.2186147186147192E-3</v>
      </c>
      <c r="L762" s="156">
        <v>8.8203463203463204E-3</v>
      </c>
      <c r="M762" s="156">
        <v>4.0313852813852816E-3</v>
      </c>
      <c r="N762" s="156">
        <v>3.3549783549783551E-3</v>
      </c>
      <c r="O762" s="156">
        <v>9.7132034632034653E-3</v>
      </c>
    </row>
    <row r="763" spans="1:15" x14ac:dyDescent="0.2">
      <c r="A763">
        <v>64</v>
      </c>
      <c r="B763" t="s">
        <v>401</v>
      </c>
      <c r="C763" t="s">
        <v>401</v>
      </c>
      <c r="D763" t="s">
        <v>196</v>
      </c>
      <c r="E763" t="s">
        <v>688</v>
      </c>
      <c r="F763" s="156">
        <v>0.2017066267066267</v>
      </c>
      <c r="G763" s="156">
        <v>0.24314643689643689</v>
      </c>
      <c r="H763" s="156">
        <v>0.28111055611055608</v>
      </c>
      <c r="I763" s="156">
        <v>0.26696220446220448</v>
      </c>
      <c r="J763" s="156">
        <v>0.16535339660339662</v>
      </c>
      <c r="K763" s="156">
        <v>0.17341408591408589</v>
      </c>
      <c r="L763" s="156">
        <v>0.19676573426573424</v>
      </c>
      <c r="M763" s="156">
        <v>0.29355644355644356</v>
      </c>
      <c r="N763" s="156">
        <v>0.28945013320013319</v>
      </c>
      <c r="O763" s="156">
        <v>0.33674450549450552</v>
      </c>
    </row>
    <row r="764" spans="1:15" x14ac:dyDescent="0.2">
      <c r="A764">
        <v>64</v>
      </c>
      <c r="B764" t="s">
        <v>401</v>
      </c>
      <c r="C764" t="s">
        <v>401</v>
      </c>
      <c r="D764" t="s">
        <v>196</v>
      </c>
      <c r="E764" t="s">
        <v>689</v>
      </c>
      <c r="F764" s="156">
        <v>1.9614239926739926E-2</v>
      </c>
      <c r="G764" s="156">
        <v>2.7903693528693527E-2</v>
      </c>
      <c r="H764" s="156">
        <v>1.2837683150183151E-2</v>
      </c>
      <c r="I764" s="156">
        <v>9.1269841269841275E-3</v>
      </c>
      <c r="J764" s="156">
        <v>2.5868055555555554E-2</v>
      </c>
      <c r="K764" s="156">
        <v>6.8070818070818063E-3</v>
      </c>
      <c r="L764" s="156">
        <v>6.7193223443223439E-3</v>
      </c>
      <c r="M764" s="156">
        <v>1.6014194139194141E-2</v>
      </c>
      <c r="N764" s="156">
        <v>1.3810668498168499E-2</v>
      </c>
      <c r="O764" s="156">
        <v>2.5946275946275944E-2</v>
      </c>
    </row>
    <row r="765" spans="1:15" x14ac:dyDescent="0.2">
      <c r="A765">
        <v>64</v>
      </c>
      <c r="B765" t="s">
        <v>401</v>
      </c>
      <c r="C765" t="s">
        <v>401</v>
      </c>
      <c r="D765" t="s">
        <v>196</v>
      </c>
      <c r="E765" t="s">
        <v>690</v>
      </c>
      <c r="F765" s="156">
        <v>0.20123626373626377</v>
      </c>
      <c r="G765" s="156">
        <v>0.33136446886446891</v>
      </c>
      <c r="H765" s="156">
        <v>0.41618589743589746</v>
      </c>
      <c r="I765" s="156">
        <v>0.32342032967032969</v>
      </c>
      <c r="J765" s="156">
        <v>0.15274725274725273</v>
      </c>
      <c r="K765" s="156">
        <v>0.27268772893772891</v>
      </c>
      <c r="L765" s="156">
        <v>0.14711538461538462</v>
      </c>
      <c r="M765" s="156">
        <v>0.39748168498168501</v>
      </c>
      <c r="N765" s="156">
        <v>0.42426739926739926</v>
      </c>
      <c r="O765" s="156">
        <v>0.40519688644688645</v>
      </c>
    </row>
    <row r="766" spans="1:15" x14ac:dyDescent="0.2">
      <c r="A766">
        <v>64</v>
      </c>
      <c r="B766" t="s">
        <v>401</v>
      </c>
      <c r="C766" t="s">
        <v>401</v>
      </c>
      <c r="D766" t="s">
        <v>196</v>
      </c>
      <c r="E766" t="s">
        <v>691</v>
      </c>
      <c r="F766" s="156">
        <v>0.17466056670602126</v>
      </c>
      <c r="G766" s="156">
        <v>0.14324330972058244</v>
      </c>
      <c r="H766" s="156">
        <v>0.21929850452577726</v>
      </c>
      <c r="I766" s="156">
        <v>0.15613931523022431</v>
      </c>
      <c r="J766" s="156">
        <v>0.10037878787878789</v>
      </c>
      <c r="K766" s="156">
        <v>0.17998573396300668</v>
      </c>
      <c r="L766" s="156">
        <v>0.11776367571822116</v>
      </c>
      <c r="M766" s="156">
        <v>0.16531631247540335</v>
      </c>
      <c r="N766" s="156">
        <v>0.21705283353010629</v>
      </c>
      <c r="O766" s="156">
        <v>0.23813213301849664</v>
      </c>
    </row>
    <row r="767" spans="1:15" x14ac:dyDescent="0.2">
      <c r="A767">
        <v>64</v>
      </c>
      <c r="B767" t="s">
        <v>401</v>
      </c>
      <c r="C767" t="s">
        <v>401</v>
      </c>
      <c r="D767" t="s">
        <v>196</v>
      </c>
      <c r="E767" t="s">
        <v>692</v>
      </c>
      <c r="F767" s="156">
        <v>4.396645021645022E-3</v>
      </c>
      <c r="G767" s="156">
        <v>5.0234487734487736E-3</v>
      </c>
      <c r="H767" s="156">
        <v>2.4936868686868687E-3</v>
      </c>
      <c r="I767" s="156">
        <v>1.3595779220779219E-3</v>
      </c>
      <c r="J767" s="156">
        <v>5.3165584415584416E-3</v>
      </c>
      <c r="K767" s="156">
        <v>1.7676767676767676E-3</v>
      </c>
      <c r="L767" s="156">
        <v>9.6500721500721498E-4</v>
      </c>
      <c r="M767" s="156">
        <v>2.0179473304473301E-3</v>
      </c>
      <c r="N767" s="156">
        <v>2.5342712842712839E-3</v>
      </c>
      <c r="O767" s="156">
        <v>5.1835317460317458E-3</v>
      </c>
    </row>
    <row r="768" spans="1:15" x14ac:dyDescent="0.2">
      <c r="A768">
        <v>64</v>
      </c>
      <c r="B768" t="s">
        <v>401</v>
      </c>
      <c r="C768" t="s">
        <v>401</v>
      </c>
      <c r="D768" t="s">
        <v>196</v>
      </c>
      <c r="E768" t="s">
        <v>693</v>
      </c>
      <c r="F768" s="156">
        <v>0</v>
      </c>
      <c r="G768" s="156">
        <v>0</v>
      </c>
      <c r="H768" s="156">
        <v>0</v>
      </c>
      <c r="I768" s="156">
        <v>0</v>
      </c>
      <c r="J768" s="156">
        <v>0</v>
      </c>
      <c r="K768" s="156">
        <v>0</v>
      </c>
      <c r="L768" s="156">
        <v>0</v>
      </c>
      <c r="M768" s="156">
        <v>0</v>
      </c>
      <c r="N768" s="156">
        <v>0</v>
      </c>
      <c r="O768" s="156">
        <v>0</v>
      </c>
    </row>
    <row r="769" spans="1:15" x14ac:dyDescent="0.2">
      <c r="A769">
        <v>64</v>
      </c>
      <c r="B769" t="s">
        <v>401</v>
      </c>
      <c r="C769" t="s">
        <v>401</v>
      </c>
      <c r="D769" t="s">
        <v>196</v>
      </c>
      <c r="E769" t="s">
        <v>694</v>
      </c>
      <c r="F769" s="156">
        <v>7.3503787878787877E-2</v>
      </c>
      <c r="G769" s="156">
        <v>5.965277777777777E-2</v>
      </c>
      <c r="H769" s="156">
        <v>9.9354482323232324E-2</v>
      </c>
      <c r="I769" s="156">
        <v>6.4240845959595963E-2</v>
      </c>
      <c r="J769" s="156">
        <v>4.2585227272727275E-2</v>
      </c>
      <c r="K769" s="156">
        <v>9.0495580808080803E-2</v>
      </c>
      <c r="L769" s="156">
        <v>4.8494318181818187E-2</v>
      </c>
      <c r="M769" s="156">
        <v>6.7086489898989909E-2</v>
      </c>
      <c r="N769" s="156">
        <v>9.7054924242424248E-2</v>
      </c>
      <c r="O769" s="156">
        <v>0.10181818181818182</v>
      </c>
    </row>
    <row r="770" spans="1:15" x14ac:dyDescent="0.2">
      <c r="A770">
        <v>64</v>
      </c>
      <c r="B770" t="s">
        <v>401</v>
      </c>
      <c r="C770" t="s">
        <v>401</v>
      </c>
      <c r="D770" t="s">
        <v>196</v>
      </c>
      <c r="E770" t="s">
        <v>695</v>
      </c>
      <c r="F770" s="156">
        <v>8.8252314814814809E-5</v>
      </c>
      <c r="G770" s="156">
        <v>8.8252314814814809E-5</v>
      </c>
      <c r="H770" s="156">
        <v>3.9062500000000001E-5</v>
      </c>
      <c r="I770" s="156">
        <v>2.3148148148148147E-5</v>
      </c>
      <c r="J770" s="156">
        <v>1.0271990740740741E-4</v>
      </c>
      <c r="K770" s="156">
        <v>3.3275462962962965E-5</v>
      </c>
      <c r="L770" s="156">
        <v>1.5914351851851854E-5</v>
      </c>
      <c r="M770" s="156">
        <v>2.7488425925925929E-5</v>
      </c>
      <c r="N770" s="156">
        <v>3.9062500000000001E-5</v>
      </c>
      <c r="O770" s="156">
        <v>9.9826388888888881E-5</v>
      </c>
    </row>
    <row r="771" spans="1:15" x14ac:dyDescent="0.2">
      <c r="A771">
        <v>64</v>
      </c>
      <c r="B771" t="s">
        <v>401</v>
      </c>
      <c r="C771" t="s">
        <v>401</v>
      </c>
      <c r="D771" t="s">
        <v>196</v>
      </c>
      <c r="E771" t="s">
        <v>696</v>
      </c>
      <c r="F771" s="156">
        <v>0</v>
      </c>
      <c r="G771" s="156">
        <v>0</v>
      </c>
      <c r="H771" s="156">
        <v>0</v>
      </c>
      <c r="I771" s="156">
        <v>0</v>
      </c>
      <c r="J771" s="156">
        <v>0</v>
      </c>
      <c r="K771" s="156">
        <v>0</v>
      </c>
      <c r="L771" s="156">
        <v>0</v>
      </c>
      <c r="M771" s="156">
        <v>0</v>
      </c>
      <c r="N771" s="156">
        <v>0</v>
      </c>
      <c r="O771" s="156">
        <v>0</v>
      </c>
    </row>
    <row r="772" spans="1:15" x14ac:dyDescent="0.2">
      <c r="A772">
        <v>65</v>
      </c>
      <c r="B772" t="s">
        <v>402</v>
      </c>
      <c r="C772" t="s">
        <v>402</v>
      </c>
      <c r="D772" t="s">
        <v>196</v>
      </c>
      <c r="E772" t="s">
        <v>685</v>
      </c>
      <c r="F772" s="156">
        <v>0.20410025580480126</v>
      </c>
      <c r="G772" s="156">
        <v>0.22742522628886264</v>
      </c>
      <c r="H772" s="156">
        <v>0.28822805981896893</v>
      </c>
      <c r="I772" s="156">
        <v>0.24817493112947656</v>
      </c>
      <c r="J772" s="156">
        <v>0.15064443132624949</v>
      </c>
      <c r="K772" s="156">
        <v>0.19393447461629282</v>
      </c>
      <c r="L772" s="156">
        <v>0.17663321526957892</v>
      </c>
      <c r="M772" s="156">
        <v>0.27372097599370321</v>
      </c>
      <c r="N772" s="156">
        <v>0.29275137741046831</v>
      </c>
      <c r="O772" s="156">
        <v>0.32335694608421878</v>
      </c>
    </row>
    <row r="773" spans="1:15" x14ac:dyDescent="0.2">
      <c r="A773">
        <v>65</v>
      </c>
      <c r="B773" t="s">
        <v>402</v>
      </c>
      <c r="C773" t="s">
        <v>402</v>
      </c>
      <c r="D773" t="s">
        <v>196</v>
      </c>
      <c r="E773" t="s">
        <v>686</v>
      </c>
      <c r="F773" s="156">
        <v>1.1199044011544011E-2</v>
      </c>
      <c r="G773" s="156">
        <v>1.5638528138528139E-2</v>
      </c>
      <c r="H773" s="156">
        <v>7.4089105339105342E-3</v>
      </c>
      <c r="I773" s="156">
        <v>5.2353896103896095E-3</v>
      </c>
      <c r="J773" s="156">
        <v>1.4921536796536797E-2</v>
      </c>
      <c r="K773" s="156">
        <v>4.0043290043290042E-3</v>
      </c>
      <c r="L773" s="156">
        <v>3.7720959595959596E-3</v>
      </c>
      <c r="M773" s="156">
        <v>8.5204725829725828E-3</v>
      </c>
      <c r="N773" s="156">
        <v>7.8057359307359296E-3</v>
      </c>
      <c r="O773" s="156">
        <v>1.4632936507936508E-2</v>
      </c>
    </row>
    <row r="774" spans="1:15" x14ac:dyDescent="0.2">
      <c r="A774">
        <v>65</v>
      </c>
      <c r="B774" t="s">
        <v>402</v>
      </c>
      <c r="C774" t="s">
        <v>402</v>
      </c>
      <c r="D774" t="s">
        <v>196</v>
      </c>
      <c r="E774" t="s">
        <v>687</v>
      </c>
      <c r="F774" s="156">
        <v>1.0335497835497837E-2</v>
      </c>
      <c r="G774" s="156">
        <v>4.1666666666666675E-3</v>
      </c>
      <c r="H774" s="156">
        <v>4.1666666666666675E-3</v>
      </c>
      <c r="I774" s="156">
        <v>1.0091991341991343E-2</v>
      </c>
      <c r="J774" s="156">
        <v>2.8679653679653683E-3</v>
      </c>
      <c r="K774" s="156">
        <v>2.8679653679653683E-3</v>
      </c>
      <c r="L774" s="156">
        <v>1.1553030303030303E-2</v>
      </c>
      <c r="M774" s="156">
        <v>5.221861471861473E-3</v>
      </c>
      <c r="N774" s="156">
        <v>4.3019480519480534E-3</v>
      </c>
      <c r="O774" s="156">
        <v>1.2527056277056279E-2</v>
      </c>
    </row>
    <row r="775" spans="1:15" x14ac:dyDescent="0.2">
      <c r="A775">
        <v>65</v>
      </c>
      <c r="B775" t="s">
        <v>402</v>
      </c>
      <c r="C775" t="s">
        <v>402</v>
      </c>
      <c r="D775" t="s">
        <v>196</v>
      </c>
      <c r="E775" t="s">
        <v>688</v>
      </c>
      <c r="F775" s="156">
        <v>0.18447177822177821</v>
      </c>
      <c r="G775" s="156">
        <v>0.23598901098901101</v>
      </c>
      <c r="H775" s="156">
        <v>0.26924741924741924</v>
      </c>
      <c r="I775" s="156">
        <v>0.25656426906426905</v>
      </c>
      <c r="J775" s="156">
        <v>0.16030844155844157</v>
      </c>
      <c r="K775" s="156">
        <v>0.16496003996003997</v>
      </c>
      <c r="L775" s="156">
        <v>0.18711496836496835</v>
      </c>
      <c r="M775" s="156">
        <v>0.2837308524808525</v>
      </c>
      <c r="N775" s="156">
        <v>0.2765734265734266</v>
      </c>
      <c r="O775" s="156">
        <v>0.31935772560772563</v>
      </c>
    </row>
    <row r="776" spans="1:15" x14ac:dyDescent="0.2">
      <c r="A776">
        <v>65</v>
      </c>
      <c r="B776" t="s">
        <v>402</v>
      </c>
      <c r="C776" t="s">
        <v>402</v>
      </c>
      <c r="D776" t="s">
        <v>196</v>
      </c>
      <c r="E776" t="s">
        <v>689</v>
      </c>
      <c r="F776" s="156">
        <v>1.6945207570207569E-2</v>
      </c>
      <c r="G776" s="156">
        <v>2.4206349206349204E-2</v>
      </c>
      <c r="H776" s="156">
        <v>1.1021443833943833E-2</v>
      </c>
      <c r="I776" s="156">
        <v>8.3009004884004884E-3</v>
      </c>
      <c r="J776" s="156">
        <v>2.2527472527472527E-2</v>
      </c>
      <c r="K776" s="156">
        <v>6.0382326007326001E-3</v>
      </c>
      <c r="L776" s="156">
        <v>6.076388888888889E-3</v>
      </c>
      <c r="M776" s="156">
        <v>1.3909874847374845E-2</v>
      </c>
      <c r="N776" s="156">
        <v>1.1702533577533578E-2</v>
      </c>
      <c r="O776" s="156">
        <v>2.2559905372405369E-2</v>
      </c>
    </row>
    <row r="777" spans="1:15" x14ac:dyDescent="0.2">
      <c r="A777">
        <v>65</v>
      </c>
      <c r="B777" t="s">
        <v>402</v>
      </c>
      <c r="C777" t="s">
        <v>402</v>
      </c>
      <c r="D777" t="s">
        <v>196</v>
      </c>
      <c r="E777" t="s">
        <v>690</v>
      </c>
      <c r="F777" s="156">
        <v>0.19787087912087914</v>
      </c>
      <c r="G777" s="156">
        <v>0.32964743589743589</v>
      </c>
      <c r="H777" s="156">
        <v>0.40542582417582412</v>
      </c>
      <c r="I777" s="156">
        <v>0.31137820512820508</v>
      </c>
      <c r="J777" s="156">
        <v>0.1554716117216117</v>
      </c>
      <c r="K777" s="156">
        <v>0.26263736263736265</v>
      </c>
      <c r="L777" s="156">
        <v>0.1425595238095238</v>
      </c>
      <c r="M777" s="156">
        <v>0.38937728937728933</v>
      </c>
      <c r="N777" s="156">
        <v>0.41288919413919412</v>
      </c>
      <c r="O777" s="156">
        <v>0.39700091575091573</v>
      </c>
    </row>
    <row r="778" spans="1:15" x14ac:dyDescent="0.2">
      <c r="A778">
        <v>65</v>
      </c>
      <c r="B778" t="s">
        <v>402</v>
      </c>
      <c r="C778" t="s">
        <v>402</v>
      </c>
      <c r="D778" t="s">
        <v>196</v>
      </c>
      <c r="E778" t="s">
        <v>691</v>
      </c>
      <c r="F778" s="156">
        <v>0.17432851239669422</v>
      </c>
      <c r="G778" s="156">
        <v>0.14215859897678079</v>
      </c>
      <c r="H778" s="156">
        <v>0.21887052341597796</v>
      </c>
      <c r="I778" s="156">
        <v>0.15830381739472649</v>
      </c>
      <c r="J778" s="156">
        <v>9.9252262888626527E-2</v>
      </c>
      <c r="K778" s="156">
        <v>0.17889118457300274</v>
      </c>
      <c r="L778" s="156">
        <v>0.11920995670995671</v>
      </c>
      <c r="M778" s="156">
        <v>0.16613292011019284</v>
      </c>
      <c r="N778" s="156">
        <v>0.21714876033057851</v>
      </c>
      <c r="O778" s="156">
        <v>0.23816902794175518</v>
      </c>
    </row>
    <row r="779" spans="1:15" x14ac:dyDescent="0.2">
      <c r="A779">
        <v>65</v>
      </c>
      <c r="B779" t="s">
        <v>402</v>
      </c>
      <c r="C779" t="s">
        <v>402</v>
      </c>
      <c r="D779" t="s">
        <v>196</v>
      </c>
      <c r="E779" t="s">
        <v>692</v>
      </c>
      <c r="F779" s="156">
        <v>3.6052489177489174E-3</v>
      </c>
      <c r="G779" s="156">
        <v>4.0877525252525247E-3</v>
      </c>
      <c r="H779" s="156">
        <v>1.9457972582972581E-3</v>
      </c>
      <c r="I779" s="156">
        <v>1.0957792207792209E-3</v>
      </c>
      <c r="J779" s="156">
        <v>4.3583152958152948E-3</v>
      </c>
      <c r="K779" s="156">
        <v>1.3437950937950935E-3</v>
      </c>
      <c r="L779" s="156">
        <v>7.7335858585858585E-4</v>
      </c>
      <c r="M779" s="156">
        <v>1.5940656565656566E-3</v>
      </c>
      <c r="N779" s="156">
        <v>1.9751082251082252E-3</v>
      </c>
      <c r="O779" s="156">
        <v>4.2320526695526694E-3</v>
      </c>
    </row>
    <row r="780" spans="1:15" x14ac:dyDescent="0.2">
      <c r="A780">
        <v>65</v>
      </c>
      <c r="B780" t="s">
        <v>402</v>
      </c>
      <c r="C780" t="s">
        <v>402</v>
      </c>
      <c r="D780" t="s">
        <v>196</v>
      </c>
      <c r="E780" t="s">
        <v>693</v>
      </c>
      <c r="F780" s="156">
        <v>0</v>
      </c>
      <c r="G780" s="156">
        <v>0</v>
      </c>
      <c r="H780" s="156">
        <v>0</v>
      </c>
      <c r="I780" s="156">
        <v>0</v>
      </c>
      <c r="J780" s="156">
        <v>0</v>
      </c>
      <c r="K780" s="156">
        <v>0</v>
      </c>
      <c r="L780" s="156">
        <v>0</v>
      </c>
      <c r="M780" s="156">
        <v>0</v>
      </c>
      <c r="N780" s="156">
        <v>0</v>
      </c>
      <c r="O780" s="156">
        <v>0</v>
      </c>
    </row>
    <row r="781" spans="1:15" x14ac:dyDescent="0.2">
      <c r="A781">
        <v>65</v>
      </c>
      <c r="B781" t="s">
        <v>402</v>
      </c>
      <c r="C781" t="s">
        <v>402</v>
      </c>
      <c r="D781" t="s">
        <v>196</v>
      </c>
      <c r="E781" t="s">
        <v>694</v>
      </c>
      <c r="F781" s="156">
        <v>7.2279040404040387E-2</v>
      </c>
      <c r="G781" s="156">
        <v>6.3914141414141409E-2</v>
      </c>
      <c r="H781" s="156">
        <v>0.10274936868686868</v>
      </c>
      <c r="I781" s="156">
        <v>6.760416666666666E-2</v>
      </c>
      <c r="J781" s="156">
        <v>4.5549242424242423E-2</v>
      </c>
      <c r="K781" s="156">
        <v>9.2602588383838377E-2</v>
      </c>
      <c r="L781" s="156">
        <v>5.0699179292929289E-2</v>
      </c>
      <c r="M781" s="156">
        <v>7.1362058080808075E-2</v>
      </c>
      <c r="N781" s="156">
        <v>0.10094381313131313</v>
      </c>
      <c r="O781" s="156">
        <v>0.10359375</v>
      </c>
    </row>
    <row r="782" spans="1:15" x14ac:dyDescent="0.2">
      <c r="A782">
        <v>65</v>
      </c>
      <c r="B782" t="s">
        <v>402</v>
      </c>
      <c r="C782" t="s">
        <v>402</v>
      </c>
      <c r="D782" t="s">
        <v>196</v>
      </c>
      <c r="E782" t="s">
        <v>695</v>
      </c>
      <c r="F782" s="156">
        <v>4.6296296296296294E-5</v>
      </c>
      <c r="G782" s="156">
        <v>4.3402777777777773E-5</v>
      </c>
      <c r="H782" s="156">
        <v>1.7361111111111111E-5</v>
      </c>
      <c r="I782" s="156">
        <v>1.0127314814814815E-5</v>
      </c>
      <c r="J782" s="156">
        <v>5.208333333333333E-5</v>
      </c>
      <c r="K782" s="156">
        <v>1.4467592592592595E-5</v>
      </c>
      <c r="L782" s="156">
        <v>7.2337962962962974E-6</v>
      </c>
      <c r="M782" s="156">
        <v>1.1574074074074073E-5</v>
      </c>
      <c r="N782" s="156">
        <v>1.7361111111111111E-5</v>
      </c>
      <c r="O782" s="156">
        <v>5.0636574074074066E-5</v>
      </c>
    </row>
    <row r="783" spans="1:15" x14ac:dyDescent="0.2">
      <c r="A783">
        <v>65</v>
      </c>
      <c r="B783" t="s">
        <v>402</v>
      </c>
      <c r="C783" t="s">
        <v>402</v>
      </c>
      <c r="D783" t="s">
        <v>196</v>
      </c>
      <c r="E783" t="s">
        <v>696</v>
      </c>
      <c r="F783" s="156">
        <v>0</v>
      </c>
      <c r="G783" s="156">
        <v>0</v>
      </c>
      <c r="H783" s="156">
        <v>0</v>
      </c>
      <c r="I783" s="156">
        <v>0</v>
      </c>
      <c r="J783" s="156">
        <v>0</v>
      </c>
      <c r="K783" s="156">
        <v>0</v>
      </c>
      <c r="L783" s="156">
        <v>0</v>
      </c>
      <c r="M783" s="156">
        <v>0</v>
      </c>
      <c r="N783" s="156">
        <v>0</v>
      </c>
      <c r="O783" s="156">
        <v>0</v>
      </c>
    </row>
    <row r="784" spans="1:15" x14ac:dyDescent="0.2">
      <c r="A784">
        <v>66</v>
      </c>
      <c r="B784" t="s">
        <v>403</v>
      </c>
      <c r="C784" t="s">
        <v>403</v>
      </c>
      <c r="D784" t="s">
        <v>196</v>
      </c>
      <c r="E784" t="s">
        <v>685</v>
      </c>
      <c r="F784" s="156">
        <v>0.22350698543880362</v>
      </c>
      <c r="G784" s="156">
        <v>0.23744096812278628</v>
      </c>
      <c r="H784" s="156">
        <v>0.30678866587957498</v>
      </c>
      <c r="I784" s="156">
        <v>0.26425373868555685</v>
      </c>
      <c r="J784" s="156">
        <v>0.15640741833923652</v>
      </c>
      <c r="K784" s="156">
        <v>0.20724616292798115</v>
      </c>
      <c r="L784" s="156">
        <v>0.18813951200314835</v>
      </c>
      <c r="M784" s="156">
        <v>0.28905942542306179</v>
      </c>
      <c r="N784" s="156">
        <v>0.31175718221172766</v>
      </c>
      <c r="O784" s="156">
        <v>0.34513232979142072</v>
      </c>
    </row>
    <row r="785" spans="1:15" x14ac:dyDescent="0.2">
      <c r="A785">
        <v>66</v>
      </c>
      <c r="B785" t="s">
        <v>403</v>
      </c>
      <c r="C785" t="s">
        <v>403</v>
      </c>
      <c r="D785" t="s">
        <v>196</v>
      </c>
      <c r="E785" t="s">
        <v>686</v>
      </c>
      <c r="F785" s="156">
        <v>1.194534632034632E-2</v>
      </c>
      <c r="G785" s="156">
        <v>1.6668921356421357E-2</v>
      </c>
      <c r="H785" s="156">
        <v>7.922979797979797E-3</v>
      </c>
      <c r="I785" s="156">
        <v>5.5668290043290047E-3</v>
      </c>
      <c r="J785" s="156">
        <v>1.5911345598845595E-2</v>
      </c>
      <c r="K785" s="156">
        <v>4.3019480519480516E-3</v>
      </c>
      <c r="L785" s="156">
        <v>4.0178571428571425E-3</v>
      </c>
      <c r="M785" s="156">
        <v>9.0818903318903334E-3</v>
      </c>
      <c r="N785" s="156">
        <v>8.3897005772005772E-3</v>
      </c>
      <c r="O785" s="156">
        <v>1.5602453102453104E-2</v>
      </c>
    </row>
    <row r="786" spans="1:15" x14ac:dyDescent="0.2">
      <c r="A786">
        <v>66</v>
      </c>
      <c r="B786" t="s">
        <v>403</v>
      </c>
      <c r="C786" t="s">
        <v>403</v>
      </c>
      <c r="D786" t="s">
        <v>196</v>
      </c>
      <c r="E786" t="s">
        <v>687</v>
      </c>
      <c r="F786" s="156">
        <v>9.9296536796536806E-3</v>
      </c>
      <c r="G786" s="156">
        <v>4.3019480519480534E-3</v>
      </c>
      <c r="H786" s="156">
        <v>4.3019480519480534E-3</v>
      </c>
      <c r="I786" s="156">
        <v>1.0037878787878788E-2</v>
      </c>
      <c r="J786" s="156">
        <v>2.9491341991342E-3</v>
      </c>
      <c r="K786" s="156">
        <v>2.9491341991342E-3</v>
      </c>
      <c r="L786" s="156">
        <v>1.1309523809523811E-2</v>
      </c>
      <c r="M786" s="156">
        <v>5.3841991341991345E-3</v>
      </c>
      <c r="N786" s="156">
        <v>4.4372294372294384E-3</v>
      </c>
      <c r="O786" s="156">
        <v>1.2229437229437231E-2</v>
      </c>
    </row>
    <row r="787" spans="1:15" x14ac:dyDescent="0.2">
      <c r="A787">
        <v>66</v>
      </c>
      <c r="B787" t="s">
        <v>403</v>
      </c>
      <c r="C787" t="s">
        <v>403</v>
      </c>
      <c r="D787" t="s">
        <v>196</v>
      </c>
      <c r="E787" t="s">
        <v>688</v>
      </c>
      <c r="F787" s="156">
        <v>0.20397102897102895</v>
      </c>
      <c r="G787" s="156">
        <v>0.24462204462204459</v>
      </c>
      <c r="H787" s="156">
        <v>0.28511904761904761</v>
      </c>
      <c r="I787" s="156">
        <v>0.27164502164502169</v>
      </c>
      <c r="J787" s="156">
        <v>0.16637529137529136</v>
      </c>
      <c r="K787" s="156">
        <v>0.17501456876456875</v>
      </c>
      <c r="L787" s="156">
        <v>0.19905719280719281</v>
      </c>
      <c r="M787" s="156">
        <v>0.29786463536463531</v>
      </c>
      <c r="N787" s="156">
        <v>0.29339410589410592</v>
      </c>
      <c r="O787" s="156">
        <v>0.34013070263070261</v>
      </c>
    </row>
    <row r="788" spans="1:15" x14ac:dyDescent="0.2">
      <c r="A788">
        <v>66</v>
      </c>
      <c r="B788" t="s">
        <v>403</v>
      </c>
      <c r="C788" t="s">
        <v>403</v>
      </c>
      <c r="D788" t="s">
        <v>196</v>
      </c>
      <c r="E788" t="s">
        <v>689</v>
      </c>
      <c r="F788" s="156">
        <v>1.7694978632478632E-2</v>
      </c>
      <c r="G788" s="156">
        <v>2.5383470695970696E-2</v>
      </c>
      <c r="H788" s="156">
        <v>1.1698717948717949E-2</v>
      </c>
      <c r="I788" s="156">
        <v>8.823641636141636E-3</v>
      </c>
      <c r="J788" s="156">
        <v>2.3544337606837606E-2</v>
      </c>
      <c r="K788" s="156">
        <v>6.4159798534798541E-3</v>
      </c>
      <c r="L788" s="156">
        <v>6.5037393162393166E-3</v>
      </c>
      <c r="M788" s="156">
        <v>1.4734050671550671E-2</v>
      </c>
      <c r="N788" s="156">
        <v>1.2520985958485957E-2</v>
      </c>
      <c r="O788" s="156">
        <v>2.3656898656898656E-2</v>
      </c>
    </row>
    <row r="789" spans="1:15" x14ac:dyDescent="0.2">
      <c r="A789">
        <v>66</v>
      </c>
      <c r="B789" t="s">
        <v>403</v>
      </c>
      <c r="C789" t="s">
        <v>403</v>
      </c>
      <c r="D789" t="s">
        <v>196</v>
      </c>
      <c r="E789" t="s">
        <v>690</v>
      </c>
      <c r="F789" s="156">
        <v>0.219253663003663</v>
      </c>
      <c r="G789" s="156">
        <v>0.34013278388278384</v>
      </c>
      <c r="H789" s="156">
        <v>0.42612179487179486</v>
      </c>
      <c r="I789" s="156">
        <v>0.32163461538461541</v>
      </c>
      <c r="J789" s="156">
        <v>0.15558608058608059</v>
      </c>
      <c r="K789" s="156">
        <v>0.27719780219780221</v>
      </c>
      <c r="L789" s="156">
        <v>0.14249084249084248</v>
      </c>
      <c r="M789" s="156">
        <v>0.40373168498168494</v>
      </c>
      <c r="N789" s="156">
        <v>0.4341346153846154</v>
      </c>
      <c r="O789" s="156">
        <v>0.41554487179487176</v>
      </c>
    </row>
    <row r="790" spans="1:15" x14ac:dyDescent="0.2">
      <c r="A790">
        <v>66</v>
      </c>
      <c r="B790" t="s">
        <v>403</v>
      </c>
      <c r="C790" t="s">
        <v>403</v>
      </c>
      <c r="D790" t="s">
        <v>196</v>
      </c>
      <c r="E790" t="s">
        <v>691</v>
      </c>
      <c r="F790" s="156">
        <v>0.17937819756001575</v>
      </c>
      <c r="G790" s="156">
        <v>0.14649252262888629</v>
      </c>
      <c r="H790" s="156">
        <v>0.22522874852420308</v>
      </c>
      <c r="I790" s="156">
        <v>0.16081021251475794</v>
      </c>
      <c r="J790" s="156">
        <v>0.10264167650531286</v>
      </c>
      <c r="K790" s="156">
        <v>0.18475255804801258</v>
      </c>
      <c r="L790" s="156">
        <v>0.1211703069657615</v>
      </c>
      <c r="M790" s="156">
        <v>0.1697707595434868</v>
      </c>
      <c r="N790" s="156">
        <v>0.22300029515938607</v>
      </c>
      <c r="O790" s="156">
        <v>0.244168142463597</v>
      </c>
    </row>
    <row r="791" spans="1:15" x14ac:dyDescent="0.2">
      <c r="A791">
        <v>66</v>
      </c>
      <c r="B791" t="s">
        <v>403</v>
      </c>
      <c r="C791" t="s">
        <v>403</v>
      </c>
      <c r="D791" t="s">
        <v>196</v>
      </c>
      <c r="E791" t="s">
        <v>692</v>
      </c>
      <c r="F791" s="156">
        <v>3.5962301587301581E-3</v>
      </c>
      <c r="G791" s="156">
        <v>4.1463744588744588E-3</v>
      </c>
      <c r="H791" s="156">
        <v>2.0134379509379511E-3</v>
      </c>
      <c r="I791" s="156">
        <v>1.1589105339105336E-3</v>
      </c>
      <c r="J791" s="156">
        <v>4.396645021645022E-3</v>
      </c>
      <c r="K791" s="156">
        <v>1.4001623376623377E-3</v>
      </c>
      <c r="L791" s="156">
        <v>8.1845238095238097E-4</v>
      </c>
      <c r="M791" s="156">
        <v>1.6662157287157284E-3</v>
      </c>
      <c r="N791" s="156">
        <v>2.0472582972582976E-3</v>
      </c>
      <c r="O791" s="156">
        <v>4.261363636363636E-3</v>
      </c>
    </row>
    <row r="792" spans="1:15" x14ac:dyDescent="0.2">
      <c r="A792">
        <v>66</v>
      </c>
      <c r="B792" t="s">
        <v>403</v>
      </c>
      <c r="C792" t="s">
        <v>403</v>
      </c>
      <c r="D792" t="s">
        <v>196</v>
      </c>
      <c r="E792" t="s">
        <v>693</v>
      </c>
      <c r="F792" s="156">
        <v>0</v>
      </c>
      <c r="G792" s="156">
        <v>0</v>
      </c>
      <c r="H792" s="156">
        <v>0</v>
      </c>
      <c r="I792" s="156">
        <v>0</v>
      </c>
      <c r="J792" s="156">
        <v>0</v>
      </c>
      <c r="K792" s="156">
        <v>0</v>
      </c>
      <c r="L792" s="156">
        <v>0</v>
      </c>
      <c r="M792" s="156">
        <v>0</v>
      </c>
      <c r="N792" s="156">
        <v>0</v>
      </c>
      <c r="O792" s="156">
        <v>0</v>
      </c>
    </row>
    <row r="793" spans="1:15" x14ac:dyDescent="0.2">
      <c r="A793">
        <v>66</v>
      </c>
      <c r="B793" t="s">
        <v>403</v>
      </c>
      <c r="C793" t="s">
        <v>403</v>
      </c>
      <c r="D793" t="s">
        <v>196</v>
      </c>
      <c r="E793" t="s">
        <v>694</v>
      </c>
      <c r="F793" s="156">
        <v>7.0197285353535352E-2</v>
      </c>
      <c r="G793" s="156">
        <v>6.0552398989898983E-2</v>
      </c>
      <c r="H793" s="156">
        <v>9.8410669191919195E-2</v>
      </c>
      <c r="I793" s="156">
        <v>6.4191919191919189E-2</v>
      </c>
      <c r="J793" s="156">
        <v>4.3161300505050508E-2</v>
      </c>
      <c r="K793" s="156">
        <v>8.9081439393939379E-2</v>
      </c>
      <c r="L793" s="156">
        <v>4.8104482323232327E-2</v>
      </c>
      <c r="M793" s="156">
        <v>6.7694128787878796E-2</v>
      </c>
      <c r="N793" s="156">
        <v>9.6354166666666671E-2</v>
      </c>
      <c r="O793" s="156">
        <v>9.9600694444444443E-2</v>
      </c>
    </row>
    <row r="794" spans="1:15" x14ac:dyDescent="0.2">
      <c r="A794">
        <v>66</v>
      </c>
      <c r="B794" t="s">
        <v>403</v>
      </c>
      <c r="C794" t="s">
        <v>403</v>
      </c>
      <c r="D794" t="s">
        <v>196</v>
      </c>
      <c r="E794" t="s">
        <v>695</v>
      </c>
      <c r="F794" s="156">
        <v>4.6296296296296294E-5</v>
      </c>
      <c r="G794" s="156">
        <v>4.484953703703703E-5</v>
      </c>
      <c r="H794" s="156">
        <v>1.8807870370370372E-5</v>
      </c>
      <c r="I794" s="156">
        <v>1.0127314814814815E-5</v>
      </c>
      <c r="J794" s="156">
        <v>5.3530092592592587E-5</v>
      </c>
      <c r="K794" s="156">
        <v>1.5914351851851854E-5</v>
      </c>
      <c r="L794" s="156">
        <v>7.2337962962962974E-6</v>
      </c>
      <c r="M794" s="156">
        <v>1.3020833333333332E-5</v>
      </c>
      <c r="N794" s="156">
        <v>1.8807870370370372E-5</v>
      </c>
      <c r="O794" s="156">
        <v>5.208333333333333E-5</v>
      </c>
    </row>
    <row r="795" spans="1:15" x14ac:dyDescent="0.2">
      <c r="A795">
        <v>66</v>
      </c>
      <c r="B795" t="s">
        <v>403</v>
      </c>
      <c r="C795" t="s">
        <v>403</v>
      </c>
      <c r="D795" t="s">
        <v>196</v>
      </c>
      <c r="E795" t="s">
        <v>696</v>
      </c>
      <c r="F795" s="156">
        <v>0</v>
      </c>
      <c r="G795" s="156">
        <v>0</v>
      </c>
      <c r="H795" s="156">
        <v>0</v>
      </c>
      <c r="I795" s="156">
        <v>0</v>
      </c>
      <c r="J795" s="156">
        <v>0</v>
      </c>
      <c r="K795" s="156">
        <v>0</v>
      </c>
      <c r="L795" s="156">
        <v>0</v>
      </c>
      <c r="M795" s="156">
        <v>0</v>
      </c>
      <c r="N795" s="156">
        <v>0</v>
      </c>
      <c r="O795" s="156">
        <v>0</v>
      </c>
    </row>
    <row r="796" spans="1:15" x14ac:dyDescent="0.2">
      <c r="A796">
        <v>67</v>
      </c>
      <c r="B796" t="s">
        <v>405</v>
      </c>
      <c r="C796" t="s">
        <v>405</v>
      </c>
      <c r="D796" t="s">
        <v>196</v>
      </c>
      <c r="E796" t="s">
        <v>685</v>
      </c>
      <c r="F796" s="156">
        <v>0.25271546635183001</v>
      </c>
      <c r="G796" s="156">
        <v>0.23632428177882719</v>
      </c>
      <c r="H796" s="156">
        <v>0.31269431326249508</v>
      </c>
      <c r="I796" s="156">
        <v>0.26591646989374262</v>
      </c>
      <c r="J796" s="156">
        <v>0.16025186934277841</v>
      </c>
      <c r="K796" s="156">
        <v>0.21698888232979144</v>
      </c>
      <c r="L796" s="156">
        <v>0.19599813065722158</v>
      </c>
      <c r="M796" s="156">
        <v>0.28534533648170007</v>
      </c>
      <c r="N796" s="156">
        <v>0.31738980716253451</v>
      </c>
      <c r="O796" s="156">
        <v>0.364607929948839</v>
      </c>
    </row>
    <row r="797" spans="1:15" x14ac:dyDescent="0.2">
      <c r="A797">
        <v>67</v>
      </c>
      <c r="B797" t="s">
        <v>405</v>
      </c>
      <c r="C797" t="s">
        <v>405</v>
      </c>
      <c r="D797" t="s">
        <v>196</v>
      </c>
      <c r="E797" t="s">
        <v>686</v>
      </c>
      <c r="F797" s="156">
        <v>1.3638618326118325E-2</v>
      </c>
      <c r="G797" s="156">
        <v>1.6862824675324677E-2</v>
      </c>
      <c r="H797" s="156">
        <v>6.8970959595959589E-3</v>
      </c>
      <c r="I797" s="156">
        <v>4.8137626262626269E-3</v>
      </c>
      <c r="J797" s="156">
        <v>1.6745580808080807E-2</v>
      </c>
      <c r="K797" s="156">
        <v>3.6075036075036071E-3</v>
      </c>
      <c r="L797" s="156">
        <v>3.5962301587301581E-3</v>
      </c>
      <c r="M797" s="156">
        <v>8.1529581529581514E-3</v>
      </c>
      <c r="N797" s="156">
        <v>7.5509559884559879E-3</v>
      </c>
      <c r="O797" s="156">
        <v>1.6700487012987011E-2</v>
      </c>
    </row>
    <row r="798" spans="1:15" x14ac:dyDescent="0.2">
      <c r="A798">
        <v>67</v>
      </c>
      <c r="B798" t="s">
        <v>405</v>
      </c>
      <c r="C798" t="s">
        <v>405</v>
      </c>
      <c r="D798" t="s">
        <v>196</v>
      </c>
      <c r="E798" t="s">
        <v>687</v>
      </c>
      <c r="F798" s="156">
        <v>3.0817099567099573E-2</v>
      </c>
      <c r="G798" s="156">
        <v>9.2803030303030328E-3</v>
      </c>
      <c r="H798" s="156">
        <v>9.2803030303030328E-3</v>
      </c>
      <c r="I798" s="156">
        <v>2.8652597402597405E-2</v>
      </c>
      <c r="J798" s="156">
        <v>6.4664502164502174E-3</v>
      </c>
      <c r="K798" s="156">
        <v>6.4664502164502174E-3</v>
      </c>
      <c r="L798" s="156">
        <v>3.3468614718614724E-2</v>
      </c>
      <c r="M798" s="156">
        <v>1.3068181818181823E-2</v>
      </c>
      <c r="N798" s="156">
        <v>9.7132034632034653E-3</v>
      </c>
      <c r="O798" s="156">
        <v>3.5984848484848495E-2</v>
      </c>
    </row>
    <row r="799" spans="1:15" x14ac:dyDescent="0.2">
      <c r="A799">
        <v>67</v>
      </c>
      <c r="B799" t="s">
        <v>405</v>
      </c>
      <c r="C799" t="s">
        <v>405</v>
      </c>
      <c r="D799" t="s">
        <v>196</v>
      </c>
      <c r="E799" t="s">
        <v>688</v>
      </c>
      <c r="F799" s="156">
        <v>0.21253954378954379</v>
      </c>
      <c r="G799" s="156">
        <v>0.23622419247419246</v>
      </c>
      <c r="H799" s="156">
        <v>0.2810876623376623</v>
      </c>
      <c r="I799" s="156">
        <v>0.27468573093573095</v>
      </c>
      <c r="J799" s="156">
        <v>0.16230644355644355</v>
      </c>
      <c r="K799" s="156">
        <v>0.17604062604062604</v>
      </c>
      <c r="L799" s="156">
        <v>0.20544039294039296</v>
      </c>
      <c r="M799" s="156">
        <v>0.29189768564768559</v>
      </c>
      <c r="N799" s="156">
        <v>0.29169372294372292</v>
      </c>
      <c r="O799" s="156">
        <v>0.34285714285714286</v>
      </c>
    </row>
    <row r="800" spans="1:15" x14ac:dyDescent="0.2">
      <c r="A800">
        <v>67</v>
      </c>
      <c r="B800" t="s">
        <v>405</v>
      </c>
      <c r="C800" t="s">
        <v>405</v>
      </c>
      <c r="D800" t="s">
        <v>196</v>
      </c>
      <c r="E800" t="s">
        <v>689</v>
      </c>
      <c r="F800" s="156">
        <v>2.0678800366300366E-2</v>
      </c>
      <c r="G800" s="156">
        <v>2.618856837606838E-2</v>
      </c>
      <c r="H800" s="156">
        <v>1.0828754578754578E-2</v>
      </c>
      <c r="I800" s="156">
        <v>8.6767399267399271E-3</v>
      </c>
      <c r="J800" s="156">
        <v>2.4948489010989013E-2</v>
      </c>
      <c r="K800" s="156">
        <v>5.9504731379731376E-3</v>
      </c>
      <c r="L800" s="156">
        <v>6.7727411477411471E-3</v>
      </c>
      <c r="M800" s="156">
        <v>1.4222756410256408E-2</v>
      </c>
      <c r="N800" s="156">
        <v>1.2040216727716727E-2</v>
      </c>
      <c r="O800" s="156">
        <v>2.6106532356532357E-2</v>
      </c>
    </row>
    <row r="801" spans="1:15" x14ac:dyDescent="0.2">
      <c r="A801">
        <v>67</v>
      </c>
      <c r="B801" t="s">
        <v>405</v>
      </c>
      <c r="C801" t="s">
        <v>405</v>
      </c>
      <c r="D801" t="s">
        <v>196</v>
      </c>
      <c r="E801" t="s">
        <v>690</v>
      </c>
      <c r="F801" s="156">
        <v>0.21151556776556779</v>
      </c>
      <c r="G801" s="156">
        <v>0.32838827838827839</v>
      </c>
      <c r="H801" s="156">
        <v>0.40840201465201464</v>
      </c>
      <c r="I801" s="156">
        <v>0.29450549450549446</v>
      </c>
      <c r="J801" s="156">
        <v>0.15968406593406592</v>
      </c>
      <c r="K801" s="156">
        <v>0.27284798534798532</v>
      </c>
      <c r="L801" s="156">
        <v>0.1357142857142857</v>
      </c>
      <c r="M801" s="156">
        <v>0.37934981684981678</v>
      </c>
      <c r="N801" s="156">
        <v>0.41717032967032963</v>
      </c>
      <c r="O801" s="156">
        <v>0.39354395604395603</v>
      </c>
    </row>
    <row r="802" spans="1:15" x14ac:dyDescent="0.2">
      <c r="A802">
        <v>67</v>
      </c>
      <c r="B802" t="s">
        <v>405</v>
      </c>
      <c r="C802" t="s">
        <v>405</v>
      </c>
      <c r="D802" t="s">
        <v>196</v>
      </c>
      <c r="E802" t="s">
        <v>691</v>
      </c>
      <c r="F802" s="156">
        <v>0.15544323101141283</v>
      </c>
      <c r="G802" s="156">
        <v>0.13112701692247147</v>
      </c>
      <c r="H802" s="156">
        <v>0.1960694608421881</v>
      </c>
      <c r="I802" s="156">
        <v>0.14077872884691067</v>
      </c>
      <c r="J802" s="156">
        <v>9.4802735143644234E-2</v>
      </c>
      <c r="K802" s="156">
        <v>0.16378148366784731</v>
      </c>
      <c r="L802" s="156">
        <v>0.10845139708776072</v>
      </c>
      <c r="M802" s="156">
        <v>0.1466720779220779</v>
      </c>
      <c r="N802" s="156">
        <v>0.19199872097599371</v>
      </c>
      <c r="O802" s="156">
        <v>0.21480716253443527</v>
      </c>
    </row>
    <row r="803" spans="1:15" x14ac:dyDescent="0.2">
      <c r="A803">
        <v>67</v>
      </c>
      <c r="B803" t="s">
        <v>405</v>
      </c>
      <c r="C803" t="s">
        <v>405</v>
      </c>
      <c r="D803" t="s">
        <v>196</v>
      </c>
      <c r="E803" t="s">
        <v>692</v>
      </c>
      <c r="F803" s="156">
        <v>2.8882575757575753E-3</v>
      </c>
      <c r="G803" s="156">
        <v>3.0528499278499278E-3</v>
      </c>
      <c r="H803" s="156">
        <v>1.2513528138528135E-3</v>
      </c>
      <c r="I803" s="156">
        <v>7.012085137085137E-4</v>
      </c>
      <c r="J803" s="156">
        <v>3.3775252525252522E-3</v>
      </c>
      <c r="K803" s="156">
        <v>8.3874458874458877E-4</v>
      </c>
      <c r="L803" s="156">
        <v>4.937770562770563E-4</v>
      </c>
      <c r="M803" s="156">
        <v>1.0258838383838383E-3</v>
      </c>
      <c r="N803" s="156">
        <v>1.2851731601731602E-3</v>
      </c>
      <c r="O803" s="156">
        <v>3.2783189033189029E-3</v>
      </c>
    </row>
    <row r="804" spans="1:15" x14ac:dyDescent="0.2">
      <c r="A804">
        <v>67</v>
      </c>
      <c r="B804" t="s">
        <v>405</v>
      </c>
      <c r="C804" t="s">
        <v>405</v>
      </c>
      <c r="D804" t="s">
        <v>196</v>
      </c>
      <c r="E804" t="s">
        <v>693</v>
      </c>
      <c r="F804" s="156">
        <v>0</v>
      </c>
      <c r="G804" s="156">
        <v>0</v>
      </c>
      <c r="H804" s="156">
        <v>0</v>
      </c>
      <c r="I804" s="156">
        <v>0</v>
      </c>
      <c r="J804" s="156">
        <v>0</v>
      </c>
      <c r="K804" s="156">
        <v>0</v>
      </c>
      <c r="L804" s="156">
        <v>0</v>
      </c>
      <c r="M804" s="156">
        <v>0</v>
      </c>
      <c r="N804" s="156">
        <v>0</v>
      </c>
      <c r="O804" s="156">
        <v>0</v>
      </c>
    </row>
    <row r="805" spans="1:15" x14ac:dyDescent="0.2">
      <c r="A805">
        <v>67</v>
      </c>
      <c r="B805" t="s">
        <v>405</v>
      </c>
      <c r="C805" t="s">
        <v>405</v>
      </c>
      <c r="D805" t="s">
        <v>196</v>
      </c>
      <c r="E805" t="s">
        <v>694</v>
      </c>
      <c r="F805" s="156">
        <v>5.4345012626262623E-2</v>
      </c>
      <c r="G805" s="156">
        <v>4.5726010101010101E-2</v>
      </c>
      <c r="H805" s="156">
        <v>7.510258838383839E-2</v>
      </c>
      <c r="I805" s="156">
        <v>4.8887310606060608E-2</v>
      </c>
      <c r="J805" s="156">
        <v>3.2997159090909091E-2</v>
      </c>
      <c r="K805" s="156">
        <v>6.9311868686868686E-2</v>
      </c>
      <c r="L805" s="156">
        <v>3.7263257575757568E-2</v>
      </c>
      <c r="M805" s="156">
        <v>5.0621843434343436E-2</v>
      </c>
      <c r="N805" s="156">
        <v>7.217960858585859E-2</v>
      </c>
      <c r="O805" s="156">
        <v>7.6695075757575754E-2</v>
      </c>
    </row>
    <row r="806" spans="1:15" x14ac:dyDescent="0.2">
      <c r="A806">
        <v>67</v>
      </c>
      <c r="B806" t="s">
        <v>405</v>
      </c>
      <c r="C806" t="s">
        <v>405</v>
      </c>
      <c r="D806" t="s">
        <v>196</v>
      </c>
      <c r="E806" t="s">
        <v>695</v>
      </c>
      <c r="F806" s="156">
        <v>1.4467592592592592E-6</v>
      </c>
      <c r="G806" s="156">
        <v>1.4467592592592592E-6</v>
      </c>
      <c r="H806" s="156">
        <v>0</v>
      </c>
      <c r="I806" s="156">
        <v>0</v>
      </c>
      <c r="J806" s="156">
        <v>1.4467592592592592E-6</v>
      </c>
      <c r="K806" s="156">
        <v>0</v>
      </c>
      <c r="L806" s="156">
        <v>0</v>
      </c>
      <c r="M806" s="156">
        <v>0</v>
      </c>
      <c r="N806" s="156">
        <v>0</v>
      </c>
      <c r="O806" s="156">
        <v>1.4467592592592592E-6</v>
      </c>
    </row>
    <row r="807" spans="1:15" x14ac:dyDescent="0.2">
      <c r="A807">
        <v>67</v>
      </c>
      <c r="B807" t="s">
        <v>405</v>
      </c>
      <c r="C807" t="s">
        <v>405</v>
      </c>
      <c r="D807" t="s">
        <v>196</v>
      </c>
      <c r="E807" t="s">
        <v>696</v>
      </c>
      <c r="F807" s="156">
        <v>0</v>
      </c>
      <c r="G807" s="156">
        <v>0</v>
      </c>
      <c r="H807" s="156">
        <v>0</v>
      </c>
      <c r="I807" s="156">
        <v>0</v>
      </c>
      <c r="J807" s="156">
        <v>0</v>
      </c>
      <c r="K807" s="156">
        <v>0</v>
      </c>
      <c r="L807" s="156">
        <v>0</v>
      </c>
      <c r="M807" s="156">
        <v>0</v>
      </c>
      <c r="N807" s="156">
        <v>0</v>
      </c>
      <c r="O807" s="156">
        <v>0</v>
      </c>
    </row>
    <row r="808" spans="1:15" x14ac:dyDescent="0.2">
      <c r="A808">
        <v>68</v>
      </c>
      <c r="B808" t="s">
        <v>406</v>
      </c>
      <c r="C808" t="s">
        <v>406</v>
      </c>
      <c r="D808" t="s">
        <v>196</v>
      </c>
      <c r="E808" t="s">
        <v>685</v>
      </c>
      <c r="F808" s="156">
        <v>0.20101092089728453</v>
      </c>
      <c r="G808" s="156">
        <v>0.23046782762691856</v>
      </c>
      <c r="H808" s="156">
        <v>0.28911353797717432</v>
      </c>
      <c r="I808" s="156">
        <v>0.24903827233372688</v>
      </c>
      <c r="J808" s="156">
        <v>0.15355913026367571</v>
      </c>
      <c r="K808" s="156">
        <v>0.19504624163715073</v>
      </c>
      <c r="L808" s="156">
        <v>0.17757772530499802</v>
      </c>
      <c r="M808" s="156">
        <v>0.27520661157024795</v>
      </c>
      <c r="N808" s="156">
        <v>0.2937696772924045</v>
      </c>
      <c r="O808" s="156">
        <v>0.32324380165289252</v>
      </c>
    </row>
    <row r="809" spans="1:15" x14ac:dyDescent="0.2">
      <c r="A809">
        <v>68</v>
      </c>
      <c r="B809" t="s">
        <v>406</v>
      </c>
      <c r="C809" t="s">
        <v>406</v>
      </c>
      <c r="D809" t="s">
        <v>196</v>
      </c>
      <c r="E809" t="s">
        <v>686</v>
      </c>
      <c r="F809" s="156">
        <v>1.0321969696969696E-2</v>
      </c>
      <c r="G809" s="156">
        <v>1.4378156565656565E-2</v>
      </c>
      <c r="H809" s="156">
        <v>6.7212301587301583E-3</v>
      </c>
      <c r="I809" s="156">
        <v>4.8566017316017318E-3</v>
      </c>
      <c r="J809" s="156">
        <v>1.3767135642135641E-2</v>
      </c>
      <c r="K809" s="156">
        <v>3.6413239538239535E-3</v>
      </c>
      <c r="L809" s="156">
        <v>3.4880050505050508E-3</v>
      </c>
      <c r="M809" s="156">
        <v>7.8034812409812403E-3</v>
      </c>
      <c r="N809" s="156">
        <v>7.0819805194805201E-3</v>
      </c>
      <c r="O809" s="156">
        <v>1.3485299422799423E-2</v>
      </c>
    </row>
    <row r="810" spans="1:15" x14ac:dyDescent="0.2">
      <c r="A810">
        <v>68</v>
      </c>
      <c r="B810" t="s">
        <v>406</v>
      </c>
      <c r="C810" t="s">
        <v>406</v>
      </c>
      <c r="D810" t="s">
        <v>196</v>
      </c>
      <c r="E810" t="s">
        <v>687</v>
      </c>
      <c r="F810" s="156">
        <v>1.2662337662337663E-2</v>
      </c>
      <c r="G810" s="156">
        <v>5.221861471861473E-3</v>
      </c>
      <c r="H810" s="156">
        <v>5.221861471861473E-3</v>
      </c>
      <c r="I810" s="156">
        <v>1.2689393939393941E-2</v>
      </c>
      <c r="J810" s="156">
        <v>3.5984848484848495E-3</v>
      </c>
      <c r="K810" s="156">
        <v>3.5984848484848495E-3</v>
      </c>
      <c r="L810" s="156">
        <v>1.4420995670995673E-2</v>
      </c>
      <c r="M810" s="156">
        <v>6.6558441558441563E-3</v>
      </c>
      <c r="N810" s="156">
        <v>5.3841991341991345E-3</v>
      </c>
      <c r="O810" s="156">
        <v>1.5476190476190478E-2</v>
      </c>
    </row>
    <row r="811" spans="1:15" x14ac:dyDescent="0.2">
      <c r="A811">
        <v>68</v>
      </c>
      <c r="B811" t="s">
        <v>406</v>
      </c>
      <c r="C811" t="s">
        <v>406</v>
      </c>
      <c r="D811" t="s">
        <v>196</v>
      </c>
      <c r="E811" t="s">
        <v>688</v>
      </c>
      <c r="F811" s="156">
        <v>0.18640318015318014</v>
      </c>
      <c r="G811" s="156">
        <v>0.24198926073926072</v>
      </c>
      <c r="H811" s="156">
        <v>0.27389069264069266</v>
      </c>
      <c r="I811" s="156">
        <v>0.26193181818181821</v>
      </c>
      <c r="J811" s="156">
        <v>0.16543456543456542</v>
      </c>
      <c r="K811" s="156">
        <v>0.16791333666333666</v>
      </c>
      <c r="L811" s="156">
        <v>0.19173118548118548</v>
      </c>
      <c r="M811" s="156">
        <v>0.28930860805860803</v>
      </c>
      <c r="N811" s="156">
        <v>0.28154553779553781</v>
      </c>
      <c r="O811" s="156">
        <v>0.32549950049950049</v>
      </c>
    </row>
    <row r="812" spans="1:15" x14ac:dyDescent="0.2">
      <c r="A812">
        <v>68</v>
      </c>
      <c r="B812" t="s">
        <v>406</v>
      </c>
      <c r="C812" t="s">
        <v>406</v>
      </c>
      <c r="D812" t="s">
        <v>196</v>
      </c>
      <c r="E812" t="s">
        <v>689</v>
      </c>
      <c r="F812" s="156">
        <v>1.7219932844932846E-2</v>
      </c>
      <c r="G812" s="156">
        <v>2.397931929181929E-2</v>
      </c>
      <c r="H812" s="156">
        <v>1.0699023199023199E-2</v>
      </c>
      <c r="I812" s="156">
        <v>8.3104395604395621E-3</v>
      </c>
      <c r="J812" s="156">
        <v>2.2475961538461538E-2</v>
      </c>
      <c r="K812" s="156">
        <v>5.9447496947496953E-3</v>
      </c>
      <c r="L812" s="156">
        <v>6.1660561660561658E-3</v>
      </c>
      <c r="M812" s="156">
        <v>1.3598901098901099E-2</v>
      </c>
      <c r="N812" s="156">
        <v>1.1347680097680097E-2</v>
      </c>
      <c r="O812" s="156">
        <v>2.2708714896214899E-2</v>
      </c>
    </row>
    <row r="813" spans="1:15" x14ac:dyDescent="0.2">
      <c r="A813">
        <v>68</v>
      </c>
      <c r="B813" t="s">
        <v>406</v>
      </c>
      <c r="C813" t="s">
        <v>406</v>
      </c>
      <c r="D813" t="s">
        <v>196</v>
      </c>
      <c r="E813" t="s">
        <v>690</v>
      </c>
      <c r="F813" s="156">
        <v>0.18930860805860805</v>
      </c>
      <c r="G813" s="156">
        <v>0.32866300366300366</v>
      </c>
      <c r="H813" s="156">
        <v>0.39729853479853483</v>
      </c>
      <c r="I813" s="156">
        <v>0.30528846153846151</v>
      </c>
      <c r="J813" s="156">
        <v>0.15968406593406592</v>
      </c>
      <c r="K813" s="156">
        <v>0.25675366300366304</v>
      </c>
      <c r="L813" s="156">
        <v>0.1431547619047619</v>
      </c>
      <c r="M813" s="156">
        <v>0.38429487179487187</v>
      </c>
      <c r="N813" s="156">
        <v>0.40508241758241753</v>
      </c>
      <c r="O813" s="156">
        <v>0.38978937728937729</v>
      </c>
    </row>
    <row r="814" spans="1:15" x14ac:dyDescent="0.2">
      <c r="A814">
        <v>68</v>
      </c>
      <c r="B814" t="s">
        <v>406</v>
      </c>
      <c r="C814" t="s">
        <v>406</v>
      </c>
      <c r="D814" t="s">
        <v>196</v>
      </c>
      <c r="E814" t="s">
        <v>691</v>
      </c>
      <c r="F814" s="156">
        <v>0.1689836678473042</v>
      </c>
      <c r="G814" s="156">
        <v>0.14469696969696969</v>
      </c>
      <c r="H814" s="156">
        <v>0.21620916961826053</v>
      </c>
      <c r="I814" s="156">
        <v>0.1566115702479339</v>
      </c>
      <c r="J814" s="156">
        <v>0.10165289256198347</v>
      </c>
      <c r="K814" s="156">
        <v>0.17570346320346319</v>
      </c>
      <c r="L814" s="156">
        <v>0.11767020857929948</v>
      </c>
      <c r="M814" s="156">
        <v>0.16599025974025974</v>
      </c>
      <c r="N814" s="156">
        <v>0.21466696182605272</v>
      </c>
      <c r="O814" s="156">
        <v>0.23430489964580872</v>
      </c>
    </row>
    <row r="815" spans="1:15" x14ac:dyDescent="0.2">
      <c r="A815">
        <v>68</v>
      </c>
      <c r="B815" t="s">
        <v>406</v>
      </c>
      <c r="C815" t="s">
        <v>406</v>
      </c>
      <c r="D815" t="s">
        <v>196</v>
      </c>
      <c r="E815" t="s">
        <v>692</v>
      </c>
      <c r="F815" s="156">
        <v>3.1430375180375183E-3</v>
      </c>
      <c r="G815" s="156">
        <v>3.5601551226551223E-3</v>
      </c>
      <c r="H815" s="156">
        <v>1.6481782106782107E-3</v>
      </c>
      <c r="I815" s="156">
        <v>9.6275252525252506E-4</v>
      </c>
      <c r="J815" s="156">
        <v>3.8126803751803752E-3</v>
      </c>
      <c r="K815" s="156">
        <v>1.1160714285714285E-3</v>
      </c>
      <c r="L815" s="156">
        <v>6.7866161616161619E-4</v>
      </c>
      <c r="M815" s="156">
        <v>1.37536075036075E-3</v>
      </c>
      <c r="N815" s="156">
        <v>1.6774891774891775E-3</v>
      </c>
      <c r="O815" s="156">
        <v>3.686417748917749E-3</v>
      </c>
    </row>
    <row r="816" spans="1:15" x14ac:dyDescent="0.2">
      <c r="A816">
        <v>68</v>
      </c>
      <c r="B816" t="s">
        <v>406</v>
      </c>
      <c r="C816" t="s">
        <v>406</v>
      </c>
      <c r="D816" t="s">
        <v>196</v>
      </c>
      <c r="E816" t="s">
        <v>693</v>
      </c>
      <c r="F816" s="156">
        <v>0</v>
      </c>
      <c r="G816" s="156">
        <v>0</v>
      </c>
      <c r="H816" s="156">
        <v>0</v>
      </c>
      <c r="I816" s="156">
        <v>0</v>
      </c>
      <c r="J816" s="156">
        <v>0</v>
      </c>
      <c r="K816" s="156">
        <v>0</v>
      </c>
      <c r="L816" s="156">
        <v>0</v>
      </c>
      <c r="M816" s="156">
        <v>0</v>
      </c>
      <c r="N816" s="156">
        <v>0</v>
      </c>
      <c r="O816" s="156">
        <v>0</v>
      </c>
    </row>
    <row r="817" spans="1:15" x14ac:dyDescent="0.2">
      <c r="A817">
        <v>68</v>
      </c>
      <c r="B817" t="s">
        <v>406</v>
      </c>
      <c r="C817" t="s">
        <v>406</v>
      </c>
      <c r="D817" t="s">
        <v>196</v>
      </c>
      <c r="E817" t="s">
        <v>694</v>
      </c>
      <c r="F817" s="156">
        <v>7.0102588383838385E-2</v>
      </c>
      <c r="G817" s="156">
        <v>6.2908775252525251E-2</v>
      </c>
      <c r="H817" s="156">
        <v>0.10045454545454545</v>
      </c>
      <c r="I817" s="156">
        <v>6.7856691919191914E-2</v>
      </c>
      <c r="J817" s="156">
        <v>4.485006313131313E-2</v>
      </c>
      <c r="K817" s="156">
        <v>8.9976325757575762E-2</v>
      </c>
      <c r="L817" s="156">
        <v>5.1253156565656564E-2</v>
      </c>
      <c r="M817" s="156">
        <v>7.0820707070707076E-2</v>
      </c>
      <c r="N817" s="156">
        <v>9.8738952020201998E-2</v>
      </c>
      <c r="O817" s="156">
        <v>0.10134469696969697</v>
      </c>
    </row>
    <row r="818" spans="1:15" x14ac:dyDescent="0.2">
      <c r="A818">
        <v>68</v>
      </c>
      <c r="B818" t="s">
        <v>406</v>
      </c>
      <c r="C818" t="s">
        <v>406</v>
      </c>
      <c r="D818" t="s">
        <v>196</v>
      </c>
      <c r="E818" t="s">
        <v>695</v>
      </c>
      <c r="F818" s="156">
        <v>2.1701388888888886E-5</v>
      </c>
      <c r="G818" s="156">
        <v>2.0254629629629629E-5</v>
      </c>
      <c r="H818" s="156">
        <v>7.2337962962962974E-6</v>
      </c>
      <c r="I818" s="156">
        <v>4.3402777777777778E-6</v>
      </c>
      <c r="J818" s="156">
        <v>2.4594907407407408E-5</v>
      </c>
      <c r="K818" s="156">
        <v>5.7870370370370367E-6</v>
      </c>
      <c r="L818" s="156">
        <v>2.8935185185185184E-6</v>
      </c>
      <c r="M818" s="156">
        <v>5.7870370370370367E-6</v>
      </c>
      <c r="N818" s="156">
        <v>7.2337962962962974E-6</v>
      </c>
      <c r="O818" s="156">
        <v>2.4594907407407408E-5</v>
      </c>
    </row>
    <row r="819" spans="1:15" x14ac:dyDescent="0.2">
      <c r="A819">
        <v>68</v>
      </c>
      <c r="B819" t="s">
        <v>406</v>
      </c>
      <c r="C819" t="s">
        <v>406</v>
      </c>
      <c r="D819" t="s">
        <v>196</v>
      </c>
      <c r="E819" t="s">
        <v>696</v>
      </c>
      <c r="F819" s="156">
        <v>0</v>
      </c>
      <c r="G819" s="156">
        <v>0</v>
      </c>
      <c r="H819" s="156">
        <v>0</v>
      </c>
      <c r="I819" s="156">
        <v>0</v>
      </c>
      <c r="J819" s="156">
        <v>0</v>
      </c>
      <c r="K819" s="156">
        <v>0</v>
      </c>
      <c r="L819" s="156">
        <v>0</v>
      </c>
      <c r="M819" s="156">
        <v>0</v>
      </c>
      <c r="N819" s="156">
        <v>0</v>
      </c>
      <c r="O819" s="156">
        <v>0</v>
      </c>
    </row>
    <row r="820" spans="1:15" x14ac:dyDescent="0.2">
      <c r="A820">
        <v>69</v>
      </c>
      <c r="B820" t="s">
        <v>407</v>
      </c>
      <c r="C820" t="s">
        <v>407</v>
      </c>
      <c r="D820" t="s">
        <v>197</v>
      </c>
      <c r="E820" t="s">
        <v>685</v>
      </c>
      <c r="F820" s="156">
        <v>0.29130017709563161</v>
      </c>
      <c r="G820" s="156">
        <v>0.23925373868555688</v>
      </c>
      <c r="H820" s="156">
        <v>0.33565771349862261</v>
      </c>
      <c r="I820" s="156">
        <v>0.28155745769382134</v>
      </c>
      <c r="J820" s="156">
        <v>0.16111029122392759</v>
      </c>
      <c r="K820" s="156">
        <v>0.23763036206218022</v>
      </c>
      <c r="L820" s="156">
        <v>0.20916715859897678</v>
      </c>
      <c r="M820" s="156">
        <v>0.2962219598583235</v>
      </c>
      <c r="N820" s="156">
        <v>0.33871999212908294</v>
      </c>
      <c r="O820" s="156">
        <v>0.39666715859897678</v>
      </c>
    </row>
    <row r="821" spans="1:15" x14ac:dyDescent="0.2">
      <c r="A821">
        <v>69</v>
      </c>
      <c r="B821" t="s">
        <v>407</v>
      </c>
      <c r="C821" t="s">
        <v>407</v>
      </c>
      <c r="D821" t="s">
        <v>197</v>
      </c>
      <c r="E821" t="s">
        <v>686</v>
      </c>
      <c r="F821" s="156">
        <v>1.6387085137085138E-2</v>
      </c>
      <c r="G821" s="156">
        <v>2.0064484126984122E-2</v>
      </c>
      <c r="H821" s="156">
        <v>8.4145021645021644E-3</v>
      </c>
      <c r="I821" s="156">
        <v>5.3391053391053387E-3</v>
      </c>
      <c r="J821" s="156">
        <v>1.9924693362193362E-2</v>
      </c>
      <c r="K821" s="156">
        <v>4.3695887445887446E-3</v>
      </c>
      <c r="L821" s="156">
        <v>4.0133477633477639E-3</v>
      </c>
      <c r="M821" s="156">
        <v>9.595959595959597E-3</v>
      </c>
      <c r="N821" s="156">
        <v>9.2825577200577204E-3</v>
      </c>
      <c r="O821" s="156">
        <v>1.9868326118326118E-2</v>
      </c>
    </row>
    <row r="822" spans="1:15" x14ac:dyDescent="0.2">
      <c r="A822">
        <v>69</v>
      </c>
      <c r="B822" t="s">
        <v>407</v>
      </c>
      <c r="C822" t="s">
        <v>407</v>
      </c>
      <c r="D822" t="s">
        <v>197</v>
      </c>
      <c r="E822" t="s">
        <v>687</v>
      </c>
      <c r="F822" s="156">
        <v>2.5892857142857148E-2</v>
      </c>
      <c r="G822" s="156">
        <v>8.0086580086580084E-3</v>
      </c>
      <c r="H822" s="156">
        <v>8.0086580086580084E-3</v>
      </c>
      <c r="I822" s="156">
        <v>2.3917748917748921E-2</v>
      </c>
      <c r="J822" s="156">
        <v>5.5735930735930743E-3</v>
      </c>
      <c r="K822" s="156">
        <v>5.5735930735930743E-3</v>
      </c>
      <c r="L822" s="156">
        <v>2.7759740259740266E-2</v>
      </c>
      <c r="M822" s="156">
        <v>1.1093073593073594E-2</v>
      </c>
      <c r="N822" s="156">
        <v>8.4145021645021661E-3</v>
      </c>
      <c r="O822" s="156">
        <v>3.0303030303030304E-2</v>
      </c>
    </row>
    <row r="823" spans="1:15" x14ac:dyDescent="0.2">
      <c r="A823">
        <v>69</v>
      </c>
      <c r="B823" t="s">
        <v>407</v>
      </c>
      <c r="C823" t="s">
        <v>407</v>
      </c>
      <c r="D823" t="s">
        <v>197</v>
      </c>
      <c r="E823" t="s">
        <v>688</v>
      </c>
      <c r="F823" s="156">
        <v>0.25380661005661004</v>
      </c>
      <c r="G823" s="156">
        <v>0.23864260739260743</v>
      </c>
      <c r="H823" s="156">
        <v>0.30079503829503829</v>
      </c>
      <c r="I823" s="156">
        <v>0.29326090576090574</v>
      </c>
      <c r="J823" s="156">
        <v>0.16338869463869463</v>
      </c>
      <c r="K823" s="156">
        <v>0.18933982683982684</v>
      </c>
      <c r="L823" s="156">
        <v>0.22195512820512822</v>
      </c>
      <c r="M823" s="156">
        <v>0.30559024309024307</v>
      </c>
      <c r="N823" s="156">
        <v>0.31197760572760574</v>
      </c>
      <c r="O823" s="156">
        <v>0.37544330669330667</v>
      </c>
    </row>
    <row r="824" spans="1:15" x14ac:dyDescent="0.2">
      <c r="A824">
        <v>69</v>
      </c>
      <c r="B824" t="s">
        <v>407</v>
      </c>
      <c r="C824" t="s">
        <v>407</v>
      </c>
      <c r="D824" t="s">
        <v>197</v>
      </c>
      <c r="E824" t="s">
        <v>689</v>
      </c>
      <c r="F824" s="156">
        <v>2.2994887057387059E-2</v>
      </c>
      <c r="G824" s="156">
        <v>2.9273504273504274E-2</v>
      </c>
      <c r="H824" s="156">
        <v>1.25133547008547E-2</v>
      </c>
      <c r="I824" s="156">
        <v>9.4627594627594638E-3</v>
      </c>
      <c r="J824" s="156">
        <v>2.7665216727716727E-2</v>
      </c>
      <c r="K824" s="156">
        <v>6.6105769230769221E-3</v>
      </c>
      <c r="L824" s="156">
        <v>7.4233058608058605E-3</v>
      </c>
      <c r="M824" s="156">
        <v>1.6128663003663005E-2</v>
      </c>
      <c r="N824" s="156">
        <v>1.4144536019536021E-2</v>
      </c>
      <c r="O824" s="156">
        <v>2.9059829059829057E-2</v>
      </c>
    </row>
    <row r="825" spans="1:15" x14ac:dyDescent="0.2">
      <c r="A825">
        <v>69</v>
      </c>
      <c r="B825" t="s">
        <v>407</v>
      </c>
      <c r="C825" t="s">
        <v>407</v>
      </c>
      <c r="D825" t="s">
        <v>197</v>
      </c>
      <c r="E825" t="s">
        <v>690</v>
      </c>
      <c r="F825" s="156">
        <v>0.2592261904761905</v>
      </c>
      <c r="G825" s="156">
        <v>0.34597069597069596</v>
      </c>
      <c r="H825" s="156">
        <v>0.45494505494505494</v>
      </c>
      <c r="I825" s="156">
        <v>0.31927655677655681</v>
      </c>
      <c r="J825" s="156">
        <v>0.15432692307692306</v>
      </c>
      <c r="K825" s="156">
        <v>0.30842490842490838</v>
      </c>
      <c r="L825" s="156">
        <v>0.13543956043956043</v>
      </c>
      <c r="M825" s="156">
        <v>0.40881410256410255</v>
      </c>
      <c r="N825" s="156">
        <v>0.46247710622710625</v>
      </c>
      <c r="O825" s="156">
        <v>0.43470695970695966</v>
      </c>
    </row>
    <row r="826" spans="1:15" x14ac:dyDescent="0.2">
      <c r="A826">
        <v>69</v>
      </c>
      <c r="B826" t="s">
        <v>407</v>
      </c>
      <c r="C826" t="s">
        <v>407</v>
      </c>
      <c r="D826" t="s">
        <v>197</v>
      </c>
      <c r="E826" t="s">
        <v>691</v>
      </c>
      <c r="F826" s="156">
        <v>0.16886806375442737</v>
      </c>
      <c r="G826" s="156">
        <v>0.12865997638724913</v>
      </c>
      <c r="H826" s="156">
        <v>0.20107487209759936</v>
      </c>
      <c r="I826" s="156">
        <v>0.14026711924439197</v>
      </c>
      <c r="J826" s="156">
        <v>9.3149842581660758E-2</v>
      </c>
      <c r="K826" s="156">
        <v>0.1704324085005903</v>
      </c>
      <c r="L826" s="156">
        <v>0.10875885478158205</v>
      </c>
      <c r="M826" s="156">
        <v>0.14504624163715074</v>
      </c>
      <c r="N826" s="156">
        <v>0.19494293585202674</v>
      </c>
      <c r="O826" s="156">
        <v>0.22335202676111765</v>
      </c>
    </row>
    <row r="827" spans="1:15" x14ac:dyDescent="0.2">
      <c r="A827">
        <v>69</v>
      </c>
      <c r="B827" t="s">
        <v>407</v>
      </c>
      <c r="C827" t="s">
        <v>407</v>
      </c>
      <c r="D827" t="s">
        <v>197</v>
      </c>
      <c r="E827" t="s">
        <v>692</v>
      </c>
      <c r="F827" s="156">
        <v>3.923160173160173E-3</v>
      </c>
      <c r="G827" s="156">
        <v>4.1351010101010098E-3</v>
      </c>
      <c r="H827" s="156">
        <v>1.7676767676767676E-3</v>
      </c>
      <c r="I827" s="156">
        <v>9.2442279942279927E-4</v>
      </c>
      <c r="J827" s="156">
        <v>4.5567279942279951E-3</v>
      </c>
      <c r="K827" s="156">
        <v>1.240079365079365E-3</v>
      </c>
      <c r="L827" s="156">
        <v>6.5836940836940829E-4</v>
      </c>
      <c r="M827" s="156">
        <v>1.4091810966810965E-3</v>
      </c>
      <c r="N827" s="156">
        <v>1.801497113997114E-3</v>
      </c>
      <c r="O827" s="156">
        <v>4.4485028860028857E-3</v>
      </c>
    </row>
    <row r="828" spans="1:15" x14ac:dyDescent="0.2">
      <c r="A828">
        <v>69</v>
      </c>
      <c r="B828" t="s">
        <v>407</v>
      </c>
      <c r="C828" t="s">
        <v>407</v>
      </c>
      <c r="D828" t="s">
        <v>197</v>
      </c>
      <c r="E828" t="s">
        <v>693</v>
      </c>
      <c r="F828" s="156">
        <v>0</v>
      </c>
      <c r="G828" s="156">
        <v>0</v>
      </c>
      <c r="H828" s="156">
        <v>0</v>
      </c>
      <c r="I828" s="156">
        <v>0</v>
      </c>
      <c r="J828" s="156">
        <v>0</v>
      </c>
      <c r="K828" s="156">
        <v>0</v>
      </c>
      <c r="L828" s="156">
        <v>0</v>
      </c>
      <c r="M828" s="156">
        <v>0</v>
      </c>
      <c r="N828" s="156">
        <v>0</v>
      </c>
      <c r="O828" s="156">
        <v>0</v>
      </c>
    </row>
    <row r="829" spans="1:15" x14ac:dyDescent="0.2">
      <c r="A829">
        <v>69</v>
      </c>
      <c r="B829" t="s">
        <v>407</v>
      </c>
      <c r="C829" t="s">
        <v>407</v>
      </c>
      <c r="D829" t="s">
        <v>197</v>
      </c>
      <c r="E829" t="s">
        <v>694</v>
      </c>
      <c r="F829" s="156">
        <v>6.5374053030303025E-2</v>
      </c>
      <c r="G829" s="156">
        <v>4.4756944444444446E-2</v>
      </c>
      <c r="H829" s="156">
        <v>8.014678030303031E-2</v>
      </c>
      <c r="I829" s="156">
        <v>4.919507575757575E-2</v>
      </c>
      <c r="J829" s="156">
        <v>3.2874053030303031E-2</v>
      </c>
      <c r="K829" s="156">
        <v>7.6283143939393935E-2</v>
      </c>
      <c r="L829" s="156">
        <v>3.8552714646464648E-2</v>
      </c>
      <c r="M829" s="156">
        <v>4.9554924242424248E-2</v>
      </c>
      <c r="N829" s="156">
        <v>7.5527146464646464E-2</v>
      </c>
      <c r="O829" s="156">
        <v>8.5333017676767667E-2</v>
      </c>
    </row>
    <row r="830" spans="1:15" x14ac:dyDescent="0.2">
      <c r="A830">
        <v>69</v>
      </c>
      <c r="B830" t="s">
        <v>407</v>
      </c>
      <c r="C830" t="s">
        <v>407</v>
      </c>
      <c r="D830" t="s">
        <v>197</v>
      </c>
      <c r="E830" t="s">
        <v>695</v>
      </c>
      <c r="F830" s="156">
        <v>2.1701388888888886E-5</v>
      </c>
      <c r="G830" s="156">
        <v>1.8807870370370372E-5</v>
      </c>
      <c r="H830" s="156">
        <v>5.7870370370370367E-6</v>
      </c>
      <c r="I830" s="156">
        <v>2.8935185185185184E-6</v>
      </c>
      <c r="J830" s="156">
        <v>2.3148148148148147E-5</v>
      </c>
      <c r="K830" s="156">
        <v>5.7870370370370367E-6</v>
      </c>
      <c r="L830" s="156">
        <v>1.4467592592592592E-6</v>
      </c>
      <c r="M830" s="156">
        <v>2.8935185185185184E-6</v>
      </c>
      <c r="N830" s="156">
        <v>5.7870370370370367E-6</v>
      </c>
      <c r="O830" s="156">
        <v>2.3148148148148147E-5</v>
      </c>
    </row>
    <row r="831" spans="1:15" x14ac:dyDescent="0.2">
      <c r="A831">
        <v>69</v>
      </c>
      <c r="B831" t="s">
        <v>407</v>
      </c>
      <c r="C831" t="s">
        <v>407</v>
      </c>
      <c r="D831" t="s">
        <v>197</v>
      </c>
      <c r="E831" t="s">
        <v>696</v>
      </c>
      <c r="F831" s="156">
        <v>0</v>
      </c>
      <c r="G831" s="156">
        <v>0</v>
      </c>
      <c r="H831" s="156">
        <v>0</v>
      </c>
      <c r="I831" s="156">
        <v>0</v>
      </c>
      <c r="J831" s="156">
        <v>0</v>
      </c>
      <c r="K831" s="156">
        <v>0</v>
      </c>
      <c r="L831" s="156">
        <v>0</v>
      </c>
      <c r="M831" s="156">
        <v>0</v>
      </c>
      <c r="N831" s="156">
        <v>0</v>
      </c>
      <c r="O831" s="156">
        <v>0</v>
      </c>
    </row>
    <row r="832" spans="1:15" x14ac:dyDescent="0.2">
      <c r="A832">
        <v>70</v>
      </c>
      <c r="B832" t="s">
        <v>408</v>
      </c>
      <c r="C832" t="s">
        <v>408</v>
      </c>
      <c r="D832" t="s">
        <v>197</v>
      </c>
      <c r="E832" t="s">
        <v>685</v>
      </c>
      <c r="F832" s="156">
        <v>0.28766725698543877</v>
      </c>
      <c r="G832" s="156">
        <v>0.23983175914994095</v>
      </c>
      <c r="H832" s="156">
        <v>0.33591105863833137</v>
      </c>
      <c r="I832" s="156">
        <v>0.28289305391578118</v>
      </c>
      <c r="J832" s="156">
        <v>0.16155548996458088</v>
      </c>
      <c r="K832" s="156">
        <v>0.23715318772136951</v>
      </c>
      <c r="L832" s="156">
        <v>0.20974025974025973</v>
      </c>
      <c r="M832" s="156">
        <v>0.29781828020464379</v>
      </c>
      <c r="N832" s="156">
        <v>0.33923160173160172</v>
      </c>
      <c r="O832" s="156">
        <v>0.39483717040535221</v>
      </c>
    </row>
    <row r="833" spans="1:15" x14ac:dyDescent="0.2">
      <c r="A833">
        <v>70</v>
      </c>
      <c r="B833" t="s">
        <v>408</v>
      </c>
      <c r="C833" t="s">
        <v>408</v>
      </c>
      <c r="D833" t="s">
        <v>197</v>
      </c>
      <c r="E833" t="s">
        <v>686</v>
      </c>
      <c r="F833" s="156">
        <v>1.5692640692640692E-2</v>
      </c>
      <c r="G833" s="156">
        <v>1.9268578643578643E-2</v>
      </c>
      <c r="H833" s="156">
        <v>8.0266955266955278E-3</v>
      </c>
      <c r="I833" s="156">
        <v>5.2466630591630585E-3</v>
      </c>
      <c r="J833" s="156">
        <v>1.9133297258297256E-2</v>
      </c>
      <c r="K833" s="156">
        <v>4.171176046176046E-3</v>
      </c>
      <c r="L833" s="156">
        <v>3.9389430014430014E-3</v>
      </c>
      <c r="M833" s="156">
        <v>9.2509920634920636E-3</v>
      </c>
      <c r="N833" s="156">
        <v>8.860930735930736E-3</v>
      </c>
      <c r="O833" s="156">
        <v>1.9088203463203463E-2</v>
      </c>
    </row>
    <row r="834" spans="1:15" x14ac:dyDescent="0.2">
      <c r="A834">
        <v>70</v>
      </c>
      <c r="B834" t="s">
        <v>408</v>
      </c>
      <c r="C834" t="s">
        <v>408</v>
      </c>
      <c r="D834" t="s">
        <v>197</v>
      </c>
      <c r="E834" t="s">
        <v>687</v>
      </c>
      <c r="F834" s="156">
        <v>2.6001082251082254E-2</v>
      </c>
      <c r="G834" s="156">
        <v>8.3874458874458897E-3</v>
      </c>
      <c r="H834" s="156">
        <v>8.3874458874458897E-3</v>
      </c>
      <c r="I834" s="156">
        <v>2.4512987012987018E-2</v>
      </c>
      <c r="J834" s="156">
        <v>5.8170995670995679E-3</v>
      </c>
      <c r="K834" s="156">
        <v>5.8170995670995679E-3</v>
      </c>
      <c r="L834" s="156">
        <v>2.8273809523809524E-2</v>
      </c>
      <c r="M834" s="156">
        <v>1.1634199134199136E-2</v>
      </c>
      <c r="N834" s="156">
        <v>8.8474025974025986E-3</v>
      </c>
      <c r="O834" s="156">
        <v>3.065476190476191E-2</v>
      </c>
    </row>
    <row r="835" spans="1:15" x14ac:dyDescent="0.2">
      <c r="A835">
        <v>70</v>
      </c>
      <c r="B835" t="s">
        <v>408</v>
      </c>
      <c r="C835" t="s">
        <v>408</v>
      </c>
      <c r="D835" t="s">
        <v>197</v>
      </c>
      <c r="E835" t="s">
        <v>688</v>
      </c>
      <c r="F835" s="156">
        <v>0.24875957375957378</v>
      </c>
      <c r="G835" s="156">
        <v>0.2402472527472527</v>
      </c>
      <c r="H835" s="156">
        <v>0.30190642690642683</v>
      </c>
      <c r="I835" s="156">
        <v>0.29483433233433232</v>
      </c>
      <c r="J835" s="156">
        <v>0.16441267066267065</v>
      </c>
      <c r="K835" s="156">
        <v>0.19027222777222774</v>
      </c>
      <c r="L835" s="156">
        <v>0.22226107226107228</v>
      </c>
      <c r="M835" s="156">
        <v>0.30741133866133863</v>
      </c>
      <c r="N835" s="156">
        <v>0.31304945054945055</v>
      </c>
      <c r="O835" s="156">
        <v>0.37371794871794867</v>
      </c>
    </row>
    <row r="836" spans="1:15" x14ac:dyDescent="0.2">
      <c r="A836">
        <v>70</v>
      </c>
      <c r="B836" t="s">
        <v>408</v>
      </c>
      <c r="C836" t="s">
        <v>408</v>
      </c>
      <c r="D836" t="s">
        <v>197</v>
      </c>
      <c r="E836" t="s">
        <v>689</v>
      </c>
      <c r="F836" s="156">
        <v>2.2243208180708181E-2</v>
      </c>
      <c r="G836" s="156">
        <v>2.8241376678876679E-2</v>
      </c>
      <c r="H836" s="156">
        <v>1.1973443223443223E-2</v>
      </c>
      <c r="I836" s="156">
        <v>9.2891483516483499E-3</v>
      </c>
      <c r="J836" s="156">
        <v>2.6738018925518928E-2</v>
      </c>
      <c r="K836" s="156">
        <v>6.419795482295482E-3</v>
      </c>
      <c r="L836" s="156">
        <v>7.2992979242979244E-3</v>
      </c>
      <c r="M836" s="156">
        <v>1.5541056166056165E-2</v>
      </c>
      <c r="N836" s="156">
        <v>1.3522588522588521E-2</v>
      </c>
      <c r="O836" s="156">
        <v>2.8132631257631255E-2</v>
      </c>
    </row>
    <row r="837" spans="1:15" x14ac:dyDescent="0.2">
      <c r="A837">
        <v>70</v>
      </c>
      <c r="B837" t="s">
        <v>408</v>
      </c>
      <c r="C837" t="s">
        <v>408</v>
      </c>
      <c r="D837" t="s">
        <v>197</v>
      </c>
      <c r="E837" t="s">
        <v>690</v>
      </c>
      <c r="F837" s="156">
        <v>0.24935897435897436</v>
      </c>
      <c r="G837" s="156">
        <v>0.34915293040293038</v>
      </c>
      <c r="H837" s="156">
        <v>0.45173992673992674</v>
      </c>
      <c r="I837" s="156">
        <v>0.31968864468864461</v>
      </c>
      <c r="J837" s="156">
        <v>0.16064560439560438</v>
      </c>
      <c r="K837" s="156">
        <v>0.30572344322344319</v>
      </c>
      <c r="L837" s="156">
        <v>0.13981227106227107</v>
      </c>
      <c r="M837" s="156">
        <v>0.40952380952380951</v>
      </c>
      <c r="N837" s="156">
        <v>0.45982142857142849</v>
      </c>
      <c r="O837" s="156">
        <v>0.43207417582417579</v>
      </c>
    </row>
    <row r="838" spans="1:15" x14ac:dyDescent="0.2">
      <c r="A838">
        <v>70</v>
      </c>
      <c r="B838" t="s">
        <v>408</v>
      </c>
      <c r="C838" t="s">
        <v>408</v>
      </c>
      <c r="D838" t="s">
        <v>197</v>
      </c>
      <c r="E838" t="s">
        <v>691</v>
      </c>
      <c r="F838" s="156">
        <v>0.16783992522628885</v>
      </c>
      <c r="G838" s="156">
        <v>0.13005706414797324</v>
      </c>
      <c r="H838" s="156">
        <v>0.20264659582841399</v>
      </c>
      <c r="I838" s="156">
        <v>0.14234553325462415</v>
      </c>
      <c r="J838" s="156">
        <v>9.3902499016135371E-2</v>
      </c>
      <c r="K838" s="156">
        <v>0.17136216056670603</v>
      </c>
      <c r="L838" s="156">
        <v>0.11016332152695787</v>
      </c>
      <c r="M838" s="156">
        <v>0.14722796143250688</v>
      </c>
      <c r="N838" s="156">
        <v>0.19678030303030306</v>
      </c>
      <c r="O838" s="156">
        <v>0.22387347500983865</v>
      </c>
    </row>
    <row r="839" spans="1:15" x14ac:dyDescent="0.2">
      <c r="A839">
        <v>70</v>
      </c>
      <c r="B839" t="s">
        <v>408</v>
      </c>
      <c r="C839" t="s">
        <v>408</v>
      </c>
      <c r="D839" t="s">
        <v>197</v>
      </c>
      <c r="E839" t="s">
        <v>692</v>
      </c>
      <c r="F839" s="156">
        <v>3.533098845598845E-3</v>
      </c>
      <c r="G839" s="156">
        <v>3.742784992784993E-3</v>
      </c>
      <c r="H839" s="156">
        <v>1.5985750360750361E-3</v>
      </c>
      <c r="I839" s="156">
        <v>8.6354617604617598E-4</v>
      </c>
      <c r="J839" s="156">
        <v>4.1260822510822519E-3</v>
      </c>
      <c r="K839" s="156">
        <v>1.1160714285714285E-3</v>
      </c>
      <c r="L839" s="156">
        <v>6.1102092352092335E-4</v>
      </c>
      <c r="M839" s="156">
        <v>1.2851731601731602E-3</v>
      </c>
      <c r="N839" s="156">
        <v>1.6323953823953823E-3</v>
      </c>
      <c r="O839" s="156">
        <v>4.0223665223665219E-3</v>
      </c>
    </row>
    <row r="840" spans="1:15" x14ac:dyDescent="0.2">
      <c r="A840">
        <v>70</v>
      </c>
      <c r="B840" t="s">
        <v>408</v>
      </c>
      <c r="C840" t="s">
        <v>408</v>
      </c>
      <c r="D840" t="s">
        <v>197</v>
      </c>
      <c r="E840" t="s">
        <v>693</v>
      </c>
      <c r="F840" s="156">
        <v>0</v>
      </c>
      <c r="G840" s="156">
        <v>0</v>
      </c>
      <c r="H840" s="156">
        <v>0</v>
      </c>
      <c r="I840" s="156">
        <v>0</v>
      </c>
      <c r="J840" s="156">
        <v>0</v>
      </c>
      <c r="K840" s="156">
        <v>0</v>
      </c>
      <c r="L840" s="156">
        <v>0</v>
      </c>
      <c r="M840" s="156">
        <v>0</v>
      </c>
      <c r="N840" s="156">
        <v>0</v>
      </c>
      <c r="O840" s="156">
        <v>0</v>
      </c>
    </row>
    <row r="841" spans="1:15" x14ac:dyDescent="0.2">
      <c r="A841">
        <v>70</v>
      </c>
      <c r="B841" t="s">
        <v>408</v>
      </c>
      <c r="C841" t="s">
        <v>408</v>
      </c>
      <c r="D841" t="s">
        <v>197</v>
      </c>
      <c r="E841" t="s">
        <v>694</v>
      </c>
      <c r="F841" s="156">
        <v>5.7711489898989894E-2</v>
      </c>
      <c r="G841" s="156">
        <v>4.3516414141414141E-2</v>
      </c>
      <c r="H841" s="156">
        <v>7.5200441919191924E-2</v>
      </c>
      <c r="I841" s="156">
        <v>4.770044191919192E-2</v>
      </c>
      <c r="J841" s="156">
        <v>3.1562499999999993E-2</v>
      </c>
      <c r="K841" s="156">
        <v>7.0490845959595955E-2</v>
      </c>
      <c r="L841" s="156">
        <v>3.6794507575757571E-2</v>
      </c>
      <c r="M841" s="156">
        <v>4.8642676767676765E-2</v>
      </c>
      <c r="N841" s="156">
        <v>7.139993686868687E-2</v>
      </c>
      <c r="O841" s="156">
        <v>7.8158143939393937E-2</v>
      </c>
    </row>
    <row r="842" spans="1:15" x14ac:dyDescent="0.2">
      <c r="A842">
        <v>70</v>
      </c>
      <c r="B842" t="s">
        <v>408</v>
      </c>
      <c r="C842" t="s">
        <v>408</v>
      </c>
      <c r="D842" t="s">
        <v>197</v>
      </c>
      <c r="E842" t="s">
        <v>695</v>
      </c>
      <c r="F842" s="156">
        <v>1.3020833333333332E-5</v>
      </c>
      <c r="G842" s="156">
        <v>1.1574074074074073E-5</v>
      </c>
      <c r="H842" s="156">
        <v>2.8935185185185184E-6</v>
      </c>
      <c r="I842" s="156">
        <v>1.4467592592592592E-6</v>
      </c>
      <c r="J842" s="156">
        <v>1.4467592592592595E-5</v>
      </c>
      <c r="K842" s="156">
        <v>2.8935185185185184E-6</v>
      </c>
      <c r="L842" s="156">
        <v>1.4467592592592592E-6</v>
      </c>
      <c r="M842" s="156">
        <v>1.4467592592592592E-6</v>
      </c>
      <c r="N842" s="156">
        <v>2.8935185185185184E-6</v>
      </c>
      <c r="O842" s="156">
        <v>1.4467592592592595E-5</v>
      </c>
    </row>
    <row r="843" spans="1:15" x14ac:dyDescent="0.2">
      <c r="A843">
        <v>70</v>
      </c>
      <c r="B843" t="s">
        <v>408</v>
      </c>
      <c r="C843" t="s">
        <v>408</v>
      </c>
      <c r="D843" t="s">
        <v>197</v>
      </c>
      <c r="E843" t="s">
        <v>696</v>
      </c>
      <c r="F843" s="156">
        <v>0</v>
      </c>
      <c r="G843" s="156">
        <v>0</v>
      </c>
      <c r="H843" s="156">
        <v>0</v>
      </c>
      <c r="I843" s="156">
        <v>0</v>
      </c>
      <c r="J843" s="156">
        <v>0</v>
      </c>
      <c r="K843" s="156">
        <v>0</v>
      </c>
      <c r="L843" s="156">
        <v>0</v>
      </c>
      <c r="M843" s="156">
        <v>0</v>
      </c>
      <c r="N843" s="156">
        <v>0</v>
      </c>
      <c r="O843" s="156">
        <v>0</v>
      </c>
    </row>
    <row r="844" spans="1:15" x14ac:dyDescent="0.2">
      <c r="A844">
        <v>71</v>
      </c>
      <c r="B844" t="s">
        <v>409</v>
      </c>
      <c r="C844" t="s">
        <v>409</v>
      </c>
      <c r="D844" t="s">
        <v>197</v>
      </c>
      <c r="E844" t="s">
        <v>685</v>
      </c>
      <c r="F844" s="156">
        <v>0.2553177882723337</v>
      </c>
      <c r="G844" s="156">
        <v>0.2374680243998426</v>
      </c>
      <c r="H844" s="156">
        <v>0.32036353797717432</v>
      </c>
      <c r="I844" s="156">
        <v>0.26941902794175515</v>
      </c>
      <c r="J844" s="156">
        <v>0.16111275088547816</v>
      </c>
      <c r="K844" s="156">
        <v>0.2255927784336875</v>
      </c>
      <c r="L844" s="156">
        <v>0.19791912632821723</v>
      </c>
      <c r="M844" s="156">
        <v>0.28821576151121603</v>
      </c>
      <c r="N844" s="156">
        <v>0.32425964187327827</v>
      </c>
      <c r="O844" s="156">
        <v>0.36845730027548207</v>
      </c>
    </row>
    <row r="845" spans="1:15" x14ac:dyDescent="0.2">
      <c r="A845">
        <v>71</v>
      </c>
      <c r="B845" t="s">
        <v>409</v>
      </c>
      <c r="C845" t="s">
        <v>409</v>
      </c>
      <c r="D845" t="s">
        <v>197</v>
      </c>
      <c r="E845" t="s">
        <v>686</v>
      </c>
      <c r="F845" s="156">
        <v>1.2288059163059162E-2</v>
      </c>
      <c r="G845" s="156">
        <v>1.5106421356421354E-2</v>
      </c>
      <c r="H845" s="156">
        <v>6.1913780663780662E-3</v>
      </c>
      <c r="I845" s="156">
        <v>4.577020202020202E-3</v>
      </c>
      <c r="J845" s="156">
        <v>1.5013979076479077E-2</v>
      </c>
      <c r="K845" s="156">
        <v>3.2805735930735934E-3</v>
      </c>
      <c r="L845" s="156">
        <v>3.449675324675325E-3</v>
      </c>
      <c r="M845" s="156">
        <v>7.3931277056277058E-3</v>
      </c>
      <c r="N845" s="156">
        <v>6.8136724386724376E-3</v>
      </c>
      <c r="O845" s="156">
        <v>1.5124458874458874E-2</v>
      </c>
    </row>
    <row r="846" spans="1:15" x14ac:dyDescent="0.2">
      <c r="A846">
        <v>71</v>
      </c>
      <c r="B846" t="s">
        <v>409</v>
      </c>
      <c r="C846" t="s">
        <v>409</v>
      </c>
      <c r="D846" t="s">
        <v>197</v>
      </c>
      <c r="E846" t="s">
        <v>687</v>
      </c>
      <c r="F846" s="156">
        <v>3.5660173160173163E-2</v>
      </c>
      <c r="G846" s="156">
        <v>1.1742424242424243E-2</v>
      </c>
      <c r="H846" s="156">
        <v>1.1742424242424243E-2</v>
      </c>
      <c r="I846" s="156">
        <v>3.4902597402597407E-2</v>
      </c>
      <c r="J846" s="156">
        <v>8.198051948051949E-3</v>
      </c>
      <c r="K846" s="156">
        <v>8.198051948051949E-3</v>
      </c>
      <c r="L846" s="156">
        <v>3.9989177489177491E-2</v>
      </c>
      <c r="M846" s="156">
        <v>1.666666666666667E-2</v>
      </c>
      <c r="N846" s="156">
        <v>1.233766233766234E-2</v>
      </c>
      <c r="O846" s="156">
        <v>4.2316017316017321E-2</v>
      </c>
    </row>
    <row r="847" spans="1:15" x14ac:dyDescent="0.2">
      <c r="A847">
        <v>71</v>
      </c>
      <c r="B847" t="s">
        <v>409</v>
      </c>
      <c r="C847" t="s">
        <v>409</v>
      </c>
      <c r="D847" t="s">
        <v>197</v>
      </c>
      <c r="E847" t="s">
        <v>688</v>
      </c>
      <c r="F847" s="156">
        <v>0.211740342990343</v>
      </c>
      <c r="G847" s="156">
        <v>0.23510239760239757</v>
      </c>
      <c r="H847" s="156">
        <v>0.28607017982017979</v>
      </c>
      <c r="I847" s="156">
        <v>0.27852564102564098</v>
      </c>
      <c r="J847" s="156">
        <v>0.16126373626373625</v>
      </c>
      <c r="K847" s="156">
        <v>0.18104811854811853</v>
      </c>
      <c r="L847" s="156">
        <v>0.2067495004995005</v>
      </c>
      <c r="M847" s="156">
        <v>0.29436605061605059</v>
      </c>
      <c r="N847" s="156">
        <v>0.29713203463203464</v>
      </c>
      <c r="O847" s="156">
        <v>0.34323593073593073</v>
      </c>
    </row>
    <row r="848" spans="1:15" x14ac:dyDescent="0.2">
      <c r="A848">
        <v>71</v>
      </c>
      <c r="B848" t="s">
        <v>409</v>
      </c>
      <c r="C848" t="s">
        <v>409</v>
      </c>
      <c r="D848" t="s">
        <v>197</v>
      </c>
      <c r="E848" t="s">
        <v>689</v>
      </c>
      <c r="F848" s="156">
        <v>1.7653006715506715E-2</v>
      </c>
      <c r="G848" s="156">
        <v>2.25503663003663E-2</v>
      </c>
      <c r="H848" s="156">
        <v>9.7985347985347984E-3</v>
      </c>
      <c r="I848" s="156">
        <v>8.4878663003662997E-3</v>
      </c>
      <c r="J848" s="156">
        <v>2.1308379120879122E-2</v>
      </c>
      <c r="K848" s="156">
        <v>5.5536477411477414E-3</v>
      </c>
      <c r="L848" s="156">
        <v>6.677350427350427E-3</v>
      </c>
      <c r="M848" s="156">
        <v>1.2814789377289375E-2</v>
      </c>
      <c r="N848" s="156">
        <v>1.0901251526251526E-2</v>
      </c>
      <c r="O848" s="156">
        <v>2.2743055555555555E-2</v>
      </c>
    </row>
    <row r="849" spans="1:15" x14ac:dyDescent="0.2">
      <c r="A849">
        <v>71</v>
      </c>
      <c r="B849" t="s">
        <v>409</v>
      </c>
      <c r="C849" t="s">
        <v>409</v>
      </c>
      <c r="D849" t="s">
        <v>197</v>
      </c>
      <c r="E849" t="s">
        <v>690</v>
      </c>
      <c r="F849" s="156">
        <v>0.21430860805860805</v>
      </c>
      <c r="G849" s="156">
        <v>0.33042582417582417</v>
      </c>
      <c r="H849" s="156">
        <v>0.40954670329670328</v>
      </c>
      <c r="I849" s="156">
        <v>0.28853021978021981</v>
      </c>
      <c r="J849" s="156">
        <v>0.16396520146520147</v>
      </c>
      <c r="K849" s="156">
        <v>0.27584706959706956</v>
      </c>
      <c r="L849" s="156">
        <v>0.13434065934065934</v>
      </c>
      <c r="M849" s="156">
        <v>0.37673992673992673</v>
      </c>
      <c r="N849" s="156">
        <v>0.41797161172161174</v>
      </c>
      <c r="O849" s="156">
        <v>0.39274267399267404</v>
      </c>
    </row>
    <row r="850" spans="1:15" x14ac:dyDescent="0.2">
      <c r="A850">
        <v>71</v>
      </c>
      <c r="B850" t="s">
        <v>409</v>
      </c>
      <c r="C850" t="s">
        <v>409</v>
      </c>
      <c r="D850" t="s">
        <v>197</v>
      </c>
      <c r="E850" t="s">
        <v>691</v>
      </c>
      <c r="F850" s="156">
        <v>0.13937672176308538</v>
      </c>
      <c r="G850" s="156">
        <v>0.12440476190476189</v>
      </c>
      <c r="H850" s="156">
        <v>0.18248720975993699</v>
      </c>
      <c r="I850" s="156">
        <v>0.13278728846910665</v>
      </c>
      <c r="J850" s="156">
        <v>9.0308933490751669E-2</v>
      </c>
      <c r="K850" s="156">
        <v>0.15198986619441163</v>
      </c>
      <c r="L850" s="156">
        <v>0.10210547028728847</v>
      </c>
      <c r="M850" s="156">
        <v>0.13857733175914994</v>
      </c>
      <c r="N850" s="156">
        <v>0.17852961432506886</v>
      </c>
      <c r="O850" s="156">
        <v>0.19747638724911451</v>
      </c>
    </row>
    <row r="851" spans="1:15" x14ac:dyDescent="0.2">
      <c r="A851">
        <v>71</v>
      </c>
      <c r="B851" t="s">
        <v>409</v>
      </c>
      <c r="C851" t="s">
        <v>409</v>
      </c>
      <c r="D851" t="s">
        <v>197</v>
      </c>
      <c r="E851" t="s">
        <v>692</v>
      </c>
      <c r="F851" s="156">
        <v>2.153228715728716E-3</v>
      </c>
      <c r="G851" s="156">
        <v>2.3200757575757573E-3</v>
      </c>
      <c r="H851" s="156">
        <v>9.5147907647907641E-4</v>
      </c>
      <c r="I851" s="156">
        <v>5.8170995670995672E-4</v>
      </c>
      <c r="J851" s="156">
        <v>2.5613275613275612E-3</v>
      </c>
      <c r="K851" s="156">
        <v>6.2905844155844166E-4</v>
      </c>
      <c r="L851" s="156">
        <v>4.0809884559884558E-4</v>
      </c>
      <c r="M851" s="156">
        <v>8.1168831168831174E-4</v>
      </c>
      <c r="N851" s="156">
        <v>9.8304473304473318E-4</v>
      </c>
      <c r="O851" s="156">
        <v>2.4733946608946613E-3</v>
      </c>
    </row>
    <row r="852" spans="1:15" x14ac:dyDescent="0.2">
      <c r="A852">
        <v>71</v>
      </c>
      <c r="B852" t="s">
        <v>409</v>
      </c>
      <c r="C852" t="s">
        <v>409</v>
      </c>
      <c r="D852" t="s">
        <v>197</v>
      </c>
      <c r="E852" t="s">
        <v>693</v>
      </c>
      <c r="F852" s="156">
        <v>4.8701298701298707E-4</v>
      </c>
      <c r="G852" s="156">
        <v>2.705627705627706E-5</v>
      </c>
      <c r="H852" s="156">
        <v>2.705627705627706E-5</v>
      </c>
      <c r="I852" s="156">
        <v>3.2467532467532473E-4</v>
      </c>
      <c r="J852" s="156">
        <v>2.705627705627706E-5</v>
      </c>
      <c r="K852" s="156">
        <v>2.705627705627706E-5</v>
      </c>
      <c r="L852" s="156">
        <v>4.5995670995671004E-4</v>
      </c>
      <c r="M852" s="156">
        <v>5.4112554112554119E-5</v>
      </c>
      <c r="N852" s="156">
        <v>5.4112554112554119E-5</v>
      </c>
      <c r="O852" s="156">
        <v>5.140692640692642E-4</v>
      </c>
    </row>
    <row r="853" spans="1:15" x14ac:dyDescent="0.2">
      <c r="A853">
        <v>71</v>
      </c>
      <c r="B853" t="s">
        <v>409</v>
      </c>
      <c r="C853" t="s">
        <v>409</v>
      </c>
      <c r="D853" t="s">
        <v>197</v>
      </c>
      <c r="E853" t="s">
        <v>694</v>
      </c>
      <c r="F853" s="156">
        <v>5.8773674242424238E-2</v>
      </c>
      <c r="G853" s="156">
        <v>4.5645517676767673E-2</v>
      </c>
      <c r="H853" s="156">
        <v>7.7842487373737362E-2</v>
      </c>
      <c r="I853" s="156">
        <v>5.0170454545454539E-2</v>
      </c>
      <c r="J853" s="156">
        <v>3.3196022727272727E-2</v>
      </c>
      <c r="K853" s="156">
        <v>7.275883838383837E-2</v>
      </c>
      <c r="L853" s="156">
        <v>3.8898358585858585E-2</v>
      </c>
      <c r="M853" s="156">
        <v>5.0928030303030301E-2</v>
      </c>
      <c r="N853" s="156">
        <v>7.4089330808080806E-2</v>
      </c>
      <c r="O853" s="156">
        <v>8.0601325757575754E-2</v>
      </c>
    </row>
    <row r="854" spans="1:15" x14ac:dyDescent="0.2">
      <c r="A854">
        <v>71</v>
      </c>
      <c r="B854" t="s">
        <v>409</v>
      </c>
      <c r="C854" t="s">
        <v>409</v>
      </c>
      <c r="D854" t="s">
        <v>197</v>
      </c>
      <c r="E854" t="s">
        <v>695</v>
      </c>
      <c r="F854" s="156">
        <v>0</v>
      </c>
      <c r="G854" s="156">
        <v>0</v>
      </c>
      <c r="H854" s="156">
        <v>0</v>
      </c>
      <c r="I854" s="156">
        <v>0</v>
      </c>
      <c r="J854" s="156">
        <v>0</v>
      </c>
      <c r="K854" s="156">
        <v>0</v>
      </c>
      <c r="L854" s="156">
        <v>0</v>
      </c>
      <c r="M854" s="156">
        <v>0</v>
      </c>
      <c r="N854" s="156">
        <v>0</v>
      </c>
      <c r="O854" s="156">
        <v>0</v>
      </c>
    </row>
    <row r="855" spans="1:15" x14ac:dyDescent="0.2">
      <c r="A855">
        <v>71</v>
      </c>
      <c r="B855" t="s">
        <v>409</v>
      </c>
      <c r="C855" t="s">
        <v>409</v>
      </c>
      <c r="D855" t="s">
        <v>197</v>
      </c>
      <c r="E855" t="s">
        <v>696</v>
      </c>
      <c r="F855" s="156">
        <v>0</v>
      </c>
      <c r="G855" s="156">
        <v>0</v>
      </c>
      <c r="H855" s="156">
        <v>0</v>
      </c>
      <c r="I855" s="156">
        <v>0</v>
      </c>
      <c r="J855" s="156">
        <v>0</v>
      </c>
      <c r="K855" s="156">
        <v>0</v>
      </c>
      <c r="L855" s="156">
        <v>0</v>
      </c>
      <c r="M855" s="156">
        <v>0</v>
      </c>
      <c r="N855" s="156">
        <v>0</v>
      </c>
      <c r="O855" s="156">
        <v>0</v>
      </c>
    </row>
    <row r="856" spans="1:15" x14ac:dyDescent="0.2">
      <c r="A856">
        <v>72</v>
      </c>
      <c r="B856" t="s">
        <v>410</v>
      </c>
      <c r="C856" t="s">
        <v>410</v>
      </c>
      <c r="D856" t="s">
        <v>197</v>
      </c>
      <c r="E856" t="s">
        <v>685</v>
      </c>
      <c r="F856" s="156">
        <v>0.25291469893742619</v>
      </c>
      <c r="G856" s="156">
        <v>0.23655057064147972</v>
      </c>
      <c r="H856" s="156">
        <v>0.31772924045651313</v>
      </c>
      <c r="I856" s="156">
        <v>0.26554014167650525</v>
      </c>
      <c r="J856" s="156">
        <v>0.16133658008658008</v>
      </c>
      <c r="K856" s="156">
        <v>0.22474665486029125</v>
      </c>
      <c r="L856" s="156">
        <v>0.19519136166863438</v>
      </c>
      <c r="M856" s="156">
        <v>0.28489521841794568</v>
      </c>
      <c r="N856" s="156">
        <v>0.32134494293585203</v>
      </c>
      <c r="O856" s="156">
        <v>0.36513183785911063</v>
      </c>
    </row>
    <row r="857" spans="1:15" x14ac:dyDescent="0.2">
      <c r="A857">
        <v>72</v>
      </c>
      <c r="B857" t="s">
        <v>410</v>
      </c>
      <c r="C857" t="s">
        <v>410</v>
      </c>
      <c r="D857" t="s">
        <v>197</v>
      </c>
      <c r="E857" t="s">
        <v>686</v>
      </c>
      <c r="F857" s="156">
        <v>1.2935155122655122E-2</v>
      </c>
      <c r="G857" s="156">
        <v>1.5751262626262624E-2</v>
      </c>
      <c r="H857" s="156">
        <v>6.3559704184704188E-3</v>
      </c>
      <c r="I857" s="156">
        <v>4.6920093795093792E-3</v>
      </c>
      <c r="J857" s="156">
        <v>1.5674603174603174E-2</v>
      </c>
      <c r="K857" s="156">
        <v>3.3617424242424246E-3</v>
      </c>
      <c r="L857" s="156">
        <v>3.5646645021645018E-3</v>
      </c>
      <c r="M857" s="156">
        <v>7.6546717171717179E-3</v>
      </c>
      <c r="N857" s="156">
        <v>7.0481601731601732E-3</v>
      </c>
      <c r="O857" s="156">
        <v>1.5832431457431458E-2</v>
      </c>
    </row>
    <row r="858" spans="1:15" x14ac:dyDescent="0.2">
      <c r="A858">
        <v>72</v>
      </c>
      <c r="B858" t="s">
        <v>410</v>
      </c>
      <c r="C858" t="s">
        <v>410</v>
      </c>
      <c r="D858" t="s">
        <v>197</v>
      </c>
      <c r="E858" t="s">
        <v>687</v>
      </c>
      <c r="F858" s="156">
        <v>3.6823593073593078E-2</v>
      </c>
      <c r="G858" s="156">
        <v>1.233766233766234E-2</v>
      </c>
      <c r="H858" s="156">
        <v>1.233766233766234E-2</v>
      </c>
      <c r="I858" s="156">
        <v>3.6498917748917753E-2</v>
      </c>
      <c r="J858" s="156">
        <v>8.6309523809523815E-3</v>
      </c>
      <c r="K858" s="156">
        <v>8.6309523809523815E-3</v>
      </c>
      <c r="L858" s="156">
        <v>4.1504329004329009E-2</v>
      </c>
      <c r="M858" s="156">
        <v>1.7721861471861475E-2</v>
      </c>
      <c r="N858" s="156">
        <v>1.2987012987012988E-2</v>
      </c>
      <c r="O858" s="156">
        <v>4.3858225108225117E-2</v>
      </c>
    </row>
    <row r="859" spans="1:15" x14ac:dyDescent="0.2">
      <c r="A859">
        <v>72</v>
      </c>
      <c r="B859" t="s">
        <v>410</v>
      </c>
      <c r="C859" t="s">
        <v>410</v>
      </c>
      <c r="D859" t="s">
        <v>197</v>
      </c>
      <c r="E859" t="s">
        <v>688</v>
      </c>
      <c r="F859" s="156">
        <v>0.20684107559107559</v>
      </c>
      <c r="G859" s="156">
        <v>0.23317515817515819</v>
      </c>
      <c r="H859" s="156">
        <v>0.28450299700299703</v>
      </c>
      <c r="I859" s="156">
        <v>0.27412171162171162</v>
      </c>
      <c r="J859" s="156">
        <v>0.15970071595071597</v>
      </c>
      <c r="K859" s="156">
        <v>0.18115218115218112</v>
      </c>
      <c r="L859" s="156">
        <v>0.20242673992673993</v>
      </c>
      <c r="M859" s="156">
        <v>0.2912254412254412</v>
      </c>
      <c r="N859" s="156">
        <v>0.2956834831834832</v>
      </c>
      <c r="O859" s="156">
        <v>0.33732517482517482</v>
      </c>
    </row>
    <row r="860" spans="1:15" x14ac:dyDescent="0.2">
      <c r="A860">
        <v>72</v>
      </c>
      <c r="B860" t="s">
        <v>410</v>
      </c>
      <c r="C860" t="s">
        <v>410</v>
      </c>
      <c r="D860" t="s">
        <v>197</v>
      </c>
      <c r="E860" t="s">
        <v>689</v>
      </c>
      <c r="F860" s="156">
        <v>1.7963980463980466E-2</v>
      </c>
      <c r="G860" s="156">
        <v>2.2559905372405369E-2</v>
      </c>
      <c r="H860" s="156">
        <v>9.714590964590963E-3</v>
      </c>
      <c r="I860" s="156">
        <v>8.4993131868131844E-3</v>
      </c>
      <c r="J860" s="156">
        <v>2.1363705738705739E-2</v>
      </c>
      <c r="K860" s="156">
        <v>5.4945054945054949E-3</v>
      </c>
      <c r="L860" s="156">
        <v>6.749847374847376E-3</v>
      </c>
      <c r="M860" s="156">
        <v>1.2761370573870574E-2</v>
      </c>
      <c r="N860" s="156">
        <v>1.0887896825396827E-2</v>
      </c>
      <c r="O860" s="156">
        <v>2.2992979242979245E-2</v>
      </c>
    </row>
    <row r="861" spans="1:15" x14ac:dyDescent="0.2">
      <c r="A861">
        <v>72</v>
      </c>
      <c r="B861" t="s">
        <v>410</v>
      </c>
      <c r="C861" t="s">
        <v>410</v>
      </c>
      <c r="D861" t="s">
        <v>197</v>
      </c>
      <c r="E861" t="s">
        <v>690</v>
      </c>
      <c r="F861" s="156">
        <v>0.21852106227106227</v>
      </c>
      <c r="G861" s="156">
        <v>0.33131868131868131</v>
      </c>
      <c r="H861" s="156">
        <v>0.41286630036630034</v>
      </c>
      <c r="I861" s="156">
        <v>0.28834706959706963</v>
      </c>
      <c r="J861" s="156">
        <v>0.1640796703296703</v>
      </c>
      <c r="K861" s="156">
        <v>0.27944139194139195</v>
      </c>
      <c r="L861" s="156">
        <v>0.1336996336996337</v>
      </c>
      <c r="M861" s="156">
        <v>0.37754120879120884</v>
      </c>
      <c r="N861" s="156">
        <v>0.42106227106227101</v>
      </c>
      <c r="O861" s="156">
        <v>0.39503205128205132</v>
      </c>
    </row>
    <row r="862" spans="1:15" x14ac:dyDescent="0.2">
      <c r="A862">
        <v>72</v>
      </c>
      <c r="B862" t="s">
        <v>410</v>
      </c>
      <c r="C862" t="s">
        <v>410</v>
      </c>
      <c r="D862" t="s">
        <v>197</v>
      </c>
      <c r="E862" t="s">
        <v>691</v>
      </c>
      <c r="F862" s="156">
        <v>0.13585940574576938</v>
      </c>
      <c r="G862" s="156">
        <v>0.11945838252656434</v>
      </c>
      <c r="H862" s="156">
        <v>0.17689393939393938</v>
      </c>
      <c r="I862" s="156">
        <v>0.12887396694214875</v>
      </c>
      <c r="J862" s="156">
        <v>8.6676013380558845E-2</v>
      </c>
      <c r="K862" s="156">
        <v>0.14795602125147578</v>
      </c>
      <c r="L862" s="156">
        <v>9.9308835104289644E-2</v>
      </c>
      <c r="M862" s="156">
        <v>0.13368506493506493</v>
      </c>
      <c r="N862" s="156">
        <v>0.17254771743408104</v>
      </c>
      <c r="O862" s="156">
        <v>0.19171831955922866</v>
      </c>
    </row>
    <row r="863" spans="1:15" x14ac:dyDescent="0.2">
      <c r="A863">
        <v>72</v>
      </c>
      <c r="B863" t="s">
        <v>410</v>
      </c>
      <c r="C863" t="s">
        <v>410</v>
      </c>
      <c r="D863" t="s">
        <v>197</v>
      </c>
      <c r="E863" t="s">
        <v>692</v>
      </c>
      <c r="F863" s="156">
        <v>2.1870490620490616E-3</v>
      </c>
      <c r="G863" s="156">
        <v>2.3403679653679656E-3</v>
      </c>
      <c r="H863" s="156">
        <v>9.5147907647907641E-4</v>
      </c>
      <c r="I863" s="156">
        <v>5.8170995670995672E-4</v>
      </c>
      <c r="J863" s="156">
        <v>2.592893217893218E-3</v>
      </c>
      <c r="K863" s="156">
        <v>6.3356782106782097E-4</v>
      </c>
      <c r="L863" s="156">
        <v>4.0584415584415587E-4</v>
      </c>
      <c r="M863" s="156">
        <v>8.0717893217893222E-4</v>
      </c>
      <c r="N863" s="156">
        <v>9.8529942279942289E-4</v>
      </c>
      <c r="O863" s="156">
        <v>2.5072150072150069E-3</v>
      </c>
    </row>
    <row r="864" spans="1:15" x14ac:dyDescent="0.2">
      <c r="A864">
        <v>72</v>
      </c>
      <c r="B864" t="s">
        <v>410</v>
      </c>
      <c r="C864" t="s">
        <v>410</v>
      </c>
      <c r="D864" t="s">
        <v>197</v>
      </c>
      <c r="E864" t="s">
        <v>693</v>
      </c>
      <c r="F864" s="156">
        <v>5.4112554112554123E-4</v>
      </c>
      <c r="G864" s="156">
        <v>5.4112554112554119E-5</v>
      </c>
      <c r="H864" s="156">
        <v>5.4112554112554119E-5</v>
      </c>
      <c r="I864" s="156">
        <v>3.5173160173160181E-4</v>
      </c>
      <c r="J864" s="156">
        <v>2.705627705627706E-5</v>
      </c>
      <c r="K864" s="156">
        <v>2.705627705627706E-5</v>
      </c>
      <c r="L864" s="156">
        <v>5.140692640692642E-4</v>
      </c>
      <c r="M864" s="156">
        <v>5.4112554112554119E-5</v>
      </c>
      <c r="N864" s="156">
        <v>5.4112554112554119E-5</v>
      </c>
      <c r="O864" s="156">
        <v>5.4112554112554123E-4</v>
      </c>
    </row>
    <row r="865" spans="1:15" x14ac:dyDescent="0.2">
      <c r="A865">
        <v>72</v>
      </c>
      <c r="B865" t="s">
        <v>410</v>
      </c>
      <c r="C865" t="s">
        <v>410</v>
      </c>
      <c r="D865" t="s">
        <v>197</v>
      </c>
      <c r="E865" t="s">
        <v>694</v>
      </c>
      <c r="F865" s="156">
        <v>5.9067234848484848E-2</v>
      </c>
      <c r="G865" s="156">
        <v>4.3590593434343426E-2</v>
      </c>
      <c r="H865" s="156">
        <v>7.5984848484848488E-2</v>
      </c>
      <c r="I865" s="156">
        <v>4.8211805555555556E-2</v>
      </c>
      <c r="J865" s="156">
        <v>3.1870265151515149E-2</v>
      </c>
      <c r="K865" s="156">
        <v>7.1826073232323234E-2</v>
      </c>
      <c r="L865" s="156">
        <v>3.7672032828282825E-2</v>
      </c>
      <c r="M865" s="156">
        <v>4.8505366161616166E-2</v>
      </c>
      <c r="N865" s="156">
        <v>7.1778724747474751E-2</v>
      </c>
      <c r="O865" s="156">
        <v>7.955334595959597E-2</v>
      </c>
    </row>
    <row r="866" spans="1:15" x14ac:dyDescent="0.2">
      <c r="A866">
        <v>72</v>
      </c>
      <c r="B866" t="s">
        <v>410</v>
      </c>
      <c r="C866" t="s">
        <v>410</v>
      </c>
      <c r="D866" t="s">
        <v>197</v>
      </c>
      <c r="E866" t="s">
        <v>695</v>
      </c>
      <c r="F866" s="156">
        <v>0</v>
      </c>
      <c r="G866" s="156">
        <v>0</v>
      </c>
      <c r="H866" s="156">
        <v>0</v>
      </c>
      <c r="I866" s="156">
        <v>0</v>
      </c>
      <c r="J866" s="156">
        <v>0</v>
      </c>
      <c r="K866" s="156">
        <v>0</v>
      </c>
      <c r="L866" s="156">
        <v>0</v>
      </c>
      <c r="M866" s="156">
        <v>0</v>
      </c>
      <c r="N866" s="156">
        <v>0</v>
      </c>
      <c r="O866" s="156">
        <v>0</v>
      </c>
    </row>
    <row r="867" spans="1:15" x14ac:dyDescent="0.2">
      <c r="A867">
        <v>72</v>
      </c>
      <c r="B867" t="s">
        <v>410</v>
      </c>
      <c r="C867" t="s">
        <v>410</v>
      </c>
      <c r="D867" t="s">
        <v>197</v>
      </c>
      <c r="E867" t="s">
        <v>696</v>
      </c>
      <c r="F867" s="156">
        <v>0</v>
      </c>
      <c r="G867" s="156">
        <v>0</v>
      </c>
      <c r="H867" s="156">
        <v>0</v>
      </c>
      <c r="I867" s="156">
        <v>0</v>
      </c>
      <c r="J867" s="156">
        <v>0</v>
      </c>
      <c r="K867" s="156">
        <v>0</v>
      </c>
      <c r="L867" s="156">
        <v>0</v>
      </c>
      <c r="M867" s="156">
        <v>0</v>
      </c>
      <c r="N867" s="156">
        <v>0</v>
      </c>
      <c r="O867" s="156">
        <v>0</v>
      </c>
    </row>
    <row r="868" spans="1:15" x14ac:dyDescent="0.2">
      <c r="A868">
        <v>73</v>
      </c>
      <c r="B868" t="s">
        <v>411</v>
      </c>
      <c r="C868" t="s">
        <v>411</v>
      </c>
      <c r="D868" t="s">
        <v>197</v>
      </c>
      <c r="E868" t="s">
        <v>685</v>
      </c>
      <c r="F868" s="156">
        <v>0.28375639512003148</v>
      </c>
      <c r="G868" s="156">
        <v>0.23417453758362847</v>
      </c>
      <c r="H868" s="156">
        <v>0.32896251475796928</v>
      </c>
      <c r="I868" s="156">
        <v>0.28041125541125539</v>
      </c>
      <c r="J868" s="156">
        <v>0.16015840220385674</v>
      </c>
      <c r="K868" s="156">
        <v>0.23449921290830378</v>
      </c>
      <c r="L868" s="156">
        <v>0.21119883903974812</v>
      </c>
      <c r="M868" s="156">
        <v>0.29070493900039351</v>
      </c>
      <c r="N868" s="156">
        <v>0.33144677292404562</v>
      </c>
      <c r="O868" s="156">
        <v>0.38981946084218805</v>
      </c>
    </row>
    <row r="869" spans="1:15" x14ac:dyDescent="0.2">
      <c r="A869">
        <v>73</v>
      </c>
      <c r="B869" t="s">
        <v>411</v>
      </c>
      <c r="C869" t="s">
        <v>411</v>
      </c>
      <c r="D869" t="s">
        <v>197</v>
      </c>
      <c r="E869" t="s">
        <v>686</v>
      </c>
      <c r="F869" s="156">
        <v>1.5742243867243863E-2</v>
      </c>
      <c r="G869" s="156">
        <v>1.8596681096681097E-2</v>
      </c>
      <c r="H869" s="156">
        <v>7.3232323232323236E-3</v>
      </c>
      <c r="I869" s="156">
        <v>4.9918831168831168E-3</v>
      </c>
      <c r="J869" s="156">
        <v>1.8630501443001442E-2</v>
      </c>
      <c r="K869" s="156">
        <v>3.7608225108225106E-3</v>
      </c>
      <c r="L869" s="156">
        <v>3.8465007215007212E-3</v>
      </c>
      <c r="M869" s="156">
        <v>8.7121212121212127E-3</v>
      </c>
      <c r="N869" s="156">
        <v>8.2454004329004325E-3</v>
      </c>
      <c r="O869" s="156">
        <v>1.8867243867243866E-2</v>
      </c>
    </row>
    <row r="870" spans="1:15" x14ac:dyDescent="0.2">
      <c r="A870">
        <v>73</v>
      </c>
      <c r="B870" t="s">
        <v>411</v>
      </c>
      <c r="C870" t="s">
        <v>411</v>
      </c>
      <c r="D870" t="s">
        <v>197</v>
      </c>
      <c r="E870" t="s">
        <v>687</v>
      </c>
      <c r="F870" s="156">
        <v>4.1991341991342003E-2</v>
      </c>
      <c r="G870" s="156">
        <v>1.139069264069264E-2</v>
      </c>
      <c r="H870" s="156">
        <v>1.139069264069264E-2</v>
      </c>
      <c r="I870" s="156">
        <v>3.871753246753247E-2</v>
      </c>
      <c r="J870" s="156">
        <v>8.0357142857142867E-3</v>
      </c>
      <c r="K870" s="156">
        <v>8.0357142857142867E-3</v>
      </c>
      <c r="L870" s="156">
        <v>4.4967532467532476E-2</v>
      </c>
      <c r="M870" s="156">
        <v>1.7288961038961041E-2</v>
      </c>
      <c r="N870" s="156">
        <v>1.2040043290043293E-2</v>
      </c>
      <c r="O870" s="156">
        <v>4.8484848484848492E-2</v>
      </c>
    </row>
    <row r="871" spans="1:15" x14ac:dyDescent="0.2">
      <c r="A871">
        <v>73</v>
      </c>
      <c r="B871" t="s">
        <v>411</v>
      </c>
      <c r="C871" t="s">
        <v>411</v>
      </c>
      <c r="D871" t="s">
        <v>197</v>
      </c>
      <c r="E871" t="s">
        <v>688</v>
      </c>
      <c r="F871" s="156">
        <v>0.25445804195804195</v>
      </c>
      <c r="G871" s="156">
        <v>0.23793498168498167</v>
      </c>
      <c r="H871" s="156">
        <v>0.3025703463203463</v>
      </c>
      <c r="I871" s="156">
        <v>0.29365634365634363</v>
      </c>
      <c r="J871" s="156">
        <v>0.16360930735930734</v>
      </c>
      <c r="K871" s="156">
        <v>0.19312562437562436</v>
      </c>
      <c r="L871" s="156">
        <v>0.22217157842157842</v>
      </c>
      <c r="M871" s="156">
        <v>0.30459332334332329</v>
      </c>
      <c r="N871" s="156">
        <v>0.31392773892773895</v>
      </c>
      <c r="O871" s="156">
        <v>0.3755806693306693</v>
      </c>
    </row>
    <row r="872" spans="1:15" x14ac:dyDescent="0.2">
      <c r="A872">
        <v>73</v>
      </c>
      <c r="B872" t="s">
        <v>411</v>
      </c>
      <c r="C872" t="s">
        <v>411</v>
      </c>
      <c r="D872" t="s">
        <v>197</v>
      </c>
      <c r="E872" t="s">
        <v>689</v>
      </c>
      <c r="F872" s="156">
        <v>2.3096001221001219E-2</v>
      </c>
      <c r="G872" s="156">
        <v>2.7917048229548228E-2</v>
      </c>
      <c r="H872" s="156">
        <v>1.1532738095238098E-2</v>
      </c>
      <c r="I872" s="156">
        <v>9.6382783882783887E-3</v>
      </c>
      <c r="J872" s="156">
        <v>2.6615918803418803E-2</v>
      </c>
      <c r="K872" s="156">
        <v>6.2919719169719163E-3</v>
      </c>
      <c r="L872" s="156">
        <v>7.8125E-3</v>
      </c>
      <c r="M872" s="156">
        <v>1.5289224664224664E-2</v>
      </c>
      <c r="N872" s="156">
        <v>1.3232600732600732E-2</v>
      </c>
      <c r="O872" s="156">
        <v>2.8828983516483518E-2</v>
      </c>
    </row>
    <row r="873" spans="1:15" x14ac:dyDescent="0.2">
      <c r="A873">
        <v>73</v>
      </c>
      <c r="B873" t="s">
        <v>411</v>
      </c>
      <c r="C873" t="s">
        <v>411</v>
      </c>
      <c r="D873" t="s">
        <v>197</v>
      </c>
      <c r="E873" t="s">
        <v>690</v>
      </c>
      <c r="F873" s="156">
        <v>0.25695970695970693</v>
      </c>
      <c r="G873" s="156">
        <v>0.34407051282051282</v>
      </c>
      <c r="H873" s="156">
        <v>0.44761904761904764</v>
      </c>
      <c r="I873" s="156">
        <v>0.30347985347985351</v>
      </c>
      <c r="J873" s="156">
        <v>0.16059981684981686</v>
      </c>
      <c r="K873" s="156">
        <v>0.30705128205128207</v>
      </c>
      <c r="L873" s="156">
        <v>0.13189102564102562</v>
      </c>
      <c r="M873" s="156">
        <v>0.39748168498168501</v>
      </c>
      <c r="N873" s="156">
        <v>0.45400641025641031</v>
      </c>
      <c r="O873" s="156">
        <v>0.42586996336996341</v>
      </c>
    </row>
    <row r="874" spans="1:15" x14ac:dyDescent="0.2">
      <c r="A874">
        <v>73</v>
      </c>
      <c r="B874" t="s">
        <v>411</v>
      </c>
      <c r="C874" t="s">
        <v>411</v>
      </c>
      <c r="D874" t="s">
        <v>197</v>
      </c>
      <c r="E874" t="s">
        <v>691</v>
      </c>
      <c r="F874" s="156">
        <v>0.15982388823297913</v>
      </c>
      <c r="G874" s="156">
        <v>0.12022333726879179</v>
      </c>
      <c r="H874" s="156">
        <v>0.18878886265249903</v>
      </c>
      <c r="I874" s="156">
        <v>0.13349813065722155</v>
      </c>
      <c r="J874" s="156">
        <v>8.795011806375444E-2</v>
      </c>
      <c r="K874" s="156">
        <v>0.16122589531680442</v>
      </c>
      <c r="L874" s="156">
        <v>0.10481355765446673</v>
      </c>
      <c r="M874" s="156">
        <v>0.13550275482093663</v>
      </c>
      <c r="N874" s="156">
        <v>0.18169519874065329</v>
      </c>
      <c r="O874" s="156">
        <v>0.2112406532861078</v>
      </c>
    </row>
    <row r="875" spans="1:15" x14ac:dyDescent="0.2">
      <c r="A875">
        <v>73</v>
      </c>
      <c r="B875" t="s">
        <v>411</v>
      </c>
      <c r="C875" t="s">
        <v>411</v>
      </c>
      <c r="D875" t="s">
        <v>197</v>
      </c>
      <c r="E875" t="s">
        <v>692</v>
      </c>
      <c r="F875" s="156">
        <v>2.9040404040404037E-3</v>
      </c>
      <c r="G875" s="156">
        <v>3.0145202020202019E-3</v>
      </c>
      <c r="H875" s="156">
        <v>1.2017496392496391E-3</v>
      </c>
      <c r="I875" s="156">
        <v>6.6062409812409821E-4</v>
      </c>
      <c r="J875" s="156">
        <v>3.3639971139971135E-3</v>
      </c>
      <c r="K875" s="156">
        <v>8.1619769119769116E-4</v>
      </c>
      <c r="L875" s="156">
        <v>4.6672077922077911E-4</v>
      </c>
      <c r="M875" s="156">
        <v>9.7853535353535333E-4</v>
      </c>
      <c r="N875" s="156">
        <v>1.2355699855699858E-3</v>
      </c>
      <c r="O875" s="156">
        <v>3.2715548340548342E-3</v>
      </c>
    </row>
    <row r="876" spans="1:15" x14ac:dyDescent="0.2">
      <c r="A876">
        <v>73</v>
      </c>
      <c r="B876" t="s">
        <v>411</v>
      </c>
      <c r="C876" t="s">
        <v>411</v>
      </c>
      <c r="D876" t="s">
        <v>197</v>
      </c>
      <c r="E876" t="s">
        <v>693</v>
      </c>
      <c r="F876" s="156">
        <v>2.976190476190477E-4</v>
      </c>
      <c r="G876" s="156">
        <v>2.705627705627706E-5</v>
      </c>
      <c r="H876" s="156">
        <v>2.705627705627706E-5</v>
      </c>
      <c r="I876" s="156">
        <v>1.8939393939393942E-4</v>
      </c>
      <c r="J876" s="156">
        <v>0</v>
      </c>
      <c r="K876" s="156">
        <v>0</v>
      </c>
      <c r="L876" s="156">
        <v>2.7056277056277062E-4</v>
      </c>
      <c r="M876" s="156">
        <v>2.705627705627706E-5</v>
      </c>
      <c r="N876" s="156">
        <v>2.705627705627706E-5</v>
      </c>
      <c r="O876" s="156">
        <v>2.976190476190477E-4</v>
      </c>
    </row>
    <row r="877" spans="1:15" x14ac:dyDescent="0.2">
      <c r="A877">
        <v>73</v>
      </c>
      <c r="B877" t="s">
        <v>411</v>
      </c>
      <c r="C877" t="s">
        <v>411</v>
      </c>
      <c r="D877" t="s">
        <v>197</v>
      </c>
      <c r="E877" t="s">
        <v>694</v>
      </c>
      <c r="F877" s="156">
        <v>5.5495580808080813E-2</v>
      </c>
      <c r="G877" s="156">
        <v>3.8102904040404041E-2</v>
      </c>
      <c r="H877" s="156">
        <v>6.8925189393939379E-2</v>
      </c>
      <c r="I877" s="156">
        <v>4.2507891414141415E-2</v>
      </c>
      <c r="J877" s="156">
        <v>2.7904040404040407E-2</v>
      </c>
      <c r="K877" s="156">
        <v>6.609532828282827E-2</v>
      </c>
      <c r="L877" s="156">
        <v>3.3375946969696965E-2</v>
      </c>
      <c r="M877" s="156">
        <v>4.248579545454545E-2</v>
      </c>
      <c r="N877" s="156">
        <v>6.4264520202020198E-2</v>
      </c>
      <c r="O877" s="156">
        <v>7.3030303030303029E-2</v>
      </c>
    </row>
    <row r="878" spans="1:15" x14ac:dyDescent="0.2">
      <c r="A878">
        <v>73</v>
      </c>
      <c r="B878" t="s">
        <v>411</v>
      </c>
      <c r="C878" t="s">
        <v>411</v>
      </c>
      <c r="D878" t="s">
        <v>197</v>
      </c>
      <c r="E878" t="s">
        <v>695</v>
      </c>
      <c r="F878" s="156">
        <v>0</v>
      </c>
      <c r="G878" s="156">
        <v>0</v>
      </c>
      <c r="H878" s="156">
        <v>0</v>
      </c>
      <c r="I878" s="156">
        <v>0</v>
      </c>
      <c r="J878" s="156">
        <v>0</v>
      </c>
      <c r="K878" s="156">
        <v>0</v>
      </c>
      <c r="L878" s="156">
        <v>0</v>
      </c>
      <c r="M878" s="156">
        <v>0</v>
      </c>
      <c r="N878" s="156">
        <v>0</v>
      </c>
      <c r="O878" s="156">
        <v>0</v>
      </c>
    </row>
    <row r="879" spans="1:15" x14ac:dyDescent="0.2">
      <c r="A879">
        <v>73</v>
      </c>
      <c r="B879" t="s">
        <v>411</v>
      </c>
      <c r="C879" t="s">
        <v>411</v>
      </c>
      <c r="D879" t="s">
        <v>197</v>
      </c>
      <c r="E879" t="s">
        <v>696</v>
      </c>
      <c r="F879" s="156">
        <v>0</v>
      </c>
      <c r="G879" s="156">
        <v>0</v>
      </c>
      <c r="H879" s="156">
        <v>0</v>
      </c>
      <c r="I879" s="156">
        <v>0</v>
      </c>
      <c r="J879" s="156">
        <v>0</v>
      </c>
      <c r="K879" s="156">
        <v>0</v>
      </c>
      <c r="L879" s="156">
        <v>0</v>
      </c>
      <c r="M879" s="156">
        <v>0</v>
      </c>
      <c r="N879" s="156">
        <v>0</v>
      </c>
      <c r="O879" s="156">
        <v>0</v>
      </c>
    </row>
    <row r="880" spans="1:15" x14ac:dyDescent="0.2">
      <c r="A880">
        <v>74</v>
      </c>
      <c r="B880" t="s">
        <v>412</v>
      </c>
      <c r="C880" t="s">
        <v>412</v>
      </c>
      <c r="D880" t="s">
        <v>198</v>
      </c>
      <c r="E880" t="s">
        <v>685</v>
      </c>
      <c r="F880" s="156">
        <v>0.24709759937032666</v>
      </c>
      <c r="G880" s="156">
        <v>0.20614915387642663</v>
      </c>
      <c r="H880" s="156">
        <v>0.2957743014561196</v>
      </c>
      <c r="I880" s="156">
        <v>0.25173652105470284</v>
      </c>
      <c r="J880" s="156">
        <v>0.13582251082251082</v>
      </c>
      <c r="K880" s="156">
        <v>0.21302882723337269</v>
      </c>
      <c r="L880" s="156">
        <v>0.1890053128689492</v>
      </c>
      <c r="M880" s="156">
        <v>0.2612332743014561</v>
      </c>
      <c r="N880" s="156">
        <v>0.29735094451003546</v>
      </c>
      <c r="O880" s="156">
        <v>0.34508067689885874</v>
      </c>
    </row>
    <row r="881" spans="1:15" x14ac:dyDescent="0.2">
      <c r="A881">
        <v>74</v>
      </c>
      <c r="B881" t="s">
        <v>412</v>
      </c>
      <c r="C881" t="s">
        <v>412</v>
      </c>
      <c r="D881" t="s">
        <v>198</v>
      </c>
      <c r="E881" t="s">
        <v>686</v>
      </c>
      <c r="F881" s="156">
        <v>2.9157647907647903E-2</v>
      </c>
      <c r="G881" s="156">
        <v>3.6081800144300145E-2</v>
      </c>
      <c r="H881" s="156">
        <v>1.8772546897546899E-2</v>
      </c>
      <c r="I881" s="156">
        <v>8.4573412698412693E-3</v>
      </c>
      <c r="J881" s="156">
        <v>3.4314123376623373E-2</v>
      </c>
      <c r="K881" s="156">
        <v>1.065340909090909E-2</v>
      </c>
      <c r="L881" s="156">
        <v>6.5273268398268391E-3</v>
      </c>
      <c r="M881" s="156">
        <v>1.8659812409812411E-2</v>
      </c>
      <c r="N881" s="156">
        <v>2.0147907647907644E-2</v>
      </c>
      <c r="O881" s="156">
        <v>3.5308441558441553E-2</v>
      </c>
    </row>
    <row r="882" spans="1:15" x14ac:dyDescent="0.2">
      <c r="A882">
        <v>74</v>
      </c>
      <c r="B882" t="s">
        <v>412</v>
      </c>
      <c r="C882" t="s">
        <v>412</v>
      </c>
      <c r="D882" t="s">
        <v>198</v>
      </c>
      <c r="E882" t="s">
        <v>687</v>
      </c>
      <c r="F882" s="156">
        <v>7.5216450216450221E-3</v>
      </c>
      <c r="G882" s="156">
        <v>1.4339826839826842E-3</v>
      </c>
      <c r="H882" s="156">
        <v>1.4339826839826842E-3</v>
      </c>
      <c r="I882" s="156">
        <v>5.1136363636363645E-3</v>
      </c>
      <c r="J882" s="156">
        <v>1.0010822510822511E-3</v>
      </c>
      <c r="K882" s="156">
        <v>1.0010822510822511E-3</v>
      </c>
      <c r="L882" s="156">
        <v>6.3582251082251098E-3</v>
      </c>
      <c r="M882" s="156">
        <v>1.893939393939394E-3</v>
      </c>
      <c r="N882" s="156">
        <v>1.5422077922077925E-3</v>
      </c>
      <c r="O882" s="156">
        <v>8.2251082251082273E-3</v>
      </c>
    </row>
    <row r="883" spans="1:15" x14ac:dyDescent="0.2">
      <c r="A883">
        <v>74</v>
      </c>
      <c r="B883" t="s">
        <v>412</v>
      </c>
      <c r="C883" t="s">
        <v>412</v>
      </c>
      <c r="D883" t="s">
        <v>198</v>
      </c>
      <c r="E883" t="s">
        <v>688</v>
      </c>
      <c r="F883" s="156">
        <v>0.22174908424908424</v>
      </c>
      <c r="G883" s="156">
        <v>0.21847111222111221</v>
      </c>
      <c r="H883" s="156">
        <v>0.27674408924408928</v>
      </c>
      <c r="I883" s="156">
        <v>0.27002372627372634</v>
      </c>
      <c r="J883" s="156">
        <v>0.14568556443556444</v>
      </c>
      <c r="K883" s="156">
        <v>0.18043414918414918</v>
      </c>
      <c r="L883" s="156">
        <v>0.20551739926739926</v>
      </c>
      <c r="M883" s="156">
        <v>0.27921869796869792</v>
      </c>
      <c r="N883" s="156">
        <v>0.28713994338994342</v>
      </c>
      <c r="O883" s="156">
        <v>0.34013070263070261</v>
      </c>
    </row>
    <row r="884" spans="1:15" x14ac:dyDescent="0.2">
      <c r="A884">
        <v>74</v>
      </c>
      <c r="B884" t="s">
        <v>412</v>
      </c>
      <c r="C884" t="s">
        <v>412</v>
      </c>
      <c r="D884" t="s">
        <v>198</v>
      </c>
      <c r="E884" t="s">
        <v>689</v>
      </c>
      <c r="F884" s="156">
        <v>3.4768009768009769E-2</v>
      </c>
      <c r="G884" s="156">
        <v>4.762477106227106E-2</v>
      </c>
      <c r="H884" s="156">
        <v>2.4853098290598296E-2</v>
      </c>
      <c r="I884" s="156">
        <v>1.3360424297924297E-2</v>
      </c>
      <c r="J884" s="156">
        <v>4.3072725885225885E-2</v>
      </c>
      <c r="K884" s="156">
        <v>1.2973137973137972E-2</v>
      </c>
      <c r="L884" s="156">
        <v>1.021443833943834E-2</v>
      </c>
      <c r="M884" s="156">
        <v>2.8054410866910868E-2</v>
      </c>
      <c r="N884" s="156">
        <v>2.75164072039072E-2</v>
      </c>
      <c r="O884" s="156">
        <v>4.4835546398046391E-2</v>
      </c>
    </row>
    <row r="885" spans="1:15" x14ac:dyDescent="0.2">
      <c r="A885">
        <v>74</v>
      </c>
      <c r="B885" t="s">
        <v>412</v>
      </c>
      <c r="C885" t="s">
        <v>412</v>
      </c>
      <c r="D885" t="s">
        <v>198</v>
      </c>
      <c r="E885" t="s">
        <v>690</v>
      </c>
      <c r="F885" s="156">
        <v>0.20812728937728939</v>
      </c>
      <c r="G885" s="156">
        <v>0.28642399267399266</v>
      </c>
      <c r="H885" s="156">
        <v>0.41410256410256407</v>
      </c>
      <c r="I885" s="156">
        <v>0.33642399267399264</v>
      </c>
      <c r="J885" s="156">
        <v>0.14043040293040293</v>
      </c>
      <c r="K885" s="156">
        <v>0.28562271062271061</v>
      </c>
      <c r="L885" s="156">
        <v>0.17580128205128207</v>
      </c>
      <c r="M885" s="156">
        <v>0.38104395604395602</v>
      </c>
      <c r="N885" s="156">
        <v>0.42163461538461539</v>
      </c>
      <c r="O885" s="156">
        <v>0.39571886446886445</v>
      </c>
    </row>
    <row r="886" spans="1:15" x14ac:dyDescent="0.2">
      <c r="A886">
        <v>74</v>
      </c>
      <c r="B886" t="s">
        <v>412</v>
      </c>
      <c r="C886" t="s">
        <v>412</v>
      </c>
      <c r="D886" t="s">
        <v>198</v>
      </c>
      <c r="E886" t="s">
        <v>691</v>
      </c>
      <c r="F886" s="156">
        <v>0.11478256591892955</v>
      </c>
      <c r="G886" s="156">
        <v>9.8364325068870523E-2</v>
      </c>
      <c r="H886" s="156">
        <v>0.14977863046044865</v>
      </c>
      <c r="I886" s="156">
        <v>0.10688213301849665</v>
      </c>
      <c r="J886" s="156">
        <v>6.9687131050767417E-2</v>
      </c>
      <c r="K886" s="156">
        <v>0.12630116096025187</v>
      </c>
      <c r="L886" s="156">
        <v>8.2637249114521846E-2</v>
      </c>
      <c r="M886" s="156">
        <v>0.11183835104289649</v>
      </c>
      <c r="N886" s="156">
        <v>0.14463547815820543</v>
      </c>
      <c r="O886" s="156">
        <v>0.16106355765446673</v>
      </c>
    </row>
    <row r="887" spans="1:15" x14ac:dyDescent="0.2">
      <c r="A887">
        <v>74</v>
      </c>
      <c r="B887" t="s">
        <v>412</v>
      </c>
      <c r="C887" t="s">
        <v>412</v>
      </c>
      <c r="D887" t="s">
        <v>198</v>
      </c>
      <c r="E887" t="s">
        <v>692</v>
      </c>
      <c r="F887" s="156">
        <v>8.8428932178932166E-3</v>
      </c>
      <c r="G887" s="156">
        <v>9.6568362193362196E-3</v>
      </c>
      <c r="H887" s="156">
        <v>5.8373917748917748E-3</v>
      </c>
      <c r="I887" s="156">
        <v>2.3629148629148631E-3</v>
      </c>
      <c r="J887" s="156">
        <v>1.0010822510822508E-2</v>
      </c>
      <c r="K887" s="156">
        <v>4.6198593073593069E-3</v>
      </c>
      <c r="L887" s="156">
        <v>1.7135642135642133E-3</v>
      </c>
      <c r="M887" s="156">
        <v>4.0945165945165951E-3</v>
      </c>
      <c r="N887" s="156">
        <v>5.7359307359307367E-3</v>
      </c>
      <c r="O887" s="156">
        <v>1.0308441558441558E-2</v>
      </c>
    </row>
    <row r="888" spans="1:15" x14ac:dyDescent="0.2">
      <c r="A888">
        <v>74</v>
      </c>
      <c r="B888" t="s">
        <v>412</v>
      </c>
      <c r="C888" t="s">
        <v>412</v>
      </c>
      <c r="D888" t="s">
        <v>198</v>
      </c>
      <c r="E888" t="s">
        <v>693</v>
      </c>
      <c r="F888" s="156">
        <v>0</v>
      </c>
      <c r="G888" s="156">
        <v>0</v>
      </c>
      <c r="H888" s="156">
        <v>0</v>
      </c>
      <c r="I888" s="156">
        <v>0</v>
      </c>
      <c r="J888" s="156">
        <v>0</v>
      </c>
      <c r="K888" s="156">
        <v>0</v>
      </c>
      <c r="L888" s="156">
        <v>0</v>
      </c>
      <c r="M888" s="156">
        <v>0</v>
      </c>
      <c r="N888" s="156">
        <v>0</v>
      </c>
      <c r="O888" s="156">
        <v>0</v>
      </c>
    </row>
    <row r="889" spans="1:15" x14ac:dyDescent="0.2">
      <c r="A889">
        <v>74</v>
      </c>
      <c r="B889" t="s">
        <v>412</v>
      </c>
      <c r="C889" t="s">
        <v>412</v>
      </c>
      <c r="D889" t="s">
        <v>198</v>
      </c>
      <c r="E889" t="s">
        <v>694</v>
      </c>
      <c r="F889" s="156">
        <v>5.997790404040404E-2</v>
      </c>
      <c r="G889" s="156">
        <v>3.7550505050505049E-2</v>
      </c>
      <c r="H889" s="156">
        <v>7.0356691919191916E-2</v>
      </c>
      <c r="I889" s="156">
        <v>4.0531881313131318E-2</v>
      </c>
      <c r="J889" s="156">
        <v>2.7716224747474746E-2</v>
      </c>
      <c r="K889" s="156">
        <v>6.8207070707070702E-2</v>
      </c>
      <c r="L889" s="156">
        <v>3.1829229797979801E-2</v>
      </c>
      <c r="M889" s="156">
        <v>4.1231060606060604E-2</v>
      </c>
      <c r="N889" s="156">
        <v>6.464646464646466E-2</v>
      </c>
      <c r="O889" s="156">
        <v>7.571338383838383E-2</v>
      </c>
    </row>
    <row r="890" spans="1:15" x14ac:dyDescent="0.2">
      <c r="A890">
        <v>74</v>
      </c>
      <c r="B890" t="s">
        <v>412</v>
      </c>
      <c r="C890" t="s">
        <v>412</v>
      </c>
      <c r="D890" t="s">
        <v>198</v>
      </c>
      <c r="E890" t="s">
        <v>695</v>
      </c>
      <c r="F890" s="156">
        <v>3.7760416666666666E-4</v>
      </c>
      <c r="G890" s="156">
        <v>4.0364583333333338E-4</v>
      </c>
      <c r="H890" s="156">
        <v>2.5462962962962966E-4</v>
      </c>
      <c r="I890" s="156">
        <v>1.2731481481481483E-4</v>
      </c>
      <c r="J890" s="156">
        <v>4.3981481481481486E-4</v>
      </c>
      <c r="K890" s="156">
        <v>2.3003472222222224E-4</v>
      </c>
      <c r="L890" s="156">
        <v>8.6805555555555545E-5</v>
      </c>
      <c r="M890" s="156">
        <v>1.6059027777777778E-4</v>
      </c>
      <c r="N890" s="156">
        <v>2.4305555555555555E-4</v>
      </c>
      <c r="O890" s="156">
        <v>4.4560185185185187E-4</v>
      </c>
    </row>
    <row r="891" spans="1:15" x14ac:dyDescent="0.2">
      <c r="A891">
        <v>74</v>
      </c>
      <c r="B891" t="s">
        <v>412</v>
      </c>
      <c r="C891" t="s">
        <v>412</v>
      </c>
      <c r="D891" t="s">
        <v>198</v>
      </c>
      <c r="E891" t="s">
        <v>696</v>
      </c>
      <c r="F891" s="156">
        <v>0</v>
      </c>
      <c r="G891" s="156">
        <v>0</v>
      </c>
      <c r="H891" s="156">
        <v>0</v>
      </c>
      <c r="I891" s="156">
        <v>0</v>
      </c>
      <c r="J891" s="156">
        <v>0</v>
      </c>
      <c r="K891" s="156">
        <v>0</v>
      </c>
      <c r="L891" s="156">
        <v>0</v>
      </c>
      <c r="M891" s="156">
        <v>0</v>
      </c>
      <c r="N891" s="156">
        <v>0</v>
      </c>
      <c r="O891" s="156">
        <v>0</v>
      </c>
    </row>
    <row r="892" spans="1:15" x14ac:dyDescent="0.2">
      <c r="A892">
        <v>75</v>
      </c>
      <c r="B892" t="s">
        <v>413</v>
      </c>
      <c r="C892" t="s">
        <v>667</v>
      </c>
      <c r="D892" t="s">
        <v>199</v>
      </c>
      <c r="E892" t="s">
        <v>685</v>
      </c>
      <c r="F892" s="156">
        <v>0.24203561589925227</v>
      </c>
      <c r="G892" s="156">
        <v>0.26014364423455333</v>
      </c>
      <c r="H892" s="156">
        <v>0.32465318772136958</v>
      </c>
      <c r="I892" s="156">
        <v>0.29225206611570248</v>
      </c>
      <c r="J892" s="156">
        <v>0.16085940574576937</v>
      </c>
      <c r="K892" s="156">
        <v>0.19841105863833136</v>
      </c>
      <c r="L892" s="156">
        <v>0.19889561196379374</v>
      </c>
      <c r="M892" s="156">
        <v>0.32654466745375832</v>
      </c>
      <c r="N892" s="156">
        <v>0.31814984258166074</v>
      </c>
      <c r="O892" s="156">
        <v>0.37511806375442736</v>
      </c>
    </row>
    <row r="893" spans="1:15" x14ac:dyDescent="0.2">
      <c r="A893">
        <v>75</v>
      </c>
      <c r="B893" t="s">
        <v>413</v>
      </c>
      <c r="C893" t="s">
        <v>667</v>
      </c>
      <c r="D893" t="s">
        <v>199</v>
      </c>
      <c r="E893" t="s">
        <v>686</v>
      </c>
      <c r="F893" s="156">
        <v>2.4508477633477636E-2</v>
      </c>
      <c r="G893" s="156">
        <v>3.49025974025974E-2</v>
      </c>
      <c r="H893" s="156">
        <v>1.8892045454545457E-2</v>
      </c>
      <c r="I893" s="156">
        <v>1.0725559163059162E-2</v>
      </c>
      <c r="J893" s="156">
        <v>3.1791125541125544E-2</v>
      </c>
      <c r="K893" s="156">
        <v>9.9702380952380962E-3</v>
      </c>
      <c r="L893" s="156">
        <v>8.0717893217893202E-3</v>
      </c>
      <c r="M893" s="156">
        <v>1.9967532467532467E-2</v>
      </c>
      <c r="N893" s="156">
        <v>1.8260732323232321E-2</v>
      </c>
      <c r="O893" s="156">
        <v>3.2226280663780665E-2</v>
      </c>
    </row>
    <row r="894" spans="1:15" x14ac:dyDescent="0.2">
      <c r="A894">
        <v>75</v>
      </c>
      <c r="B894" t="s">
        <v>413</v>
      </c>
      <c r="C894" t="s">
        <v>667</v>
      </c>
      <c r="D894" t="s">
        <v>199</v>
      </c>
      <c r="E894" t="s">
        <v>687</v>
      </c>
      <c r="F894" s="156">
        <v>0</v>
      </c>
      <c r="G894" s="156">
        <v>0</v>
      </c>
      <c r="H894" s="156">
        <v>0</v>
      </c>
      <c r="I894" s="156">
        <v>0</v>
      </c>
      <c r="J894" s="156">
        <v>0</v>
      </c>
      <c r="K894" s="156">
        <v>0</v>
      </c>
      <c r="L894" s="156">
        <v>0</v>
      </c>
      <c r="M894" s="156">
        <v>0</v>
      </c>
      <c r="N894" s="156">
        <v>0</v>
      </c>
      <c r="O894" s="156">
        <v>0</v>
      </c>
    </row>
    <row r="895" spans="1:15" x14ac:dyDescent="0.2">
      <c r="A895">
        <v>75</v>
      </c>
      <c r="B895" t="s">
        <v>413</v>
      </c>
      <c r="C895" t="s">
        <v>667</v>
      </c>
      <c r="D895" t="s">
        <v>199</v>
      </c>
      <c r="E895" t="s">
        <v>688</v>
      </c>
      <c r="F895" s="156">
        <v>0.35268689643689638</v>
      </c>
      <c r="G895" s="156">
        <v>0.29616841491841495</v>
      </c>
      <c r="H895" s="156">
        <v>0.35430819180819184</v>
      </c>
      <c r="I895" s="156">
        <v>0.35016233766233767</v>
      </c>
      <c r="J895" s="156">
        <v>0.18305444555444553</v>
      </c>
      <c r="K895" s="156">
        <v>0.18478188478188479</v>
      </c>
      <c r="L895" s="156">
        <v>0.2475545288045288</v>
      </c>
      <c r="M895" s="156">
        <v>0.38610764235764233</v>
      </c>
      <c r="N895" s="156">
        <v>0.34425158175158177</v>
      </c>
      <c r="O895" s="156">
        <v>0.47076465201465195</v>
      </c>
    </row>
    <row r="896" spans="1:15" x14ac:dyDescent="0.2">
      <c r="A896">
        <v>75</v>
      </c>
      <c r="B896" t="s">
        <v>413</v>
      </c>
      <c r="C896" t="s">
        <v>667</v>
      </c>
      <c r="D896" t="s">
        <v>199</v>
      </c>
      <c r="E896" t="s">
        <v>689</v>
      </c>
      <c r="F896" s="156">
        <v>4.5245726495726495E-2</v>
      </c>
      <c r="G896" s="156">
        <v>5.9548611111111115E-2</v>
      </c>
      <c r="H896" s="156">
        <v>2.6955509768009766E-2</v>
      </c>
      <c r="I896" s="156">
        <v>1.4169337606837607E-2</v>
      </c>
      <c r="J896" s="156">
        <v>5.4529151404151405E-2</v>
      </c>
      <c r="K896" s="156">
        <v>1.213179181929182E-2</v>
      </c>
      <c r="L896" s="156">
        <v>1.1320970695970697E-2</v>
      </c>
      <c r="M896" s="156">
        <v>3.2007402319902324E-2</v>
      </c>
      <c r="N896" s="156">
        <v>2.5639117826617822E-2</v>
      </c>
      <c r="O896" s="156">
        <v>5.59867216117216E-2</v>
      </c>
    </row>
    <row r="897" spans="1:15" x14ac:dyDescent="0.2">
      <c r="A897">
        <v>75</v>
      </c>
      <c r="B897" t="s">
        <v>413</v>
      </c>
      <c r="C897" t="s">
        <v>667</v>
      </c>
      <c r="D897" t="s">
        <v>199</v>
      </c>
      <c r="E897" t="s">
        <v>690</v>
      </c>
      <c r="F897" s="156">
        <v>0.43617216117216123</v>
      </c>
      <c r="G897" s="156">
        <v>0.4251602564102564</v>
      </c>
      <c r="H897" s="156">
        <v>0.60732600732600728</v>
      </c>
      <c r="I897" s="156">
        <v>0.52896062271062272</v>
      </c>
      <c r="J897" s="156">
        <v>0.15265567765567767</v>
      </c>
      <c r="K897" s="156">
        <v>0.33690476190476193</v>
      </c>
      <c r="L897" s="156">
        <v>0.2260531135531135</v>
      </c>
      <c r="M897" s="156">
        <v>0.60863095238095244</v>
      </c>
      <c r="N897" s="156">
        <v>0.59370421245421245</v>
      </c>
      <c r="O897" s="156">
        <v>0.63445512820512817</v>
      </c>
    </row>
    <row r="898" spans="1:15" x14ac:dyDescent="0.2">
      <c r="A898">
        <v>75</v>
      </c>
      <c r="B898" t="s">
        <v>413</v>
      </c>
      <c r="C898" t="s">
        <v>667</v>
      </c>
      <c r="D898" t="s">
        <v>199</v>
      </c>
      <c r="E898" t="s">
        <v>691</v>
      </c>
      <c r="F898" s="156">
        <v>0.27138183785911058</v>
      </c>
      <c r="G898" s="156">
        <v>0.20106995277449821</v>
      </c>
      <c r="H898" s="156">
        <v>0.31825068870523415</v>
      </c>
      <c r="I898" s="156">
        <v>0.23463695395513579</v>
      </c>
      <c r="J898" s="156">
        <v>0.12863046044864226</v>
      </c>
      <c r="K898" s="156">
        <v>0.24247589531680439</v>
      </c>
      <c r="L898" s="156">
        <v>0.1692665289256198</v>
      </c>
      <c r="M898" s="156">
        <v>0.25218417945690674</v>
      </c>
      <c r="N898" s="156">
        <v>0.3174045651318379</v>
      </c>
      <c r="O898" s="156">
        <v>0.35181768988587159</v>
      </c>
    </row>
    <row r="899" spans="1:15" x14ac:dyDescent="0.2">
      <c r="A899">
        <v>75</v>
      </c>
      <c r="B899" t="s">
        <v>413</v>
      </c>
      <c r="C899" t="s">
        <v>667</v>
      </c>
      <c r="D899" t="s">
        <v>199</v>
      </c>
      <c r="E899" t="s">
        <v>692</v>
      </c>
      <c r="F899" s="156">
        <v>2.0258387445887441E-2</v>
      </c>
      <c r="G899" s="156">
        <v>2.260777417027417E-2</v>
      </c>
      <c r="H899" s="156">
        <v>1.3616071428571429E-2</v>
      </c>
      <c r="I899" s="156">
        <v>5.0166847041847049E-3</v>
      </c>
      <c r="J899" s="156">
        <v>2.2797168109668108E-2</v>
      </c>
      <c r="K899" s="156">
        <v>1.0080717893217893E-2</v>
      </c>
      <c r="L899" s="156">
        <v>3.7856240981240978E-3</v>
      </c>
      <c r="M899" s="156">
        <v>9.5035173160173143E-3</v>
      </c>
      <c r="N899" s="156">
        <v>1.3532647907647907E-2</v>
      </c>
      <c r="O899" s="156">
        <v>2.3496121933621935E-2</v>
      </c>
    </row>
    <row r="900" spans="1:15" x14ac:dyDescent="0.2">
      <c r="A900">
        <v>75</v>
      </c>
      <c r="B900" t="s">
        <v>413</v>
      </c>
      <c r="C900" t="s">
        <v>667</v>
      </c>
      <c r="D900" t="s">
        <v>199</v>
      </c>
      <c r="E900" t="s">
        <v>693</v>
      </c>
      <c r="F900" s="156">
        <v>0</v>
      </c>
      <c r="G900" s="156">
        <v>0</v>
      </c>
      <c r="H900" s="156">
        <v>0</v>
      </c>
      <c r="I900" s="156">
        <v>0</v>
      </c>
      <c r="J900" s="156">
        <v>0</v>
      </c>
      <c r="K900" s="156">
        <v>0</v>
      </c>
      <c r="L900" s="156">
        <v>0</v>
      </c>
      <c r="M900" s="156">
        <v>0</v>
      </c>
      <c r="N900" s="156">
        <v>0</v>
      </c>
      <c r="O900" s="156">
        <v>0</v>
      </c>
    </row>
    <row r="901" spans="1:15" x14ac:dyDescent="0.2">
      <c r="A901">
        <v>75</v>
      </c>
      <c r="B901" t="s">
        <v>413</v>
      </c>
      <c r="C901" t="s">
        <v>667</v>
      </c>
      <c r="D901" t="s">
        <v>199</v>
      </c>
      <c r="E901" t="s">
        <v>694</v>
      </c>
      <c r="F901" s="156">
        <v>0.16789930555555554</v>
      </c>
      <c r="G901" s="156">
        <v>0.12007575757575756</v>
      </c>
      <c r="H901" s="156">
        <v>0.20878472222222219</v>
      </c>
      <c r="I901" s="156">
        <v>0.1346969696969697</v>
      </c>
      <c r="J901" s="156">
        <v>8.2441603535353541E-2</v>
      </c>
      <c r="K901" s="156">
        <v>0.18360006313131313</v>
      </c>
      <c r="L901" s="156">
        <v>0.10044823232323233</v>
      </c>
      <c r="M901" s="156">
        <v>0.14175978535353537</v>
      </c>
      <c r="N901" s="156">
        <v>0.21047032828282827</v>
      </c>
      <c r="O901" s="156">
        <v>0.22041193181818183</v>
      </c>
    </row>
    <row r="902" spans="1:15" x14ac:dyDescent="0.2">
      <c r="A902">
        <v>75</v>
      </c>
      <c r="B902" t="s">
        <v>413</v>
      </c>
      <c r="C902" t="s">
        <v>667</v>
      </c>
      <c r="D902" t="s">
        <v>199</v>
      </c>
      <c r="E902" t="s">
        <v>695</v>
      </c>
      <c r="F902" s="156">
        <v>2.7068865740740742E-3</v>
      </c>
      <c r="G902" s="156">
        <v>2.6634837962962962E-3</v>
      </c>
      <c r="H902" s="156">
        <v>1.7968749999999999E-3</v>
      </c>
      <c r="I902" s="156">
        <v>6.8287037037037036E-4</v>
      </c>
      <c r="J902" s="156">
        <v>2.902199074074074E-3</v>
      </c>
      <c r="K902" s="156">
        <v>1.6767939814814811E-3</v>
      </c>
      <c r="L902" s="156">
        <v>4.7598379629629629E-4</v>
      </c>
      <c r="M902" s="156">
        <v>9.3315972222222227E-4</v>
      </c>
      <c r="N902" s="156">
        <v>1.8185763888888889E-3</v>
      </c>
      <c r="O902" s="156">
        <v>3.0830439814814809E-3</v>
      </c>
    </row>
    <row r="903" spans="1:15" x14ac:dyDescent="0.2">
      <c r="A903">
        <v>75</v>
      </c>
      <c r="B903" t="s">
        <v>413</v>
      </c>
      <c r="C903" t="s">
        <v>667</v>
      </c>
      <c r="D903" t="s">
        <v>199</v>
      </c>
      <c r="E903" t="s">
        <v>696</v>
      </c>
      <c r="F903" s="156">
        <v>0</v>
      </c>
      <c r="G903" s="156">
        <v>0</v>
      </c>
      <c r="H903" s="156">
        <v>0</v>
      </c>
      <c r="I903" s="156">
        <v>0</v>
      </c>
      <c r="J903" s="156">
        <v>0</v>
      </c>
      <c r="K903" s="156">
        <v>0</v>
      </c>
      <c r="L903" s="156">
        <v>0</v>
      </c>
      <c r="M903" s="156">
        <v>0</v>
      </c>
      <c r="N903" s="156">
        <v>0</v>
      </c>
      <c r="O903" s="156">
        <v>0</v>
      </c>
    </row>
    <row r="904" spans="1:15" x14ac:dyDescent="0.2">
      <c r="A904">
        <v>76</v>
      </c>
      <c r="B904" t="s">
        <v>414</v>
      </c>
      <c r="C904" t="s">
        <v>668</v>
      </c>
      <c r="D904" t="s">
        <v>199</v>
      </c>
      <c r="E904" t="s">
        <v>685</v>
      </c>
      <c r="F904" s="156">
        <v>0.27659632034632037</v>
      </c>
      <c r="G904" s="156">
        <v>0.26709218811491536</v>
      </c>
      <c r="H904" s="156">
        <v>0.34019086973632429</v>
      </c>
      <c r="I904" s="156">
        <v>0.30596959858323497</v>
      </c>
      <c r="J904" s="156">
        <v>0.16462022825659189</v>
      </c>
      <c r="K904" s="156">
        <v>0.2052194018103109</v>
      </c>
      <c r="L904" s="156">
        <v>0.20898514364423454</v>
      </c>
      <c r="M904" s="156">
        <v>0.33964728453364812</v>
      </c>
      <c r="N904" s="156">
        <v>0.33260281385281387</v>
      </c>
      <c r="O904" s="156">
        <v>0.40231454151908702</v>
      </c>
    </row>
    <row r="905" spans="1:15" x14ac:dyDescent="0.2">
      <c r="A905">
        <v>76</v>
      </c>
      <c r="B905" t="s">
        <v>414</v>
      </c>
      <c r="C905" t="s">
        <v>668</v>
      </c>
      <c r="D905" t="s">
        <v>199</v>
      </c>
      <c r="E905" t="s">
        <v>686</v>
      </c>
      <c r="F905" s="156">
        <v>2.3399170274170274E-2</v>
      </c>
      <c r="G905" s="156">
        <v>3.1673881673881667E-2</v>
      </c>
      <c r="H905" s="156">
        <v>1.5773809523809523E-2</v>
      </c>
      <c r="I905" s="156">
        <v>8.9375901875901869E-3</v>
      </c>
      <c r="J905" s="156">
        <v>2.9534181096681097E-2</v>
      </c>
      <c r="K905" s="156">
        <v>8.0875721500721486E-3</v>
      </c>
      <c r="L905" s="156">
        <v>6.7505411255411266E-3</v>
      </c>
      <c r="M905" s="156">
        <v>1.6955266955266956E-2</v>
      </c>
      <c r="N905" s="156">
        <v>1.5119949494949495E-2</v>
      </c>
      <c r="O905" s="156">
        <v>2.9710046897546902E-2</v>
      </c>
    </row>
    <row r="906" spans="1:15" x14ac:dyDescent="0.2">
      <c r="A906">
        <v>76</v>
      </c>
      <c r="B906" t="s">
        <v>414</v>
      </c>
      <c r="C906" t="s">
        <v>668</v>
      </c>
      <c r="D906" t="s">
        <v>199</v>
      </c>
      <c r="E906" t="s">
        <v>687</v>
      </c>
      <c r="F906" s="156">
        <v>0</v>
      </c>
      <c r="G906" s="156">
        <v>0</v>
      </c>
      <c r="H906" s="156">
        <v>0</v>
      </c>
      <c r="I906" s="156">
        <v>0</v>
      </c>
      <c r="J906" s="156">
        <v>0</v>
      </c>
      <c r="K906" s="156">
        <v>0</v>
      </c>
      <c r="L906" s="156">
        <v>0</v>
      </c>
      <c r="M906" s="156">
        <v>0</v>
      </c>
      <c r="N906" s="156">
        <v>0</v>
      </c>
      <c r="O906" s="156">
        <v>0</v>
      </c>
    </row>
    <row r="907" spans="1:15" x14ac:dyDescent="0.2">
      <c r="A907">
        <v>76</v>
      </c>
      <c r="B907" t="s">
        <v>414</v>
      </c>
      <c r="C907" t="s">
        <v>668</v>
      </c>
      <c r="D907" t="s">
        <v>199</v>
      </c>
      <c r="E907" t="s">
        <v>688</v>
      </c>
      <c r="F907" s="156">
        <v>0.39326923076923076</v>
      </c>
      <c r="G907" s="156">
        <v>0.3051615051615052</v>
      </c>
      <c r="H907" s="156">
        <v>0.3711684149184149</v>
      </c>
      <c r="I907" s="156">
        <v>0.37590950715950716</v>
      </c>
      <c r="J907" s="156">
        <v>0.19054070929070929</v>
      </c>
      <c r="K907" s="156">
        <v>0.18760614385614385</v>
      </c>
      <c r="L907" s="156">
        <v>0.26837121212121207</v>
      </c>
      <c r="M907" s="156">
        <v>0.40842490842490847</v>
      </c>
      <c r="N907" s="156">
        <v>0.35903055278055279</v>
      </c>
      <c r="O907" s="156">
        <v>0.50639568764568765</v>
      </c>
    </row>
    <row r="908" spans="1:15" x14ac:dyDescent="0.2">
      <c r="A908">
        <v>76</v>
      </c>
      <c r="B908" t="s">
        <v>414</v>
      </c>
      <c r="C908" t="s">
        <v>668</v>
      </c>
      <c r="D908" t="s">
        <v>199</v>
      </c>
      <c r="E908" t="s">
        <v>689</v>
      </c>
      <c r="F908" s="156">
        <v>4.0308302808302811E-2</v>
      </c>
      <c r="G908" s="156">
        <v>5.3269993894993893E-2</v>
      </c>
      <c r="H908" s="156">
        <v>2.3170405982905984E-2</v>
      </c>
      <c r="I908" s="156">
        <v>1.3247863247863246E-2</v>
      </c>
      <c r="J908" s="156">
        <v>4.9242597680097679E-2</v>
      </c>
      <c r="K908" s="156">
        <v>1.0851648351648353E-2</v>
      </c>
      <c r="L908" s="156">
        <v>1.0426205738705738E-2</v>
      </c>
      <c r="M908" s="156">
        <v>2.8298611111111111E-2</v>
      </c>
      <c r="N908" s="156">
        <v>2.1829212454212453E-2</v>
      </c>
      <c r="O908" s="156">
        <v>5.0068681318681314E-2</v>
      </c>
    </row>
    <row r="909" spans="1:15" x14ac:dyDescent="0.2">
      <c r="A909">
        <v>76</v>
      </c>
      <c r="B909" t="s">
        <v>414</v>
      </c>
      <c r="C909" t="s">
        <v>668</v>
      </c>
      <c r="D909" t="s">
        <v>199</v>
      </c>
      <c r="E909" t="s">
        <v>690</v>
      </c>
      <c r="F909" s="156">
        <v>0.4907280219780219</v>
      </c>
      <c r="G909" s="156">
        <v>0.46078296703296712</v>
      </c>
      <c r="H909" s="156">
        <v>0.64388736263736268</v>
      </c>
      <c r="I909" s="156">
        <v>0.54141483516483513</v>
      </c>
      <c r="J909" s="156">
        <v>0.14631410256410254</v>
      </c>
      <c r="K909" s="156">
        <v>0.34823717948717953</v>
      </c>
      <c r="L909" s="156">
        <v>0.2033195970695971</v>
      </c>
      <c r="M909" s="156">
        <v>0.64315476190476184</v>
      </c>
      <c r="N909" s="156">
        <v>0.62724358974358974</v>
      </c>
      <c r="O909" s="156">
        <v>0.67367216117216111</v>
      </c>
    </row>
    <row r="910" spans="1:15" x14ac:dyDescent="0.2">
      <c r="A910">
        <v>76</v>
      </c>
      <c r="B910" t="s">
        <v>414</v>
      </c>
      <c r="C910" t="s">
        <v>668</v>
      </c>
      <c r="D910" t="s">
        <v>199</v>
      </c>
      <c r="E910" t="s">
        <v>691</v>
      </c>
      <c r="F910" s="156">
        <v>0.28607831562377012</v>
      </c>
      <c r="G910" s="156">
        <v>0.20092729240456514</v>
      </c>
      <c r="H910" s="156">
        <v>0.32306178669815033</v>
      </c>
      <c r="I910" s="156">
        <v>0.24231355765446672</v>
      </c>
      <c r="J910" s="156">
        <v>0.12993408107044471</v>
      </c>
      <c r="K910" s="156">
        <v>0.24521103896103896</v>
      </c>
      <c r="L910" s="156">
        <v>0.17776957890594255</v>
      </c>
      <c r="M910" s="156">
        <v>0.25584415584415587</v>
      </c>
      <c r="N910" s="156">
        <v>0.32202872884691064</v>
      </c>
      <c r="O910" s="156">
        <v>0.36393890200708384</v>
      </c>
    </row>
    <row r="911" spans="1:15" x14ac:dyDescent="0.2">
      <c r="A911">
        <v>76</v>
      </c>
      <c r="B911" t="s">
        <v>414</v>
      </c>
      <c r="C911" t="s">
        <v>668</v>
      </c>
      <c r="D911" t="s">
        <v>199</v>
      </c>
      <c r="E911" t="s">
        <v>692</v>
      </c>
      <c r="F911" s="156">
        <v>1.59767316017316E-2</v>
      </c>
      <c r="G911" s="156">
        <v>1.7875180375180374E-2</v>
      </c>
      <c r="H911" s="156">
        <v>1.0326479076479074E-2</v>
      </c>
      <c r="I911" s="156">
        <v>4.1238275613275609E-3</v>
      </c>
      <c r="J911" s="156">
        <v>1.8269751082251085E-2</v>
      </c>
      <c r="K911" s="156">
        <v>7.609577922077922E-3</v>
      </c>
      <c r="L911" s="156">
        <v>3.0573593073593072E-3</v>
      </c>
      <c r="M911" s="156">
        <v>7.2871572871572874E-3</v>
      </c>
      <c r="N911" s="156">
        <v>1.0245310245310245E-2</v>
      </c>
      <c r="O911" s="156">
        <v>1.856286075036075E-2</v>
      </c>
    </row>
    <row r="912" spans="1:15" x14ac:dyDescent="0.2">
      <c r="A912">
        <v>76</v>
      </c>
      <c r="B912" t="s">
        <v>414</v>
      </c>
      <c r="C912" t="s">
        <v>668</v>
      </c>
      <c r="D912" t="s">
        <v>199</v>
      </c>
      <c r="E912" t="s">
        <v>693</v>
      </c>
      <c r="F912" s="156">
        <v>0</v>
      </c>
      <c r="G912" s="156">
        <v>0</v>
      </c>
      <c r="H912" s="156">
        <v>0</v>
      </c>
      <c r="I912" s="156">
        <v>0</v>
      </c>
      <c r="J912" s="156">
        <v>0</v>
      </c>
      <c r="K912" s="156">
        <v>0</v>
      </c>
      <c r="L912" s="156">
        <v>0</v>
      </c>
      <c r="M912" s="156">
        <v>0</v>
      </c>
      <c r="N912" s="156">
        <v>0</v>
      </c>
      <c r="O912" s="156">
        <v>0</v>
      </c>
    </row>
    <row r="913" spans="1:15" x14ac:dyDescent="0.2">
      <c r="A913">
        <v>76</v>
      </c>
      <c r="B913" t="s">
        <v>414</v>
      </c>
      <c r="C913" t="s">
        <v>668</v>
      </c>
      <c r="D913" t="s">
        <v>199</v>
      </c>
      <c r="E913" t="s">
        <v>694</v>
      </c>
      <c r="F913" s="156">
        <v>0.19660669191919194</v>
      </c>
      <c r="G913" s="156">
        <v>0.12486426767676767</v>
      </c>
      <c r="H913" s="156">
        <v>0.22660353535353531</v>
      </c>
      <c r="I913" s="156">
        <v>0.1425915404040404</v>
      </c>
      <c r="J913" s="156">
        <v>8.6210542929292935E-2</v>
      </c>
      <c r="K913" s="156">
        <v>0.20130050505050506</v>
      </c>
      <c r="L913" s="156">
        <v>0.10794507575757577</v>
      </c>
      <c r="M913" s="156">
        <v>0.14824494949494949</v>
      </c>
      <c r="N913" s="156">
        <v>0.22897885101010104</v>
      </c>
      <c r="O913" s="156">
        <v>0.24607007575757572</v>
      </c>
    </row>
    <row r="914" spans="1:15" x14ac:dyDescent="0.2">
      <c r="A914">
        <v>76</v>
      </c>
      <c r="B914" t="s">
        <v>414</v>
      </c>
      <c r="C914" t="s">
        <v>668</v>
      </c>
      <c r="D914" t="s">
        <v>199</v>
      </c>
      <c r="E914" t="s">
        <v>695</v>
      </c>
      <c r="F914" s="156">
        <v>1.8301504629629631E-3</v>
      </c>
      <c r="G914" s="156">
        <v>1.7983217592592591E-3</v>
      </c>
      <c r="H914" s="156">
        <v>1.1125578703703703E-3</v>
      </c>
      <c r="I914" s="156">
        <v>4.3836805555555556E-4</v>
      </c>
      <c r="J914" s="156">
        <v>1.9907407407407408E-3</v>
      </c>
      <c r="K914" s="156">
        <v>1.021412037037037E-3</v>
      </c>
      <c r="L914" s="156">
        <v>3.052662037037037E-4</v>
      </c>
      <c r="M914" s="156">
        <v>5.8883101851851848E-4</v>
      </c>
      <c r="N914" s="156">
        <v>1.1270254629629631E-3</v>
      </c>
      <c r="O914" s="156">
        <v>2.0688657407407409E-3</v>
      </c>
    </row>
    <row r="915" spans="1:15" x14ac:dyDescent="0.2">
      <c r="A915">
        <v>76</v>
      </c>
      <c r="B915" t="s">
        <v>414</v>
      </c>
      <c r="C915" t="s">
        <v>668</v>
      </c>
      <c r="D915" t="s">
        <v>199</v>
      </c>
      <c r="E915" t="s">
        <v>696</v>
      </c>
      <c r="F915" s="156">
        <v>0</v>
      </c>
      <c r="G915" s="156">
        <v>0</v>
      </c>
      <c r="H915" s="156">
        <v>0</v>
      </c>
      <c r="I915" s="156">
        <v>0</v>
      </c>
      <c r="J915" s="156">
        <v>0</v>
      </c>
      <c r="K915" s="156">
        <v>0</v>
      </c>
      <c r="L915" s="156">
        <v>0</v>
      </c>
      <c r="M915" s="156">
        <v>0</v>
      </c>
      <c r="N915" s="156">
        <v>0</v>
      </c>
      <c r="O915" s="156">
        <v>0</v>
      </c>
    </row>
    <row r="916" spans="1:15" x14ac:dyDescent="0.2">
      <c r="A916">
        <v>77</v>
      </c>
      <c r="B916" t="s">
        <v>415</v>
      </c>
      <c r="C916" t="s">
        <v>669</v>
      </c>
      <c r="D916" t="s">
        <v>199</v>
      </c>
      <c r="E916" t="s">
        <v>685</v>
      </c>
      <c r="F916" s="156">
        <v>0.21613046044864231</v>
      </c>
      <c r="G916" s="156">
        <v>0.25630411255411256</v>
      </c>
      <c r="H916" s="156">
        <v>0.30528089334907521</v>
      </c>
      <c r="I916" s="156">
        <v>0.27116784730421095</v>
      </c>
      <c r="J916" s="156">
        <v>0.16287140889413615</v>
      </c>
      <c r="K916" s="156">
        <v>0.18781237701692247</v>
      </c>
      <c r="L916" s="156">
        <v>0.18616932310114129</v>
      </c>
      <c r="M916" s="156">
        <v>0.30847599370326639</v>
      </c>
      <c r="N916" s="156">
        <v>0.29830529319165683</v>
      </c>
      <c r="O916" s="156">
        <v>0.35248917748917752</v>
      </c>
    </row>
    <row r="917" spans="1:15" x14ac:dyDescent="0.2">
      <c r="A917">
        <v>77</v>
      </c>
      <c r="B917" t="s">
        <v>415</v>
      </c>
      <c r="C917" t="s">
        <v>669</v>
      </c>
      <c r="D917" t="s">
        <v>199</v>
      </c>
      <c r="E917" t="s">
        <v>686</v>
      </c>
      <c r="F917" s="156">
        <v>2.1971951659451663E-2</v>
      </c>
      <c r="G917" s="156">
        <v>2.9664953102453099E-2</v>
      </c>
      <c r="H917" s="156">
        <v>1.4581078643578643E-2</v>
      </c>
      <c r="I917" s="156">
        <v>8.5452741702741683E-3</v>
      </c>
      <c r="J917" s="156">
        <v>2.7836399711399708E-2</v>
      </c>
      <c r="K917" s="156">
        <v>7.5667388167388171E-3</v>
      </c>
      <c r="L917" s="156">
        <v>6.3943001443001442E-3</v>
      </c>
      <c r="M917" s="156">
        <v>1.5746753246753249E-2</v>
      </c>
      <c r="N917" s="156">
        <v>1.3958784271284269E-2</v>
      </c>
      <c r="O917" s="156">
        <v>2.7928841991341991E-2</v>
      </c>
    </row>
    <row r="918" spans="1:15" x14ac:dyDescent="0.2">
      <c r="A918">
        <v>77</v>
      </c>
      <c r="B918" t="s">
        <v>415</v>
      </c>
      <c r="C918" t="s">
        <v>669</v>
      </c>
      <c r="D918" t="s">
        <v>199</v>
      </c>
      <c r="E918" t="s">
        <v>687</v>
      </c>
      <c r="F918" s="156">
        <v>0</v>
      </c>
      <c r="G918" s="156">
        <v>0</v>
      </c>
      <c r="H918" s="156">
        <v>0</v>
      </c>
      <c r="I918" s="156">
        <v>0</v>
      </c>
      <c r="J918" s="156">
        <v>0</v>
      </c>
      <c r="K918" s="156">
        <v>0</v>
      </c>
      <c r="L918" s="156">
        <v>0</v>
      </c>
      <c r="M918" s="156">
        <v>0</v>
      </c>
      <c r="N918" s="156">
        <v>0</v>
      </c>
      <c r="O918" s="156">
        <v>0</v>
      </c>
    </row>
    <row r="919" spans="1:15" x14ac:dyDescent="0.2">
      <c r="A919">
        <v>77</v>
      </c>
      <c r="B919" t="s">
        <v>415</v>
      </c>
      <c r="C919" t="s">
        <v>669</v>
      </c>
      <c r="D919" t="s">
        <v>199</v>
      </c>
      <c r="E919" t="s">
        <v>688</v>
      </c>
      <c r="F919" s="156">
        <v>0.32592615717615714</v>
      </c>
      <c r="G919" s="156">
        <v>0.3069638694638695</v>
      </c>
      <c r="H919" s="156">
        <v>0.34972735597735594</v>
      </c>
      <c r="I919" s="156">
        <v>0.34125666000666</v>
      </c>
      <c r="J919" s="156">
        <v>0.19648060273060272</v>
      </c>
      <c r="K919" s="156">
        <v>0.1838723776223776</v>
      </c>
      <c r="L919" s="156">
        <v>0.24277597402597403</v>
      </c>
      <c r="M919" s="156">
        <v>0.38356643356643355</v>
      </c>
      <c r="N919" s="156">
        <v>0.33849483849483852</v>
      </c>
      <c r="O919" s="156">
        <v>0.45971112221112226</v>
      </c>
    </row>
    <row r="920" spans="1:15" x14ac:dyDescent="0.2">
      <c r="A920">
        <v>77</v>
      </c>
      <c r="B920" t="s">
        <v>415</v>
      </c>
      <c r="C920" t="s">
        <v>669</v>
      </c>
      <c r="D920" t="s">
        <v>199</v>
      </c>
      <c r="E920" t="s">
        <v>689</v>
      </c>
      <c r="F920" s="156">
        <v>4.1529304029304027E-2</v>
      </c>
      <c r="G920" s="156">
        <v>5.2899877899877892E-2</v>
      </c>
      <c r="H920" s="156">
        <v>2.1575473137973138E-2</v>
      </c>
      <c r="I920" s="156">
        <v>1.2330204517704516E-2</v>
      </c>
      <c r="J920" s="156">
        <v>4.9683302808302805E-2</v>
      </c>
      <c r="K920" s="156">
        <v>1.0080891330891332E-2</v>
      </c>
      <c r="L920" s="156">
        <v>9.7336691086691088E-3</v>
      </c>
      <c r="M920" s="156">
        <v>2.6823870573870572E-2</v>
      </c>
      <c r="N920" s="156">
        <v>2.0213293650793652E-2</v>
      </c>
      <c r="O920" s="156">
        <v>5.05437271062271E-2</v>
      </c>
    </row>
    <row r="921" spans="1:15" x14ac:dyDescent="0.2">
      <c r="A921">
        <v>77</v>
      </c>
      <c r="B921" t="s">
        <v>415</v>
      </c>
      <c r="C921" t="s">
        <v>669</v>
      </c>
      <c r="D921" t="s">
        <v>199</v>
      </c>
      <c r="E921" t="s">
        <v>690</v>
      </c>
      <c r="F921" s="156">
        <v>0.38532509157509154</v>
      </c>
      <c r="G921" s="156">
        <v>0.44986263736263737</v>
      </c>
      <c r="H921" s="156">
        <v>0.59294871794871795</v>
      </c>
      <c r="I921" s="156">
        <v>0.50542582417582427</v>
      </c>
      <c r="J921" s="156">
        <v>0.16998626373626374</v>
      </c>
      <c r="K921" s="156">
        <v>0.33305860805860804</v>
      </c>
      <c r="L921" s="156">
        <v>0.20927197802197803</v>
      </c>
      <c r="M921" s="156">
        <v>0.59913003663003661</v>
      </c>
      <c r="N921" s="156">
        <v>0.57770146520146515</v>
      </c>
      <c r="O921" s="156">
        <v>0.61815476190476193</v>
      </c>
    </row>
    <row r="922" spans="1:15" x14ac:dyDescent="0.2">
      <c r="A922">
        <v>77</v>
      </c>
      <c r="B922" t="s">
        <v>415</v>
      </c>
      <c r="C922" t="s">
        <v>669</v>
      </c>
      <c r="D922" t="s">
        <v>199</v>
      </c>
      <c r="E922" t="s">
        <v>691</v>
      </c>
      <c r="F922" s="156">
        <v>0.24832251082251083</v>
      </c>
      <c r="G922" s="156">
        <v>0.19931867375049195</v>
      </c>
      <c r="H922" s="156">
        <v>0.30132083825265638</v>
      </c>
      <c r="I922" s="156">
        <v>0.22449822904368355</v>
      </c>
      <c r="J922" s="156">
        <v>0.13092778433687521</v>
      </c>
      <c r="K922" s="156">
        <v>0.2289821920503739</v>
      </c>
      <c r="L922" s="156">
        <v>0.16385035419126326</v>
      </c>
      <c r="M922" s="156">
        <v>0.24264315230224323</v>
      </c>
      <c r="N922" s="156">
        <v>0.30009346713892165</v>
      </c>
      <c r="O922" s="156">
        <v>0.33362357339630072</v>
      </c>
    </row>
    <row r="923" spans="1:15" x14ac:dyDescent="0.2">
      <c r="A923">
        <v>77</v>
      </c>
      <c r="B923" t="s">
        <v>415</v>
      </c>
      <c r="C923" t="s">
        <v>669</v>
      </c>
      <c r="D923" t="s">
        <v>199</v>
      </c>
      <c r="E923" t="s">
        <v>692</v>
      </c>
      <c r="F923" s="156">
        <v>1.5717442279942279E-2</v>
      </c>
      <c r="G923" s="156">
        <v>1.7259650072150069E-2</v>
      </c>
      <c r="H923" s="156">
        <v>9.6613455988455998E-3</v>
      </c>
      <c r="I923" s="156">
        <v>3.7653318903318896E-3</v>
      </c>
      <c r="J923" s="156">
        <v>1.781204906204906E-2</v>
      </c>
      <c r="K923" s="156">
        <v>7.0864898989898978E-3</v>
      </c>
      <c r="L923" s="156">
        <v>2.8025793650793647E-3</v>
      </c>
      <c r="M923" s="156">
        <v>6.7460317460317464E-3</v>
      </c>
      <c r="N923" s="156">
        <v>9.5801767676767669E-3</v>
      </c>
      <c r="O923" s="156">
        <v>1.8060064935064936E-2</v>
      </c>
    </row>
    <row r="924" spans="1:15" x14ac:dyDescent="0.2">
      <c r="A924">
        <v>77</v>
      </c>
      <c r="B924" t="s">
        <v>415</v>
      </c>
      <c r="C924" t="s">
        <v>669</v>
      </c>
      <c r="D924" t="s">
        <v>199</v>
      </c>
      <c r="E924" t="s">
        <v>693</v>
      </c>
      <c r="F924" s="156">
        <v>0</v>
      </c>
      <c r="G924" s="156">
        <v>0</v>
      </c>
      <c r="H924" s="156">
        <v>0</v>
      </c>
      <c r="I924" s="156">
        <v>0</v>
      </c>
      <c r="J924" s="156">
        <v>0</v>
      </c>
      <c r="K924" s="156">
        <v>0</v>
      </c>
      <c r="L924" s="156">
        <v>0</v>
      </c>
      <c r="M924" s="156">
        <v>0</v>
      </c>
      <c r="N924" s="156">
        <v>0</v>
      </c>
      <c r="O924" s="156">
        <v>0</v>
      </c>
    </row>
    <row r="925" spans="1:15" x14ac:dyDescent="0.2">
      <c r="A925">
        <v>77</v>
      </c>
      <c r="B925" t="s">
        <v>415</v>
      </c>
      <c r="C925" t="s">
        <v>669</v>
      </c>
      <c r="D925" t="s">
        <v>199</v>
      </c>
      <c r="E925" t="s">
        <v>694</v>
      </c>
      <c r="F925" s="156">
        <v>0.14873895202020201</v>
      </c>
      <c r="G925" s="156">
        <v>0.11691919191919191</v>
      </c>
      <c r="H925" s="156">
        <v>0.19290561868686867</v>
      </c>
      <c r="I925" s="156">
        <v>0.12780618686868689</v>
      </c>
      <c r="J925" s="156">
        <v>8.1193181818181831E-2</v>
      </c>
      <c r="K925" s="156">
        <v>0.1675441919191919</v>
      </c>
      <c r="L925" s="156">
        <v>9.5430871212121196E-2</v>
      </c>
      <c r="M925" s="156">
        <v>0.13543876262626262</v>
      </c>
      <c r="N925" s="156">
        <v>0.19425978535353533</v>
      </c>
      <c r="O925" s="156">
        <v>0.20234848484848483</v>
      </c>
    </row>
    <row r="926" spans="1:15" x14ac:dyDescent="0.2">
      <c r="A926">
        <v>77</v>
      </c>
      <c r="B926" t="s">
        <v>415</v>
      </c>
      <c r="C926" t="s">
        <v>669</v>
      </c>
      <c r="D926" t="s">
        <v>199</v>
      </c>
      <c r="E926" t="s">
        <v>695</v>
      </c>
      <c r="F926" s="156">
        <v>1.5133101851851852E-3</v>
      </c>
      <c r="G926" s="156">
        <v>1.4959490740740742E-3</v>
      </c>
      <c r="H926" s="156">
        <v>9.0711805555555554E-4</v>
      </c>
      <c r="I926" s="156">
        <v>3.7037037037037035E-4</v>
      </c>
      <c r="J926" s="156">
        <v>1.6608796296296296E-3</v>
      </c>
      <c r="K926" s="156">
        <v>8.2754629629629628E-4</v>
      </c>
      <c r="L926" s="156">
        <v>2.5752314814814811E-4</v>
      </c>
      <c r="M926" s="156">
        <v>4.9045138888888879E-4</v>
      </c>
      <c r="N926" s="156">
        <v>9.1724537037037035E-4</v>
      </c>
      <c r="O926" s="156">
        <v>1.7129629629629628E-3</v>
      </c>
    </row>
    <row r="927" spans="1:15" x14ac:dyDescent="0.2">
      <c r="A927">
        <v>77</v>
      </c>
      <c r="B927" t="s">
        <v>415</v>
      </c>
      <c r="C927" t="s">
        <v>669</v>
      </c>
      <c r="D927" t="s">
        <v>199</v>
      </c>
      <c r="E927" t="s">
        <v>696</v>
      </c>
      <c r="F927" s="156">
        <v>0</v>
      </c>
      <c r="G927" s="156">
        <v>0</v>
      </c>
      <c r="H927" s="156">
        <v>0</v>
      </c>
      <c r="I927" s="156">
        <v>0</v>
      </c>
      <c r="J927" s="156">
        <v>0</v>
      </c>
      <c r="K927" s="156">
        <v>0</v>
      </c>
      <c r="L927" s="156">
        <v>0</v>
      </c>
      <c r="M927" s="156">
        <v>0</v>
      </c>
      <c r="N927" s="156">
        <v>0</v>
      </c>
      <c r="O927" s="156">
        <v>0</v>
      </c>
    </row>
    <row r="928" spans="1:15" x14ac:dyDescent="0.2">
      <c r="A928">
        <v>78</v>
      </c>
      <c r="B928" t="s">
        <v>416</v>
      </c>
      <c r="C928" t="s">
        <v>670</v>
      </c>
      <c r="D928" t="s">
        <v>199</v>
      </c>
      <c r="E928" t="s">
        <v>685</v>
      </c>
      <c r="F928" s="156">
        <v>0.29037780401416763</v>
      </c>
      <c r="G928" s="156">
        <v>0.2790682802046438</v>
      </c>
      <c r="H928" s="156">
        <v>0.35173406139315228</v>
      </c>
      <c r="I928" s="156">
        <v>0.31787436048799683</v>
      </c>
      <c r="J928" s="156">
        <v>0.17098583234946871</v>
      </c>
      <c r="K928" s="156">
        <v>0.20880066902794175</v>
      </c>
      <c r="L928" s="156">
        <v>0.21587219598583232</v>
      </c>
      <c r="M928" s="156">
        <v>0.35412731208185755</v>
      </c>
      <c r="N928" s="156">
        <v>0.34036058638331357</v>
      </c>
      <c r="O928" s="156">
        <v>0.41960842188114916</v>
      </c>
    </row>
    <row r="929" spans="1:15" x14ac:dyDescent="0.2">
      <c r="A929">
        <v>78</v>
      </c>
      <c r="B929" t="s">
        <v>416</v>
      </c>
      <c r="C929" t="s">
        <v>670</v>
      </c>
      <c r="D929" t="s">
        <v>199</v>
      </c>
      <c r="E929" t="s">
        <v>686</v>
      </c>
      <c r="F929" s="156">
        <v>2.5383297258297258E-2</v>
      </c>
      <c r="G929" s="156">
        <v>3.354527417027417E-2</v>
      </c>
      <c r="H929" s="156">
        <v>1.6188672438672436E-2</v>
      </c>
      <c r="I929" s="156">
        <v>9.0548340548340534E-3</v>
      </c>
      <c r="J929" s="156">
        <v>3.1556637806637804E-2</v>
      </c>
      <c r="K929" s="156">
        <v>8.2363816738816736E-3</v>
      </c>
      <c r="L929" s="156">
        <v>6.8632756132756137E-3</v>
      </c>
      <c r="M929" s="156">
        <v>1.7410714285714283E-2</v>
      </c>
      <c r="N929" s="156">
        <v>1.5246212121212122E-2</v>
      </c>
      <c r="O929" s="156">
        <v>3.1761814574314574E-2</v>
      </c>
    </row>
    <row r="930" spans="1:15" x14ac:dyDescent="0.2">
      <c r="A930">
        <v>78</v>
      </c>
      <c r="B930" t="s">
        <v>416</v>
      </c>
      <c r="C930" t="s">
        <v>670</v>
      </c>
      <c r="D930" t="s">
        <v>199</v>
      </c>
      <c r="E930" t="s">
        <v>687</v>
      </c>
      <c r="F930" s="156">
        <v>0</v>
      </c>
      <c r="G930" s="156">
        <v>0</v>
      </c>
      <c r="H930" s="156">
        <v>0</v>
      </c>
      <c r="I930" s="156">
        <v>0</v>
      </c>
      <c r="J930" s="156">
        <v>0</v>
      </c>
      <c r="K930" s="156">
        <v>0</v>
      </c>
      <c r="L930" s="156">
        <v>0</v>
      </c>
      <c r="M930" s="156">
        <v>0</v>
      </c>
      <c r="N930" s="156">
        <v>0</v>
      </c>
      <c r="O930" s="156">
        <v>0</v>
      </c>
    </row>
    <row r="931" spans="1:15" x14ac:dyDescent="0.2">
      <c r="A931">
        <v>78</v>
      </c>
      <c r="B931" t="s">
        <v>416</v>
      </c>
      <c r="C931" t="s">
        <v>670</v>
      </c>
      <c r="D931" t="s">
        <v>199</v>
      </c>
      <c r="E931" t="s">
        <v>688</v>
      </c>
      <c r="F931" s="156">
        <v>0.40069097569097573</v>
      </c>
      <c r="G931" s="156">
        <v>0.31524309024309027</v>
      </c>
      <c r="H931" s="156">
        <v>0.37354104229104229</v>
      </c>
      <c r="I931" s="156">
        <v>0.3775203962703963</v>
      </c>
      <c r="J931" s="156">
        <v>0.19565434565434567</v>
      </c>
      <c r="K931" s="156">
        <v>0.18366633366633367</v>
      </c>
      <c r="L931" s="156">
        <v>0.26745129870129863</v>
      </c>
      <c r="M931" s="156">
        <v>0.41553654678654678</v>
      </c>
      <c r="N931" s="156">
        <v>0.35594821844821839</v>
      </c>
      <c r="O931" s="156">
        <v>0.51423784548784546</v>
      </c>
    </row>
    <row r="932" spans="1:15" x14ac:dyDescent="0.2">
      <c r="A932">
        <v>78</v>
      </c>
      <c r="B932" t="s">
        <v>416</v>
      </c>
      <c r="C932" t="s">
        <v>670</v>
      </c>
      <c r="D932" t="s">
        <v>199</v>
      </c>
      <c r="E932" t="s">
        <v>689</v>
      </c>
      <c r="F932" s="156">
        <v>4.420215201465201E-2</v>
      </c>
      <c r="G932" s="156">
        <v>5.6259539072039066E-2</v>
      </c>
      <c r="H932" s="156">
        <v>2.3010149572649571E-2</v>
      </c>
      <c r="I932" s="156">
        <v>1.2713675213675215E-2</v>
      </c>
      <c r="J932" s="156">
        <v>5.2604166666666667E-2</v>
      </c>
      <c r="K932" s="156">
        <v>1.0527319902319901E-2</v>
      </c>
      <c r="L932" s="156">
        <v>1.014957264957265E-2</v>
      </c>
      <c r="M932" s="156">
        <v>2.855807387057387E-2</v>
      </c>
      <c r="N932" s="156">
        <v>2.1052731990231985E-2</v>
      </c>
      <c r="O932" s="156">
        <v>5.360386141636142E-2</v>
      </c>
    </row>
    <row r="933" spans="1:15" x14ac:dyDescent="0.2">
      <c r="A933">
        <v>78</v>
      </c>
      <c r="B933" t="s">
        <v>416</v>
      </c>
      <c r="C933" t="s">
        <v>670</v>
      </c>
      <c r="D933" t="s">
        <v>199</v>
      </c>
      <c r="E933" t="s">
        <v>690</v>
      </c>
      <c r="F933" s="156">
        <v>0.51405677655677662</v>
      </c>
      <c r="G933" s="156">
        <v>0.47573260073260076</v>
      </c>
      <c r="H933" s="156">
        <v>0.65638736263736253</v>
      </c>
      <c r="I933" s="156">
        <v>0.55798992673992676</v>
      </c>
      <c r="J933" s="156">
        <v>0.14562728937728936</v>
      </c>
      <c r="K933" s="156">
        <v>0.34292582417582418</v>
      </c>
      <c r="L933" s="156">
        <v>0.20377747252747255</v>
      </c>
      <c r="M933" s="156">
        <v>0.66533882783882781</v>
      </c>
      <c r="N933" s="156">
        <v>0.63124999999999998</v>
      </c>
      <c r="O933" s="156">
        <v>0.69409340659340657</v>
      </c>
    </row>
    <row r="934" spans="1:15" x14ac:dyDescent="0.2">
      <c r="A934">
        <v>78</v>
      </c>
      <c r="B934" t="s">
        <v>416</v>
      </c>
      <c r="C934" t="s">
        <v>670</v>
      </c>
      <c r="D934" t="s">
        <v>199</v>
      </c>
      <c r="E934" t="s">
        <v>691</v>
      </c>
      <c r="F934" s="156">
        <v>0.27480814639905549</v>
      </c>
      <c r="G934" s="156">
        <v>0.20220385674931132</v>
      </c>
      <c r="H934" s="156">
        <v>0.31644283746556473</v>
      </c>
      <c r="I934" s="156">
        <v>0.24212170405352226</v>
      </c>
      <c r="J934" s="156">
        <v>0.1296831955922865</v>
      </c>
      <c r="K934" s="156">
        <v>0.23560360094451005</v>
      </c>
      <c r="L934" s="156">
        <v>0.17595434868162141</v>
      </c>
      <c r="M934" s="156">
        <v>0.25707152695789059</v>
      </c>
      <c r="N934" s="156">
        <v>0.31397579693034239</v>
      </c>
      <c r="O934" s="156">
        <v>0.35609750098386461</v>
      </c>
    </row>
    <row r="935" spans="1:15" x14ac:dyDescent="0.2">
      <c r="A935">
        <v>78</v>
      </c>
      <c r="B935" t="s">
        <v>416</v>
      </c>
      <c r="C935" t="s">
        <v>670</v>
      </c>
      <c r="D935" t="s">
        <v>199</v>
      </c>
      <c r="E935" t="s">
        <v>692</v>
      </c>
      <c r="F935" s="156">
        <v>1.7122113997113997E-2</v>
      </c>
      <c r="G935" s="156">
        <v>1.8964195526695524E-2</v>
      </c>
      <c r="H935" s="156">
        <v>1.067144660894661E-2</v>
      </c>
      <c r="I935" s="156">
        <v>4.1125541125541128E-3</v>
      </c>
      <c r="J935" s="156">
        <v>1.942415223665224E-2</v>
      </c>
      <c r="K935" s="156">
        <v>7.7155483405483404E-3</v>
      </c>
      <c r="L935" s="156">
        <v>3.0799062049062052E-3</v>
      </c>
      <c r="M935" s="156">
        <v>7.5441919191919192E-3</v>
      </c>
      <c r="N935" s="156">
        <v>1.0527146464646465E-2</v>
      </c>
      <c r="O935" s="156">
        <v>1.9710497835497835E-2</v>
      </c>
    </row>
    <row r="936" spans="1:15" x14ac:dyDescent="0.2">
      <c r="A936">
        <v>78</v>
      </c>
      <c r="B936" t="s">
        <v>416</v>
      </c>
      <c r="C936" t="s">
        <v>670</v>
      </c>
      <c r="D936" t="s">
        <v>199</v>
      </c>
      <c r="E936" t="s">
        <v>693</v>
      </c>
      <c r="F936" s="156">
        <v>0</v>
      </c>
      <c r="G936" s="156">
        <v>0</v>
      </c>
      <c r="H936" s="156">
        <v>0</v>
      </c>
      <c r="I936" s="156">
        <v>0</v>
      </c>
      <c r="J936" s="156">
        <v>0</v>
      </c>
      <c r="K936" s="156">
        <v>0</v>
      </c>
      <c r="L936" s="156">
        <v>0</v>
      </c>
      <c r="M936" s="156">
        <v>0</v>
      </c>
      <c r="N936" s="156">
        <v>0</v>
      </c>
      <c r="O936" s="156">
        <v>0</v>
      </c>
    </row>
    <row r="937" spans="1:15" x14ac:dyDescent="0.2">
      <c r="A937">
        <v>78</v>
      </c>
      <c r="B937" t="s">
        <v>416</v>
      </c>
      <c r="C937" t="s">
        <v>670</v>
      </c>
      <c r="D937" t="s">
        <v>199</v>
      </c>
      <c r="E937" t="s">
        <v>694</v>
      </c>
      <c r="F937" s="156">
        <v>0.17813446969696972</v>
      </c>
      <c r="G937" s="156">
        <v>0.12402935606060606</v>
      </c>
      <c r="H937" s="156">
        <v>0.21466066919191915</v>
      </c>
      <c r="I937" s="156">
        <v>0.14054135101010101</v>
      </c>
      <c r="J937" s="156">
        <v>8.5121527777777789E-2</v>
      </c>
      <c r="K937" s="156">
        <v>0.18637784090909093</v>
      </c>
      <c r="L937" s="156">
        <v>0.10521464646464646</v>
      </c>
      <c r="M937" s="156">
        <v>0.14727114898989899</v>
      </c>
      <c r="N937" s="156">
        <v>0.21669034090909092</v>
      </c>
      <c r="O937" s="156">
        <v>0.23060448232323233</v>
      </c>
    </row>
    <row r="938" spans="1:15" x14ac:dyDescent="0.2">
      <c r="A938">
        <v>78</v>
      </c>
      <c r="B938" t="s">
        <v>416</v>
      </c>
      <c r="C938" t="s">
        <v>670</v>
      </c>
      <c r="D938" t="s">
        <v>199</v>
      </c>
      <c r="E938" t="s">
        <v>695</v>
      </c>
      <c r="F938" s="156">
        <v>2.1874999999999998E-3</v>
      </c>
      <c r="G938" s="156">
        <v>2.1122685185185185E-3</v>
      </c>
      <c r="H938" s="156">
        <v>1.3093171296296297E-3</v>
      </c>
      <c r="I938" s="156">
        <v>4.9045138888888879E-4</v>
      </c>
      <c r="J938" s="156">
        <v>2.3480902777777775E-3</v>
      </c>
      <c r="K938" s="156">
        <v>1.2138310185185186E-3</v>
      </c>
      <c r="L938" s="156">
        <v>3.4288194444444448E-4</v>
      </c>
      <c r="M938" s="156">
        <v>6.6550925925925924E-4</v>
      </c>
      <c r="N938" s="156">
        <v>1.3310185185185185E-3</v>
      </c>
      <c r="O938" s="156">
        <v>2.452256944444444E-3</v>
      </c>
    </row>
    <row r="939" spans="1:15" x14ac:dyDescent="0.2">
      <c r="A939">
        <v>78</v>
      </c>
      <c r="B939" t="s">
        <v>416</v>
      </c>
      <c r="C939" t="s">
        <v>670</v>
      </c>
      <c r="D939" t="s">
        <v>199</v>
      </c>
      <c r="E939" t="s">
        <v>696</v>
      </c>
      <c r="F939" s="156">
        <v>0</v>
      </c>
      <c r="G939" s="156">
        <v>0</v>
      </c>
      <c r="H939" s="156">
        <v>0</v>
      </c>
      <c r="I939" s="156">
        <v>0</v>
      </c>
      <c r="J939" s="156">
        <v>0</v>
      </c>
      <c r="K939" s="156">
        <v>0</v>
      </c>
      <c r="L939" s="156">
        <v>0</v>
      </c>
      <c r="M939" s="156">
        <v>0</v>
      </c>
      <c r="N939" s="156">
        <v>0</v>
      </c>
      <c r="O939" s="156">
        <v>0</v>
      </c>
    </row>
    <row r="940" spans="1:15" x14ac:dyDescent="0.2">
      <c r="A940">
        <v>79</v>
      </c>
      <c r="B940" t="s">
        <v>417</v>
      </c>
      <c r="C940" t="s">
        <v>671</v>
      </c>
      <c r="D940" t="s">
        <v>199</v>
      </c>
      <c r="E940" t="s">
        <v>685</v>
      </c>
      <c r="F940" s="156">
        <v>0.23113685556867375</v>
      </c>
      <c r="G940" s="156">
        <v>0.27223780007870912</v>
      </c>
      <c r="H940" s="156">
        <v>0.31894923258559621</v>
      </c>
      <c r="I940" s="156">
        <v>0.27655204643841003</v>
      </c>
      <c r="J940" s="156">
        <v>0.17138675718221172</v>
      </c>
      <c r="K940" s="156">
        <v>0.19262347500983862</v>
      </c>
      <c r="L940" s="156">
        <v>0.1858520267611177</v>
      </c>
      <c r="M940" s="156">
        <v>0.32242719401810305</v>
      </c>
      <c r="N940" s="156">
        <v>0.30902695789059426</v>
      </c>
      <c r="O940" s="156">
        <v>0.36850895316804411</v>
      </c>
    </row>
    <row r="941" spans="1:15" x14ac:dyDescent="0.2">
      <c r="A941">
        <v>79</v>
      </c>
      <c r="B941" t="s">
        <v>417</v>
      </c>
      <c r="C941" t="s">
        <v>671</v>
      </c>
      <c r="D941" t="s">
        <v>199</v>
      </c>
      <c r="E941" t="s">
        <v>686</v>
      </c>
      <c r="F941" s="156">
        <v>2.4168019480519481E-2</v>
      </c>
      <c r="G941" s="156">
        <v>3.1953463203463199E-2</v>
      </c>
      <c r="H941" s="156">
        <v>1.5203373015873017E-2</v>
      </c>
      <c r="I941" s="156">
        <v>8.7775072150072138E-3</v>
      </c>
      <c r="J941" s="156">
        <v>3.0210588023088021E-2</v>
      </c>
      <c r="K941" s="156">
        <v>7.7674062049062059E-3</v>
      </c>
      <c r="L941" s="156">
        <v>6.6152597402597399E-3</v>
      </c>
      <c r="M941" s="156">
        <v>1.6472763347763347E-2</v>
      </c>
      <c r="N941" s="156">
        <v>1.4326298701298703E-2</v>
      </c>
      <c r="O941" s="156">
        <v>3.0280483405483408E-2</v>
      </c>
    </row>
    <row r="942" spans="1:15" x14ac:dyDescent="0.2">
      <c r="A942">
        <v>79</v>
      </c>
      <c r="B942" t="s">
        <v>417</v>
      </c>
      <c r="C942" t="s">
        <v>671</v>
      </c>
      <c r="D942" t="s">
        <v>199</v>
      </c>
      <c r="E942" t="s">
        <v>687</v>
      </c>
      <c r="F942" s="156">
        <v>0</v>
      </c>
      <c r="G942" s="156">
        <v>0</v>
      </c>
      <c r="H942" s="156">
        <v>0</v>
      </c>
      <c r="I942" s="156">
        <v>0</v>
      </c>
      <c r="J942" s="156">
        <v>0</v>
      </c>
      <c r="K942" s="156">
        <v>0</v>
      </c>
      <c r="L942" s="156">
        <v>0</v>
      </c>
      <c r="M942" s="156">
        <v>0</v>
      </c>
      <c r="N942" s="156">
        <v>0</v>
      </c>
      <c r="O942" s="156">
        <v>0</v>
      </c>
    </row>
    <row r="943" spans="1:15" x14ac:dyDescent="0.2">
      <c r="A943">
        <v>79</v>
      </c>
      <c r="B943" t="s">
        <v>417</v>
      </c>
      <c r="C943" t="s">
        <v>671</v>
      </c>
      <c r="D943" t="s">
        <v>199</v>
      </c>
      <c r="E943" t="s">
        <v>688</v>
      </c>
      <c r="F943" s="156">
        <v>0.35569638694638694</v>
      </c>
      <c r="G943" s="156">
        <v>0.32088952713952712</v>
      </c>
      <c r="H943" s="156">
        <v>0.35877664002664</v>
      </c>
      <c r="I943" s="156">
        <v>0.34562104562104562</v>
      </c>
      <c r="J943" s="156">
        <v>0.20382534132534133</v>
      </c>
      <c r="K943" s="156">
        <v>0.18118548118548117</v>
      </c>
      <c r="L943" s="156">
        <v>0.24356268731268729</v>
      </c>
      <c r="M943" s="156">
        <v>0.39622044622044617</v>
      </c>
      <c r="N943" s="156">
        <v>0.34288628038628038</v>
      </c>
      <c r="O943" s="156">
        <v>0.48151223776223778</v>
      </c>
    </row>
    <row r="944" spans="1:15" x14ac:dyDescent="0.2">
      <c r="A944">
        <v>79</v>
      </c>
      <c r="B944" t="s">
        <v>417</v>
      </c>
      <c r="C944" t="s">
        <v>671</v>
      </c>
      <c r="D944" t="s">
        <v>199</v>
      </c>
      <c r="E944" t="s">
        <v>689</v>
      </c>
      <c r="F944" s="156">
        <v>4.8561507936507937E-2</v>
      </c>
      <c r="G944" s="156">
        <v>5.852220695970696E-2</v>
      </c>
      <c r="H944" s="156">
        <v>2.1689942002442002E-2</v>
      </c>
      <c r="I944" s="156">
        <v>1.1374389499389499E-2</v>
      </c>
      <c r="J944" s="156">
        <v>5.5828373015873012E-2</v>
      </c>
      <c r="K944" s="156">
        <v>9.6020299145299151E-3</v>
      </c>
      <c r="L944" s="156">
        <v>9.2777014652014669E-3</v>
      </c>
      <c r="M944" s="156">
        <v>2.7604166666666666E-2</v>
      </c>
      <c r="N944" s="156">
        <v>1.9707722832722832E-2</v>
      </c>
      <c r="O944" s="156">
        <v>5.6953983516483508E-2</v>
      </c>
    </row>
    <row r="945" spans="1:15" x14ac:dyDescent="0.2">
      <c r="A945">
        <v>79</v>
      </c>
      <c r="B945" t="s">
        <v>417</v>
      </c>
      <c r="C945" t="s">
        <v>671</v>
      </c>
      <c r="D945" t="s">
        <v>199</v>
      </c>
      <c r="E945" t="s">
        <v>690</v>
      </c>
      <c r="F945" s="156">
        <v>0.42609890109890108</v>
      </c>
      <c r="G945" s="156">
        <v>0.46714743589743596</v>
      </c>
      <c r="H945" s="156">
        <v>0.61522435897435901</v>
      </c>
      <c r="I945" s="156">
        <v>0.52433608058608061</v>
      </c>
      <c r="J945" s="156">
        <v>0.16492673992673992</v>
      </c>
      <c r="K945" s="156">
        <v>0.33392857142857146</v>
      </c>
      <c r="L945" s="156">
        <v>0.20538003663003662</v>
      </c>
      <c r="M945" s="156">
        <v>0.6263507326007326</v>
      </c>
      <c r="N945" s="156">
        <v>0.59322344322344323</v>
      </c>
      <c r="O945" s="156">
        <v>0.64729853479853483</v>
      </c>
    </row>
    <row r="946" spans="1:15" x14ac:dyDescent="0.2">
      <c r="A946">
        <v>79</v>
      </c>
      <c r="B946" t="s">
        <v>417</v>
      </c>
      <c r="C946" t="s">
        <v>671</v>
      </c>
      <c r="D946" t="s">
        <v>199</v>
      </c>
      <c r="E946" t="s">
        <v>691</v>
      </c>
      <c r="F946" s="156">
        <v>0.28322756788665882</v>
      </c>
      <c r="G946" s="156">
        <v>0.22239029909484453</v>
      </c>
      <c r="H946" s="156">
        <v>0.33000787091696182</v>
      </c>
      <c r="I946" s="156">
        <v>0.23517316017316017</v>
      </c>
      <c r="J946" s="156">
        <v>0.14585055096418734</v>
      </c>
      <c r="K946" s="156">
        <v>0.24834710743801652</v>
      </c>
      <c r="L946" s="156">
        <v>0.1691533844942936</v>
      </c>
      <c r="M946" s="156">
        <v>0.26301898858717038</v>
      </c>
      <c r="N946" s="156">
        <v>0.3279171585989768</v>
      </c>
      <c r="O946" s="156">
        <v>0.36846467926013382</v>
      </c>
    </row>
    <row r="947" spans="1:15" x14ac:dyDescent="0.2">
      <c r="A947">
        <v>79</v>
      </c>
      <c r="B947" t="s">
        <v>417</v>
      </c>
      <c r="C947" t="s">
        <v>671</v>
      </c>
      <c r="D947" t="s">
        <v>199</v>
      </c>
      <c r="E947" t="s">
        <v>692</v>
      </c>
      <c r="F947" s="156">
        <v>1.9250541125541122E-2</v>
      </c>
      <c r="G947" s="156">
        <v>2.0305735930735931E-2</v>
      </c>
      <c r="H947" s="156">
        <v>1.0818001443001444E-2</v>
      </c>
      <c r="I947" s="156">
        <v>3.6728896103896103E-3</v>
      </c>
      <c r="J947" s="156">
        <v>2.1227904040404044E-2</v>
      </c>
      <c r="K947" s="156">
        <v>7.8418109668109675E-3</v>
      </c>
      <c r="L947" s="156">
        <v>2.8048340548340548E-3</v>
      </c>
      <c r="M947" s="156">
        <v>7.2601010101010109E-3</v>
      </c>
      <c r="N947" s="156">
        <v>1.0691738816738816E-2</v>
      </c>
      <c r="O947" s="156">
        <v>2.1554834054834052E-2</v>
      </c>
    </row>
    <row r="948" spans="1:15" x14ac:dyDescent="0.2">
      <c r="A948">
        <v>79</v>
      </c>
      <c r="B948" t="s">
        <v>417</v>
      </c>
      <c r="C948" t="s">
        <v>671</v>
      </c>
      <c r="D948" t="s">
        <v>199</v>
      </c>
      <c r="E948" t="s">
        <v>693</v>
      </c>
      <c r="F948" s="156">
        <v>0</v>
      </c>
      <c r="G948" s="156">
        <v>0</v>
      </c>
      <c r="H948" s="156">
        <v>0</v>
      </c>
      <c r="I948" s="156">
        <v>0</v>
      </c>
      <c r="J948" s="156">
        <v>0</v>
      </c>
      <c r="K948" s="156">
        <v>0</v>
      </c>
      <c r="L948" s="156">
        <v>0</v>
      </c>
      <c r="M948" s="156">
        <v>0</v>
      </c>
      <c r="N948" s="156">
        <v>0</v>
      </c>
      <c r="O948" s="156">
        <v>0</v>
      </c>
    </row>
    <row r="949" spans="1:15" x14ac:dyDescent="0.2">
      <c r="A949">
        <v>79</v>
      </c>
      <c r="B949" t="s">
        <v>417</v>
      </c>
      <c r="C949" t="s">
        <v>671</v>
      </c>
      <c r="D949" t="s">
        <v>199</v>
      </c>
      <c r="E949" t="s">
        <v>694</v>
      </c>
      <c r="F949" s="156">
        <v>0.17450915404040404</v>
      </c>
      <c r="G949" s="156">
        <v>0.12397411616161617</v>
      </c>
      <c r="H949" s="156">
        <v>0.20946022727272728</v>
      </c>
      <c r="I949" s="156">
        <v>0.13034248737373738</v>
      </c>
      <c r="J949" s="156">
        <v>8.6082702020202004E-2</v>
      </c>
      <c r="K949" s="156">
        <v>0.18296243686868685</v>
      </c>
      <c r="L949" s="156">
        <v>9.6399936868686864E-2</v>
      </c>
      <c r="M949" s="156">
        <v>0.14117266414141413</v>
      </c>
      <c r="N949" s="156">
        <v>0.21158617424242424</v>
      </c>
      <c r="O949" s="156">
        <v>0.22465593434343437</v>
      </c>
    </row>
    <row r="950" spans="1:15" x14ac:dyDescent="0.2">
      <c r="A950">
        <v>79</v>
      </c>
      <c r="B950" t="s">
        <v>417</v>
      </c>
      <c r="C950" t="s">
        <v>671</v>
      </c>
      <c r="D950" t="s">
        <v>199</v>
      </c>
      <c r="E950" t="s">
        <v>695</v>
      </c>
      <c r="F950" s="156">
        <v>1.7968749999999999E-3</v>
      </c>
      <c r="G950" s="156">
        <v>1.730324074074074E-3</v>
      </c>
      <c r="H950" s="156">
        <v>1.0315393518518518E-3</v>
      </c>
      <c r="I950" s="156">
        <v>3.9496527777777777E-4</v>
      </c>
      <c r="J950" s="156">
        <v>1.9401041666666668E-3</v>
      </c>
      <c r="K950" s="156">
        <v>9.5052083333333338E-4</v>
      </c>
      <c r="L950" s="156">
        <v>2.7488425925925922E-4</v>
      </c>
      <c r="M950" s="156">
        <v>5.2806712962962963E-4</v>
      </c>
      <c r="N950" s="156">
        <v>1.0474537037037037E-3</v>
      </c>
      <c r="O950" s="156">
        <v>2.0081018518518516E-3</v>
      </c>
    </row>
    <row r="951" spans="1:15" x14ac:dyDescent="0.2">
      <c r="A951">
        <v>79</v>
      </c>
      <c r="B951" t="s">
        <v>417</v>
      </c>
      <c r="C951" t="s">
        <v>671</v>
      </c>
      <c r="D951" t="s">
        <v>199</v>
      </c>
      <c r="E951" t="s">
        <v>696</v>
      </c>
      <c r="F951" s="156">
        <v>0</v>
      </c>
      <c r="G951" s="156">
        <v>0</v>
      </c>
      <c r="H951" s="156">
        <v>0</v>
      </c>
      <c r="I951" s="156">
        <v>0</v>
      </c>
      <c r="J951" s="156">
        <v>0</v>
      </c>
      <c r="K951" s="156">
        <v>0</v>
      </c>
      <c r="L951" s="156">
        <v>0</v>
      </c>
      <c r="M951" s="156">
        <v>0</v>
      </c>
      <c r="N951" s="156">
        <v>0</v>
      </c>
      <c r="O951" s="156">
        <v>0</v>
      </c>
    </row>
    <row r="952" spans="1:15" x14ac:dyDescent="0.2">
      <c r="A952">
        <v>80</v>
      </c>
      <c r="B952" t="s">
        <v>418</v>
      </c>
      <c r="C952" t="s">
        <v>672</v>
      </c>
      <c r="D952" t="s">
        <v>199</v>
      </c>
      <c r="E952" t="s">
        <v>685</v>
      </c>
      <c r="F952" s="156">
        <v>0.34701397087760727</v>
      </c>
      <c r="G952" s="156">
        <v>0.30154220779220781</v>
      </c>
      <c r="H952" s="156">
        <v>0.38816164895710353</v>
      </c>
      <c r="I952" s="156">
        <v>0.3623155253837072</v>
      </c>
      <c r="J952" s="156">
        <v>0.18404417552144825</v>
      </c>
      <c r="K952" s="156">
        <v>0.22492866981503343</v>
      </c>
      <c r="L952" s="156">
        <v>0.2494859307359307</v>
      </c>
      <c r="M952" s="156">
        <v>0.39438705234159782</v>
      </c>
      <c r="N952" s="156">
        <v>0.37293880362062182</v>
      </c>
      <c r="O952" s="156">
        <v>0.47791715859897671</v>
      </c>
    </row>
    <row r="953" spans="1:15" x14ac:dyDescent="0.2">
      <c r="A953">
        <v>80</v>
      </c>
      <c r="B953" t="s">
        <v>418</v>
      </c>
      <c r="C953" t="s">
        <v>672</v>
      </c>
      <c r="D953" t="s">
        <v>199</v>
      </c>
      <c r="E953" t="s">
        <v>686</v>
      </c>
      <c r="F953" s="156">
        <v>2.3841089466089465E-2</v>
      </c>
      <c r="G953" s="156">
        <v>3.2025613275613277E-2</v>
      </c>
      <c r="H953" s="156">
        <v>1.5327380952380952E-2</v>
      </c>
      <c r="I953" s="156">
        <v>9.0661075036075033E-3</v>
      </c>
      <c r="J953" s="156">
        <v>3.0145202020202017E-2</v>
      </c>
      <c r="K953" s="156">
        <v>7.8643578643578654E-3</v>
      </c>
      <c r="L953" s="156">
        <v>6.8339646464646454E-3</v>
      </c>
      <c r="M953" s="156">
        <v>1.6759108946608949E-2</v>
      </c>
      <c r="N953" s="156">
        <v>1.4260912698412696E-2</v>
      </c>
      <c r="O953" s="156">
        <v>3.0124909812409811E-2</v>
      </c>
    </row>
    <row r="954" spans="1:15" x14ac:dyDescent="0.2">
      <c r="A954">
        <v>80</v>
      </c>
      <c r="B954" t="s">
        <v>418</v>
      </c>
      <c r="C954" t="s">
        <v>672</v>
      </c>
      <c r="D954" t="s">
        <v>199</v>
      </c>
      <c r="E954" t="s">
        <v>687</v>
      </c>
      <c r="F954" s="156">
        <v>0</v>
      </c>
      <c r="G954" s="156">
        <v>0</v>
      </c>
      <c r="H954" s="156">
        <v>0</v>
      </c>
      <c r="I954" s="156">
        <v>0</v>
      </c>
      <c r="J954" s="156">
        <v>0</v>
      </c>
      <c r="K954" s="156">
        <v>0</v>
      </c>
      <c r="L954" s="156">
        <v>0</v>
      </c>
      <c r="M954" s="156">
        <v>0</v>
      </c>
      <c r="N954" s="156">
        <v>0</v>
      </c>
      <c r="O954" s="156">
        <v>0</v>
      </c>
    </row>
    <row r="955" spans="1:15" x14ac:dyDescent="0.2">
      <c r="A955">
        <v>80</v>
      </c>
      <c r="B955" t="s">
        <v>418</v>
      </c>
      <c r="C955" t="s">
        <v>672</v>
      </c>
      <c r="D955" t="s">
        <v>199</v>
      </c>
      <c r="E955" t="s">
        <v>688</v>
      </c>
      <c r="F955" s="156">
        <v>0.48291292041292044</v>
      </c>
      <c r="G955" s="156">
        <v>0.31799658674658676</v>
      </c>
      <c r="H955" s="156">
        <v>0.38909423909423907</v>
      </c>
      <c r="I955" s="156">
        <v>0.41783216783216776</v>
      </c>
      <c r="J955" s="156">
        <v>0.19682817182817181</v>
      </c>
      <c r="K955" s="156">
        <v>0.17795745920745917</v>
      </c>
      <c r="L955" s="156">
        <v>0.30271395271395274</v>
      </c>
      <c r="M955" s="156">
        <v>0.44418706293706295</v>
      </c>
      <c r="N955" s="156">
        <v>0.36597152847152853</v>
      </c>
      <c r="O955" s="156">
        <v>0.57512695637695643</v>
      </c>
    </row>
    <row r="956" spans="1:15" x14ac:dyDescent="0.2">
      <c r="A956">
        <v>80</v>
      </c>
      <c r="B956" t="s">
        <v>418</v>
      </c>
      <c r="C956" t="s">
        <v>672</v>
      </c>
      <c r="D956" t="s">
        <v>199</v>
      </c>
      <c r="E956" t="s">
        <v>689</v>
      </c>
      <c r="F956" s="156">
        <v>4.817994505494505E-2</v>
      </c>
      <c r="G956" s="156">
        <v>5.7883089133089129E-2</v>
      </c>
      <c r="H956" s="156">
        <v>2.1186278998778996E-2</v>
      </c>
      <c r="I956" s="156">
        <v>1.1109203296703297E-2</v>
      </c>
      <c r="J956" s="156">
        <v>5.5212148962148953E-2</v>
      </c>
      <c r="K956" s="156">
        <v>9.3578296703296683E-3</v>
      </c>
      <c r="L956" s="156">
        <v>9.0907356532356522E-3</v>
      </c>
      <c r="M956" s="156">
        <v>2.7184447496947498E-2</v>
      </c>
      <c r="N956" s="156">
        <v>1.8957951770451772E-2</v>
      </c>
      <c r="O956" s="156">
        <v>5.6351114163614158E-2</v>
      </c>
    </row>
    <row r="957" spans="1:15" x14ac:dyDescent="0.2">
      <c r="A957">
        <v>80</v>
      </c>
      <c r="B957" t="s">
        <v>418</v>
      </c>
      <c r="C957" t="s">
        <v>672</v>
      </c>
      <c r="D957" t="s">
        <v>199</v>
      </c>
      <c r="E957" t="s">
        <v>690</v>
      </c>
      <c r="F957" s="156">
        <v>0.58395146520146524</v>
      </c>
      <c r="G957" s="156">
        <v>0.4968864468864469</v>
      </c>
      <c r="H957" s="156">
        <v>0.6815247252747253</v>
      </c>
      <c r="I957" s="156">
        <v>0.56863553113553111</v>
      </c>
      <c r="J957" s="156">
        <v>0.12884615384615383</v>
      </c>
      <c r="K957" s="156">
        <v>0.33923992673992676</v>
      </c>
      <c r="L957" s="156">
        <v>0.17957875457875455</v>
      </c>
      <c r="M957" s="156">
        <v>0.69418498168498166</v>
      </c>
      <c r="N957" s="156">
        <v>0.64926739926739929</v>
      </c>
      <c r="O957" s="156">
        <v>0.72712912087912096</v>
      </c>
    </row>
    <row r="958" spans="1:15" x14ac:dyDescent="0.2">
      <c r="A958">
        <v>80</v>
      </c>
      <c r="B958" t="s">
        <v>418</v>
      </c>
      <c r="C958" t="s">
        <v>672</v>
      </c>
      <c r="D958" t="s">
        <v>199</v>
      </c>
      <c r="E958" t="s">
        <v>691</v>
      </c>
      <c r="F958" s="156">
        <v>0.32961432506887051</v>
      </c>
      <c r="G958" s="156">
        <v>0.22750885478158203</v>
      </c>
      <c r="H958" s="156">
        <v>0.3601928374655648</v>
      </c>
      <c r="I958" s="156">
        <v>0.27371359700905151</v>
      </c>
      <c r="J958" s="156">
        <v>0.1471763085399449</v>
      </c>
      <c r="K958" s="156">
        <v>0.26745621802439978</v>
      </c>
      <c r="L958" s="156">
        <v>0.20109208972845335</v>
      </c>
      <c r="M958" s="156">
        <v>0.28947264856355764</v>
      </c>
      <c r="N958" s="156">
        <v>0.35694116489571032</v>
      </c>
      <c r="O958" s="156">
        <v>0.41325019677292407</v>
      </c>
    </row>
    <row r="959" spans="1:15" x14ac:dyDescent="0.2">
      <c r="A959">
        <v>80</v>
      </c>
      <c r="B959" t="s">
        <v>418</v>
      </c>
      <c r="C959" t="s">
        <v>672</v>
      </c>
      <c r="D959" t="s">
        <v>199</v>
      </c>
      <c r="E959" t="s">
        <v>692</v>
      </c>
      <c r="F959" s="156">
        <v>1.7491883116883118E-2</v>
      </c>
      <c r="G959" s="156">
        <v>1.9065656565656567E-2</v>
      </c>
      <c r="H959" s="156">
        <v>1.0315205627705628E-2</v>
      </c>
      <c r="I959" s="156">
        <v>3.8938492063492064E-3</v>
      </c>
      <c r="J959" s="156">
        <v>1.972402597402597E-2</v>
      </c>
      <c r="K959" s="156">
        <v>7.3795995670995667E-3</v>
      </c>
      <c r="L959" s="156">
        <v>2.9310966810966814E-3</v>
      </c>
      <c r="M959" s="156">
        <v>7.2352994227994228E-3</v>
      </c>
      <c r="N959" s="156">
        <v>1.0139339826839826E-2</v>
      </c>
      <c r="O959" s="156">
        <v>1.9922438672438671E-2</v>
      </c>
    </row>
    <row r="960" spans="1:15" x14ac:dyDescent="0.2">
      <c r="A960">
        <v>80</v>
      </c>
      <c r="B960" t="s">
        <v>418</v>
      </c>
      <c r="C960" t="s">
        <v>672</v>
      </c>
      <c r="D960" t="s">
        <v>199</v>
      </c>
      <c r="E960" t="s">
        <v>693</v>
      </c>
      <c r="F960" s="156">
        <v>0</v>
      </c>
      <c r="G960" s="156">
        <v>0</v>
      </c>
      <c r="H960" s="156">
        <v>0</v>
      </c>
      <c r="I960" s="156">
        <v>0</v>
      </c>
      <c r="J960" s="156">
        <v>0</v>
      </c>
      <c r="K960" s="156">
        <v>0</v>
      </c>
      <c r="L960" s="156">
        <v>0</v>
      </c>
      <c r="M960" s="156">
        <v>0</v>
      </c>
      <c r="N960" s="156">
        <v>0</v>
      </c>
      <c r="O960" s="156">
        <v>0</v>
      </c>
    </row>
    <row r="961" spans="1:15" x14ac:dyDescent="0.2">
      <c r="A961">
        <v>80</v>
      </c>
      <c r="B961" t="s">
        <v>418</v>
      </c>
      <c r="C961" t="s">
        <v>672</v>
      </c>
      <c r="D961" t="s">
        <v>199</v>
      </c>
      <c r="E961" t="s">
        <v>694</v>
      </c>
      <c r="F961" s="156">
        <v>0.18488005050505052</v>
      </c>
      <c r="G961" s="156">
        <v>0.13842329545454543</v>
      </c>
      <c r="H961" s="156">
        <v>0.22996054292929291</v>
      </c>
      <c r="I961" s="156">
        <v>0.15068655303030304</v>
      </c>
      <c r="J961" s="156">
        <v>9.5115214646464635E-2</v>
      </c>
      <c r="K961" s="156">
        <v>0.1974810606060606</v>
      </c>
      <c r="L961" s="156">
        <v>0.11179135101010101</v>
      </c>
      <c r="M961" s="156">
        <v>0.16095801767676768</v>
      </c>
      <c r="N961" s="156">
        <v>0.23186237373737373</v>
      </c>
      <c r="O961" s="156">
        <v>0.24422506313131315</v>
      </c>
    </row>
    <row r="962" spans="1:15" x14ac:dyDescent="0.2">
      <c r="A962">
        <v>80</v>
      </c>
      <c r="B962" t="s">
        <v>418</v>
      </c>
      <c r="C962" t="s">
        <v>672</v>
      </c>
      <c r="D962" t="s">
        <v>199</v>
      </c>
      <c r="E962" t="s">
        <v>695</v>
      </c>
      <c r="F962" s="156">
        <v>1.8547453703703703E-3</v>
      </c>
      <c r="G962" s="156">
        <v>1.8012152777777775E-3</v>
      </c>
      <c r="H962" s="156">
        <v>1.0807291666666667E-3</v>
      </c>
      <c r="I962" s="156">
        <v>4.23900462962963E-4</v>
      </c>
      <c r="J962" s="156">
        <v>2.0109953703703705E-3</v>
      </c>
      <c r="K962" s="156">
        <v>9.9247685185185181E-4</v>
      </c>
      <c r="L962" s="156">
        <v>2.9513888888888889E-4</v>
      </c>
      <c r="M962" s="156">
        <v>5.6134259259259256E-4</v>
      </c>
      <c r="N962" s="156">
        <v>1.0980902777777777E-3</v>
      </c>
      <c r="O962" s="156">
        <v>2.0818865740740741E-3</v>
      </c>
    </row>
    <row r="963" spans="1:15" x14ac:dyDescent="0.2">
      <c r="A963">
        <v>80</v>
      </c>
      <c r="B963" t="s">
        <v>418</v>
      </c>
      <c r="C963" t="s">
        <v>672</v>
      </c>
      <c r="D963" t="s">
        <v>199</v>
      </c>
      <c r="E963" t="s">
        <v>696</v>
      </c>
      <c r="F963" s="156">
        <v>0</v>
      </c>
      <c r="G963" s="156">
        <v>0</v>
      </c>
      <c r="H963" s="156">
        <v>0</v>
      </c>
      <c r="I963" s="156">
        <v>0</v>
      </c>
      <c r="J963" s="156">
        <v>0</v>
      </c>
      <c r="K963" s="156">
        <v>0</v>
      </c>
      <c r="L963" s="156">
        <v>0</v>
      </c>
      <c r="M963" s="156">
        <v>0</v>
      </c>
      <c r="N963" s="156">
        <v>0</v>
      </c>
      <c r="O963" s="156">
        <v>0</v>
      </c>
    </row>
    <row r="964" spans="1:15" x14ac:dyDescent="0.2">
      <c r="A964">
        <v>81</v>
      </c>
      <c r="B964" t="s">
        <v>419</v>
      </c>
      <c r="C964" t="s">
        <v>673</v>
      </c>
      <c r="D964" t="s">
        <v>199</v>
      </c>
      <c r="E964" t="s">
        <v>685</v>
      </c>
      <c r="F964" s="156">
        <v>0.27644628099173557</v>
      </c>
      <c r="G964" s="156">
        <v>0.29037534435261703</v>
      </c>
      <c r="H964" s="156">
        <v>0.35257526564344743</v>
      </c>
      <c r="I964" s="156">
        <v>0.31486619441164893</v>
      </c>
      <c r="J964" s="156">
        <v>0.17978896103896108</v>
      </c>
      <c r="K964" s="156">
        <v>0.20915731995277451</v>
      </c>
      <c r="L964" s="156">
        <v>0.21248032270759543</v>
      </c>
      <c r="M964" s="156">
        <v>0.35747245179063358</v>
      </c>
      <c r="N964" s="156">
        <v>0.33946772924045648</v>
      </c>
      <c r="O964" s="156">
        <v>0.41608864620228259</v>
      </c>
    </row>
    <row r="965" spans="1:15" x14ac:dyDescent="0.2">
      <c r="A965">
        <v>81</v>
      </c>
      <c r="B965" t="s">
        <v>419</v>
      </c>
      <c r="C965" t="s">
        <v>673</v>
      </c>
      <c r="D965" t="s">
        <v>199</v>
      </c>
      <c r="E965" t="s">
        <v>686</v>
      </c>
      <c r="F965" s="156">
        <v>2.5556908369408365E-2</v>
      </c>
      <c r="G965" s="156">
        <v>3.3759469696969691E-2</v>
      </c>
      <c r="H965" s="156">
        <v>1.6123286435786439E-2</v>
      </c>
      <c r="I965" s="156">
        <v>9.1382575757575756E-3</v>
      </c>
      <c r="J965" s="156">
        <v>3.1863275613275607E-2</v>
      </c>
      <c r="K965" s="156">
        <v>8.2048160173160169E-3</v>
      </c>
      <c r="L965" s="156">
        <v>6.9264069264069255E-3</v>
      </c>
      <c r="M965" s="156">
        <v>1.7383658008658008E-2</v>
      </c>
      <c r="N965" s="156">
        <v>1.5054563492063492E-2</v>
      </c>
      <c r="O965" s="156">
        <v>3.1946699134199133E-2</v>
      </c>
    </row>
    <row r="966" spans="1:15" x14ac:dyDescent="0.2">
      <c r="A966">
        <v>81</v>
      </c>
      <c r="B966" t="s">
        <v>419</v>
      </c>
      <c r="C966" t="s">
        <v>673</v>
      </c>
      <c r="D966" t="s">
        <v>199</v>
      </c>
      <c r="E966" t="s">
        <v>687</v>
      </c>
      <c r="F966" s="156">
        <v>0</v>
      </c>
      <c r="G966" s="156">
        <v>0</v>
      </c>
      <c r="H966" s="156">
        <v>0</v>
      </c>
      <c r="I966" s="156">
        <v>0</v>
      </c>
      <c r="J966" s="156">
        <v>0</v>
      </c>
      <c r="K966" s="156">
        <v>0</v>
      </c>
      <c r="L966" s="156">
        <v>0</v>
      </c>
      <c r="M966" s="156">
        <v>0</v>
      </c>
      <c r="N966" s="156">
        <v>0</v>
      </c>
      <c r="O966" s="156">
        <v>0</v>
      </c>
    </row>
    <row r="967" spans="1:15" x14ac:dyDescent="0.2">
      <c r="A967">
        <v>81</v>
      </c>
      <c r="B967" t="s">
        <v>419</v>
      </c>
      <c r="C967" t="s">
        <v>673</v>
      </c>
      <c r="D967" t="s">
        <v>199</v>
      </c>
      <c r="E967" t="s">
        <v>688</v>
      </c>
      <c r="F967" s="156">
        <v>0.42005078255078254</v>
      </c>
      <c r="G967" s="156">
        <v>0.32483558108558103</v>
      </c>
      <c r="H967" s="156">
        <v>0.38071095571095576</v>
      </c>
      <c r="I967" s="156">
        <v>0.38745837495837498</v>
      </c>
      <c r="J967" s="156">
        <v>0.20222485847485847</v>
      </c>
      <c r="K967" s="156">
        <v>0.18309607059607061</v>
      </c>
      <c r="L967" s="156">
        <v>0.27525599400599393</v>
      </c>
      <c r="M967" s="156">
        <v>0.42721445221445215</v>
      </c>
      <c r="N967" s="156">
        <v>0.3599088411588412</v>
      </c>
      <c r="O967" s="156">
        <v>0.53256743256743255</v>
      </c>
    </row>
    <row r="968" spans="1:15" x14ac:dyDescent="0.2">
      <c r="A968">
        <v>81</v>
      </c>
      <c r="B968" t="s">
        <v>419</v>
      </c>
      <c r="C968" t="s">
        <v>673</v>
      </c>
      <c r="D968" t="s">
        <v>199</v>
      </c>
      <c r="E968" t="s">
        <v>689</v>
      </c>
      <c r="F968" s="156">
        <v>5.0299526862026857E-2</v>
      </c>
      <c r="G968" s="156">
        <v>6.0805860805860812E-2</v>
      </c>
      <c r="H968" s="156">
        <v>2.2659111721611721E-2</v>
      </c>
      <c r="I968" s="156">
        <v>1.1794108669108669E-2</v>
      </c>
      <c r="J968" s="156">
        <v>5.7837301587301583E-2</v>
      </c>
      <c r="K968" s="156">
        <v>9.9874084249084241E-3</v>
      </c>
      <c r="L968" s="156">
        <v>9.6554487179487166E-3</v>
      </c>
      <c r="M968" s="156">
        <v>2.8813721001221003E-2</v>
      </c>
      <c r="N968" s="156">
        <v>2.0289606227106224E-2</v>
      </c>
      <c r="O968" s="156">
        <v>5.9041132478632491E-2</v>
      </c>
    </row>
    <row r="969" spans="1:15" x14ac:dyDescent="0.2">
      <c r="A969">
        <v>81</v>
      </c>
      <c r="B969" t="s">
        <v>419</v>
      </c>
      <c r="C969" t="s">
        <v>673</v>
      </c>
      <c r="D969" t="s">
        <v>199</v>
      </c>
      <c r="E969" t="s">
        <v>690</v>
      </c>
      <c r="F969" s="156">
        <v>0.53479853479853479</v>
      </c>
      <c r="G969" s="156">
        <v>0.48713369963369962</v>
      </c>
      <c r="H969" s="156">
        <v>0.66602564102564099</v>
      </c>
      <c r="I969" s="156">
        <v>0.56453754578754578</v>
      </c>
      <c r="J969" s="156">
        <v>0.14235347985347985</v>
      </c>
      <c r="K969" s="156">
        <v>0.34061355311355312</v>
      </c>
      <c r="L969" s="156">
        <v>0.19706959706959706</v>
      </c>
      <c r="M969" s="156">
        <v>0.67859432234432238</v>
      </c>
      <c r="N969" s="156">
        <v>0.63633241758241754</v>
      </c>
      <c r="O969" s="156">
        <v>0.70728021978021971</v>
      </c>
    </row>
    <row r="970" spans="1:15" x14ac:dyDescent="0.2">
      <c r="A970">
        <v>81</v>
      </c>
      <c r="B970" t="s">
        <v>419</v>
      </c>
      <c r="C970" t="s">
        <v>673</v>
      </c>
      <c r="D970" t="s">
        <v>199</v>
      </c>
      <c r="E970" t="s">
        <v>691</v>
      </c>
      <c r="F970" s="156">
        <v>0.3127681031090121</v>
      </c>
      <c r="G970" s="156">
        <v>0.22921585989767806</v>
      </c>
      <c r="H970" s="156">
        <v>0.35264905548996461</v>
      </c>
      <c r="I970" s="156">
        <v>0.25914010232192047</v>
      </c>
      <c r="J970" s="156">
        <v>0.14815279417552146</v>
      </c>
      <c r="K970" s="156">
        <v>0.26298209366391184</v>
      </c>
      <c r="L970" s="156">
        <v>0.18714334907516728</v>
      </c>
      <c r="M970" s="156">
        <v>0.28218713105076743</v>
      </c>
      <c r="N970" s="156">
        <v>0.34967040535222349</v>
      </c>
      <c r="O970" s="156">
        <v>0.39790190869736325</v>
      </c>
    </row>
    <row r="971" spans="1:15" x14ac:dyDescent="0.2">
      <c r="A971">
        <v>81</v>
      </c>
      <c r="B971" t="s">
        <v>419</v>
      </c>
      <c r="C971" t="s">
        <v>673</v>
      </c>
      <c r="D971" t="s">
        <v>199</v>
      </c>
      <c r="E971" t="s">
        <v>692</v>
      </c>
      <c r="F971" s="156">
        <v>2.0105068542568539E-2</v>
      </c>
      <c r="G971" s="156">
        <v>2.1442099567099564E-2</v>
      </c>
      <c r="H971" s="156">
        <v>1.1631944444444445E-2</v>
      </c>
      <c r="I971" s="156">
        <v>4.0133477633477639E-3</v>
      </c>
      <c r="J971" s="156">
        <v>2.2265061327561328E-2</v>
      </c>
      <c r="K971" s="156">
        <v>8.421266233766234E-3</v>
      </c>
      <c r="L971" s="156">
        <v>3.0618686868686866E-3</v>
      </c>
      <c r="M971" s="156">
        <v>7.8733766233766243E-3</v>
      </c>
      <c r="N971" s="156">
        <v>1.146735209235209E-2</v>
      </c>
      <c r="O971" s="156">
        <v>2.2634830447330445E-2</v>
      </c>
    </row>
    <row r="972" spans="1:15" x14ac:dyDescent="0.2">
      <c r="A972">
        <v>81</v>
      </c>
      <c r="B972" t="s">
        <v>419</v>
      </c>
      <c r="C972" t="s">
        <v>673</v>
      </c>
      <c r="D972" t="s">
        <v>199</v>
      </c>
      <c r="E972" t="s">
        <v>693</v>
      </c>
      <c r="F972" s="156">
        <v>0</v>
      </c>
      <c r="G972" s="156">
        <v>0</v>
      </c>
      <c r="H972" s="156">
        <v>0</v>
      </c>
      <c r="I972" s="156">
        <v>0</v>
      </c>
      <c r="J972" s="156">
        <v>0</v>
      </c>
      <c r="K972" s="156">
        <v>0</v>
      </c>
      <c r="L972" s="156">
        <v>0</v>
      </c>
      <c r="M972" s="156">
        <v>0</v>
      </c>
      <c r="N972" s="156">
        <v>0</v>
      </c>
      <c r="O972" s="156">
        <v>0</v>
      </c>
    </row>
    <row r="973" spans="1:15" x14ac:dyDescent="0.2">
      <c r="A973">
        <v>81</v>
      </c>
      <c r="B973" t="s">
        <v>419</v>
      </c>
      <c r="C973" t="s">
        <v>673</v>
      </c>
      <c r="D973" t="s">
        <v>199</v>
      </c>
      <c r="E973" t="s">
        <v>694</v>
      </c>
      <c r="F973" s="156">
        <v>0.19086174242424239</v>
      </c>
      <c r="G973" s="156">
        <v>0.13735637626262626</v>
      </c>
      <c r="H973" s="156">
        <v>0.23043876262626264</v>
      </c>
      <c r="I973" s="156">
        <v>0.14507575757575761</v>
      </c>
      <c r="J973" s="156">
        <v>9.4624368686868673E-2</v>
      </c>
      <c r="K973" s="156">
        <v>0.19959122474747476</v>
      </c>
      <c r="L973" s="156">
        <v>0.10705808080808081</v>
      </c>
      <c r="M973" s="156">
        <v>0.15720170454545454</v>
      </c>
      <c r="N973" s="156">
        <v>0.23271622474747478</v>
      </c>
      <c r="O973" s="156">
        <v>0.24645517676767675</v>
      </c>
    </row>
    <row r="974" spans="1:15" x14ac:dyDescent="0.2">
      <c r="A974">
        <v>81</v>
      </c>
      <c r="B974" t="s">
        <v>419</v>
      </c>
      <c r="C974" t="s">
        <v>673</v>
      </c>
      <c r="D974" t="s">
        <v>199</v>
      </c>
      <c r="E974" t="s">
        <v>695</v>
      </c>
      <c r="F974" s="156">
        <v>2.3336226851851851E-3</v>
      </c>
      <c r="G974" s="156">
        <v>2.2106481481481482E-3</v>
      </c>
      <c r="H974" s="156">
        <v>1.3266782407407407E-3</v>
      </c>
      <c r="I974" s="156">
        <v>4.7453703703703704E-4</v>
      </c>
      <c r="J974" s="156">
        <v>2.4826388888888888E-3</v>
      </c>
      <c r="K974" s="156">
        <v>1.2326388888888888E-3</v>
      </c>
      <c r="L974" s="156">
        <v>3.3275462962962962E-4</v>
      </c>
      <c r="M974" s="156">
        <v>6.4814814814814813E-4</v>
      </c>
      <c r="N974" s="156">
        <v>1.3512731481481481E-3</v>
      </c>
      <c r="O974" s="156">
        <v>2.5882523148148149E-3</v>
      </c>
    </row>
    <row r="975" spans="1:15" x14ac:dyDescent="0.2">
      <c r="A975">
        <v>81</v>
      </c>
      <c r="B975" t="s">
        <v>419</v>
      </c>
      <c r="C975" t="s">
        <v>673</v>
      </c>
      <c r="D975" t="s">
        <v>199</v>
      </c>
      <c r="E975" t="s">
        <v>696</v>
      </c>
      <c r="F975" s="156">
        <v>0</v>
      </c>
      <c r="G975" s="156">
        <v>0</v>
      </c>
      <c r="H975" s="156">
        <v>0</v>
      </c>
      <c r="I975" s="156">
        <v>0</v>
      </c>
      <c r="J975" s="156">
        <v>0</v>
      </c>
      <c r="K975" s="156">
        <v>0</v>
      </c>
      <c r="L975" s="156">
        <v>0</v>
      </c>
      <c r="M975" s="156">
        <v>0</v>
      </c>
      <c r="N975" s="156">
        <v>0</v>
      </c>
      <c r="O975" s="156">
        <v>0</v>
      </c>
    </row>
    <row r="976" spans="1:15" x14ac:dyDescent="0.2">
      <c r="A976">
        <v>82</v>
      </c>
      <c r="B976" t="s">
        <v>420</v>
      </c>
      <c r="C976" t="s">
        <v>674</v>
      </c>
      <c r="D976" t="s">
        <v>199</v>
      </c>
      <c r="E976" t="s">
        <v>685</v>
      </c>
      <c r="F976" s="156">
        <v>0.28676456119637933</v>
      </c>
      <c r="G976" s="156">
        <v>0.28211580086580085</v>
      </c>
      <c r="H976" s="156">
        <v>0.35290731995277452</v>
      </c>
      <c r="I976" s="156">
        <v>0.32503935458480915</v>
      </c>
      <c r="J976" s="156">
        <v>0.17425226288862652</v>
      </c>
      <c r="K976" s="156">
        <v>0.20932457693821332</v>
      </c>
      <c r="L976" s="156">
        <v>0.22358569460842184</v>
      </c>
      <c r="M976" s="156">
        <v>0.35871950019677296</v>
      </c>
      <c r="N976" s="156">
        <v>0.33977272727272728</v>
      </c>
      <c r="O976" s="156">
        <v>0.42341351829988189</v>
      </c>
    </row>
    <row r="977" spans="1:15" x14ac:dyDescent="0.2">
      <c r="A977">
        <v>82</v>
      </c>
      <c r="B977" t="s">
        <v>420</v>
      </c>
      <c r="C977" t="s">
        <v>674</v>
      </c>
      <c r="D977" t="s">
        <v>199</v>
      </c>
      <c r="E977" t="s">
        <v>686</v>
      </c>
      <c r="F977" s="156">
        <v>2.6801497113997114E-2</v>
      </c>
      <c r="G977" s="156">
        <v>3.5542929292929286E-2</v>
      </c>
      <c r="H977" s="156">
        <v>1.7352092352092351E-2</v>
      </c>
      <c r="I977" s="156">
        <v>9.5508658008657994E-3</v>
      </c>
      <c r="J977" s="156">
        <v>3.3290494227994231E-2</v>
      </c>
      <c r="K977" s="156">
        <v>8.8203463203463187E-3</v>
      </c>
      <c r="L977" s="156">
        <v>7.2691197691197688E-3</v>
      </c>
      <c r="M977" s="156">
        <v>1.8569624819624819E-2</v>
      </c>
      <c r="N977" s="156">
        <v>1.6229256854256854E-2</v>
      </c>
      <c r="O977" s="156">
        <v>3.3583603896103889E-2</v>
      </c>
    </row>
    <row r="978" spans="1:15" x14ac:dyDescent="0.2">
      <c r="A978">
        <v>82</v>
      </c>
      <c r="B978" t="s">
        <v>420</v>
      </c>
      <c r="C978" t="s">
        <v>674</v>
      </c>
      <c r="D978" t="s">
        <v>199</v>
      </c>
      <c r="E978" t="s">
        <v>687</v>
      </c>
      <c r="F978" s="156">
        <v>0</v>
      </c>
      <c r="G978" s="156">
        <v>0</v>
      </c>
      <c r="H978" s="156">
        <v>0</v>
      </c>
      <c r="I978" s="156">
        <v>0</v>
      </c>
      <c r="J978" s="156">
        <v>0</v>
      </c>
      <c r="K978" s="156">
        <v>0</v>
      </c>
      <c r="L978" s="156">
        <v>0</v>
      </c>
      <c r="M978" s="156">
        <v>0</v>
      </c>
      <c r="N978" s="156">
        <v>0</v>
      </c>
      <c r="O978" s="156">
        <v>0</v>
      </c>
    </row>
    <row r="979" spans="1:15" x14ac:dyDescent="0.2">
      <c r="A979">
        <v>82</v>
      </c>
      <c r="B979" t="s">
        <v>420</v>
      </c>
      <c r="C979" t="s">
        <v>674</v>
      </c>
      <c r="D979" t="s">
        <v>199</v>
      </c>
      <c r="E979" t="s">
        <v>688</v>
      </c>
      <c r="F979" s="156">
        <v>0.41000666000665997</v>
      </c>
      <c r="G979" s="156">
        <v>0.31199841824841823</v>
      </c>
      <c r="H979" s="156">
        <v>0.37143481518481519</v>
      </c>
      <c r="I979" s="156">
        <v>0.38797660672660678</v>
      </c>
      <c r="J979" s="156">
        <v>0.1938186813186813</v>
      </c>
      <c r="K979" s="156">
        <v>0.18004079254079253</v>
      </c>
      <c r="L979" s="156">
        <v>0.27892107892107898</v>
      </c>
      <c r="M979" s="156">
        <v>0.41904553779553783</v>
      </c>
      <c r="N979" s="156">
        <v>0.35105311355311358</v>
      </c>
      <c r="O979" s="156">
        <v>0.52363261738261735</v>
      </c>
    </row>
    <row r="980" spans="1:15" x14ac:dyDescent="0.2">
      <c r="A980">
        <v>82</v>
      </c>
      <c r="B980" t="s">
        <v>420</v>
      </c>
      <c r="C980" t="s">
        <v>674</v>
      </c>
      <c r="D980" t="s">
        <v>199</v>
      </c>
      <c r="E980" t="s">
        <v>689</v>
      </c>
      <c r="F980" s="156">
        <v>4.7588522588522586E-2</v>
      </c>
      <c r="G980" s="156">
        <v>5.9804258241758244E-2</v>
      </c>
      <c r="H980" s="156">
        <v>2.418154761904762E-2</v>
      </c>
      <c r="I980" s="156">
        <v>1.2818605006105004E-2</v>
      </c>
      <c r="J980" s="156">
        <v>5.5906593406593409E-2</v>
      </c>
      <c r="K980" s="156">
        <v>1.0802045177045177E-2</v>
      </c>
      <c r="L980" s="156">
        <v>1.0367063492063493E-2</v>
      </c>
      <c r="M980" s="156">
        <v>3.0019459706959701E-2</v>
      </c>
      <c r="N980" s="156">
        <v>2.1846382783882786E-2</v>
      </c>
      <c r="O980" s="156">
        <v>5.7163843101343099E-2</v>
      </c>
    </row>
    <row r="981" spans="1:15" x14ac:dyDescent="0.2">
      <c r="A981">
        <v>82</v>
      </c>
      <c r="B981" t="s">
        <v>420</v>
      </c>
      <c r="C981" t="s">
        <v>674</v>
      </c>
      <c r="D981" t="s">
        <v>199</v>
      </c>
      <c r="E981" t="s">
        <v>690</v>
      </c>
      <c r="F981" s="156">
        <v>0.49358974358974356</v>
      </c>
      <c r="G981" s="156">
        <v>0.46668956043956034</v>
      </c>
      <c r="H981" s="156">
        <v>0.64182692307692313</v>
      </c>
      <c r="I981" s="156">
        <v>0.55659340659340661</v>
      </c>
      <c r="J981" s="156">
        <v>0.14967948717948718</v>
      </c>
      <c r="K981" s="156">
        <v>0.333768315018315</v>
      </c>
      <c r="L981" s="156">
        <v>0.21325549450549455</v>
      </c>
      <c r="M981" s="156">
        <v>0.65705128205128205</v>
      </c>
      <c r="N981" s="156">
        <v>0.61355311355311348</v>
      </c>
      <c r="O981" s="156">
        <v>0.68221153846153848</v>
      </c>
    </row>
    <row r="982" spans="1:15" x14ac:dyDescent="0.2">
      <c r="A982">
        <v>82</v>
      </c>
      <c r="B982" t="s">
        <v>420</v>
      </c>
      <c r="C982" t="s">
        <v>674</v>
      </c>
      <c r="D982" t="s">
        <v>199</v>
      </c>
      <c r="E982" t="s">
        <v>691</v>
      </c>
      <c r="F982" s="156">
        <v>0.26874262101534824</v>
      </c>
      <c r="G982" s="156">
        <v>0.20394283746556471</v>
      </c>
      <c r="H982" s="156">
        <v>0.31268939393939393</v>
      </c>
      <c r="I982" s="156">
        <v>0.2427858126721763</v>
      </c>
      <c r="J982" s="156">
        <v>0.13147136953955135</v>
      </c>
      <c r="K982" s="156">
        <v>0.23083923652105467</v>
      </c>
      <c r="L982" s="156">
        <v>0.17733421881149153</v>
      </c>
      <c r="M982" s="156">
        <v>0.25785615899252262</v>
      </c>
      <c r="N982" s="156">
        <v>0.30937622983077523</v>
      </c>
      <c r="O982" s="156">
        <v>0.35325167256985435</v>
      </c>
    </row>
    <row r="983" spans="1:15" x14ac:dyDescent="0.2">
      <c r="A983">
        <v>82</v>
      </c>
      <c r="B983" t="s">
        <v>420</v>
      </c>
      <c r="C983" t="s">
        <v>674</v>
      </c>
      <c r="D983" t="s">
        <v>199</v>
      </c>
      <c r="E983" t="s">
        <v>692</v>
      </c>
      <c r="F983" s="156">
        <v>1.9056637806637806E-2</v>
      </c>
      <c r="G983" s="156">
        <v>2.11715367965368E-2</v>
      </c>
      <c r="H983" s="156">
        <v>1.2019751082251083E-2</v>
      </c>
      <c r="I983" s="156">
        <v>4.529671717171716E-3</v>
      </c>
      <c r="J983" s="156">
        <v>2.1554834054834052E-2</v>
      </c>
      <c r="K983" s="156">
        <v>8.6286976911976905E-3</v>
      </c>
      <c r="L983" s="156">
        <v>3.4158549783549785E-3</v>
      </c>
      <c r="M983" s="156">
        <v>8.5227272727272721E-3</v>
      </c>
      <c r="N983" s="156">
        <v>1.1828102453102451E-2</v>
      </c>
      <c r="O983" s="156">
        <v>2.1944895382395382E-2</v>
      </c>
    </row>
    <row r="984" spans="1:15" x14ac:dyDescent="0.2">
      <c r="A984">
        <v>82</v>
      </c>
      <c r="B984" t="s">
        <v>420</v>
      </c>
      <c r="C984" t="s">
        <v>674</v>
      </c>
      <c r="D984" t="s">
        <v>199</v>
      </c>
      <c r="E984" t="s">
        <v>693</v>
      </c>
      <c r="F984" s="156">
        <v>0</v>
      </c>
      <c r="G984" s="156">
        <v>0</v>
      </c>
      <c r="H984" s="156">
        <v>0</v>
      </c>
      <c r="I984" s="156">
        <v>0</v>
      </c>
      <c r="J984" s="156">
        <v>0</v>
      </c>
      <c r="K984" s="156">
        <v>0</v>
      </c>
      <c r="L984" s="156">
        <v>0</v>
      </c>
      <c r="M984" s="156">
        <v>0</v>
      </c>
      <c r="N984" s="156">
        <v>0</v>
      </c>
      <c r="O984" s="156">
        <v>0</v>
      </c>
    </row>
    <row r="985" spans="1:15" x14ac:dyDescent="0.2">
      <c r="A985">
        <v>82</v>
      </c>
      <c r="B985" t="s">
        <v>420</v>
      </c>
      <c r="C985" t="s">
        <v>674</v>
      </c>
      <c r="D985" t="s">
        <v>199</v>
      </c>
      <c r="E985" t="s">
        <v>694</v>
      </c>
      <c r="F985" s="156">
        <v>0.17562026515151516</v>
      </c>
      <c r="G985" s="156">
        <v>0.12939709595959595</v>
      </c>
      <c r="H985" s="156">
        <v>0.21727272727272728</v>
      </c>
      <c r="I985" s="156">
        <v>0.14174084595959596</v>
      </c>
      <c r="J985" s="156">
        <v>8.8394886363636363E-2</v>
      </c>
      <c r="K985" s="156">
        <v>0.18665719696969699</v>
      </c>
      <c r="L985" s="156">
        <v>0.10456912878787879</v>
      </c>
      <c r="M985" s="156">
        <v>0.15151672979797978</v>
      </c>
      <c r="N985" s="156">
        <v>0.21908617424242427</v>
      </c>
      <c r="O985" s="156">
        <v>0.23076388888888885</v>
      </c>
    </row>
    <row r="986" spans="1:15" x14ac:dyDescent="0.2">
      <c r="A986">
        <v>82</v>
      </c>
      <c r="B986" t="s">
        <v>420</v>
      </c>
      <c r="C986" t="s">
        <v>674</v>
      </c>
      <c r="D986" t="s">
        <v>199</v>
      </c>
      <c r="E986" t="s">
        <v>695</v>
      </c>
      <c r="F986" s="156">
        <v>2.902199074074074E-3</v>
      </c>
      <c r="G986" s="156">
        <v>2.7763310185185191E-3</v>
      </c>
      <c r="H986" s="156">
        <v>1.7491319444444442E-3</v>
      </c>
      <c r="I986" s="156">
        <v>6.2065972222222221E-4</v>
      </c>
      <c r="J986" s="156">
        <v>3.0787037037037037E-3</v>
      </c>
      <c r="K986" s="156">
        <v>1.6261574074074071E-3</v>
      </c>
      <c r="L986" s="156">
        <v>4.3547453703703706E-4</v>
      </c>
      <c r="M986" s="156">
        <v>8.6516203703703701E-4</v>
      </c>
      <c r="N986" s="156">
        <v>1.7824074074074075E-3</v>
      </c>
      <c r="O986" s="156">
        <v>3.2392939814814819E-3</v>
      </c>
    </row>
    <row r="987" spans="1:15" x14ac:dyDescent="0.2">
      <c r="A987">
        <v>82</v>
      </c>
      <c r="B987" t="s">
        <v>420</v>
      </c>
      <c r="C987" t="s">
        <v>674</v>
      </c>
      <c r="D987" t="s">
        <v>199</v>
      </c>
      <c r="E987" t="s">
        <v>696</v>
      </c>
      <c r="F987" s="156">
        <v>0</v>
      </c>
      <c r="G987" s="156">
        <v>0</v>
      </c>
      <c r="H987" s="156">
        <v>0</v>
      </c>
      <c r="I987" s="156">
        <v>0</v>
      </c>
      <c r="J987" s="156">
        <v>0</v>
      </c>
      <c r="K987" s="156">
        <v>0</v>
      </c>
      <c r="L987" s="156">
        <v>0</v>
      </c>
      <c r="M987" s="156">
        <v>0</v>
      </c>
      <c r="N987" s="156">
        <v>0</v>
      </c>
      <c r="O987" s="156">
        <v>0</v>
      </c>
    </row>
    <row r="988" spans="1:15" x14ac:dyDescent="0.2">
      <c r="A988">
        <v>83</v>
      </c>
      <c r="B988" t="s">
        <v>421</v>
      </c>
      <c r="C988" t="s">
        <v>675</v>
      </c>
      <c r="D988" t="s">
        <v>199</v>
      </c>
      <c r="E988" t="s">
        <v>685</v>
      </c>
      <c r="F988" s="156">
        <v>0.30376328217237308</v>
      </c>
      <c r="G988" s="156">
        <v>0.29807654466745376</v>
      </c>
      <c r="H988" s="156">
        <v>0.36986668634395908</v>
      </c>
      <c r="I988" s="156">
        <v>0.33757378984651709</v>
      </c>
      <c r="J988" s="156">
        <v>0.18326938213301852</v>
      </c>
      <c r="K988" s="156">
        <v>0.21689787485242032</v>
      </c>
      <c r="L988" s="156">
        <v>0.23000049193231012</v>
      </c>
      <c r="M988" s="156">
        <v>0.37653974813065721</v>
      </c>
      <c r="N988" s="156">
        <v>0.35397727272727275</v>
      </c>
      <c r="O988" s="156">
        <v>0.44379673356946081</v>
      </c>
    </row>
    <row r="989" spans="1:15" x14ac:dyDescent="0.2">
      <c r="A989">
        <v>83</v>
      </c>
      <c r="B989" t="s">
        <v>421</v>
      </c>
      <c r="C989" t="s">
        <v>675</v>
      </c>
      <c r="D989" t="s">
        <v>199</v>
      </c>
      <c r="E989" t="s">
        <v>686</v>
      </c>
      <c r="F989" s="156">
        <v>2.992649711399711E-2</v>
      </c>
      <c r="G989" s="156">
        <v>3.8805465367965371E-2</v>
      </c>
      <c r="H989" s="156">
        <v>1.8328373015873013E-2</v>
      </c>
      <c r="I989" s="156">
        <v>9.794372294372293E-3</v>
      </c>
      <c r="J989" s="156">
        <v>3.6537247474747479E-2</v>
      </c>
      <c r="K989" s="156">
        <v>9.1112012987012974E-3</v>
      </c>
      <c r="L989" s="156">
        <v>7.5441919191919192E-3</v>
      </c>
      <c r="M989" s="156">
        <v>1.9748827561327561E-2</v>
      </c>
      <c r="N989" s="156">
        <v>1.6937229437229438E-2</v>
      </c>
      <c r="O989" s="156">
        <v>3.6891233766233766E-2</v>
      </c>
    </row>
    <row r="990" spans="1:15" x14ac:dyDescent="0.2">
      <c r="A990">
        <v>83</v>
      </c>
      <c r="B990" t="s">
        <v>421</v>
      </c>
      <c r="C990" t="s">
        <v>675</v>
      </c>
      <c r="D990" t="s">
        <v>199</v>
      </c>
      <c r="E990" t="s">
        <v>687</v>
      </c>
      <c r="F990" s="156">
        <v>0</v>
      </c>
      <c r="G990" s="156">
        <v>0</v>
      </c>
      <c r="H990" s="156">
        <v>0</v>
      </c>
      <c r="I990" s="156">
        <v>0</v>
      </c>
      <c r="J990" s="156">
        <v>0</v>
      </c>
      <c r="K990" s="156">
        <v>0</v>
      </c>
      <c r="L990" s="156">
        <v>0</v>
      </c>
      <c r="M990" s="156">
        <v>0</v>
      </c>
      <c r="N990" s="156">
        <v>0</v>
      </c>
      <c r="O990" s="156">
        <v>0</v>
      </c>
    </row>
    <row r="991" spans="1:15" x14ac:dyDescent="0.2">
      <c r="A991">
        <v>83</v>
      </c>
      <c r="B991" t="s">
        <v>421</v>
      </c>
      <c r="C991" t="s">
        <v>675</v>
      </c>
      <c r="D991" t="s">
        <v>199</v>
      </c>
      <c r="E991" t="s">
        <v>688</v>
      </c>
      <c r="F991" s="156">
        <v>0.42596986346986349</v>
      </c>
      <c r="G991" s="156">
        <v>0.32178654678654672</v>
      </c>
      <c r="H991" s="156">
        <v>0.37695845820845819</v>
      </c>
      <c r="I991" s="156">
        <v>0.38714618714618715</v>
      </c>
      <c r="J991" s="156">
        <v>0.19799991674991677</v>
      </c>
      <c r="K991" s="156">
        <v>0.17767440892440894</v>
      </c>
      <c r="L991" s="156">
        <v>0.27464826839826845</v>
      </c>
      <c r="M991" s="156">
        <v>0.4263548951048951</v>
      </c>
      <c r="N991" s="156">
        <v>0.35296994671994675</v>
      </c>
      <c r="O991" s="156">
        <v>0.53378496503496509</v>
      </c>
    </row>
    <row r="992" spans="1:15" x14ac:dyDescent="0.2">
      <c r="A992">
        <v>83</v>
      </c>
      <c r="B992" t="s">
        <v>421</v>
      </c>
      <c r="C992" t="s">
        <v>675</v>
      </c>
      <c r="D992" t="s">
        <v>199</v>
      </c>
      <c r="E992" t="s">
        <v>689</v>
      </c>
      <c r="F992" s="156">
        <v>5.2752976190476183E-2</v>
      </c>
      <c r="G992" s="156">
        <v>6.4388736263736257E-2</v>
      </c>
      <c r="H992" s="156">
        <v>2.4805402930402932E-2</v>
      </c>
      <c r="I992" s="156">
        <v>1.2431318681318681E-2</v>
      </c>
      <c r="J992" s="156">
        <v>6.0637973137973138E-2</v>
      </c>
      <c r="K992" s="156">
        <v>1.0716193528693529E-2</v>
      </c>
      <c r="L992" s="156">
        <v>1.0273580586080586E-2</v>
      </c>
      <c r="M992" s="156">
        <v>3.1143162393162394E-2</v>
      </c>
      <c r="N992" s="156">
        <v>2.1960851648351647E-2</v>
      </c>
      <c r="O992" s="156">
        <v>6.2116529304029298E-2</v>
      </c>
    </row>
    <row r="993" spans="1:15" x14ac:dyDescent="0.2">
      <c r="A993">
        <v>83</v>
      </c>
      <c r="B993" t="s">
        <v>421</v>
      </c>
      <c r="C993" t="s">
        <v>675</v>
      </c>
      <c r="D993" t="s">
        <v>199</v>
      </c>
      <c r="E993" t="s">
        <v>690</v>
      </c>
      <c r="F993" s="156">
        <v>0.52760989010989001</v>
      </c>
      <c r="G993" s="156">
        <v>0.48035714285714282</v>
      </c>
      <c r="H993" s="156">
        <v>0.66174450549450559</v>
      </c>
      <c r="I993" s="156">
        <v>0.57719780219780215</v>
      </c>
      <c r="J993" s="156">
        <v>0.14720695970695968</v>
      </c>
      <c r="K993" s="156">
        <v>0.33525641025641023</v>
      </c>
      <c r="L993" s="156">
        <v>0.21568223443223442</v>
      </c>
      <c r="M993" s="156">
        <v>0.68225732600732591</v>
      </c>
      <c r="N993" s="156">
        <v>0.62756410256410255</v>
      </c>
      <c r="O993" s="156">
        <v>0.70808150183150187</v>
      </c>
    </row>
    <row r="994" spans="1:15" x14ac:dyDescent="0.2">
      <c r="A994">
        <v>83</v>
      </c>
      <c r="B994" t="s">
        <v>421</v>
      </c>
      <c r="C994" t="s">
        <v>675</v>
      </c>
      <c r="D994" t="s">
        <v>199</v>
      </c>
      <c r="E994" t="s">
        <v>691</v>
      </c>
      <c r="F994" s="156">
        <v>0.29990407319952772</v>
      </c>
      <c r="G994" s="156">
        <v>0.22602075954348683</v>
      </c>
      <c r="H994" s="156">
        <v>0.34398366784730422</v>
      </c>
      <c r="I994" s="156">
        <v>0.25818575364029911</v>
      </c>
      <c r="J994" s="156">
        <v>0.14536107831562378</v>
      </c>
      <c r="K994" s="156">
        <v>0.25341155057064146</v>
      </c>
      <c r="L994" s="156">
        <v>0.1862012987012987</v>
      </c>
      <c r="M994" s="156">
        <v>0.28062524596615507</v>
      </c>
      <c r="N994" s="156">
        <v>0.33982192050373866</v>
      </c>
      <c r="O994" s="156">
        <v>0.38764020070838257</v>
      </c>
    </row>
    <row r="995" spans="1:15" x14ac:dyDescent="0.2">
      <c r="A995">
        <v>83</v>
      </c>
      <c r="B995" t="s">
        <v>421</v>
      </c>
      <c r="C995" t="s">
        <v>675</v>
      </c>
      <c r="D995" t="s">
        <v>199</v>
      </c>
      <c r="E995" t="s">
        <v>692</v>
      </c>
      <c r="F995" s="156">
        <v>2.2555916305916305E-2</v>
      </c>
      <c r="G995" s="156">
        <v>2.4400252525252523E-2</v>
      </c>
      <c r="H995" s="156">
        <v>1.3589015151515152E-2</v>
      </c>
      <c r="I995" s="156">
        <v>4.6649531024531028E-3</v>
      </c>
      <c r="J995" s="156">
        <v>2.5018037518037519E-2</v>
      </c>
      <c r="K995" s="156">
        <v>9.7515331890331881E-3</v>
      </c>
      <c r="L995" s="156">
        <v>3.5804473304473301E-3</v>
      </c>
      <c r="M995" s="156">
        <v>9.3456890331890339E-3</v>
      </c>
      <c r="N995" s="156">
        <v>1.3352272727272727E-2</v>
      </c>
      <c r="O995" s="156">
        <v>2.5550144300144299E-2</v>
      </c>
    </row>
    <row r="996" spans="1:15" x14ac:dyDescent="0.2">
      <c r="A996">
        <v>83</v>
      </c>
      <c r="B996" t="s">
        <v>421</v>
      </c>
      <c r="C996" t="s">
        <v>675</v>
      </c>
      <c r="D996" t="s">
        <v>199</v>
      </c>
      <c r="E996" t="s">
        <v>693</v>
      </c>
      <c r="F996" s="156">
        <v>0</v>
      </c>
      <c r="G996" s="156">
        <v>0</v>
      </c>
      <c r="H996" s="156">
        <v>0</v>
      </c>
      <c r="I996" s="156">
        <v>0</v>
      </c>
      <c r="J996" s="156">
        <v>0</v>
      </c>
      <c r="K996" s="156">
        <v>0</v>
      </c>
      <c r="L996" s="156">
        <v>0</v>
      </c>
      <c r="M996" s="156">
        <v>0</v>
      </c>
      <c r="N996" s="156">
        <v>0</v>
      </c>
      <c r="O996" s="156">
        <v>0</v>
      </c>
    </row>
    <row r="997" spans="1:15" x14ac:dyDescent="0.2">
      <c r="A997">
        <v>83</v>
      </c>
      <c r="B997" t="s">
        <v>421</v>
      </c>
      <c r="C997" t="s">
        <v>675</v>
      </c>
      <c r="D997" t="s">
        <v>199</v>
      </c>
      <c r="E997" t="s">
        <v>694</v>
      </c>
      <c r="F997" s="156">
        <v>0.19508838383838384</v>
      </c>
      <c r="G997" s="156">
        <v>0.14570391414141412</v>
      </c>
      <c r="H997" s="156">
        <v>0.24122001262626264</v>
      </c>
      <c r="I997" s="156">
        <v>0.15577335858585858</v>
      </c>
      <c r="J997" s="156">
        <v>0.10001736111111112</v>
      </c>
      <c r="K997" s="156">
        <v>0.20670296717171716</v>
      </c>
      <c r="L997" s="156">
        <v>0.1148248106060606</v>
      </c>
      <c r="M997" s="156">
        <v>0.16817234848484847</v>
      </c>
      <c r="N997" s="156">
        <v>0.24325915404040405</v>
      </c>
      <c r="O997" s="156">
        <v>0.2562042297979798</v>
      </c>
    </row>
    <row r="998" spans="1:15" x14ac:dyDescent="0.2">
      <c r="A998">
        <v>83</v>
      </c>
      <c r="B998" t="s">
        <v>421</v>
      </c>
      <c r="C998" t="s">
        <v>675</v>
      </c>
      <c r="D998" t="s">
        <v>199</v>
      </c>
      <c r="E998" t="s">
        <v>695</v>
      </c>
      <c r="F998" s="156">
        <v>3.4577546296296292E-3</v>
      </c>
      <c r="G998" s="156">
        <v>3.2523148148148142E-3</v>
      </c>
      <c r="H998" s="156">
        <v>2.0775462962962965E-3</v>
      </c>
      <c r="I998" s="156">
        <v>7.0601851851851847E-4</v>
      </c>
      <c r="J998" s="156">
        <v>3.6241319444444446E-3</v>
      </c>
      <c r="K998" s="156">
        <v>1.9632523148148148E-3</v>
      </c>
      <c r="L998" s="156">
        <v>4.962384259259259E-4</v>
      </c>
      <c r="M998" s="156">
        <v>9.8524305555555561E-4</v>
      </c>
      <c r="N998" s="156">
        <v>2.1267361111111109E-3</v>
      </c>
      <c r="O998" s="156">
        <v>3.8411458333333331E-3</v>
      </c>
    </row>
    <row r="999" spans="1:15" x14ac:dyDescent="0.2">
      <c r="A999">
        <v>83</v>
      </c>
      <c r="B999" t="s">
        <v>421</v>
      </c>
      <c r="C999" t="s">
        <v>675</v>
      </c>
      <c r="D999" t="s">
        <v>199</v>
      </c>
      <c r="E999" t="s">
        <v>696</v>
      </c>
      <c r="F999" s="156">
        <v>0</v>
      </c>
      <c r="G999" s="156">
        <v>0</v>
      </c>
      <c r="H999" s="156">
        <v>0</v>
      </c>
      <c r="I999" s="156">
        <v>0</v>
      </c>
      <c r="J999" s="156">
        <v>0</v>
      </c>
      <c r="K999" s="156">
        <v>0</v>
      </c>
      <c r="L999" s="156">
        <v>0</v>
      </c>
      <c r="M999" s="156">
        <v>0</v>
      </c>
      <c r="N999" s="156">
        <v>0</v>
      </c>
      <c r="O999" s="156">
        <v>0</v>
      </c>
    </row>
    <row r="1000" spans="1:15" x14ac:dyDescent="0.2">
      <c r="A1000">
        <v>84</v>
      </c>
      <c r="B1000" t="s">
        <v>422</v>
      </c>
      <c r="C1000" t="s">
        <v>422</v>
      </c>
      <c r="D1000" t="s">
        <v>199</v>
      </c>
      <c r="E1000" t="s">
        <v>685</v>
      </c>
      <c r="F1000" s="156">
        <v>0.33523957103502561</v>
      </c>
      <c r="G1000" s="156">
        <v>0.30085596221959859</v>
      </c>
      <c r="H1000" s="156">
        <v>0.38352272727272729</v>
      </c>
      <c r="I1000" s="156">
        <v>0.35551948051948057</v>
      </c>
      <c r="J1000" s="156">
        <v>0.18269136166863439</v>
      </c>
      <c r="K1000" s="156">
        <v>0.22145070838252659</v>
      </c>
      <c r="L1000" s="156">
        <v>0.24290633608815423</v>
      </c>
      <c r="M1000" s="156">
        <v>0.39088941361668639</v>
      </c>
      <c r="N1000" s="156">
        <v>0.36604683195592291</v>
      </c>
      <c r="O1000" s="156">
        <v>0.468331857536403</v>
      </c>
    </row>
    <row r="1001" spans="1:15" x14ac:dyDescent="0.2">
      <c r="A1001">
        <v>84</v>
      </c>
      <c r="B1001" t="s">
        <v>422</v>
      </c>
      <c r="C1001" t="s">
        <v>422</v>
      </c>
      <c r="D1001" t="s">
        <v>199</v>
      </c>
      <c r="E1001" t="s">
        <v>686</v>
      </c>
      <c r="F1001" s="156">
        <v>3.0501443001443002E-2</v>
      </c>
      <c r="G1001" s="156">
        <v>3.9612644300144294E-2</v>
      </c>
      <c r="H1001" s="156">
        <v>1.8828914141414143E-2</v>
      </c>
      <c r="I1001" s="156">
        <v>9.9364177489177485E-3</v>
      </c>
      <c r="J1001" s="156">
        <v>3.7177579365079365E-2</v>
      </c>
      <c r="K1001" s="156">
        <v>9.2983405483405487E-3</v>
      </c>
      <c r="L1001" s="156">
        <v>7.6817279942279952E-3</v>
      </c>
      <c r="M1001" s="156">
        <v>2.0262896825396826E-2</v>
      </c>
      <c r="N1001" s="156">
        <v>1.7349837662337664E-2</v>
      </c>
      <c r="O1001" s="156">
        <v>3.7594696969696972E-2</v>
      </c>
    </row>
    <row r="1002" spans="1:15" x14ac:dyDescent="0.2">
      <c r="A1002">
        <v>84</v>
      </c>
      <c r="B1002" t="s">
        <v>422</v>
      </c>
      <c r="C1002" t="s">
        <v>422</v>
      </c>
      <c r="D1002" t="s">
        <v>199</v>
      </c>
      <c r="E1002" t="s">
        <v>687</v>
      </c>
      <c r="F1002" s="156">
        <v>0</v>
      </c>
      <c r="G1002" s="156">
        <v>0</v>
      </c>
      <c r="H1002" s="156">
        <v>0</v>
      </c>
      <c r="I1002" s="156">
        <v>0</v>
      </c>
      <c r="J1002" s="156">
        <v>0</v>
      </c>
      <c r="K1002" s="156">
        <v>0</v>
      </c>
      <c r="L1002" s="156">
        <v>0</v>
      </c>
      <c r="M1002" s="156">
        <v>0</v>
      </c>
      <c r="N1002" s="156">
        <v>0</v>
      </c>
      <c r="O1002" s="156">
        <v>0</v>
      </c>
    </row>
    <row r="1003" spans="1:15" x14ac:dyDescent="0.2">
      <c r="A1003">
        <v>84</v>
      </c>
      <c r="B1003" t="s">
        <v>422</v>
      </c>
      <c r="C1003" t="s">
        <v>422</v>
      </c>
      <c r="D1003" t="s">
        <v>199</v>
      </c>
      <c r="E1003" t="s">
        <v>688</v>
      </c>
      <c r="F1003" s="156">
        <v>0.4650994838494838</v>
      </c>
      <c r="G1003" s="156">
        <v>0.31806734931734931</v>
      </c>
      <c r="H1003" s="156">
        <v>0.38437812187812187</v>
      </c>
      <c r="I1003" s="156">
        <v>0.40890567765567765</v>
      </c>
      <c r="J1003" s="156">
        <v>0.19336913086913088</v>
      </c>
      <c r="K1003" s="156">
        <v>0.17498334998334994</v>
      </c>
      <c r="L1003" s="156">
        <v>0.2921682484182484</v>
      </c>
      <c r="M1003" s="156">
        <v>0.43988095238095237</v>
      </c>
      <c r="N1003" s="156">
        <v>0.35792748917748912</v>
      </c>
      <c r="O1003" s="156">
        <v>0.5607434232434233</v>
      </c>
    </row>
    <row r="1004" spans="1:15" x14ac:dyDescent="0.2">
      <c r="A1004">
        <v>84</v>
      </c>
      <c r="B1004" t="s">
        <v>422</v>
      </c>
      <c r="C1004" t="s">
        <v>422</v>
      </c>
      <c r="D1004" t="s">
        <v>199</v>
      </c>
      <c r="E1004" t="s">
        <v>689</v>
      </c>
      <c r="F1004" s="156">
        <v>5.475236568986569E-2</v>
      </c>
      <c r="G1004" s="156">
        <v>6.6075244200244201E-2</v>
      </c>
      <c r="H1004" s="156">
        <v>2.5204136141636142E-2</v>
      </c>
      <c r="I1004" s="156">
        <v>1.217948717948718E-2</v>
      </c>
      <c r="J1004" s="156">
        <v>6.2274877899877894E-2</v>
      </c>
      <c r="K1004" s="156">
        <v>1.0651327838827839E-2</v>
      </c>
      <c r="L1004" s="156">
        <v>1.0168650793650792E-2</v>
      </c>
      <c r="M1004" s="156">
        <v>3.1623931623931623E-2</v>
      </c>
      <c r="N1004" s="156">
        <v>2.2176434676434674E-2</v>
      </c>
      <c r="O1004" s="156">
        <v>6.3969017094017103E-2</v>
      </c>
    </row>
    <row r="1005" spans="1:15" x14ac:dyDescent="0.2">
      <c r="A1005">
        <v>84</v>
      </c>
      <c r="B1005" t="s">
        <v>422</v>
      </c>
      <c r="C1005" t="s">
        <v>422</v>
      </c>
      <c r="D1005" t="s">
        <v>199</v>
      </c>
      <c r="E1005" t="s">
        <v>690</v>
      </c>
      <c r="F1005" s="156">
        <v>0.57827380952380947</v>
      </c>
      <c r="G1005" s="156">
        <v>0.48209706959706955</v>
      </c>
      <c r="H1005" s="156">
        <v>0.67811355311355304</v>
      </c>
      <c r="I1005" s="156">
        <v>0.59201007326007316</v>
      </c>
      <c r="J1005" s="156">
        <v>0.13356227106227106</v>
      </c>
      <c r="K1005" s="156">
        <v>0.33305860805860804</v>
      </c>
      <c r="L1005" s="156">
        <v>0.21128663003663004</v>
      </c>
      <c r="M1005" s="156">
        <v>0.70068681318681325</v>
      </c>
      <c r="N1005" s="156">
        <v>0.64045329670329665</v>
      </c>
      <c r="O1005" s="156">
        <v>0.72969322344322352</v>
      </c>
    </row>
    <row r="1006" spans="1:15" x14ac:dyDescent="0.2">
      <c r="A1006">
        <v>84</v>
      </c>
      <c r="B1006" t="s">
        <v>422</v>
      </c>
      <c r="C1006" t="s">
        <v>422</v>
      </c>
      <c r="D1006" t="s">
        <v>199</v>
      </c>
      <c r="E1006" t="s">
        <v>691</v>
      </c>
      <c r="F1006" s="156">
        <v>0.31117178276269186</v>
      </c>
      <c r="G1006" s="156">
        <v>0.22627164502164501</v>
      </c>
      <c r="H1006" s="156">
        <v>0.35018201495474227</v>
      </c>
      <c r="I1006" s="156">
        <v>0.26767266824085006</v>
      </c>
      <c r="J1006" s="156">
        <v>0.14419027941755214</v>
      </c>
      <c r="K1006" s="156">
        <v>0.25576790633608809</v>
      </c>
      <c r="L1006" s="156">
        <v>0.19320149547422277</v>
      </c>
      <c r="M1006" s="156">
        <v>0.28739423455332547</v>
      </c>
      <c r="N1006" s="156">
        <v>0.34541519086973632</v>
      </c>
      <c r="O1006" s="156">
        <v>0.39704348681621404</v>
      </c>
    </row>
    <row r="1007" spans="1:15" x14ac:dyDescent="0.2">
      <c r="A1007">
        <v>84</v>
      </c>
      <c r="B1007" t="s">
        <v>422</v>
      </c>
      <c r="C1007" t="s">
        <v>422</v>
      </c>
      <c r="D1007" t="s">
        <v>199</v>
      </c>
      <c r="E1007" t="s">
        <v>692</v>
      </c>
      <c r="F1007" s="156">
        <v>2.2765602453102447E-2</v>
      </c>
      <c r="G1007" s="156">
        <v>2.4898538961038962E-2</v>
      </c>
      <c r="H1007" s="156">
        <v>1.3965548340548339E-2</v>
      </c>
      <c r="I1007" s="156">
        <v>4.8566017316017318E-3</v>
      </c>
      <c r="J1007" s="156">
        <v>2.537202380952381E-2</v>
      </c>
      <c r="K1007" s="156">
        <v>9.9251443001442986E-3</v>
      </c>
      <c r="L1007" s="156">
        <v>3.7337662337662328E-3</v>
      </c>
      <c r="M1007" s="156">
        <v>9.7582972582972594E-3</v>
      </c>
      <c r="N1007" s="156">
        <v>1.3690476190476189E-2</v>
      </c>
      <c r="O1007" s="156">
        <v>2.589736652236652E-2</v>
      </c>
    </row>
    <row r="1008" spans="1:15" x14ac:dyDescent="0.2">
      <c r="A1008">
        <v>84</v>
      </c>
      <c r="B1008" t="s">
        <v>422</v>
      </c>
      <c r="C1008" t="s">
        <v>422</v>
      </c>
      <c r="D1008" t="s">
        <v>199</v>
      </c>
      <c r="E1008" t="s">
        <v>693</v>
      </c>
      <c r="F1008" s="156">
        <v>0</v>
      </c>
      <c r="G1008" s="156">
        <v>0</v>
      </c>
      <c r="H1008" s="156">
        <v>0</v>
      </c>
      <c r="I1008" s="156">
        <v>0</v>
      </c>
      <c r="J1008" s="156">
        <v>0</v>
      </c>
      <c r="K1008" s="156">
        <v>0</v>
      </c>
      <c r="L1008" s="156">
        <v>0</v>
      </c>
      <c r="M1008" s="156">
        <v>0</v>
      </c>
      <c r="N1008" s="156">
        <v>0</v>
      </c>
      <c r="O1008" s="156">
        <v>0</v>
      </c>
    </row>
    <row r="1009" spans="1:15" x14ac:dyDescent="0.2">
      <c r="A1009">
        <v>84</v>
      </c>
      <c r="B1009" t="s">
        <v>422</v>
      </c>
      <c r="C1009" t="s">
        <v>422</v>
      </c>
      <c r="D1009" t="s">
        <v>199</v>
      </c>
      <c r="E1009" t="s">
        <v>694</v>
      </c>
      <c r="F1009" s="156">
        <v>0.1896843434343434</v>
      </c>
      <c r="G1009" s="156">
        <v>0.14405460858585858</v>
      </c>
      <c r="H1009" s="156">
        <v>0.23827493686868687</v>
      </c>
      <c r="I1009" s="156">
        <v>0.15672190656565657</v>
      </c>
      <c r="J1009" s="156">
        <v>9.8008207070707079E-2</v>
      </c>
      <c r="K1009" s="156">
        <v>0.20252683080808082</v>
      </c>
      <c r="L1009" s="156">
        <v>0.11486900252525252</v>
      </c>
      <c r="M1009" s="156">
        <v>0.16869318181818177</v>
      </c>
      <c r="N1009" s="156">
        <v>0.23995265151515149</v>
      </c>
      <c r="O1009" s="156">
        <v>0.25140625000000005</v>
      </c>
    </row>
    <row r="1010" spans="1:15" x14ac:dyDescent="0.2">
      <c r="A1010">
        <v>84</v>
      </c>
      <c r="B1010" t="s">
        <v>422</v>
      </c>
      <c r="C1010" t="s">
        <v>422</v>
      </c>
      <c r="D1010" t="s">
        <v>199</v>
      </c>
      <c r="E1010" t="s">
        <v>695</v>
      </c>
      <c r="F1010" s="156">
        <v>3.5127314814814817E-3</v>
      </c>
      <c r="G1010" s="156">
        <v>3.3564814814814811E-3</v>
      </c>
      <c r="H1010" s="156">
        <v>2.1846064814814814E-3</v>
      </c>
      <c r="I1010" s="156">
        <v>7.6967592592592593E-4</v>
      </c>
      <c r="J1010" s="156">
        <v>3.7080439814814814E-3</v>
      </c>
      <c r="K1010" s="156">
        <v>2.0500578703703701E-3</v>
      </c>
      <c r="L1010" s="156">
        <v>5.3964120370370364E-4</v>
      </c>
      <c r="M1010" s="156">
        <v>1.0677083333333335E-3</v>
      </c>
      <c r="N1010" s="156">
        <v>2.2337962962962962E-3</v>
      </c>
      <c r="O1010" s="156">
        <v>3.9322916666666664E-3</v>
      </c>
    </row>
    <row r="1011" spans="1:15" x14ac:dyDescent="0.2">
      <c r="A1011">
        <v>84</v>
      </c>
      <c r="B1011" t="s">
        <v>422</v>
      </c>
      <c r="C1011" t="s">
        <v>422</v>
      </c>
      <c r="D1011" t="s">
        <v>199</v>
      </c>
      <c r="E1011" t="s">
        <v>696</v>
      </c>
      <c r="F1011" s="156">
        <v>0</v>
      </c>
      <c r="G1011" s="156">
        <v>0</v>
      </c>
      <c r="H1011" s="156">
        <v>0</v>
      </c>
      <c r="I1011" s="156">
        <v>0</v>
      </c>
      <c r="J1011" s="156">
        <v>0</v>
      </c>
      <c r="K1011" s="156">
        <v>0</v>
      </c>
      <c r="L1011" s="156">
        <v>0</v>
      </c>
      <c r="M1011" s="156">
        <v>0</v>
      </c>
      <c r="N1011" s="156">
        <v>0</v>
      </c>
      <c r="O1011" s="156">
        <v>0</v>
      </c>
    </row>
    <row r="1012" spans="1:15" x14ac:dyDescent="0.2">
      <c r="A1012">
        <v>85</v>
      </c>
      <c r="B1012" t="s">
        <v>423</v>
      </c>
      <c r="C1012" t="s">
        <v>423</v>
      </c>
      <c r="D1012" t="s">
        <v>199</v>
      </c>
      <c r="E1012" t="s">
        <v>685</v>
      </c>
      <c r="F1012" s="156">
        <v>0.31056670602125147</v>
      </c>
      <c r="G1012" s="156">
        <v>0.28132624950806767</v>
      </c>
      <c r="H1012" s="156">
        <v>0.36615013774104682</v>
      </c>
      <c r="I1012" s="156">
        <v>0.34636707988980714</v>
      </c>
      <c r="J1012" s="156">
        <v>0.17031188508461231</v>
      </c>
      <c r="K1012" s="156">
        <v>0.21539010232192052</v>
      </c>
      <c r="L1012" s="156">
        <v>0.23871753246753247</v>
      </c>
      <c r="M1012" s="156">
        <v>0.37358569460842178</v>
      </c>
      <c r="N1012" s="156">
        <v>0.35365505706414802</v>
      </c>
      <c r="O1012" s="156">
        <v>0.44363439590712317</v>
      </c>
    </row>
    <row r="1013" spans="1:15" x14ac:dyDescent="0.2">
      <c r="A1013">
        <v>85</v>
      </c>
      <c r="B1013" t="s">
        <v>423</v>
      </c>
      <c r="C1013" t="s">
        <v>423</v>
      </c>
      <c r="D1013" t="s">
        <v>199</v>
      </c>
      <c r="E1013" t="s">
        <v>686</v>
      </c>
      <c r="F1013" s="156">
        <v>3.2307449494949493E-2</v>
      </c>
      <c r="G1013" s="156">
        <v>4.359893578643579E-2</v>
      </c>
      <c r="H1013" s="156">
        <v>2.2458964646464644E-2</v>
      </c>
      <c r="I1013" s="156">
        <v>1.1620670995670997E-2</v>
      </c>
      <c r="J1013" s="156">
        <v>3.9984668109668109E-2</v>
      </c>
      <c r="K1013" s="156">
        <v>1.1300505050505049E-2</v>
      </c>
      <c r="L1013" s="156">
        <v>8.9939574314574309E-3</v>
      </c>
      <c r="M1013" s="156">
        <v>2.3753156565656564E-2</v>
      </c>
      <c r="N1013" s="156">
        <v>2.1196338383838383E-2</v>
      </c>
      <c r="O1013" s="156">
        <v>4.0803120490620487E-2</v>
      </c>
    </row>
    <row r="1014" spans="1:15" x14ac:dyDescent="0.2">
      <c r="A1014">
        <v>85</v>
      </c>
      <c r="B1014" t="s">
        <v>423</v>
      </c>
      <c r="C1014" t="s">
        <v>423</v>
      </c>
      <c r="D1014" t="s">
        <v>199</v>
      </c>
      <c r="E1014" t="s">
        <v>687</v>
      </c>
      <c r="F1014" s="156">
        <v>0</v>
      </c>
      <c r="G1014" s="156">
        <v>0</v>
      </c>
      <c r="H1014" s="156">
        <v>0</v>
      </c>
      <c r="I1014" s="156">
        <v>0</v>
      </c>
      <c r="J1014" s="156">
        <v>0</v>
      </c>
      <c r="K1014" s="156">
        <v>0</v>
      </c>
      <c r="L1014" s="156">
        <v>0</v>
      </c>
      <c r="M1014" s="156">
        <v>0</v>
      </c>
      <c r="N1014" s="156">
        <v>0</v>
      </c>
      <c r="O1014" s="156">
        <v>0</v>
      </c>
    </row>
    <row r="1015" spans="1:15" x14ac:dyDescent="0.2">
      <c r="A1015">
        <v>85</v>
      </c>
      <c r="B1015" t="s">
        <v>423</v>
      </c>
      <c r="C1015" t="s">
        <v>423</v>
      </c>
      <c r="D1015" t="s">
        <v>199</v>
      </c>
      <c r="E1015" t="s">
        <v>688</v>
      </c>
      <c r="F1015" s="156">
        <v>0.45937604062604065</v>
      </c>
      <c r="G1015" s="156">
        <v>0.3063561438561439</v>
      </c>
      <c r="H1015" s="156">
        <v>0.38292748917748914</v>
      </c>
      <c r="I1015" s="156">
        <v>0.41299117549117548</v>
      </c>
      <c r="J1015" s="156">
        <v>0.18392024642024643</v>
      </c>
      <c r="K1015" s="156">
        <v>0.18178696303696307</v>
      </c>
      <c r="L1015" s="156">
        <v>0.2982475857475857</v>
      </c>
      <c r="M1015" s="156">
        <v>0.43383491508491506</v>
      </c>
      <c r="N1015" s="156">
        <v>0.36329711954711952</v>
      </c>
      <c r="O1015" s="156">
        <v>0.55676198801198806</v>
      </c>
    </row>
    <row r="1016" spans="1:15" x14ac:dyDescent="0.2">
      <c r="A1016">
        <v>85</v>
      </c>
      <c r="B1016" t="s">
        <v>423</v>
      </c>
      <c r="C1016" t="s">
        <v>423</v>
      </c>
      <c r="D1016" t="s">
        <v>199</v>
      </c>
      <c r="E1016" t="s">
        <v>689</v>
      </c>
      <c r="F1016" s="156">
        <v>6.3614163614163596E-2</v>
      </c>
      <c r="G1016" s="156">
        <v>7.7008928571428562E-2</v>
      </c>
      <c r="H1016" s="156">
        <v>3.1366376678876678E-2</v>
      </c>
      <c r="I1016" s="156">
        <v>1.3570283882783881E-2</v>
      </c>
      <c r="J1016" s="156">
        <v>7.160409035409035E-2</v>
      </c>
      <c r="K1016" s="156">
        <v>1.2595390720390721E-2</v>
      </c>
      <c r="L1016" s="156">
        <v>1.1603327228327229E-2</v>
      </c>
      <c r="M1016" s="156">
        <v>3.7860576923076913E-2</v>
      </c>
      <c r="N1016" s="156">
        <v>2.8676358363858363E-2</v>
      </c>
      <c r="O1016" s="156">
        <v>7.4233058608058622E-2</v>
      </c>
    </row>
    <row r="1017" spans="1:15" x14ac:dyDescent="0.2">
      <c r="A1017">
        <v>85</v>
      </c>
      <c r="B1017" t="s">
        <v>423</v>
      </c>
      <c r="C1017" t="s">
        <v>423</v>
      </c>
      <c r="D1017" t="s">
        <v>199</v>
      </c>
      <c r="E1017" t="s">
        <v>690</v>
      </c>
      <c r="F1017" s="156">
        <v>0.57023809523809521</v>
      </c>
      <c r="G1017" s="156">
        <v>0.4533424908424909</v>
      </c>
      <c r="H1017" s="156">
        <v>0.67767857142857135</v>
      </c>
      <c r="I1017" s="156">
        <v>0.60556318681318677</v>
      </c>
      <c r="J1017" s="156">
        <v>0.13537087912087914</v>
      </c>
      <c r="K1017" s="156">
        <v>0.34498626373626373</v>
      </c>
      <c r="L1017" s="156">
        <v>0.24299450549450549</v>
      </c>
      <c r="M1017" s="156">
        <v>0.69194139194139193</v>
      </c>
      <c r="N1017" s="156">
        <v>0.65006868131868123</v>
      </c>
      <c r="O1017" s="156">
        <v>0.72348901098901086</v>
      </c>
    </row>
    <row r="1018" spans="1:15" x14ac:dyDescent="0.2">
      <c r="A1018">
        <v>85</v>
      </c>
      <c r="B1018" t="s">
        <v>423</v>
      </c>
      <c r="C1018" t="s">
        <v>423</v>
      </c>
      <c r="D1018" t="s">
        <v>199</v>
      </c>
      <c r="E1018" t="s">
        <v>691</v>
      </c>
      <c r="F1018" s="156">
        <v>0.33448199527744982</v>
      </c>
      <c r="G1018" s="156">
        <v>0.22179506099960647</v>
      </c>
      <c r="H1018" s="156">
        <v>0.36420946477764665</v>
      </c>
      <c r="I1018" s="156">
        <v>0.27901908697363242</v>
      </c>
      <c r="J1018" s="156">
        <v>0.13893398268398269</v>
      </c>
      <c r="K1018" s="156">
        <v>0.27134002361275089</v>
      </c>
      <c r="L1018" s="156">
        <v>0.20310409287682016</v>
      </c>
      <c r="M1018" s="156">
        <v>0.29173061786698146</v>
      </c>
      <c r="N1018" s="156">
        <v>0.3615923848878394</v>
      </c>
      <c r="O1018" s="156">
        <v>0.41518349075167255</v>
      </c>
    </row>
    <row r="1019" spans="1:15" x14ac:dyDescent="0.2">
      <c r="A1019">
        <v>85</v>
      </c>
      <c r="B1019" t="s">
        <v>423</v>
      </c>
      <c r="C1019" t="s">
        <v>423</v>
      </c>
      <c r="D1019" t="s">
        <v>199</v>
      </c>
      <c r="E1019" t="s">
        <v>692</v>
      </c>
      <c r="F1019" s="156">
        <v>2.849251443001443E-2</v>
      </c>
      <c r="G1019" s="156">
        <v>3.0846410533910532E-2</v>
      </c>
      <c r="H1019" s="156">
        <v>1.8260732323232321E-2</v>
      </c>
      <c r="I1019" s="156">
        <v>5.6773088023088017E-3</v>
      </c>
      <c r="J1019" s="156">
        <v>3.1040313852813851E-2</v>
      </c>
      <c r="K1019" s="156">
        <v>1.3241792929292928E-2</v>
      </c>
      <c r="L1019" s="156">
        <v>4.4710497835497836E-3</v>
      </c>
      <c r="M1019" s="156">
        <v>1.2443632756132757E-2</v>
      </c>
      <c r="N1019" s="156">
        <v>1.8051046176046175E-2</v>
      </c>
      <c r="O1019" s="156">
        <v>3.2266865079365083E-2</v>
      </c>
    </row>
    <row r="1020" spans="1:15" x14ac:dyDescent="0.2">
      <c r="A1020">
        <v>85</v>
      </c>
      <c r="B1020" t="s">
        <v>423</v>
      </c>
      <c r="C1020" t="s">
        <v>423</v>
      </c>
      <c r="D1020" t="s">
        <v>199</v>
      </c>
      <c r="E1020" t="s">
        <v>693</v>
      </c>
      <c r="F1020" s="156">
        <v>0</v>
      </c>
      <c r="G1020" s="156">
        <v>0</v>
      </c>
      <c r="H1020" s="156">
        <v>0</v>
      </c>
      <c r="I1020" s="156">
        <v>0</v>
      </c>
      <c r="J1020" s="156">
        <v>0</v>
      </c>
      <c r="K1020" s="156">
        <v>0</v>
      </c>
      <c r="L1020" s="156">
        <v>0</v>
      </c>
      <c r="M1020" s="156">
        <v>0</v>
      </c>
      <c r="N1020" s="156">
        <v>0</v>
      </c>
      <c r="O1020" s="156">
        <v>0</v>
      </c>
    </row>
    <row r="1021" spans="1:15" x14ac:dyDescent="0.2">
      <c r="A1021">
        <v>85</v>
      </c>
      <c r="B1021" t="s">
        <v>423</v>
      </c>
      <c r="C1021" t="s">
        <v>423</v>
      </c>
      <c r="D1021" t="s">
        <v>199</v>
      </c>
      <c r="E1021" t="s">
        <v>694</v>
      </c>
      <c r="F1021" s="156">
        <v>0.16977272727272727</v>
      </c>
      <c r="G1021" s="156">
        <v>0.1318197601010101</v>
      </c>
      <c r="H1021" s="156">
        <v>0.22084122474747475</v>
      </c>
      <c r="I1021" s="156">
        <v>0.14624053030303033</v>
      </c>
      <c r="J1021" s="156">
        <v>8.9384469696969698E-2</v>
      </c>
      <c r="K1021" s="156">
        <v>0.18993686868686868</v>
      </c>
      <c r="L1021" s="156">
        <v>0.10745896464646465</v>
      </c>
      <c r="M1021" s="156">
        <v>0.1559659090909091</v>
      </c>
      <c r="N1021" s="156">
        <v>0.22253472222222223</v>
      </c>
      <c r="O1021" s="156">
        <v>0.22970801767676768</v>
      </c>
    </row>
    <row r="1022" spans="1:15" x14ac:dyDescent="0.2">
      <c r="A1022">
        <v>85</v>
      </c>
      <c r="B1022" t="s">
        <v>423</v>
      </c>
      <c r="C1022" t="s">
        <v>423</v>
      </c>
      <c r="D1022" t="s">
        <v>199</v>
      </c>
      <c r="E1022" t="s">
        <v>695</v>
      </c>
      <c r="F1022" s="156">
        <v>4.2549189814814811E-3</v>
      </c>
      <c r="G1022" s="156">
        <v>4.2274305555555555E-3</v>
      </c>
      <c r="H1022" s="156">
        <v>2.9933449074074077E-3</v>
      </c>
      <c r="I1022" s="156">
        <v>1.1067708333333335E-3</v>
      </c>
      <c r="J1022" s="156">
        <v>4.5298032407407405E-3</v>
      </c>
      <c r="K1022" s="156">
        <v>2.7850115740740743E-3</v>
      </c>
      <c r="L1022" s="156">
        <v>7.7690972222222213E-4</v>
      </c>
      <c r="M1022" s="156">
        <v>1.5509259259259259E-3</v>
      </c>
      <c r="N1022" s="156">
        <v>3.0454282407407409E-3</v>
      </c>
      <c r="O1022" s="156">
        <v>4.8697916666666664E-3</v>
      </c>
    </row>
    <row r="1023" spans="1:15" x14ac:dyDescent="0.2">
      <c r="A1023">
        <v>85</v>
      </c>
      <c r="B1023" t="s">
        <v>423</v>
      </c>
      <c r="C1023" t="s">
        <v>423</v>
      </c>
      <c r="D1023" t="s">
        <v>199</v>
      </c>
      <c r="E1023" t="s">
        <v>696</v>
      </c>
      <c r="F1023" s="156">
        <v>0</v>
      </c>
      <c r="G1023" s="156">
        <v>0</v>
      </c>
      <c r="H1023" s="156">
        <v>0</v>
      </c>
      <c r="I1023" s="156">
        <v>0</v>
      </c>
      <c r="J1023" s="156">
        <v>0</v>
      </c>
      <c r="K1023" s="156">
        <v>0</v>
      </c>
      <c r="L1023" s="156">
        <v>0</v>
      </c>
      <c r="M1023" s="156">
        <v>0</v>
      </c>
      <c r="N1023" s="156">
        <v>0</v>
      </c>
      <c r="O1023" s="156">
        <v>0</v>
      </c>
    </row>
    <row r="1024" spans="1:15" x14ac:dyDescent="0.2">
      <c r="A1024">
        <v>86</v>
      </c>
      <c r="B1024" t="s">
        <v>424</v>
      </c>
      <c r="C1024" t="s">
        <v>424</v>
      </c>
      <c r="D1024" t="s">
        <v>199</v>
      </c>
      <c r="E1024" t="s">
        <v>685</v>
      </c>
      <c r="F1024" s="156">
        <v>0.38447461629279811</v>
      </c>
      <c r="G1024" s="156">
        <v>0.3065894332939787</v>
      </c>
      <c r="H1024" s="156">
        <v>0.40638282172373075</v>
      </c>
      <c r="I1024" s="156">
        <v>0.38702774498229042</v>
      </c>
      <c r="J1024" s="156">
        <v>0.18176406926406927</v>
      </c>
      <c r="K1024" s="156">
        <v>0.22943968909877999</v>
      </c>
      <c r="L1024" s="156">
        <v>0.26509002361275086</v>
      </c>
      <c r="M1024" s="156">
        <v>0.41630263675718215</v>
      </c>
      <c r="N1024" s="156">
        <v>0.38611767020857923</v>
      </c>
      <c r="O1024" s="156">
        <v>0.50849075167256996</v>
      </c>
    </row>
    <row r="1025" spans="1:15" x14ac:dyDescent="0.2">
      <c r="A1025">
        <v>86</v>
      </c>
      <c r="B1025" t="s">
        <v>424</v>
      </c>
      <c r="C1025" t="s">
        <v>424</v>
      </c>
      <c r="D1025" t="s">
        <v>199</v>
      </c>
      <c r="E1025" t="s">
        <v>686</v>
      </c>
      <c r="F1025" s="156">
        <v>3.2686237373737374E-2</v>
      </c>
      <c r="G1025" s="156">
        <v>4.2780483405483405E-2</v>
      </c>
      <c r="H1025" s="156">
        <v>2.0758928571428571E-2</v>
      </c>
      <c r="I1025" s="156">
        <v>1.0777417027417026E-2</v>
      </c>
      <c r="J1025" s="156">
        <v>3.9849386724386725E-2</v>
      </c>
      <c r="K1025" s="156">
        <v>1.0222763347763349E-2</v>
      </c>
      <c r="L1025" s="156">
        <v>8.3694083694083685E-3</v>
      </c>
      <c r="M1025" s="156">
        <v>2.223124098124098E-2</v>
      </c>
      <c r="N1025" s="156">
        <v>1.9063401875901876E-2</v>
      </c>
      <c r="O1025" s="156">
        <v>4.04491341991342E-2</v>
      </c>
    </row>
    <row r="1026" spans="1:15" x14ac:dyDescent="0.2">
      <c r="A1026">
        <v>86</v>
      </c>
      <c r="B1026" t="s">
        <v>424</v>
      </c>
      <c r="C1026" t="s">
        <v>424</v>
      </c>
      <c r="D1026" t="s">
        <v>199</v>
      </c>
      <c r="E1026" t="s">
        <v>687</v>
      </c>
      <c r="F1026" s="156">
        <v>0</v>
      </c>
      <c r="G1026" s="156">
        <v>0</v>
      </c>
      <c r="H1026" s="156">
        <v>0</v>
      </c>
      <c r="I1026" s="156">
        <v>0</v>
      </c>
      <c r="J1026" s="156">
        <v>0</v>
      </c>
      <c r="K1026" s="156">
        <v>0</v>
      </c>
      <c r="L1026" s="156">
        <v>0</v>
      </c>
      <c r="M1026" s="156">
        <v>0</v>
      </c>
      <c r="N1026" s="156">
        <v>0</v>
      </c>
      <c r="O1026" s="156">
        <v>0</v>
      </c>
    </row>
    <row r="1027" spans="1:15" x14ac:dyDescent="0.2">
      <c r="A1027">
        <v>86</v>
      </c>
      <c r="B1027" t="s">
        <v>424</v>
      </c>
      <c r="C1027" t="s">
        <v>424</v>
      </c>
      <c r="D1027" t="s">
        <v>199</v>
      </c>
      <c r="E1027" t="s">
        <v>688</v>
      </c>
      <c r="F1027" s="156">
        <v>0.49388736263736266</v>
      </c>
      <c r="G1027" s="156">
        <v>0.30933857808857812</v>
      </c>
      <c r="H1027" s="156">
        <v>0.38409299034299033</v>
      </c>
      <c r="I1027" s="156">
        <v>0.42407592407592404</v>
      </c>
      <c r="J1027" s="156">
        <v>0.18427405927405927</v>
      </c>
      <c r="K1027" s="156">
        <v>0.16901640026640027</v>
      </c>
      <c r="L1027" s="156">
        <v>0.30450591075591071</v>
      </c>
      <c r="M1027" s="156">
        <v>0.44616841491841491</v>
      </c>
      <c r="N1027" s="156">
        <v>0.35496170496170493</v>
      </c>
      <c r="O1027" s="156">
        <v>0.57742882117882111</v>
      </c>
    </row>
    <row r="1028" spans="1:15" x14ac:dyDescent="0.2">
      <c r="A1028">
        <v>86</v>
      </c>
      <c r="B1028" t="s">
        <v>424</v>
      </c>
      <c r="C1028" t="s">
        <v>424</v>
      </c>
      <c r="D1028" t="s">
        <v>199</v>
      </c>
      <c r="E1028" t="s">
        <v>689</v>
      </c>
      <c r="F1028" s="156">
        <v>5.9886294261294257E-2</v>
      </c>
      <c r="G1028" s="156">
        <v>7.1529685592185588E-2</v>
      </c>
      <c r="H1028" s="156">
        <v>2.7253128815628812E-2</v>
      </c>
      <c r="I1028" s="156">
        <v>1.2412240537240538E-2</v>
      </c>
      <c r="J1028" s="156">
        <v>6.7259996947496958E-2</v>
      </c>
      <c r="K1028" s="156">
        <v>1.1120650183150184E-2</v>
      </c>
      <c r="L1028" s="156">
        <v>1.0550213675213674E-2</v>
      </c>
      <c r="M1028" s="156">
        <v>3.4035409035409039E-2</v>
      </c>
      <c r="N1028" s="156">
        <v>2.3792353479853479E-2</v>
      </c>
      <c r="O1028" s="156">
        <v>6.9413919413919417E-2</v>
      </c>
    </row>
    <row r="1029" spans="1:15" x14ac:dyDescent="0.2">
      <c r="A1029">
        <v>86</v>
      </c>
      <c r="B1029" t="s">
        <v>424</v>
      </c>
      <c r="C1029" t="s">
        <v>424</v>
      </c>
      <c r="D1029" t="s">
        <v>199</v>
      </c>
      <c r="E1029" t="s">
        <v>690</v>
      </c>
      <c r="F1029" s="156">
        <v>0.62181776556776558</v>
      </c>
      <c r="G1029" s="156">
        <v>0.47671703296703288</v>
      </c>
      <c r="H1029" s="156">
        <v>0.68907967032967032</v>
      </c>
      <c r="I1029" s="156">
        <v>0.61176739926739931</v>
      </c>
      <c r="J1029" s="156">
        <v>0.12280219780219781</v>
      </c>
      <c r="K1029" s="156">
        <v>0.32760989010989006</v>
      </c>
      <c r="L1029" s="156">
        <v>0.21829212454212449</v>
      </c>
      <c r="M1029" s="156">
        <v>0.71728479853479865</v>
      </c>
      <c r="N1029" s="156">
        <v>0.64679487179487172</v>
      </c>
      <c r="O1029" s="156">
        <v>0.74768772893772883</v>
      </c>
    </row>
    <row r="1030" spans="1:15" x14ac:dyDescent="0.2">
      <c r="A1030">
        <v>86</v>
      </c>
      <c r="B1030" t="s">
        <v>424</v>
      </c>
      <c r="C1030" t="s">
        <v>424</v>
      </c>
      <c r="D1030" t="s">
        <v>199</v>
      </c>
      <c r="E1030" t="s">
        <v>691</v>
      </c>
      <c r="F1030" s="156">
        <v>0.36035025580480123</v>
      </c>
      <c r="G1030" s="156">
        <v>0.23753689492325855</v>
      </c>
      <c r="H1030" s="156">
        <v>0.38521497441951985</v>
      </c>
      <c r="I1030" s="156">
        <v>0.29711727666273119</v>
      </c>
      <c r="J1030" s="156">
        <v>0.1484750098386462</v>
      </c>
      <c r="K1030" s="156">
        <v>0.28102617079889802</v>
      </c>
      <c r="L1030" s="156">
        <v>0.21508756395120032</v>
      </c>
      <c r="M1030" s="156">
        <v>0.3126303620621802</v>
      </c>
      <c r="N1030" s="156">
        <v>0.37987996851633216</v>
      </c>
      <c r="O1030" s="156">
        <v>0.44272186147186143</v>
      </c>
    </row>
    <row r="1031" spans="1:15" x14ac:dyDescent="0.2">
      <c r="A1031">
        <v>86</v>
      </c>
      <c r="B1031" t="s">
        <v>424</v>
      </c>
      <c r="C1031" t="s">
        <v>424</v>
      </c>
      <c r="D1031" t="s">
        <v>199</v>
      </c>
      <c r="E1031" t="s">
        <v>692</v>
      </c>
      <c r="F1031" s="156">
        <v>2.5759830447330444E-2</v>
      </c>
      <c r="G1031" s="156">
        <v>2.8233225108225107E-2</v>
      </c>
      <c r="H1031" s="156">
        <v>1.6035353535353535E-2</v>
      </c>
      <c r="I1031" s="156">
        <v>5.3571428571428572E-3</v>
      </c>
      <c r="J1031" s="156">
        <v>2.8530844155844157E-2</v>
      </c>
      <c r="K1031" s="156">
        <v>1.1293740981240981E-2</v>
      </c>
      <c r="L1031" s="156">
        <v>4.171176046176046E-3</v>
      </c>
      <c r="M1031" s="156">
        <v>1.1250901875901874E-2</v>
      </c>
      <c r="N1031" s="156">
        <v>1.5685876623376623E-2</v>
      </c>
      <c r="O1031" s="156">
        <v>2.9268127705627704E-2</v>
      </c>
    </row>
    <row r="1032" spans="1:15" x14ac:dyDescent="0.2">
      <c r="A1032">
        <v>86</v>
      </c>
      <c r="B1032" t="s">
        <v>424</v>
      </c>
      <c r="C1032" t="s">
        <v>424</v>
      </c>
      <c r="D1032" t="s">
        <v>199</v>
      </c>
      <c r="E1032" t="s">
        <v>693</v>
      </c>
      <c r="F1032" s="156">
        <v>0</v>
      </c>
      <c r="G1032" s="156">
        <v>0</v>
      </c>
      <c r="H1032" s="156">
        <v>0</v>
      </c>
      <c r="I1032" s="156">
        <v>0</v>
      </c>
      <c r="J1032" s="156">
        <v>0</v>
      </c>
      <c r="K1032" s="156">
        <v>0</v>
      </c>
      <c r="L1032" s="156">
        <v>0</v>
      </c>
      <c r="M1032" s="156">
        <v>0</v>
      </c>
      <c r="N1032" s="156">
        <v>0</v>
      </c>
      <c r="O1032" s="156">
        <v>0</v>
      </c>
    </row>
    <row r="1033" spans="1:15" x14ac:dyDescent="0.2">
      <c r="A1033">
        <v>86</v>
      </c>
      <c r="B1033" t="s">
        <v>424</v>
      </c>
      <c r="C1033" t="s">
        <v>424</v>
      </c>
      <c r="D1033" t="s">
        <v>199</v>
      </c>
      <c r="E1033" t="s">
        <v>694</v>
      </c>
      <c r="F1033" s="156">
        <v>0.19473642676767675</v>
      </c>
      <c r="G1033" s="156">
        <v>0.14865214646464647</v>
      </c>
      <c r="H1033" s="156">
        <v>0.24786773989898991</v>
      </c>
      <c r="I1033" s="156">
        <v>0.16469223484848486</v>
      </c>
      <c r="J1033" s="156">
        <v>0.10044034090909092</v>
      </c>
      <c r="K1033" s="156">
        <v>0.2097695707070707</v>
      </c>
      <c r="L1033" s="156">
        <v>0.120323547979798</v>
      </c>
      <c r="M1033" s="156">
        <v>0.17669823232323231</v>
      </c>
      <c r="N1033" s="156">
        <v>0.24944917929292926</v>
      </c>
      <c r="O1033" s="156">
        <v>0.25929924242424246</v>
      </c>
    </row>
    <row r="1034" spans="1:15" x14ac:dyDescent="0.2">
      <c r="A1034">
        <v>86</v>
      </c>
      <c r="B1034" t="s">
        <v>424</v>
      </c>
      <c r="C1034" t="s">
        <v>424</v>
      </c>
      <c r="D1034" t="s">
        <v>199</v>
      </c>
      <c r="E1034" t="s">
        <v>695</v>
      </c>
      <c r="F1034" s="156">
        <v>4.0075231481481481E-3</v>
      </c>
      <c r="G1034" s="156">
        <v>3.9583333333333337E-3</v>
      </c>
      <c r="H1034" s="156">
        <v>2.7025462962962962E-3</v>
      </c>
      <c r="I1034" s="156">
        <v>1.0040509259259258E-3</v>
      </c>
      <c r="J1034" s="156">
        <v>4.2838541666666658E-3</v>
      </c>
      <c r="K1034" s="156">
        <v>2.507233796296296E-3</v>
      </c>
      <c r="L1034" s="156">
        <v>7.0457175925925917E-4</v>
      </c>
      <c r="M1034" s="156">
        <v>1.3874421296296295E-3</v>
      </c>
      <c r="N1034" s="156">
        <v>2.758969907407407E-3</v>
      </c>
      <c r="O1034" s="156">
        <v>4.5601851851851853E-3</v>
      </c>
    </row>
    <row r="1035" spans="1:15" x14ac:dyDescent="0.2">
      <c r="A1035">
        <v>86</v>
      </c>
      <c r="B1035" t="s">
        <v>424</v>
      </c>
      <c r="C1035" t="s">
        <v>424</v>
      </c>
      <c r="D1035" t="s">
        <v>199</v>
      </c>
      <c r="E1035" t="s">
        <v>696</v>
      </c>
      <c r="F1035" s="156">
        <v>0</v>
      </c>
      <c r="G1035" s="156">
        <v>0</v>
      </c>
      <c r="H1035" s="156">
        <v>0</v>
      </c>
      <c r="I1035" s="156">
        <v>0</v>
      </c>
      <c r="J1035" s="156">
        <v>0</v>
      </c>
      <c r="K1035" s="156">
        <v>0</v>
      </c>
      <c r="L1035" s="156">
        <v>0</v>
      </c>
      <c r="M1035" s="156">
        <v>0</v>
      </c>
      <c r="N1035" s="156">
        <v>0</v>
      </c>
      <c r="O1035" s="156">
        <v>0</v>
      </c>
    </row>
    <row r="1036" spans="1:15" x14ac:dyDescent="0.2">
      <c r="A1036">
        <v>87</v>
      </c>
      <c r="B1036" t="s">
        <v>425</v>
      </c>
      <c r="C1036" t="s">
        <v>425</v>
      </c>
      <c r="D1036" t="s">
        <v>199</v>
      </c>
      <c r="E1036" t="s">
        <v>685</v>
      </c>
      <c r="F1036" s="156">
        <v>0.29405253837072021</v>
      </c>
      <c r="G1036" s="156">
        <v>0.29720090515545056</v>
      </c>
      <c r="H1036" s="156">
        <v>0.36115948445493901</v>
      </c>
      <c r="I1036" s="156">
        <v>0.34081316410861862</v>
      </c>
      <c r="J1036" s="156">
        <v>0.18082447855175127</v>
      </c>
      <c r="K1036" s="156">
        <v>0.20397235340417158</v>
      </c>
      <c r="L1036" s="156">
        <v>0.23061540731995275</v>
      </c>
      <c r="M1036" s="156">
        <v>0.37959218811491535</v>
      </c>
      <c r="N1036" s="156">
        <v>0.3371310507674144</v>
      </c>
      <c r="O1036" s="156">
        <v>0.43813213301849657</v>
      </c>
    </row>
    <row r="1037" spans="1:15" x14ac:dyDescent="0.2">
      <c r="A1037">
        <v>87</v>
      </c>
      <c r="B1037" t="s">
        <v>425</v>
      </c>
      <c r="C1037" t="s">
        <v>425</v>
      </c>
      <c r="D1037" t="s">
        <v>199</v>
      </c>
      <c r="E1037" t="s">
        <v>686</v>
      </c>
      <c r="F1037" s="156">
        <v>3.1664862914862917E-2</v>
      </c>
      <c r="G1037" s="156">
        <v>4.2072510822510817E-2</v>
      </c>
      <c r="H1037" s="156">
        <v>2.0353084415584415E-2</v>
      </c>
      <c r="I1037" s="156">
        <v>1.1047979797979798E-2</v>
      </c>
      <c r="J1037" s="156">
        <v>3.8985840548340547E-2</v>
      </c>
      <c r="K1037" s="156">
        <v>1.0046897546897547E-2</v>
      </c>
      <c r="L1037" s="156">
        <v>8.5227272727272721E-3</v>
      </c>
      <c r="M1037" s="156">
        <v>2.2204184704184702E-2</v>
      </c>
      <c r="N1037" s="156">
        <v>1.8177308802308802E-2</v>
      </c>
      <c r="O1037" s="156">
        <v>3.9599116161616155E-2</v>
      </c>
    </row>
    <row r="1038" spans="1:15" x14ac:dyDescent="0.2">
      <c r="A1038">
        <v>87</v>
      </c>
      <c r="B1038" t="s">
        <v>425</v>
      </c>
      <c r="C1038" t="s">
        <v>425</v>
      </c>
      <c r="D1038" t="s">
        <v>199</v>
      </c>
      <c r="E1038" t="s">
        <v>687</v>
      </c>
      <c r="F1038" s="156">
        <v>0</v>
      </c>
      <c r="G1038" s="156">
        <v>0</v>
      </c>
      <c r="H1038" s="156">
        <v>0</v>
      </c>
      <c r="I1038" s="156">
        <v>0</v>
      </c>
      <c r="J1038" s="156">
        <v>0</v>
      </c>
      <c r="K1038" s="156">
        <v>0</v>
      </c>
      <c r="L1038" s="156">
        <v>0</v>
      </c>
      <c r="M1038" s="156">
        <v>0</v>
      </c>
      <c r="N1038" s="156">
        <v>0</v>
      </c>
      <c r="O1038" s="156">
        <v>0</v>
      </c>
    </row>
    <row r="1039" spans="1:15" x14ac:dyDescent="0.2">
      <c r="A1039">
        <v>87</v>
      </c>
      <c r="B1039" t="s">
        <v>425</v>
      </c>
      <c r="C1039" t="s">
        <v>425</v>
      </c>
      <c r="D1039" t="s">
        <v>199</v>
      </c>
      <c r="E1039" t="s">
        <v>688</v>
      </c>
      <c r="F1039" s="156">
        <v>0.45570471195471202</v>
      </c>
      <c r="G1039" s="156">
        <v>0.31477480852480855</v>
      </c>
      <c r="H1039" s="156">
        <v>0.37275641025641021</v>
      </c>
      <c r="I1039" s="156">
        <v>0.41335747585747579</v>
      </c>
      <c r="J1039" s="156">
        <v>0.18909840159840163</v>
      </c>
      <c r="K1039" s="156">
        <v>0.16255827505827505</v>
      </c>
      <c r="L1039" s="156">
        <v>0.29543789543789539</v>
      </c>
      <c r="M1039" s="156">
        <v>0.44047619047619052</v>
      </c>
      <c r="N1039" s="156">
        <v>0.33625541125541125</v>
      </c>
      <c r="O1039" s="156">
        <v>0.55611263736263739</v>
      </c>
    </row>
    <row r="1040" spans="1:15" x14ac:dyDescent="0.2">
      <c r="A1040">
        <v>87</v>
      </c>
      <c r="B1040" t="s">
        <v>425</v>
      </c>
      <c r="C1040" t="s">
        <v>425</v>
      </c>
      <c r="D1040" t="s">
        <v>199</v>
      </c>
      <c r="E1040" t="s">
        <v>689</v>
      </c>
      <c r="F1040" s="156">
        <v>6.1193147130647135E-2</v>
      </c>
      <c r="G1040" s="156">
        <v>7.2374847374847368E-2</v>
      </c>
      <c r="H1040" s="156">
        <v>2.651098901098901E-2</v>
      </c>
      <c r="I1040" s="156">
        <v>1.2284416971916973E-2</v>
      </c>
      <c r="J1040" s="156">
        <v>6.8351266788766796E-2</v>
      </c>
      <c r="K1040" s="156">
        <v>1.0899343711843711E-2</v>
      </c>
      <c r="L1040" s="156">
        <v>1.045673076923077E-2</v>
      </c>
      <c r="M1040" s="156">
        <v>3.3795024420024418E-2</v>
      </c>
      <c r="N1040" s="156">
        <v>2.2039072039072041E-2</v>
      </c>
      <c r="O1040" s="156">
        <v>7.0648275335775348E-2</v>
      </c>
    </row>
    <row r="1041" spans="1:15" x14ac:dyDescent="0.2">
      <c r="A1041">
        <v>87</v>
      </c>
      <c r="B1041" t="s">
        <v>425</v>
      </c>
      <c r="C1041" t="s">
        <v>425</v>
      </c>
      <c r="D1041" t="s">
        <v>199</v>
      </c>
      <c r="E1041" t="s">
        <v>690</v>
      </c>
      <c r="F1041" s="156">
        <v>0.56504120879120878</v>
      </c>
      <c r="G1041" s="156">
        <v>0.47612179487179479</v>
      </c>
      <c r="H1041" s="156">
        <v>0.660370879120879</v>
      </c>
      <c r="I1041" s="156">
        <v>0.60542582417582413</v>
      </c>
      <c r="J1041" s="156">
        <v>0.13885073260073261</v>
      </c>
      <c r="K1041" s="156">
        <v>0.30796703296703298</v>
      </c>
      <c r="L1041" s="156">
        <v>0.2302884615384615</v>
      </c>
      <c r="M1041" s="156">
        <v>0.70524267399267415</v>
      </c>
      <c r="N1041" s="156">
        <v>0.60602106227106223</v>
      </c>
      <c r="O1041" s="156">
        <v>0.72580128205128203</v>
      </c>
    </row>
    <row r="1042" spans="1:15" x14ac:dyDescent="0.2">
      <c r="A1042">
        <v>87</v>
      </c>
      <c r="B1042" t="s">
        <v>425</v>
      </c>
      <c r="C1042" t="s">
        <v>425</v>
      </c>
      <c r="D1042" t="s">
        <v>199</v>
      </c>
      <c r="E1042" t="s">
        <v>691</v>
      </c>
      <c r="F1042" s="156">
        <v>0.29318427784336876</v>
      </c>
      <c r="G1042" s="156">
        <v>0.23501328217237305</v>
      </c>
      <c r="H1042" s="156">
        <v>0.3444387052341597</v>
      </c>
      <c r="I1042" s="156">
        <v>0.26782762691853601</v>
      </c>
      <c r="J1042" s="156">
        <v>0.14773957103502558</v>
      </c>
      <c r="K1042" s="156">
        <v>0.24364669421487603</v>
      </c>
      <c r="L1042" s="156">
        <v>0.18919224714679261</v>
      </c>
      <c r="M1042" s="156">
        <v>0.29392217630853995</v>
      </c>
      <c r="N1042" s="156">
        <v>0.33506985438803616</v>
      </c>
      <c r="O1042" s="156">
        <v>0.38724173553719005</v>
      </c>
    </row>
    <row r="1043" spans="1:15" x14ac:dyDescent="0.2">
      <c r="A1043">
        <v>87</v>
      </c>
      <c r="B1043" t="s">
        <v>425</v>
      </c>
      <c r="C1043" t="s">
        <v>425</v>
      </c>
      <c r="D1043" t="s">
        <v>199</v>
      </c>
      <c r="E1043" t="s">
        <v>692</v>
      </c>
      <c r="F1043" s="156">
        <v>2.7090097402597407E-2</v>
      </c>
      <c r="G1043" s="156">
        <v>2.9834054834054831E-2</v>
      </c>
      <c r="H1043" s="156">
        <v>1.6966540404040404E-2</v>
      </c>
      <c r="I1043" s="156">
        <v>5.6434884559884565E-3</v>
      </c>
      <c r="J1043" s="156">
        <v>2.9998647186147188E-2</v>
      </c>
      <c r="K1043" s="156">
        <v>1.1819083694083693E-2</v>
      </c>
      <c r="L1043" s="156">
        <v>4.4101731601731593E-3</v>
      </c>
      <c r="M1043" s="156">
        <v>1.1983676046176046E-2</v>
      </c>
      <c r="N1043" s="156">
        <v>1.6438943001442999E-2</v>
      </c>
      <c r="O1043" s="156">
        <v>3.0819354256854257E-2</v>
      </c>
    </row>
    <row r="1044" spans="1:15" x14ac:dyDescent="0.2">
      <c r="A1044">
        <v>87</v>
      </c>
      <c r="B1044" t="s">
        <v>425</v>
      </c>
      <c r="C1044" t="s">
        <v>425</v>
      </c>
      <c r="D1044" t="s">
        <v>199</v>
      </c>
      <c r="E1044" t="s">
        <v>693</v>
      </c>
      <c r="F1044" s="156">
        <v>0</v>
      </c>
      <c r="G1044" s="156">
        <v>0</v>
      </c>
      <c r="H1044" s="156">
        <v>0</v>
      </c>
      <c r="I1044" s="156">
        <v>0</v>
      </c>
      <c r="J1044" s="156">
        <v>0</v>
      </c>
      <c r="K1044" s="156">
        <v>0</v>
      </c>
      <c r="L1044" s="156">
        <v>0</v>
      </c>
      <c r="M1044" s="156">
        <v>0</v>
      </c>
      <c r="N1044" s="156">
        <v>0</v>
      </c>
      <c r="O1044" s="156">
        <v>0</v>
      </c>
    </row>
    <row r="1045" spans="1:15" x14ac:dyDescent="0.2">
      <c r="A1045">
        <v>87</v>
      </c>
      <c r="B1045" t="s">
        <v>425</v>
      </c>
      <c r="C1045" t="s">
        <v>425</v>
      </c>
      <c r="D1045" t="s">
        <v>199</v>
      </c>
      <c r="E1045" t="s">
        <v>694</v>
      </c>
      <c r="F1045" s="156">
        <v>0.12187657828282829</v>
      </c>
      <c r="G1045" s="156">
        <v>0.13959911616161616</v>
      </c>
      <c r="H1045" s="156">
        <v>0.19726010101010097</v>
      </c>
      <c r="I1045" s="156">
        <v>0.13819286616161616</v>
      </c>
      <c r="J1045" s="156">
        <v>9.4083017676767675E-2</v>
      </c>
      <c r="K1045" s="156">
        <v>0.15842803030303029</v>
      </c>
      <c r="L1045" s="156">
        <v>9.6518308080808066E-2</v>
      </c>
      <c r="M1045" s="156">
        <v>0.15749684343434342</v>
      </c>
      <c r="N1045" s="156">
        <v>0.19540877525252523</v>
      </c>
      <c r="O1045" s="156">
        <v>0.19392203282828283</v>
      </c>
    </row>
    <row r="1046" spans="1:15" x14ac:dyDescent="0.2">
      <c r="A1046">
        <v>87</v>
      </c>
      <c r="B1046" t="s">
        <v>425</v>
      </c>
      <c r="C1046" t="s">
        <v>425</v>
      </c>
      <c r="D1046" t="s">
        <v>199</v>
      </c>
      <c r="E1046" t="s">
        <v>695</v>
      </c>
      <c r="F1046" s="156">
        <v>4.4690393518518516E-3</v>
      </c>
      <c r="G1046" s="156">
        <v>4.596354166666667E-3</v>
      </c>
      <c r="H1046" s="156">
        <v>3.2812499999999999E-3</v>
      </c>
      <c r="I1046" s="156">
        <v>1.3006365740740741E-3</v>
      </c>
      <c r="J1046" s="156">
        <v>4.8640046296296287E-3</v>
      </c>
      <c r="K1046" s="156">
        <v>3.0034722222222225E-3</v>
      </c>
      <c r="L1046" s="156">
        <v>9.1001157407407415E-4</v>
      </c>
      <c r="M1046" s="156">
        <v>1.7722800925925927E-3</v>
      </c>
      <c r="N1046" s="156">
        <v>3.3478009259259264E-3</v>
      </c>
      <c r="O1046" s="156">
        <v>5.1880787037037034E-3</v>
      </c>
    </row>
    <row r="1047" spans="1:15" x14ac:dyDescent="0.2">
      <c r="A1047">
        <v>87</v>
      </c>
      <c r="B1047" t="s">
        <v>425</v>
      </c>
      <c r="C1047" t="s">
        <v>425</v>
      </c>
      <c r="D1047" t="s">
        <v>199</v>
      </c>
      <c r="E1047" t="s">
        <v>696</v>
      </c>
      <c r="F1047" s="156">
        <v>0</v>
      </c>
      <c r="G1047" s="156">
        <v>0</v>
      </c>
      <c r="H1047" s="156">
        <v>0</v>
      </c>
      <c r="I1047" s="156">
        <v>0</v>
      </c>
      <c r="J1047" s="156">
        <v>0</v>
      </c>
      <c r="K1047" s="156">
        <v>0</v>
      </c>
      <c r="L1047" s="156">
        <v>0</v>
      </c>
      <c r="M1047" s="156">
        <v>0</v>
      </c>
      <c r="N1047" s="156">
        <v>0</v>
      </c>
      <c r="O1047" s="156">
        <v>0</v>
      </c>
    </row>
    <row r="1048" spans="1:15" x14ac:dyDescent="0.2">
      <c r="A1048">
        <v>88</v>
      </c>
      <c r="B1048" t="s">
        <v>426</v>
      </c>
      <c r="C1048" t="s">
        <v>426</v>
      </c>
      <c r="D1048" t="s">
        <v>200</v>
      </c>
      <c r="E1048" t="s">
        <v>685</v>
      </c>
      <c r="F1048" s="156">
        <v>0.2344328020464384</v>
      </c>
      <c r="G1048" s="156">
        <v>0.25433392365210544</v>
      </c>
      <c r="H1048" s="156">
        <v>0.30432654466745379</v>
      </c>
      <c r="I1048" s="156">
        <v>0.27051849665486027</v>
      </c>
      <c r="J1048" s="156">
        <v>0.16709710743801653</v>
      </c>
      <c r="K1048" s="156">
        <v>0.18760084612357342</v>
      </c>
      <c r="L1048" s="156">
        <v>0.18382526564344745</v>
      </c>
      <c r="M1048" s="156">
        <v>0.30492424242424249</v>
      </c>
      <c r="N1048" s="156">
        <v>0.30107979142070052</v>
      </c>
      <c r="O1048" s="156">
        <v>0.35908598976780798</v>
      </c>
    </row>
    <row r="1049" spans="1:15" x14ac:dyDescent="0.2">
      <c r="A1049">
        <v>88</v>
      </c>
      <c r="B1049" t="s">
        <v>426</v>
      </c>
      <c r="C1049" t="s">
        <v>426</v>
      </c>
      <c r="D1049" t="s">
        <v>200</v>
      </c>
      <c r="E1049" t="s">
        <v>686</v>
      </c>
      <c r="F1049" s="156">
        <v>3.7405303030303028E-3</v>
      </c>
      <c r="G1049" s="156">
        <v>2.7687590187590186E-3</v>
      </c>
      <c r="H1049" s="156">
        <v>9.4922438672438659E-4</v>
      </c>
      <c r="I1049" s="156">
        <v>1.7609126984126982E-3</v>
      </c>
      <c r="J1049" s="156">
        <v>2.9017857142857144E-3</v>
      </c>
      <c r="K1049" s="156">
        <v>6.6287878787878792E-4</v>
      </c>
      <c r="L1049" s="156">
        <v>1.8916847041847043E-3</v>
      </c>
      <c r="M1049" s="156">
        <v>1.2671356421356419E-3</v>
      </c>
      <c r="N1049" s="156">
        <v>9.3795093795093795E-4</v>
      </c>
      <c r="O1049" s="156">
        <v>4.2410714285714274E-3</v>
      </c>
    </row>
    <row r="1050" spans="1:15" x14ac:dyDescent="0.2">
      <c r="A1050">
        <v>88</v>
      </c>
      <c r="B1050" t="s">
        <v>426</v>
      </c>
      <c r="C1050" t="s">
        <v>426</v>
      </c>
      <c r="D1050" t="s">
        <v>200</v>
      </c>
      <c r="E1050" t="s">
        <v>687</v>
      </c>
      <c r="F1050" s="156">
        <v>9.9891774891774907E-2</v>
      </c>
      <c r="G1050" s="156">
        <v>3.1114718614718623E-2</v>
      </c>
      <c r="H1050" s="156">
        <v>3.1114718614718623E-2</v>
      </c>
      <c r="I1050" s="156">
        <v>0.10533008658008659</v>
      </c>
      <c r="J1050" s="156">
        <v>2.2267316017316022E-2</v>
      </c>
      <c r="K1050" s="156">
        <v>2.2267316017316022E-2</v>
      </c>
      <c r="L1050" s="156">
        <v>0.12113095238095239</v>
      </c>
      <c r="M1050" s="156">
        <v>5.0622294372294381E-2</v>
      </c>
      <c r="N1050" s="156">
        <v>3.0790043290043295E-2</v>
      </c>
      <c r="O1050" s="156">
        <v>0.11877705627705629</v>
      </c>
    </row>
    <row r="1051" spans="1:15" x14ac:dyDescent="0.2">
      <c r="A1051">
        <v>88</v>
      </c>
      <c r="B1051" t="s">
        <v>426</v>
      </c>
      <c r="C1051" t="s">
        <v>426</v>
      </c>
      <c r="D1051" t="s">
        <v>200</v>
      </c>
      <c r="E1051" t="s">
        <v>688</v>
      </c>
      <c r="F1051" s="156">
        <v>0.33415334665334667</v>
      </c>
      <c r="G1051" s="156">
        <v>0.28454045954045959</v>
      </c>
      <c r="H1051" s="156">
        <v>0.34220987345987341</v>
      </c>
      <c r="I1051" s="156">
        <v>0.3608183483183483</v>
      </c>
      <c r="J1051" s="156">
        <v>0.18391608391608391</v>
      </c>
      <c r="K1051" s="156">
        <v>0.18460497835497838</v>
      </c>
      <c r="L1051" s="156">
        <v>0.25392732267732271</v>
      </c>
      <c r="M1051" s="156">
        <v>0.3778742091242091</v>
      </c>
      <c r="N1051" s="156">
        <v>0.3370379620379621</v>
      </c>
      <c r="O1051" s="156">
        <v>0.46262487512487516</v>
      </c>
    </row>
    <row r="1052" spans="1:15" x14ac:dyDescent="0.2">
      <c r="A1052">
        <v>88</v>
      </c>
      <c r="B1052" t="s">
        <v>426</v>
      </c>
      <c r="C1052" t="s">
        <v>426</v>
      </c>
      <c r="D1052" t="s">
        <v>200</v>
      </c>
      <c r="E1052" t="s">
        <v>689</v>
      </c>
      <c r="F1052" s="156">
        <v>1.0592185592185593E-2</v>
      </c>
      <c r="G1052" s="156">
        <v>5.8417277167277168E-3</v>
      </c>
      <c r="H1052" s="156">
        <v>2.5641025641025641E-3</v>
      </c>
      <c r="I1052" s="156">
        <v>6.4846611721611717E-3</v>
      </c>
      <c r="J1052" s="156">
        <v>5.7959401709401712E-3</v>
      </c>
      <c r="K1052" s="156">
        <v>1.8047924297924299E-3</v>
      </c>
      <c r="L1052" s="156">
        <v>7.4099511599511596E-3</v>
      </c>
      <c r="M1052" s="156">
        <v>3.6878052503052498E-3</v>
      </c>
      <c r="N1052" s="156">
        <v>2.5354853479853477E-3</v>
      </c>
      <c r="O1052" s="156">
        <v>1.1996336996336997E-2</v>
      </c>
    </row>
    <row r="1053" spans="1:15" x14ac:dyDescent="0.2">
      <c r="A1053">
        <v>88</v>
      </c>
      <c r="B1053" t="s">
        <v>426</v>
      </c>
      <c r="C1053" t="s">
        <v>426</v>
      </c>
      <c r="D1053" t="s">
        <v>200</v>
      </c>
      <c r="E1053" t="s">
        <v>690</v>
      </c>
      <c r="F1053" s="156">
        <v>0.34903846153846152</v>
      </c>
      <c r="G1053" s="156">
        <v>0.48008241758241749</v>
      </c>
      <c r="H1053" s="156">
        <v>0.47511446886446884</v>
      </c>
      <c r="I1053" s="156">
        <v>0.27786172161172162</v>
      </c>
      <c r="J1053" s="156">
        <v>0.27170329670329674</v>
      </c>
      <c r="K1053" s="156">
        <v>0.2646978021978022</v>
      </c>
      <c r="L1053" s="156">
        <v>0.128731684981685</v>
      </c>
      <c r="M1053" s="156">
        <v>0.46488095238095239</v>
      </c>
      <c r="N1053" s="156">
        <v>0.46932234432234438</v>
      </c>
      <c r="O1053" s="156">
        <v>0.50927197802197799</v>
      </c>
    </row>
    <row r="1054" spans="1:15" x14ac:dyDescent="0.2">
      <c r="A1054">
        <v>88</v>
      </c>
      <c r="B1054" t="s">
        <v>426</v>
      </c>
      <c r="C1054" t="s">
        <v>426</v>
      </c>
      <c r="D1054" t="s">
        <v>200</v>
      </c>
      <c r="E1054" t="s">
        <v>691</v>
      </c>
      <c r="F1054" s="156">
        <v>0.28100157418339233</v>
      </c>
      <c r="G1054" s="156">
        <v>0.20423307752853209</v>
      </c>
      <c r="H1054" s="156">
        <v>0.31012150728059817</v>
      </c>
      <c r="I1054" s="156">
        <v>0.23543388429752066</v>
      </c>
      <c r="J1054" s="156">
        <v>0.14020562770562769</v>
      </c>
      <c r="K1054" s="156">
        <v>0.23691706021251474</v>
      </c>
      <c r="L1054" s="156">
        <v>0.1734676308539945</v>
      </c>
      <c r="M1054" s="156">
        <v>0.24584317197953562</v>
      </c>
      <c r="N1054" s="156">
        <v>0.30979437229437229</v>
      </c>
      <c r="O1054" s="156">
        <v>0.35891135379771738</v>
      </c>
    </row>
    <row r="1055" spans="1:15" x14ac:dyDescent="0.2">
      <c r="A1055">
        <v>88</v>
      </c>
      <c r="B1055" t="s">
        <v>426</v>
      </c>
      <c r="C1055" t="s">
        <v>426</v>
      </c>
      <c r="D1055" t="s">
        <v>200</v>
      </c>
      <c r="E1055" t="s">
        <v>692</v>
      </c>
      <c r="F1055" s="156">
        <v>0</v>
      </c>
      <c r="G1055" s="156">
        <v>0</v>
      </c>
      <c r="H1055" s="156">
        <v>0</v>
      </c>
      <c r="I1055" s="156">
        <v>0</v>
      </c>
      <c r="J1055" s="156">
        <v>0</v>
      </c>
      <c r="K1055" s="156">
        <v>0</v>
      </c>
      <c r="L1055" s="156">
        <v>0</v>
      </c>
      <c r="M1055" s="156">
        <v>0</v>
      </c>
      <c r="N1055" s="156">
        <v>0</v>
      </c>
      <c r="O1055" s="156">
        <v>0</v>
      </c>
    </row>
    <row r="1056" spans="1:15" x14ac:dyDescent="0.2">
      <c r="A1056">
        <v>88</v>
      </c>
      <c r="B1056" t="s">
        <v>426</v>
      </c>
      <c r="C1056" t="s">
        <v>426</v>
      </c>
      <c r="D1056" t="s">
        <v>200</v>
      </c>
      <c r="E1056" t="s">
        <v>693</v>
      </c>
      <c r="F1056" s="156">
        <v>3.2656926406926412E-2</v>
      </c>
      <c r="G1056" s="156">
        <v>4.5183982683982687E-3</v>
      </c>
      <c r="H1056" s="156">
        <v>4.5183982683982687E-3</v>
      </c>
      <c r="I1056" s="156">
        <v>2.66504329004329E-2</v>
      </c>
      <c r="J1056" s="156">
        <v>3.246753246753247E-3</v>
      </c>
      <c r="K1056" s="156">
        <v>3.246753246753247E-3</v>
      </c>
      <c r="L1056" s="156">
        <v>3.590367965367966E-2</v>
      </c>
      <c r="M1056" s="156">
        <v>7.16991341991342E-3</v>
      </c>
      <c r="N1056" s="156">
        <v>4.4913419913419914E-3</v>
      </c>
      <c r="O1056" s="156">
        <v>3.4929653679653692E-2</v>
      </c>
    </row>
    <row r="1057" spans="1:15" x14ac:dyDescent="0.2">
      <c r="A1057">
        <v>88</v>
      </c>
      <c r="B1057" t="s">
        <v>426</v>
      </c>
      <c r="C1057" t="s">
        <v>426</v>
      </c>
      <c r="D1057" t="s">
        <v>200</v>
      </c>
      <c r="E1057" t="s">
        <v>694</v>
      </c>
      <c r="F1057" s="156">
        <v>0.16858112373737374</v>
      </c>
      <c r="G1057" s="156">
        <v>0.11387468434343433</v>
      </c>
      <c r="H1057" s="156">
        <v>0.19938762626262627</v>
      </c>
      <c r="I1057" s="156">
        <v>0.1311142676767677</v>
      </c>
      <c r="J1057" s="156">
        <v>8.0446654040404034E-2</v>
      </c>
      <c r="K1057" s="156">
        <v>0.17696654040404039</v>
      </c>
      <c r="L1057" s="156">
        <v>0.10054450757575757</v>
      </c>
      <c r="M1057" s="156">
        <v>0.13361426767676768</v>
      </c>
      <c r="N1057" s="156">
        <v>0.20044981060606057</v>
      </c>
      <c r="O1057" s="156">
        <v>0.21659090909090908</v>
      </c>
    </row>
    <row r="1058" spans="1:15" x14ac:dyDescent="0.2">
      <c r="A1058">
        <v>88</v>
      </c>
      <c r="B1058" t="s">
        <v>426</v>
      </c>
      <c r="C1058" t="s">
        <v>426</v>
      </c>
      <c r="D1058" t="s">
        <v>200</v>
      </c>
      <c r="E1058" t="s">
        <v>695</v>
      </c>
      <c r="F1058" s="156">
        <v>0</v>
      </c>
      <c r="G1058" s="156">
        <v>0</v>
      </c>
      <c r="H1058" s="156">
        <v>0</v>
      </c>
      <c r="I1058" s="156">
        <v>0</v>
      </c>
      <c r="J1058" s="156">
        <v>0</v>
      </c>
      <c r="K1058" s="156">
        <v>0</v>
      </c>
      <c r="L1058" s="156">
        <v>0</v>
      </c>
      <c r="M1058" s="156">
        <v>0</v>
      </c>
      <c r="N1058" s="156">
        <v>0</v>
      </c>
      <c r="O1058" s="156">
        <v>0</v>
      </c>
    </row>
    <row r="1059" spans="1:15" x14ac:dyDescent="0.2">
      <c r="A1059">
        <v>88</v>
      </c>
      <c r="B1059" t="s">
        <v>426</v>
      </c>
      <c r="C1059" t="s">
        <v>426</v>
      </c>
      <c r="D1059" t="s">
        <v>200</v>
      </c>
      <c r="E1059" t="s">
        <v>696</v>
      </c>
      <c r="F1059" s="156">
        <v>3.4548611111111108E-3</v>
      </c>
      <c r="G1059" s="156">
        <v>3.8194444444444446E-4</v>
      </c>
      <c r="H1059" s="156">
        <v>3.8194444444444446E-4</v>
      </c>
      <c r="I1059" s="156">
        <v>2.5173611111111108E-3</v>
      </c>
      <c r="J1059" s="156">
        <v>2.6041666666666666E-4</v>
      </c>
      <c r="K1059" s="156">
        <v>2.9513888888888889E-4</v>
      </c>
      <c r="L1059" s="156">
        <v>3.7152777777777774E-3</v>
      </c>
      <c r="M1059" s="156">
        <v>4.6875000000000004E-4</v>
      </c>
      <c r="N1059" s="156">
        <v>3.8194444444444446E-4</v>
      </c>
      <c r="O1059" s="156">
        <v>3.6111111111111114E-3</v>
      </c>
    </row>
    <row r="1060" spans="1:15" x14ac:dyDescent="0.2">
      <c r="A1060">
        <v>89</v>
      </c>
      <c r="B1060" t="s">
        <v>427</v>
      </c>
      <c r="C1060" t="s">
        <v>427</v>
      </c>
      <c r="D1060" t="s">
        <v>200</v>
      </c>
      <c r="E1060" t="s">
        <v>685</v>
      </c>
      <c r="F1060" s="156">
        <v>0.21340761511216055</v>
      </c>
      <c r="G1060" s="156">
        <v>0.25030499803227074</v>
      </c>
      <c r="H1060" s="156">
        <v>0.29309327036599758</v>
      </c>
      <c r="I1060" s="156">
        <v>0.25140938606847696</v>
      </c>
      <c r="J1060" s="156">
        <v>0.16690525383707203</v>
      </c>
      <c r="K1060" s="156">
        <v>0.18421143250688707</v>
      </c>
      <c r="L1060" s="156">
        <v>0.17031188508461231</v>
      </c>
      <c r="M1060" s="156">
        <v>0.29010970090515542</v>
      </c>
      <c r="N1060" s="156">
        <v>0.29085743801652891</v>
      </c>
      <c r="O1060" s="156">
        <v>0.33849124360487998</v>
      </c>
    </row>
    <row r="1061" spans="1:15" x14ac:dyDescent="0.2">
      <c r="A1061">
        <v>89</v>
      </c>
      <c r="B1061" t="s">
        <v>427</v>
      </c>
      <c r="C1061" t="s">
        <v>427</v>
      </c>
      <c r="D1061" t="s">
        <v>200</v>
      </c>
      <c r="E1061" t="s">
        <v>686</v>
      </c>
      <c r="F1061" s="156">
        <v>3.0844155844155846E-3</v>
      </c>
      <c r="G1061" s="156">
        <v>2.7597402597402594E-3</v>
      </c>
      <c r="H1061" s="156">
        <v>1.0010822510822511E-3</v>
      </c>
      <c r="I1061" s="156">
        <v>1.4903499278499279E-3</v>
      </c>
      <c r="J1061" s="156">
        <v>2.8409090909090906E-3</v>
      </c>
      <c r="K1061" s="156">
        <v>6.9444444444444447E-4</v>
      </c>
      <c r="L1061" s="156">
        <v>1.4407467532467531E-3</v>
      </c>
      <c r="M1061" s="156">
        <v>1.3144841269841271E-3</v>
      </c>
      <c r="N1061" s="156">
        <v>9.9206349206349223E-4</v>
      </c>
      <c r="O1061" s="156">
        <v>3.6232864357864355E-3</v>
      </c>
    </row>
    <row r="1062" spans="1:15" x14ac:dyDescent="0.2">
      <c r="A1062">
        <v>89</v>
      </c>
      <c r="B1062" t="s">
        <v>427</v>
      </c>
      <c r="C1062" t="s">
        <v>427</v>
      </c>
      <c r="D1062" t="s">
        <v>200</v>
      </c>
      <c r="E1062" t="s">
        <v>687</v>
      </c>
      <c r="F1062" s="156">
        <v>6.2554112554112556E-2</v>
      </c>
      <c r="G1062" s="156">
        <v>2.7299783549783553E-2</v>
      </c>
      <c r="H1062" s="156">
        <v>2.7299783549783553E-2</v>
      </c>
      <c r="I1062" s="156">
        <v>7.294372294372295E-2</v>
      </c>
      <c r="J1062" s="156">
        <v>1.9020562770562775E-2</v>
      </c>
      <c r="K1062" s="156">
        <v>1.9020562770562775E-2</v>
      </c>
      <c r="L1062" s="156">
        <v>8.0735930735930744E-2</v>
      </c>
      <c r="M1062" s="156">
        <v>3.9718614718614723E-2</v>
      </c>
      <c r="N1062" s="156">
        <v>2.7056277056277063E-2</v>
      </c>
      <c r="O1062" s="156">
        <v>7.886904761904763E-2</v>
      </c>
    </row>
    <row r="1063" spans="1:15" x14ac:dyDescent="0.2">
      <c r="A1063">
        <v>89</v>
      </c>
      <c r="B1063" t="s">
        <v>427</v>
      </c>
      <c r="C1063" t="s">
        <v>427</v>
      </c>
      <c r="D1063" t="s">
        <v>200</v>
      </c>
      <c r="E1063" t="s">
        <v>688</v>
      </c>
      <c r="F1063" s="156">
        <v>0.23542082917082918</v>
      </c>
      <c r="G1063" s="156">
        <v>0.25748626373626377</v>
      </c>
      <c r="H1063" s="156">
        <v>0.28962079587079587</v>
      </c>
      <c r="I1063" s="156">
        <v>0.28825133200133202</v>
      </c>
      <c r="J1063" s="156">
        <v>0.17032967032967031</v>
      </c>
      <c r="K1063" s="156">
        <v>0.16177572427572426</v>
      </c>
      <c r="L1063" s="156">
        <v>0.19859099234099234</v>
      </c>
      <c r="M1063" s="156">
        <v>0.31745754245754243</v>
      </c>
      <c r="N1063" s="156">
        <v>0.2863990176490176</v>
      </c>
      <c r="O1063" s="156">
        <v>0.36798618048618043</v>
      </c>
    </row>
    <row r="1064" spans="1:15" x14ac:dyDescent="0.2">
      <c r="A1064">
        <v>89</v>
      </c>
      <c r="B1064" t="s">
        <v>427</v>
      </c>
      <c r="C1064" t="s">
        <v>427</v>
      </c>
      <c r="D1064" t="s">
        <v>200</v>
      </c>
      <c r="E1064" t="s">
        <v>689</v>
      </c>
      <c r="F1064" s="156">
        <v>7.5091575091575085E-3</v>
      </c>
      <c r="G1064" s="156">
        <v>5.9008699633699632E-3</v>
      </c>
      <c r="H1064" s="156">
        <v>2.4858821733821732E-3</v>
      </c>
      <c r="I1064" s="156">
        <v>4.4051434676434667E-3</v>
      </c>
      <c r="J1064" s="156">
        <v>5.8340964590964583E-3</v>
      </c>
      <c r="K1064" s="156">
        <v>1.7322954822954824E-3</v>
      </c>
      <c r="L1064" s="156">
        <v>4.5100732600732597E-3</v>
      </c>
      <c r="M1064" s="156">
        <v>3.3901862026862028E-3</v>
      </c>
      <c r="N1064" s="156">
        <v>2.4648962148962148E-3</v>
      </c>
      <c r="O1064" s="156">
        <v>8.8846916971916986E-3</v>
      </c>
    </row>
    <row r="1065" spans="1:15" x14ac:dyDescent="0.2">
      <c r="A1065">
        <v>89</v>
      </c>
      <c r="B1065" t="s">
        <v>427</v>
      </c>
      <c r="C1065" t="s">
        <v>427</v>
      </c>
      <c r="D1065" t="s">
        <v>200</v>
      </c>
      <c r="E1065" t="s">
        <v>690</v>
      </c>
      <c r="F1065" s="156">
        <v>0.23342490842490843</v>
      </c>
      <c r="G1065" s="156">
        <v>0.39091117216117216</v>
      </c>
      <c r="H1065" s="156">
        <v>0.39352106227106221</v>
      </c>
      <c r="I1065" s="156">
        <v>0.25966117216117218</v>
      </c>
      <c r="J1065" s="156">
        <v>0.22513736263736261</v>
      </c>
      <c r="K1065" s="156">
        <v>0.22882326007326009</v>
      </c>
      <c r="L1065" s="156">
        <v>0.1323489010989011</v>
      </c>
      <c r="M1065" s="156">
        <v>0.39363553113553107</v>
      </c>
      <c r="N1065" s="156">
        <v>0.3899496336996337</v>
      </c>
      <c r="O1065" s="156">
        <v>0.41208791208791207</v>
      </c>
    </row>
    <row r="1066" spans="1:15" x14ac:dyDescent="0.2">
      <c r="A1066">
        <v>89</v>
      </c>
      <c r="B1066" t="s">
        <v>427</v>
      </c>
      <c r="C1066" t="s">
        <v>427</v>
      </c>
      <c r="D1066" t="s">
        <v>200</v>
      </c>
      <c r="E1066" t="s">
        <v>691</v>
      </c>
      <c r="F1066" s="156">
        <v>0.25494883903974813</v>
      </c>
      <c r="G1066" s="156">
        <v>0.19877754820936636</v>
      </c>
      <c r="H1066" s="156">
        <v>0.29417798110979926</v>
      </c>
      <c r="I1066" s="156">
        <v>0.21841056670602121</v>
      </c>
      <c r="J1066" s="156">
        <v>0.13821576151121606</v>
      </c>
      <c r="K1066" s="156">
        <v>0.22716204250295155</v>
      </c>
      <c r="L1066" s="156">
        <v>0.16053227075954349</v>
      </c>
      <c r="M1066" s="156">
        <v>0.23235438803620623</v>
      </c>
      <c r="N1066" s="156">
        <v>0.29401564344746162</v>
      </c>
      <c r="O1066" s="156">
        <v>0.33494687131050765</v>
      </c>
    </row>
    <row r="1067" spans="1:15" x14ac:dyDescent="0.2">
      <c r="A1067">
        <v>89</v>
      </c>
      <c r="B1067" t="s">
        <v>427</v>
      </c>
      <c r="C1067" t="s">
        <v>427</v>
      </c>
      <c r="D1067" t="s">
        <v>200</v>
      </c>
      <c r="E1067" t="s">
        <v>692</v>
      </c>
      <c r="F1067" s="156">
        <v>0</v>
      </c>
      <c r="G1067" s="156">
        <v>0</v>
      </c>
      <c r="H1067" s="156">
        <v>0</v>
      </c>
      <c r="I1067" s="156">
        <v>0</v>
      </c>
      <c r="J1067" s="156">
        <v>0</v>
      </c>
      <c r="K1067" s="156">
        <v>0</v>
      </c>
      <c r="L1067" s="156">
        <v>0</v>
      </c>
      <c r="M1067" s="156">
        <v>0</v>
      </c>
      <c r="N1067" s="156">
        <v>0</v>
      </c>
      <c r="O1067" s="156">
        <v>0</v>
      </c>
    </row>
    <row r="1068" spans="1:15" x14ac:dyDescent="0.2">
      <c r="A1068">
        <v>89</v>
      </c>
      <c r="B1068" t="s">
        <v>427</v>
      </c>
      <c r="C1068" t="s">
        <v>427</v>
      </c>
      <c r="D1068" t="s">
        <v>200</v>
      </c>
      <c r="E1068" t="s">
        <v>693</v>
      </c>
      <c r="F1068" s="156">
        <v>2.0211038961038964E-2</v>
      </c>
      <c r="G1068" s="156">
        <v>3.5443722943722953E-3</v>
      </c>
      <c r="H1068" s="156">
        <v>3.5443722943722953E-3</v>
      </c>
      <c r="I1068" s="156">
        <v>1.6991341991341995E-2</v>
      </c>
      <c r="J1068" s="156">
        <v>2.4891774891774897E-3</v>
      </c>
      <c r="K1068" s="156">
        <v>2.4891774891774897E-3</v>
      </c>
      <c r="L1068" s="156">
        <v>2.2591991341991344E-2</v>
      </c>
      <c r="M1068" s="156">
        <v>5.0865800865800871E-3</v>
      </c>
      <c r="N1068" s="156">
        <v>3.5173160173160183E-3</v>
      </c>
      <c r="O1068" s="156">
        <v>2.1996753246753251E-2</v>
      </c>
    </row>
    <row r="1069" spans="1:15" x14ac:dyDescent="0.2">
      <c r="A1069">
        <v>89</v>
      </c>
      <c r="B1069" t="s">
        <v>427</v>
      </c>
      <c r="C1069" t="s">
        <v>427</v>
      </c>
      <c r="D1069" t="s">
        <v>200</v>
      </c>
      <c r="E1069" t="s">
        <v>694</v>
      </c>
      <c r="F1069" s="156">
        <v>0.17226641414141414</v>
      </c>
      <c r="G1069" s="156">
        <v>0.11603061868686866</v>
      </c>
      <c r="H1069" s="156">
        <v>0.20489109848484849</v>
      </c>
      <c r="I1069" s="156">
        <v>0.13056029040404041</v>
      </c>
      <c r="J1069" s="156">
        <v>8.1797664141414136E-2</v>
      </c>
      <c r="K1069" s="156">
        <v>0.18361111111111109</v>
      </c>
      <c r="L1069" s="156">
        <v>9.9554924242424236E-2</v>
      </c>
      <c r="M1069" s="156">
        <v>0.1348137626262626</v>
      </c>
      <c r="N1069" s="156">
        <v>0.20582544191919189</v>
      </c>
      <c r="O1069" s="156">
        <v>0.22085858585858584</v>
      </c>
    </row>
    <row r="1070" spans="1:15" x14ac:dyDescent="0.2">
      <c r="A1070">
        <v>89</v>
      </c>
      <c r="B1070" t="s">
        <v>427</v>
      </c>
      <c r="C1070" t="s">
        <v>427</v>
      </c>
      <c r="D1070" t="s">
        <v>200</v>
      </c>
      <c r="E1070" t="s">
        <v>695</v>
      </c>
      <c r="F1070" s="156">
        <v>0</v>
      </c>
      <c r="G1070" s="156">
        <v>0</v>
      </c>
      <c r="H1070" s="156">
        <v>0</v>
      </c>
      <c r="I1070" s="156">
        <v>0</v>
      </c>
      <c r="J1070" s="156">
        <v>0</v>
      </c>
      <c r="K1070" s="156">
        <v>0</v>
      </c>
      <c r="L1070" s="156">
        <v>0</v>
      </c>
      <c r="M1070" s="156">
        <v>0</v>
      </c>
      <c r="N1070" s="156">
        <v>0</v>
      </c>
      <c r="O1070" s="156">
        <v>0</v>
      </c>
    </row>
    <row r="1071" spans="1:15" x14ac:dyDescent="0.2">
      <c r="A1071">
        <v>89</v>
      </c>
      <c r="B1071" t="s">
        <v>427</v>
      </c>
      <c r="C1071" t="s">
        <v>427</v>
      </c>
      <c r="D1071" t="s">
        <v>200</v>
      </c>
      <c r="E1071" t="s">
        <v>696</v>
      </c>
      <c r="F1071" s="156">
        <v>1.9270833333333334E-3</v>
      </c>
      <c r="G1071" s="156">
        <v>1.7361111111111112E-4</v>
      </c>
      <c r="H1071" s="156">
        <v>1.7361111111111112E-4</v>
      </c>
      <c r="I1071" s="156">
        <v>1.3368055555555557E-3</v>
      </c>
      <c r="J1071" s="156">
        <v>1.2152777777777777E-4</v>
      </c>
      <c r="K1071" s="156">
        <v>1.2152777777777777E-4</v>
      </c>
      <c r="L1071" s="156">
        <v>2.0312499999999996E-3</v>
      </c>
      <c r="M1071" s="156">
        <v>2.0833333333333332E-4</v>
      </c>
      <c r="N1071" s="156">
        <v>1.7361111111111112E-4</v>
      </c>
      <c r="O1071" s="156">
        <v>1.9791666666666664E-3</v>
      </c>
    </row>
    <row r="1072" spans="1:15" x14ac:dyDescent="0.2">
      <c r="A1072">
        <v>90</v>
      </c>
      <c r="B1072" t="s">
        <v>428</v>
      </c>
      <c r="C1072" t="s">
        <v>428</v>
      </c>
      <c r="D1072" t="s">
        <v>200</v>
      </c>
      <c r="E1072" t="s">
        <v>685</v>
      </c>
      <c r="F1072" s="156">
        <v>0.25301554506099966</v>
      </c>
      <c r="G1072" s="156">
        <v>0.26342729240456514</v>
      </c>
      <c r="H1072" s="156">
        <v>0.31999458874458875</v>
      </c>
      <c r="I1072" s="156">
        <v>0.28070149547422274</v>
      </c>
      <c r="J1072" s="156">
        <v>0.17416617473435653</v>
      </c>
      <c r="K1072" s="156">
        <v>0.19986225895316803</v>
      </c>
      <c r="L1072" s="156">
        <v>0.19264069264069267</v>
      </c>
      <c r="M1072" s="156">
        <v>0.31526957890594248</v>
      </c>
      <c r="N1072" s="156">
        <v>0.31770710350255804</v>
      </c>
      <c r="O1072" s="156">
        <v>0.37865997638724913</v>
      </c>
    </row>
    <row r="1073" spans="1:15" x14ac:dyDescent="0.2">
      <c r="A1073">
        <v>90</v>
      </c>
      <c r="B1073" t="s">
        <v>428</v>
      </c>
      <c r="C1073" t="s">
        <v>428</v>
      </c>
      <c r="D1073" t="s">
        <v>200</v>
      </c>
      <c r="E1073" t="s">
        <v>686</v>
      </c>
      <c r="F1073" s="156">
        <v>3.4925144300144298E-3</v>
      </c>
      <c r="G1073" s="156">
        <v>3.4136002886002888E-3</v>
      </c>
      <c r="H1073" s="156">
        <v>1.1250901875901876E-3</v>
      </c>
      <c r="I1073" s="156">
        <v>1.4813311688311689E-3</v>
      </c>
      <c r="J1073" s="156">
        <v>3.5398629148629145E-3</v>
      </c>
      <c r="K1073" s="156">
        <v>7.846320346320346E-4</v>
      </c>
      <c r="L1073" s="156">
        <v>1.3392857142857143E-3</v>
      </c>
      <c r="M1073" s="156">
        <v>1.5241702741702742E-3</v>
      </c>
      <c r="N1073" s="156">
        <v>1.1160714285714285E-3</v>
      </c>
      <c r="O1073" s="156">
        <v>4.1125541125541128E-3</v>
      </c>
    </row>
    <row r="1074" spans="1:15" x14ac:dyDescent="0.2">
      <c r="A1074">
        <v>90</v>
      </c>
      <c r="B1074" t="s">
        <v>428</v>
      </c>
      <c r="C1074" t="s">
        <v>428</v>
      </c>
      <c r="D1074" t="s">
        <v>200</v>
      </c>
      <c r="E1074" t="s">
        <v>687</v>
      </c>
      <c r="F1074" s="156">
        <v>6.2418831168831186E-2</v>
      </c>
      <c r="G1074" s="156">
        <v>2.3349567099567103E-2</v>
      </c>
      <c r="H1074" s="156">
        <v>2.3349567099567103E-2</v>
      </c>
      <c r="I1074" s="156">
        <v>6.7586580086580098E-2</v>
      </c>
      <c r="J1074" s="156">
        <v>1.6396103896103898E-2</v>
      </c>
      <c r="K1074" s="156">
        <v>1.6396103896103898E-2</v>
      </c>
      <c r="L1074" s="156">
        <v>7.7083333333333351E-2</v>
      </c>
      <c r="M1074" s="156">
        <v>3.4226190476190486E-2</v>
      </c>
      <c r="N1074" s="156">
        <v>2.3160173160173162E-2</v>
      </c>
      <c r="O1074" s="156">
        <v>7.6028138528138542E-2</v>
      </c>
    </row>
    <row r="1075" spans="1:15" x14ac:dyDescent="0.2">
      <c r="A1075">
        <v>90</v>
      </c>
      <c r="B1075" t="s">
        <v>428</v>
      </c>
      <c r="C1075" t="s">
        <v>428</v>
      </c>
      <c r="D1075" t="s">
        <v>200</v>
      </c>
      <c r="E1075" t="s">
        <v>688</v>
      </c>
      <c r="F1075" s="156">
        <v>0.27265442890442887</v>
      </c>
      <c r="G1075" s="156">
        <v>0.27316433566433568</v>
      </c>
      <c r="H1075" s="156">
        <v>0.3113636363636364</v>
      </c>
      <c r="I1075" s="156">
        <v>0.31438353313353312</v>
      </c>
      <c r="J1075" s="156">
        <v>0.18037587412587411</v>
      </c>
      <c r="K1075" s="156">
        <v>0.17154304029304029</v>
      </c>
      <c r="L1075" s="156">
        <v>0.21961580086580088</v>
      </c>
      <c r="M1075" s="156">
        <v>0.34188311688311684</v>
      </c>
      <c r="N1075" s="156">
        <v>0.30802114552114557</v>
      </c>
      <c r="O1075" s="156">
        <v>0.40611055611055608</v>
      </c>
    </row>
    <row r="1076" spans="1:15" x14ac:dyDescent="0.2">
      <c r="A1076">
        <v>90</v>
      </c>
      <c r="B1076" t="s">
        <v>428</v>
      </c>
      <c r="C1076" t="s">
        <v>428</v>
      </c>
      <c r="D1076" t="s">
        <v>200</v>
      </c>
      <c r="E1076" t="s">
        <v>689</v>
      </c>
      <c r="F1076" s="156">
        <v>9.1556013431013435E-3</v>
      </c>
      <c r="G1076" s="156">
        <v>7.8449328449328431E-3</v>
      </c>
      <c r="H1076" s="156">
        <v>2.7319902319902323E-3</v>
      </c>
      <c r="I1076" s="156">
        <v>4.3555402930402923E-3</v>
      </c>
      <c r="J1076" s="156">
        <v>7.9632173382173377E-3</v>
      </c>
      <c r="K1076" s="156">
        <v>1.9211691086691088E-3</v>
      </c>
      <c r="L1076" s="156">
        <v>4.3250152625152628E-3</v>
      </c>
      <c r="M1076" s="156">
        <v>3.8747710622710615E-3</v>
      </c>
      <c r="N1076" s="156">
        <v>2.7110042735042734E-3</v>
      </c>
      <c r="O1076" s="156">
        <v>1.0689484126984127E-2</v>
      </c>
    </row>
    <row r="1077" spans="1:15" x14ac:dyDescent="0.2">
      <c r="A1077">
        <v>90</v>
      </c>
      <c r="B1077" t="s">
        <v>428</v>
      </c>
      <c r="C1077" t="s">
        <v>428</v>
      </c>
      <c r="D1077" t="s">
        <v>200</v>
      </c>
      <c r="E1077" t="s">
        <v>690</v>
      </c>
      <c r="F1077" s="156">
        <v>0.28092948717948718</v>
      </c>
      <c r="G1077" s="156">
        <v>0.42527472527472521</v>
      </c>
      <c r="H1077" s="156">
        <v>0.43782051282051282</v>
      </c>
      <c r="I1077" s="156">
        <v>0.28321886446886446</v>
      </c>
      <c r="J1077" s="156">
        <v>0.23427197802197805</v>
      </c>
      <c r="K1077" s="156">
        <v>0.25199175824175823</v>
      </c>
      <c r="L1077" s="156">
        <v>0.13381410256410256</v>
      </c>
      <c r="M1077" s="156">
        <v>0.43237179487179495</v>
      </c>
      <c r="N1077" s="156">
        <v>0.4341346153846154</v>
      </c>
      <c r="O1077" s="156">
        <v>0.45819597069597068</v>
      </c>
    </row>
    <row r="1078" spans="1:15" x14ac:dyDescent="0.2">
      <c r="A1078">
        <v>90</v>
      </c>
      <c r="B1078" t="s">
        <v>428</v>
      </c>
      <c r="C1078" t="s">
        <v>428</v>
      </c>
      <c r="D1078" t="s">
        <v>200</v>
      </c>
      <c r="E1078" t="s">
        <v>691</v>
      </c>
      <c r="F1078" s="156">
        <v>0.25625491932310113</v>
      </c>
      <c r="G1078" s="156">
        <v>0.19412632821723733</v>
      </c>
      <c r="H1078" s="156">
        <v>0.29064590712317984</v>
      </c>
      <c r="I1078" s="156">
        <v>0.21971664698937426</v>
      </c>
      <c r="J1078" s="156">
        <v>0.13522727272727272</v>
      </c>
      <c r="K1078" s="156">
        <v>0.22484258166076349</v>
      </c>
      <c r="L1078" s="156">
        <v>0.16347648563557651</v>
      </c>
      <c r="M1078" s="156">
        <v>0.22957005116096024</v>
      </c>
      <c r="N1078" s="156">
        <v>0.29051308539944903</v>
      </c>
      <c r="O1078" s="156">
        <v>0.33474763872491148</v>
      </c>
    </row>
    <row r="1079" spans="1:15" x14ac:dyDescent="0.2">
      <c r="A1079">
        <v>90</v>
      </c>
      <c r="B1079" t="s">
        <v>428</v>
      </c>
      <c r="C1079" t="s">
        <v>428</v>
      </c>
      <c r="D1079" t="s">
        <v>200</v>
      </c>
      <c r="E1079" t="s">
        <v>692</v>
      </c>
      <c r="F1079" s="156">
        <v>1.1047979797979797E-4</v>
      </c>
      <c r="G1079" s="156">
        <v>9.2442279942279949E-5</v>
      </c>
      <c r="H1079" s="156">
        <v>1.1273448773448775E-5</v>
      </c>
      <c r="I1079" s="156">
        <v>1.1273448773448775E-5</v>
      </c>
      <c r="J1079" s="156">
        <v>1.1724386724386724E-4</v>
      </c>
      <c r="K1079" s="156">
        <v>6.7640692640692632E-6</v>
      </c>
      <c r="L1079" s="156">
        <v>6.7640692640692632E-6</v>
      </c>
      <c r="M1079" s="156">
        <v>1.3528138528138526E-5</v>
      </c>
      <c r="N1079" s="156">
        <v>1.1273448773448775E-5</v>
      </c>
      <c r="O1079" s="156">
        <v>1.1498917748917748E-4</v>
      </c>
    </row>
    <row r="1080" spans="1:15" x14ac:dyDescent="0.2">
      <c r="A1080">
        <v>90</v>
      </c>
      <c r="B1080" t="s">
        <v>428</v>
      </c>
      <c r="C1080" t="s">
        <v>428</v>
      </c>
      <c r="D1080" t="s">
        <v>200</v>
      </c>
      <c r="E1080" t="s">
        <v>693</v>
      </c>
      <c r="F1080" s="156">
        <v>1.4150432900432903E-2</v>
      </c>
      <c r="G1080" s="156">
        <v>2.2186147186147192E-3</v>
      </c>
      <c r="H1080" s="156">
        <v>2.2186147186147192E-3</v>
      </c>
      <c r="I1080" s="156">
        <v>1.1363636363636367E-2</v>
      </c>
      <c r="J1080" s="156">
        <v>1.5692640692640694E-3</v>
      </c>
      <c r="K1080" s="156">
        <v>1.5692640692640694E-3</v>
      </c>
      <c r="L1080" s="156">
        <v>1.5476190476190478E-2</v>
      </c>
      <c r="M1080" s="156">
        <v>3.084415584415585E-3</v>
      </c>
      <c r="N1080" s="156">
        <v>2.2186147186147192E-3</v>
      </c>
      <c r="O1080" s="156">
        <v>1.5205627705627707E-2</v>
      </c>
    </row>
    <row r="1081" spans="1:15" x14ac:dyDescent="0.2">
      <c r="A1081">
        <v>90</v>
      </c>
      <c r="B1081" t="s">
        <v>428</v>
      </c>
      <c r="C1081" t="s">
        <v>428</v>
      </c>
      <c r="D1081" t="s">
        <v>200</v>
      </c>
      <c r="E1081" t="s">
        <v>694</v>
      </c>
      <c r="F1081" s="156">
        <v>0.15554924242424242</v>
      </c>
      <c r="G1081" s="156">
        <v>0.10782828282828283</v>
      </c>
      <c r="H1081" s="156">
        <v>0.18816919191919193</v>
      </c>
      <c r="I1081" s="156">
        <v>0.12501262626262627</v>
      </c>
      <c r="J1081" s="156">
        <v>7.5877525252525252E-2</v>
      </c>
      <c r="K1081" s="156">
        <v>0.1672664141414141</v>
      </c>
      <c r="L1081" s="156">
        <v>9.5729166666666657E-2</v>
      </c>
      <c r="M1081" s="156">
        <v>0.12699968434343434</v>
      </c>
      <c r="N1081" s="156">
        <v>0.18890625000000003</v>
      </c>
      <c r="O1081" s="156">
        <v>0.20278882575757573</v>
      </c>
    </row>
    <row r="1082" spans="1:15" x14ac:dyDescent="0.2">
      <c r="A1082">
        <v>90</v>
      </c>
      <c r="B1082" t="s">
        <v>428</v>
      </c>
      <c r="C1082" t="s">
        <v>428</v>
      </c>
      <c r="D1082" t="s">
        <v>200</v>
      </c>
      <c r="E1082" t="s">
        <v>695</v>
      </c>
      <c r="F1082" s="156">
        <v>0</v>
      </c>
      <c r="G1082" s="156">
        <v>0</v>
      </c>
      <c r="H1082" s="156">
        <v>0</v>
      </c>
      <c r="I1082" s="156">
        <v>0</v>
      </c>
      <c r="J1082" s="156">
        <v>0</v>
      </c>
      <c r="K1082" s="156">
        <v>0</v>
      </c>
      <c r="L1082" s="156">
        <v>0</v>
      </c>
      <c r="M1082" s="156">
        <v>0</v>
      </c>
      <c r="N1082" s="156">
        <v>0</v>
      </c>
      <c r="O1082" s="156">
        <v>0</v>
      </c>
    </row>
    <row r="1083" spans="1:15" x14ac:dyDescent="0.2">
      <c r="A1083">
        <v>90</v>
      </c>
      <c r="B1083" t="s">
        <v>428</v>
      </c>
      <c r="C1083" t="s">
        <v>428</v>
      </c>
      <c r="D1083" t="s">
        <v>200</v>
      </c>
      <c r="E1083" t="s">
        <v>696</v>
      </c>
      <c r="F1083" s="156">
        <v>3.1250000000000001E-4</v>
      </c>
      <c r="G1083" s="156">
        <v>1.7361111111111111E-5</v>
      </c>
      <c r="H1083" s="156">
        <v>1.7361111111111111E-5</v>
      </c>
      <c r="I1083" s="156">
        <v>2.0833333333333332E-4</v>
      </c>
      <c r="J1083" s="156">
        <v>1.7361111111111111E-5</v>
      </c>
      <c r="K1083" s="156">
        <v>1.7361111111111111E-5</v>
      </c>
      <c r="L1083" s="156">
        <v>3.2986111111111118E-4</v>
      </c>
      <c r="M1083" s="156">
        <v>3.4722222222222222E-5</v>
      </c>
      <c r="N1083" s="156">
        <v>1.7361111111111111E-5</v>
      </c>
      <c r="O1083" s="156">
        <v>3.2986111111111118E-4</v>
      </c>
    </row>
    <row r="1084" spans="1:15" x14ac:dyDescent="0.2">
      <c r="A1084">
        <v>91</v>
      </c>
      <c r="B1084" t="s">
        <v>429</v>
      </c>
      <c r="C1084" t="s">
        <v>429</v>
      </c>
      <c r="D1084" t="s">
        <v>200</v>
      </c>
      <c r="E1084" t="s">
        <v>685</v>
      </c>
      <c r="F1084" s="156">
        <v>0.24195444706808344</v>
      </c>
      <c r="G1084" s="156">
        <v>0.25508658008658008</v>
      </c>
      <c r="H1084" s="156">
        <v>0.3085940574576938</v>
      </c>
      <c r="I1084" s="156">
        <v>0.27568132624950803</v>
      </c>
      <c r="J1084" s="156">
        <v>0.16944854388036207</v>
      </c>
      <c r="K1084" s="156">
        <v>0.19238980716253443</v>
      </c>
      <c r="L1084" s="156">
        <v>0.19115013774104683</v>
      </c>
      <c r="M1084" s="156">
        <v>0.3067443919716647</v>
      </c>
      <c r="N1084" s="156">
        <v>0.30620326643053919</v>
      </c>
      <c r="O1084" s="156">
        <v>0.36731109799291611</v>
      </c>
    </row>
    <row r="1085" spans="1:15" x14ac:dyDescent="0.2">
      <c r="A1085">
        <v>91</v>
      </c>
      <c r="B1085" t="s">
        <v>429</v>
      </c>
      <c r="C1085" t="s">
        <v>429</v>
      </c>
      <c r="D1085" t="s">
        <v>200</v>
      </c>
      <c r="E1085" t="s">
        <v>686</v>
      </c>
      <c r="F1085" s="156">
        <v>3.7495490620490617E-3</v>
      </c>
      <c r="G1085" s="156">
        <v>3.799152236652237E-3</v>
      </c>
      <c r="H1085" s="156">
        <v>1.1994949494949496E-3</v>
      </c>
      <c r="I1085" s="156">
        <v>1.4948593073593074E-3</v>
      </c>
      <c r="J1085" s="156">
        <v>3.9502164502164504E-3</v>
      </c>
      <c r="K1085" s="156">
        <v>8.3874458874458877E-4</v>
      </c>
      <c r="L1085" s="156">
        <v>1.3032106782106781E-3</v>
      </c>
      <c r="M1085" s="156">
        <v>1.6526875901875901E-3</v>
      </c>
      <c r="N1085" s="156">
        <v>1.1904761904761904E-3</v>
      </c>
      <c r="O1085" s="156">
        <v>4.4169372294372289E-3</v>
      </c>
    </row>
    <row r="1086" spans="1:15" x14ac:dyDescent="0.2">
      <c r="A1086">
        <v>91</v>
      </c>
      <c r="B1086" t="s">
        <v>429</v>
      </c>
      <c r="C1086" t="s">
        <v>429</v>
      </c>
      <c r="D1086" t="s">
        <v>200</v>
      </c>
      <c r="E1086" t="s">
        <v>687</v>
      </c>
      <c r="F1086" s="156">
        <v>6.244588744588745E-2</v>
      </c>
      <c r="G1086" s="156">
        <v>2.1455627705627707E-2</v>
      </c>
      <c r="H1086" s="156">
        <v>2.1455627705627707E-2</v>
      </c>
      <c r="I1086" s="156">
        <v>6.512445887445889E-2</v>
      </c>
      <c r="J1086" s="156">
        <v>1.5070346320346322E-2</v>
      </c>
      <c r="K1086" s="156">
        <v>1.5070346320346322E-2</v>
      </c>
      <c r="L1086" s="156">
        <v>7.551406926406927E-2</v>
      </c>
      <c r="M1086" s="156">
        <v>3.1574675324675332E-2</v>
      </c>
      <c r="N1086" s="156">
        <v>2.1266233766233773E-2</v>
      </c>
      <c r="O1086" s="156">
        <v>7.4864718614718634E-2</v>
      </c>
    </row>
    <row r="1087" spans="1:15" x14ac:dyDescent="0.2">
      <c r="A1087">
        <v>91</v>
      </c>
      <c r="B1087" t="s">
        <v>429</v>
      </c>
      <c r="C1087" t="s">
        <v>429</v>
      </c>
      <c r="D1087" t="s">
        <v>200</v>
      </c>
      <c r="E1087" t="s">
        <v>688</v>
      </c>
      <c r="F1087" s="156">
        <v>0.27163877788877788</v>
      </c>
      <c r="G1087" s="156">
        <v>0.26752622377622381</v>
      </c>
      <c r="H1087" s="156">
        <v>0.3091595904095904</v>
      </c>
      <c r="I1087" s="156">
        <v>0.31980727605727605</v>
      </c>
      <c r="J1087" s="156">
        <v>0.17715617715617715</v>
      </c>
      <c r="K1087" s="156">
        <v>0.17045038295038295</v>
      </c>
      <c r="L1087" s="156">
        <v>0.22611555111555112</v>
      </c>
      <c r="M1087" s="156">
        <v>0.34145021645021639</v>
      </c>
      <c r="N1087" s="156">
        <v>0.30562978687978692</v>
      </c>
      <c r="O1087" s="156">
        <v>0.4061979686979687</v>
      </c>
    </row>
    <row r="1088" spans="1:15" x14ac:dyDescent="0.2">
      <c r="A1088">
        <v>91</v>
      </c>
      <c r="B1088" t="s">
        <v>429</v>
      </c>
      <c r="C1088" t="s">
        <v>429</v>
      </c>
      <c r="D1088" t="s">
        <v>200</v>
      </c>
      <c r="E1088" t="s">
        <v>689</v>
      </c>
      <c r="F1088" s="156">
        <v>9.1899420024420028E-3</v>
      </c>
      <c r="G1088" s="156">
        <v>8.2074175824175827E-3</v>
      </c>
      <c r="H1088" s="156">
        <v>2.7835012210012207E-3</v>
      </c>
      <c r="I1088" s="156">
        <v>4.1933760683760682E-3</v>
      </c>
      <c r="J1088" s="156">
        <v>8.3409645909645908E-3</v>
      </c>
      <c r="K1088" s="156">
        <v>1.9574175824175824E-3</v>
      </c>
      <c r="L1088" s="156">
        <v>4.0693681318681313E-3</v>
      </c>
      <c r="M1088" s="156">
        <v>3.9701617826617824E-3</v>
      </c>
      <c r="N1088" s="156">
        <v>2.7586996336996339E-3</v>
      </c>
      <c r="O1088" s="156">
        <v>1.0761981074481074E-2</v>
      </c>
    </row>
    <row r="1089" spans="1:15" x14ac:dyDescent="0.2">
      <c r="A1089">
        <v>91</v>
      </c>
      <c r="B1089" t="s">
        <v>429</v>
      </c>
      <c r="C1089" t="s">
        <v>429</v>
      </c>
      <c r="D1089" t="s">
        <v>200</v>
      </c>
      <c r="E1089" t="s">
        <v>690</v>
      </c>
      <c r="F1089" s="156">
        <v>0.25947802197802194</v>
      </c>
      <c r="G1089" s="156">
        <v>0.40634157509157509</v>
      </c>
      <c r="H1089" s="156">
        <v>0.4209478021978022</v>
      </c>
      <c r="I1089" s="156">
        <v>0.27925824175824171</v>
      </c>
      <c r="J1089" s="156">
        <v>0.22303113553113552</v>
      </c>
      <c r="K1089" s="156">
        <v>0.24368131868131868</v>
      </c>
      <c r="L1089" s="156">
        <v>0.13317307692307689</v>
      </c>
      <c r="M1089" s="156">
        <v>0.41774267399267395</v>
      </c>
      <c r="N1089" s="156">
        <v>0.4171932234432234</v>
      </c>
      <c r="O1089" s="156">
        <v>0.43901098901098895</v>
      </c>
    </row>
    <row r="1090" spans="1:15" x14ac:dyDescent="0.2">
      <c r="A1090">
        <v>91</v>
      </c>
      <c r="B1090" t="s">
        <v>429</v>
      </c>
      <c r="C1090" t="s">
        <v>429</v>
      </c>
      <c r="D1090" t="s">
        <v>200</v>
      </c>
      <c r="E1090" t="s">
        <v>691</v>
      </c>
      <c r="F1090" s="156">
        <v>0.24649006296733567</v>
      </c>
      <c r="G1090" s="156">
        <v>0.19086973632428178</v>
      </c>
      <c r="H1090" s="156">
        <v>0.28234454939000397</v>
      </c>
      <c r="I1090" s="156">
        <v>0.21382329791420698</v>
      </c>
      <c r="J1090" s="156">
        <v>0.13350550964187327</v>
      </c>
      <c r="K1090" s="156">
        <v>0.21813262495080676</v>
      </c>
      <c r="L1090" s="156">
        <v>0.15943772136953957</v>
      </c>
      <c r="M1090" s="156">
        <v>0.22410960251869341</v>
      </c>
      <c r="N1090" s="156">
        <v>0.28217237308146403</v>
      </c>
      <c r="O1090" s="156">
        <v>0.32494342778433682</v>
      </c>
    </row>
    <row r="1091" spans="1:15" x14ac:dyDescent="0.2">
      <c r="A1091">
        <v>91</v>
      </c>
      <c r="B1091" t="s">
        <v>429</v>
      </c>
      <c r="C1091" t="s">
        <v>429</v>
      </c>
      <c r="D1091" t="s">
        <v>200</v>
      </c>
      <c r="E1091" t="s">
        <v>692</v>
      </c>
      <c r="F1091" s="156">
        <v>1.803751803751804E-4</v>
      </c>
      <c r="G1091" s="156">
        <v>1.5331890331890332E-4</v>
      </c>
      <c r="H1091" s="156">
        <v>2.0292207792207792E-5</v>
      </c>
      <c r="I1091" s="156">
        <v>2.0292207792207792E-5</v>
      </c>
      <c r="J1091" s="156">
        <v>1.9390331890331892E-4</v>
      </c>
      <c r="K1091" s="156">
        <v>1.3528138528138526E-5</v>
      </c>
      <c r="L1091" s="156">
        <v>1.3528138528138526E-5</v>
      </c>
      <c r="M1091" s="156">
        <v>2.4801587301587305E-5</v>
      </c>
      <c r="N1091" s="156">
        <v>2.0292207792207792E-5</v>
      </c>
      <c r="O1091" s="156">
        <v>1.9164862914862913E-4</v>
      </c>
    </row>
    <row r="1092" spans="1:15" x14ac:dyDescent="0.2">
      <c r="A1092">
        <v>91</v>
      </c>
      <c r="B1092" t="s">
        <v>429</v>
      </c>
      <c r="C1092" t="s">
        <v>429</v>
      </c>
      <c r="D1092" t="s">
        <v>200</v>
      </c>
      <c r="E1092" t="s">
        <v>693</v>
      </c>
      <c r="F1092" s="156">
        <v>1.168831168831169E-2</v>
      </c>
      <c r="G1092" s="156">
        <v>1.8127705627705632E-3</v>
      </c>
      <c r="H1092" s="156">
        <v>1.8127705627705632E-3</v>
      </c>
      <c r="I1092" s="156">
        <v>9.2532467532467546E-3</v>
      </c>
      <c r="J1092" s="156">
        <v>1.2716450216450218E-3</v>
      </c>
      <c r="K1092" s="156">
        <v>1.2716450216450218E-3</v>
      </c>
      <c r="L1092" s="156">
        <v>1.271645021645022E-2</v>
      </c>
      <c r="M1092" s="156">
        <v>2.4621212121212124E-3</v>
      </c>
      <c r="N1092" s="156">
        <v>1.8127705627705632E-3</v>
      </c>
      <c r="O1092" s="156">
        <v>1.2527056277056279E-2</v>
      </c>
    </row>
    <row r="1093" spans="1:15" x14ac:dyDescent="0.2">
      <c r="A1093">
        <v>91</v>
      </c>
      <c r="B1093" t="s">
        <v>429</v>
      </c>
      <c r="C1093" t="s">
        <v>429</v>
      </c>
      <c r="D1093" t="s">
        <v>200</v>
      </c>
      <c r="E1093" t="s">
        <v>694</v>
      </c>
      <c r="F1093" s="156">
        <v>0.15392361111111111</v>
      </c>
      <c r="G1093" s="156">
        <v>0.10684185606060606</v>
      </c>
      <c r="H1093" s="156">
        <v>0.18494318181818178</v>
      </c>
      <c r="I1093" s="156">
        <v>0.1214330808080808</v>
      </c>
      <c r="J1093" s="156">
        <v>7.5587121212121203E-2</v>
      </c>
      <c r="K1093" s="156">
        <v>0.16461647727272727</v>
      </c>
      <c r="L1093" s="156">
        <v>9.2889835858585845E-2</v>
      </c>
      <c r="M1093" s="156">
        <v>0.12421401515151516</v>
      </c>
      <c r="N1093" s="156">
        <v>0.1857165404040404</v>
      </c>
      <c r="O1093" s="156">
        <v>0.20004892676767674</v>
      </c>
    </row>
    <row r="1094" spans="1:15" x14ac:dyDescent="0.2">
      <c r="A1094">
        <v>91</v>
      </c>
      <c r="B1094" t="s">
        <v>429</v>
      </c>
      <c r="C1094" t="s">
        <v>429</v>
      </c>
      <c r="D1094" t="s">
        <v>200</v>
      </c>
      <c r="E1094" t="s">
        <v>695</v>
      </c>
      <c r="F1094" s="156">
        <v>0</v>
      </c>
      <c r="G1094" s="156">
        <v>0</v>
      </c>
      <c r="H1094" s="156">
        <v>0</v>
      </c>
      <c r="I1094" s="156">
        <v>0</v>
      </c>
      <c r="J1094" s="156">
        <v>0</v>
      </c>
      <c r="K1094" s="156">
        <v>0</v>
      </c>
      <c r="L1094" s="156">
        <v>0</v>
      </c>
      <c r="M1094" s="156">
        <v>0</v>
      </c>
      <c r="N1094" s="156">
        <v>0</v>
      </c>
      <c r="O1094" s="156">
        <v>0</v>
      </c>
    </row>
    <row r="1095" spans="1:15" x14ac:dyDescent="0.2">
      <c r="A1095">
        <v>91</v>
      </c>
      <c r="B1095" t="s">
        <v>429</v>
      </c>
      <c r="C1095" t="s">
        <v>429</v>
      </c>
      <c r="D1095" t="s">
        <v>200</v>
      </c>
      <c r="E1095" t="s">
        <v>696</v>
      </c>
      <c r="F1095" s="156">
        <v>1.7361111111111111E-5</v>
      </c>
      <c r="G1095" s="156">
        <v>0</v>
      </c>
      <c r="H1095" s="156">
        <v>0</v>
      </c>
      <c r="I1095" s="156">
        <v>1.7361111111111111E-5</v>
      </c>
      <c r="J1095" s="156">
        <v>0</v>
      </c>
      <c r="K1095" s="156">
        <v>0</v>
      </c>
      <c r="L1095" s="156">
        <v>1.7361111111111111E-5</v>
      </c>
      <c r="M1095" s="156">
        <v>0</v>
      </c>
      <c r="N1095" s="156">
        <v>0</v>
      </c>
      <c r="O1095" s="156">
        <v>1.7361111111111111E-5</v>
      </c>
    </row>
    <row r="1096" spans="1:15" x14ac:dyDescent="0.2">
      <c r="A1096">
        <v>92</v>
      </c>
      <c r="B1096" t="s">
        <v>430</v>
      </c>
      <c r="C1096" t="s">
        <v>430</v>
      </c>
      <c r="D1096" t="s">
        <v>200</v>
      </c>
      <c r="E1096" t="s">
        <v>685</v>
      </c>
      <c r="F1096" s="156">
        <v>0.25325413223140497</v>
      </c>
      <c r="G1096" s="156">
        <v>0.27012495080676896</v>
      </c>
      <c r="H1096" s="156">
        <v>0.32262642660369933</v>
      </c>
      <c r="I1096" s="156">
        <v>0.2875836284927194</v>
      </c>
      <c r="J1096" s="156">
        <v>0.17895759543486814</v>
      </c>
      <c r="K1096" s="156">
        <v>0.19962367178276266</v>
      </c>
      <c r="L1096" s="156">
        <v>0.19840859897678076</v>
      </c>
      <c r="M1096" s="156">
        <v>0.32250590318772132</v>
      </c>
      <c r="N1096" s="156">
        <v>0.31915338449429353</v>
      </c>
      <c r="O1096" s="156">
        <v>0.38456562377016923</v>
      </c>
    </row>
    <row r="1097" spans="1:15" x14ac:dyDescent="0.2">
      <c r="A1097">
        <v>92</v>
      </c>
      <c r="B1097" t="s">
        <v>430</v>
      </c>
      <c r="C1097" t="s">
        <v>430</v>
      </c>
      <c r="D1097" t="s">
        <v>200</v>
      </c>
      <c r="E1097" t="s">
        <v>686</v>
      </c>
      <c r="F1097" s="156">
        <v>4.529671717171716E-3</v>
      </c>
      <c r="G1097" s="156">
        <v>4.7168109668109665E-3</v>
      </c>
      <c r="H1097" s="156">
        <v>1.3415404040404042E-3</v>
      </c>
      <c r="I1097" s="156">
        <v>1.5624999999999999E-3</v>
      </c>
      <c r="J1097" s="156">
        <v>4.9445346320346317E-3</v>
      </c>
      <c r="K1097" s="156">
        <v>9.469696969696971E-4</v>
      </c>
      <c r="L1097" s="156">
        <v>1.3009559884559882E-3</v>
      </c>
      <c r="M1097" s="156">
        <v>1.93001443001443E-3</v>
      </c>
      <c r="N1097" s="156">
        <v>1.3257575757575758E-3</v>
      </c>
      <c r="O1097" s="156">
        <v>5.2872474747474741E-3</v>
      </c>
    </row>
    <row r="1098" spans="1:15" x14ac:dyDescent="0.2">
      <c r="A1098">
        <v>92</v>
      </c>
      <c r="B1098" t="s">
        <v>430</v>
      </c>
      <c r="C1098" t="s">
        <v>430</v>
      </c>
      <c r="D1098" t="s">
        <v>200</v>
      </c>
      <c r="E1098" t="s">
        <v>687</v>
      </c>
      <c r="F1098" s="156">
        <v>6.3284632034632055E-2</v>
      </c>
      <c r="G1098" s="156">
        <v>1.8858225108225112E-2</v>
      </c>
      <c r="H1098" s="156">
        <v>1.8858225108225112E-2</v>
      </c>
      <c r="I1098" s="156">
        <v>6.2472943722943722E-2</v>
      </c>
      <c r="J1098" s="156">
        <v>1.3311688311688313E-2</v>
      </c>
      <c r="K1098" s="156">
        <v>1.3311688311688313E-2</v>
      </c>
      <c r="L1098" s="156">
        <v>7.3944805194805202E-2</v>
      </c>
      <c r="M1098" s="156">
        <v>2.843614718614719E-2</v>
      </c>
      <c r="N1098" s="156">
        <v>1.8641774891774893E-2</v>
      </c>
      <c r="O1098" s="156">
        <v>7.4080086580086593E-2</v>
      </c>
    </row>
    <row r="1099" spans="1:15" x14ac:dyDescent="0.2">
      <c r="A1099">
        <v>92</v>
      </c>
      <c r="B1099" t="s">
        <v>430</v>
      </c>
      <c r="C1099" t="s">
        <v>430</v>
      </c>
      <c r="D1099" t="s">
        <v>200</v>
      </c>
      <c r="E1099" t="s">
        <v>688</v>
      </c>
      <c r="F1099" s="156">
        <v>0.34940476190476188</v>
      </c>
      <c r="G1099" s="156">
        <v>0.31482267732267738</v>
      </c>
      <c r="H1099" s="156">
        <v>0.36166333666333667</v>
      </c>
      <c r="I1099" s="156">
        <v>0.36820679320679323</v>
      </c>
      <c r="J1099" s="156">
        <v>0.20835622710622712</v>
      </c>
      <c r="K1099" s="156">
        <v>0.19414543789543789</v>
      </c>
      <c r="L1099" s="156">
        <v>0.26053113553113549</v>
      </c>
      <c r="M1099" s="156">
        <v>0.39776889776889779</v>
      </c>
      <c r="N1099" s="156">
        <v>0.3558899433899434</v>
      </c>
      <c r="O1099" s="156">
        <v>0.48808691308691304</v>
      </c>
    </row>
    <row r="1100" spans="1:15" x14ac:dyDescent="0.2">
      <c r="A1100">
        <v>92</v>
      </c>
      <c r="B1100" t="s">
        <v>430</v>
      </c>
      <c r="C1100" t="s">
        <v>430</v>
      </c>
      <c r="D1100" t="s">
        <v>200</v>
      </c>
      <c r="E1100" t="s">
        <v>689</v>
      </c>
      <c r="F1100" s="156">
        <v>1.1860882173382173E-2</v>
      </c>
      <c r="G1100" s="156">
        <v>1.0828754578754578E-2</v>
      </c>
      <c r="H1100" s="156">
        <v>3.0257936507936505E-3</v>
      </c>
      <c r="I1100" s="156">
        <v>4.3173840048840052E-3</v>
      </c>
      <c r="J1100" s="156">
        <v>1.1252289377289377E-2</v>
      </c>
      <c r="K1100" s="156">
        <v>2.1634615384615381E-3</v>
      </c>
      <c r="L1100" s="156">
        <v>4.1342338217338218E-3</v>
      </c>
      <c r="M1100" s="156">
        <v>4.5959249084249086E-3</v>
      </c>
      <c r="N1100" s="156">
        <v>2.9933608058608056E-3</v>
      </c>
      <c r="O1100" s="156">
        <v>1.359126984126984E-2</v>
      </c>
    </row>
    <row r="1101" spans="1:15" x14ac:dyDescent="0.2">
      <c r="A1101">
        <v>92</v>
      </c>
      <c r="B1101" t="s">
        <v>430</v>
      </c>
      <c r="C1101" t="s">
        <v>430</v>
      </c>
      <c r="D1101" t="s">
        <v>200</v>
      </c>
      <c r="E1101" t="s">
        <v>690</v>
      </c>
      <c r="F1101" s="156">
        <v>0.37296245421245416</v>
      </c>
      <c r="G1101" s="156">
        <v>0.50267857142857142</v>
      </c>
      <c r="H1101" s="156">
        <v>0.52657967032967024</v>
      </c>
      <c r="I1101" s="156">
        <v>0.33209706959706958</v>
      </c>
      <c r="J1101" s="156">
        <v>0.26233974358974355</v>
      </c>
      <c r="K1101" s="156">
        <v>0.29615384615384621</v>
      </c>
      <c r="L1101" s="156">
        <v>0.14171245421245421</v>
      </c>
      <c r="M1101" s="156">
        <v>0.51456043956043951</v>
      </c>
      <c r="N1101" s="156">
        <v>0.52010073260073264</v>
      </c>
      <c r="O1101" s="156">
        <v>0.55267857142857146</v>
      </c>
    </row>
    <row r="1102" spans="1:15" x14ac:dyDescent="0.2">
      <c r="A1102">
        <v>92</v>
      </c>
      <c r="B1102" t="s">
        <v>430</v>
      </c>
      <c r="C1102" t="s">
        <v>430</v>
      </c>
      <c r="D1102" t="s">
        <v>200</v>
      </c>
      <c r="E1102" t="s">
        <v>691</v>
      </c>
      <c r="F1102" s="156">
        <v>0.27592237308146395</v>
      </c>
      <c r="G1102" s="156">
        <v>0.20950905155450611</v>
      </c>
      <c r="H1102" s="156">
        <v>0.31169077134986228</v>
      </c>
      <c r="I1102" s="156">
        <v>0.2354535615899252</v>
      </c>
      <c r="J1102" s="156">
        <v>0.14550865800865803</v>
      </c>
      <c r="K1102" s="156">
        <v>0.23971861471861475</v>
      </c>
      <c r="L1102" s="156">
        <v>0.17470730027548209</v>
      </c>
      <c r="M1102" s="156">
        <v>0.24714433293978746</v>
      </c>
      <c r="N1102" s="156">
        <v>0.31136855568673755</v>
      </c>
      <c r="O1102" s="156">
        <v>0.35947953561589929</v>
      </c>
    </row>
    <row r="1103" spans="1:15" x14ac:dyDescent="0.2">
      <c r="A1103">
        <v>92</v>
      </c>
      <c r="B1103" t="s">
        <v>430</v>
      </c>
      <c r="C1103" t="s">
        <v>430</v>
      </c>
      <c r="D1103" t="s">
        <v>200</v>
      </c>
      <c r="E1103" t="s">
        <v>692</v>
      </c>
      <c r="F1103" s="156">
        <v>3.3594877344877337E-4</v>
      </c>
      <c r="G1103" s="156">
        <v>2.8634559884559884E-4</v>
      </c>
      <c r="H1103" s="156">
        <v>3.6075036075036075E-5</v>
      </c>
      <c r="I1103" s="156">
        <v>3.6075036075036075E-5</v>
      </c>
      <c r="J1103" s="156">
        <v>3.5849567099567104E-4</v>
      </c>
      <c r="K1103" s="156">
        <v>2.4801587301587305E-5</v>
      </c>
      <c r="L1103" s="156">
        <v>2.4801587301587305E-5</v>
      </c>
      <c r="M1103" s="156">
        <v>4.5093795093795101E-5</v>
      </c>
      <c r="N1103" s="156">
        <v>3.6075036075036075E-5</v>
      </c>
      <c r="O1103" s="156">
        <v>3.5398629148629147E-4</v>
      </c>
    </row>
    <row r="1104" spans="1:15" x14ac:dyDescent="0.2">
      <c r="A1104">
        <v>92</v>
      </c>
      <c r="B1104" t="s">
        <v>430</v>
      </c>
      <c r="C1104" t="s">
        <v>430</v>
      </c>
      <c r="D1104" t="s">
        <v>200</v>
      </c>
      <c r="E1104" t="s">
        <v>693</v>
      </c>
      <c r="F1104" s="156">
        <v>9.7943722943722965E-3</v>
      </c>
      <c r="G1104" s="156">
        <v>1.3798701298701301E-3</v>
      </c>
      <c r="H1104" s="156">
        <v>1.3798701298701301E-3</v>
      </c>
      <c r="I1104" s="156">
        <v>7.4945887445887465E-3</v>
      </c>
      <c r="J1104" s="156">
        <v>9.46969696969697E-4</v>
      </c>
      <c r="K1104" s="156">
        <v>9.46969696969697E-4</v>
      </c>
      <c r="L1104" s="156">
        <v>1.0497835497835501E-2</v>
      </c>
      <c r="M1104" s="156">
        <v>1.8398268398268402E-3</v>
      </c>
      <c r="N1104" s="156">
        <v>1.352813852813853E-3</v>
      </c>
      <c r="O1104" s="156">
        <v>1.041666666666667E-2</v>
      </c>
    </row>
    <row r="1105" spans="1:15" x14ac:dyDescent="0.2">
      <c r="A1105">
        <v>92</v>
      </c>
      <c r="B1105" t="s">
        <v>430</v>
      </c>
      <c r="C1105" t="s">
        <v>430</v>
      </c>
      <c r="D1105" t="s">
        <v>200</v>
      </c>
      <c r="E1105" t="s">
        <v>694</v>
      </c>
      <c r="F1105" s="156">
        <v>0.16555239898989899</v>
      </c>
      <c r="G1105" s="156">
        <v>0.11619633838383839</v>
      </c>
      <c r="H1105" s="156">
        <v>0.19953440656565657</v>
      </c>
      <c r="I1105" s="156">
        <v>0.13269886363636363</v>
      </c>
      <c r="J1105" s="156">
        <v>8.2241161616161629E-2</v>
      </c>
      <c r="K1105" s="156">
        <v>0.1766540404040404</v>
      </c>
      <c r="L1105" s="156">
        <v>0.10155618686868688</v>
      </c>
      <c r="M1105" s="156">
        <v>0.13527146464646464</v>
      </c>
      <c r="N1105" s="156">
        <v>0.20058238636363637</v>
      </c>
      <c r="O1105" s="156">
        <v>0.21574021464646465</v>
      </c>
    </row>
    <row r="1106" spans="1:15" x14ac:dyDescent="0.2">
      <c r="A1106">
        <v>92</v>
      </c>
      <c r="B1106" t="s">
        <v>430</v>
      </c>
      <c r="C1106" t="s">
        <v>430</v>
      </c>
      <c r="D1106" t="s">
        <v>200</v>
      </c>
      <c r="E1106" t="s">
        <v>695</v>
      </c>
      <c r="F1106" s="156">
        <v>0</v>
      </c>
      <c r="G1106" s="156">
        <v>0</v>
      </c>
      <c r="H1106" s="156">
        <v>0</v>
      </c>
      <c r="I1106" s="156">
        <v>0</v>
      </c>
      <c r="J1106" s="156">
        <v>0</v>
      </c>
      <c r="K1106" s="156">
        <v>0</v>
      </c>
      <c r="L1106" s="156">
        <v>0</v>
      </c>
      <c r="M1106" s="156">
        <v>0</v>
      </c>
      <c r="N1106" s="156">
        <v>0</v>
      </c>
      <c r="O1106" s="156">
        <v>0</v>
      </c>
    </row>
    <row r="1107" spans="1:15" x14ac:dyDescent="0.2">
      <c r="A1107">
        <v>92</v>
      </c>
      <c r="B1107" t="s">
        <v>430</v>
      </c>
      <c r="C1107" t="s">
        <v>430</v>
      </c>
      <c r="D1107" t="s">
        <v>200</v>
      </c>
      <c r="E1107" t="s">
        <v>696</v>
      </c>
      <c r="F1107" s="156">
        <v>0</v>
      </c>
      <c r="G1107" s="156">
        <v>0</v>
      </c>
      <c r="H1107" s="156">
        <v>0</v>
      </c>
      <c r="I1107" s="156">
        <v>0</v>
      </c>
      <c r="J1107" s="156">
        <v>0</v>
      </c>
      <c r="K1107" s="156">
        <v>0</v>
      </c>
      <c r="L1107" s="156">
        <v>0</v>
      </c>
      <c r="M1107" s="156">
        <v>0</v>
      </c>
      <c r="N1107" s="156">
        <v>0</v>
      </c>
      <c r="O1107" s="156">
        <v>0</v>
      </c>
    </row>
    <row r="1108" spans="1:15" x14ac:dyDescent="0.2">
      <c r="A1108">
        <v>93</v>
      </c>
      <c r="B1108" t="s">
        <v>431</v>
      </c>
      <c r="C1108" t="s">
        <v>431</v>
      </c>
      <c r="D1108" t="s">
        <v>200</v>
      </c>
      <c r="E1108" t="s">
        <v>685</v>
      </c>
      <c r="F1108" s="156">
        <v>0.26148907910271546</v>
      </c>
      <c r="G1108" s="156">
        <v>0.28217729240456513</v>
      </c>
      <c r="H1108" s="156">
        <v>0.32877804014167644</v>
      </c>
      <c r="I1108" s="156">
        <v>0.286732585596222</v>
      </c>
      <c r="J1108" s="156">
        <v>0.18834366391184573</v>
      </c>
      <c r="K1108" s="156">
        <v>0.20263183785911057</v>
      </c>
      <c r="L1108" s="156">
        <v>0.19735832349468713</v>
      </c>
      <c r="M1108" s="156">
        <v>0.32768103109012198</v>
      </c>
      <c r="N1108" s="156">
        <v>0.32433343171979534</v>
      </c>
      <c r="O1108" s="156">
        <v>0.39413370720188906</v>
      </c>
    </row>
    <row r="1109" spans="1:15" x14ac:dyDescent="0.2">
      <c r="A1109">
        <v>93</v>
      </c>
      <c r="B1109" t="s">
        <v>431</v>
      </c>
      <c r="C1109" t="s">
        <v>431</v>
      </c>
      <c r="D1109" t="s">
        <v>200</v>
      </c>
      <c r="E1109" t="s">
        <v>686</v>
      </c>
      <c r="F1109" s="156">
        <v>4.3740981240981231E-3</v>
      </c>
      <c r="G1109" s="156">
        <v>4.4552669552669552E-3</v>
      </c>
      <c r="H1109" s="156">
        <v>1.2265512265512266E-3</v>
      </c>
      <c r="I1109" s="156">
        <v>1.4497655122655123E-3</v>
      </c>
      <c r="J1109" s="156">
        <v>4.7055375180375175E-3</v>
      </c>
      <c r="K1109" s="156">
        <v>8.6805555555555562E-4</v>
      </c>
      <c r="L1109" s="156">
        <v>1.2265512265512266E-3</v>
      </c>
      <c r="M1109" s="156">
        <v>1.7631673881673882E-3</v>
      </c>
      <c r="N1109" s="156">
        <v>1.2107683982683982E-3</v>
      </c>
      <c r="O1109" s="156">
        <v>5.061778499278499E-3</v>
      </c>
    </row>
    <row r="1110" spans="1:15" x14ac:dyDescent="0.2">
      <c r="A1110">
        <v>93</v>
      </c>
      <c r="B1110" t="s">
        <v>431</v>
      </c>
      <c r="C1110" t="s">
        <v>431</v>
      </c>
      <c r="D1110" t="s">
        <v>200</v>
      </c>
      <c r="E1110" t="s">
        <v>687</v>
      </c>
      <c r="F1110" s="156">
        <v>6.2905844155844173E-2</v>
      </c>
      <c r="G1110" s="156">
        <v>2.0183982683982686E-2</v>
      </c>
      <c r="H1110" s="156">
        <v>2.0183982683982686E-2</v>
      </c>
      <c r="I1110" s="156">
        <v>6.3582251082251087E-2</v>
      </c>
      <c r="J1110" s="156">
        <v>1.4204545454545458E-2</v>
      </c>
      <c r="K1110" s="156">
        <v>1.4204545454545458E-2</v>
      </c>
      <c r="L1110" s="156">
        <v>7.4756493506493521E-2</v>
      </c>
      <c r="M1110" s="156">
        <v>2.9788961038961045E-2</v>
      </c>
      <c r="N1110" s="156">
        <v>1.9886363636363636E-2</v>
      </c>
      <c r="O1110" s="156">
        <v>7.4458874458874474E-2</v>
      </c>
    </row>
    <row r="1111" spans="1:15" x14ac:dyDescent="0.2">
      <c r="A1111">
        <v>93</v>
      </c>
      <c r="B1111" t="s">
        <v>431</v>
      </c>
      <c r="C1111" t="s">
        <v>431</v>
      </c>
      <c r="D1111" t="s">
        <v>200</v>
      </c>
      <c r="E1111" t="s">
        <v>688</v>
      </c>
      <c r="F1111" s="156">
        <v>0.36319305694305692</v>
      </c>
      <c r="G1111" s="156">
        <v>0.32225482850482845</v>
      </c>
      <c r="H1111" s="156">
        <v>0.36081210456210461</v>
      </c>
      <c r="I1111" s="156">
        <v>0.36073301698301696</v>
      </c>
      <c r="J1111" s="156">
        <v>0.21356976356976359</v>
      </c>
      <c r="K1111" s="156">
        <v>0.19031801531801534</v>
      </c>
      <c r="L1111" s="156">
        <v>0.25350899100899099</v>
      </c>
      <c r="M1111" s="156">
        <v>0.39717574092574087</v>
      </c>
      <c r="N1111" s="156">
        <v>0.35350482850482845</v>
      </c>
      <c r="O1111" s="156">
        <v>0.49515068265068257</v>
      </c>
    </row>
    <row r="1112" spans="1:15" x14ac:dyDescent="0.2">
      <c r="A1112">
        <v>93</v>
      </c>
      <c r="B1112" t="s">
        <v>431</v>
      </c>
      <c r="C1112" t="s">
        <v>431</v>
      </c>
      <c r="D1112" t="s">
        <v>200</v>
      </c>
      <c r="E1112" t="s">
        <v>689</v>
      </c>
      <c r="F1112" s="156">
        <v>1.1990613553113554E-2</v>
      </c>
      <c r="G1112" s="156">
        <v>1.0702838827838828E-2</v>
      </c>
      <c r="H1112" s="156">
        <v>2.8102106227106223E-3</v>
      </c>
      <c r="I1112" s="156">
        <v>4.0979853479853473E-3</v>
      </c>
      <c r="J1112" s="156">
        <v>1.123702686202686E-2</v>
      </c>
      <c r="K1112" s="156">
        <v>2.0146520146520144E-3</v>
      </c>
      <c r="L1112" s="156">
        <v>3.9797008547008544E-3</v>
      </c>
      <c r="M1112" s="156">
        <v>4.3231074481074484E-3</v>
      </c>
      <c r="N1112" s="156">
        <v>2.7720543345543342E-3</v>
      </c>
      <c r="O1112" s="156">
        <v>1.3587454212454211E-2</v>
      </c>
    </row>
    <row r="1113" spans="1:15" x14ac:dyDescent="0.2">
      <c r="A1113">
        <v>93</v>
      </c>
      <c r="B1113" t="s">
        <v>431</v>
      </c>
      <c r="C1113" t="s">
        <v>431</v>
      </c>
      <c r="D1113" t="s">
        <v>200</v>
      </c>
      <c r="E1113" t="s">
        <v>690</v>
      </c>
      <c r="F1113" s="156">
        <v>0.40892857142857142</v>
      </c>
      <c r="G1113" s="156">
        <v>0.52371794871794874</v>
      </c>
      <c r="H1113" s="156">
        <v>0.5437957875457875</v>
      </c>
      <c r="I1113" s="156">
        <v>0.33294413919413918</v>
      </c>
      <c r="J1113" s="156">
        <v>0.27060439560439559</v>
      </c>
      <c r="K1113" s="156">
        <v>0.29901556776556776</v>
      </c>
      <c r="L1113" s="156">
        <v>0.1357142857142857</v>
      </c>
      <c r="M1113" s="156">
        <v>0.53070054945054945</v>
      </c>
      <c r="N1113" s="156">
        <v>0.53525641025641024</v>
      </c>
      <c r="O1113" s="156">
        <v>0.57577838827838823</v>
      </c>
    </row>
    <row r="1114" spans="1:15" x14ac:dyDescent="0.2">
      <c r="A1114">
        <v>93</v>
      </c>
      <c r="B1114" t="s">
        <v>431</v>
      </c>
      <c r="C1114" t="s">
        <v>431</v>
      </c>
      <c r="D1114" t="s">
        <v>200</v>
      </c>
      <c r="E1114" t="s">
        <v>691</v>
      </c>
      <c r="F1114" s="156">
        <v>0.29492079889807166</v>
      </c>
      <c r="G1114" s="156">
        <v>0.21966253443526168</v>
      </c>
      <c r="H1114" s="156">
        <v>0.32469992129083036</v>
      </c>
      <c r="I1114" s="156">
        <v>0.23932014954742226</v>
      </c>
      <c r="J1114" s="156">
        <v>0.15280893349075167</v>
      </c>
      <c r="K1114" s="156">
        <v>0.24934573002754823</v>
      </c>
      <c r="L1114" s="156">
        <v>0.17655204643841008</v>
      </c>
      <c r="M1114" s="156">
        <v>0.25484061393152296</v>
      </c>
      <c r="N1114" s="156">
        <v>0.32428423848878402</v>
      </c>
      <c r="O1114" s="156">
        <v>0.37709071231798497</v>
      </c>
    </row>
    <row r="1115" spans="1:15" x14ac:dyDescent="0.2">
      <c r="A1115">
        <v>93</v>
      </c>
      <c r="B1115" t="s">
        <v>431</v>
      </c>
      <c r="C1115" t="s">
        <v>431</v>
      </c>
      <c r="D1115" t="s">
        <v>200</v>
      </c>
      <c r="E1115" t="s">
        <v>692</v>
      </c>
      <c r="F1115" s="156">
        <v>2.3448773448773449E-4</v>
      </c>
      <c r="G1115" s="156">
        <v>2.0066738816738815E-4</v>
      </c>
      <c r="H1115" s="156">
        <v>2.4801587301587305E-5</v>
      </c>
      <c r="I1115" s="156">
        <v>2.4801587301587305E-5</v>
      </c>
      <c r="J1115" s="156">
        <v>2.5027056277056276E-4</v>
      </c>
      <c r="K1115" s="156">
        <v>1.8037518037518038E-5</v>
      </c>
      <c r="L1115" s="156">
        <v>1.8037518037518038E-5</v>
      </c>
      <c r="M1115" s="156">
        <v>3.1565656565656566E-5</v>
      </c>
      <c r="N1115" s="156">
        <v>2.4801587301587305E-5</v>
      </c>
      <c r="O1115" s="156">
        <v>2.4576118326118329E-4</v>
      </c>
    </row>
    <row r="1116" spans="1:15" x14ac:dyDescent="0.2">
      <c r="A1116">
        <v>93</v>
      </c>
      <c r="B1116" t="s">
        <v>431</v>
      </c>
      <c r="C1116" t="s">
        <v>431</v>
      </c>
      <c r="D1116" t="s">
        <v>200</v>
      </c>
      <c r="E1116" t="s">
        <v>693</v>
      </c>
      <c r="F1116" s="156">
        <v>1.0606060606060608E-2</v>
      </c>
      <c r="G1116" s="156">
        <v>1.5422077922077925E-3</v>
      </c>
      <c r="H1116" s="156">
        <v>1.5422077922077925E-3</v>
      </c>
      <c r="I1116" s="156">
        <v>8.2251082251082273E-3</v>
      </c>
      <c r="J1116" s="156">
        <v>1.0822510822510825E-3</v>
      </c>
      <c r="K1116" s="156">
        <v>1.0822510822510825E-3</v>
      </c>
      <c r="L1116" s="156">
        <v>1.1444805194805199E-2</v>
      </c>
      <c r="M1116" s="156">
        <v>2.0833333333333337E-3</v>
      </c>
      <c r="N1116" s="156">
        <v>1.5422077922077925E-3</v>
      </c>
      <c r="O1116" s="156">
        <v>1.1336580086580089E-2</v>
      </c>
    </row>
    <row r="1117" spans="1:15" x14ac:dyDescent="0.2">
      <c r="A1117">
        <v>93</v>
      </c>
      <c r="B1117" t="s">
        <v>431</v>
      </c>
      <c r="C1117" t="s">
        <v>431</v>
      </c>
      <c r="D1117" t="s">
        <v>200</v>
      </c>
      <c r="E1117" t="s">
        <v>694</v>
      </c>
      <c r="F1117" s="156">
        <v>0.19679924242424246</v>
      </c>
      <c r="G1117" s="156">
        <v>0.13036458333333334</v>
      </c>
      <c r="H1117" s="156">
        <v>0.22819286616161616</v>
      </c>
      <c r="I1117" s="156">
        <v>0.14554766414141415</v>
      </c>
      <c r="J1117" s="156">
        <v>9.2683080808080812E-2</v>
      </c>
      <c r="K1117" s="156">
        <v>0.20382575757575758</v>
      </c>
      <c r="L1117" s="156">
        <v>0.11142361111111113</v>
      </c>
      <c r="M1117" s="156">
        <v>0.14976641414141412</v>
      </c>
      <c r="N1117" s="156">
        <v>0.22983901515151514</v>
      </c>
      <c r="O1117" s="156">
        <v>0.24920770202020207</v>
      </c>
    </row>
    <row r="1118" spans="1:15" x14ac:dyDescent="0.2">
      <c r="A1118">
        <v>93</v>
      </c>
      <c r="B1118" t="s">
        <v>431</v>
      </c>
      <c r="C1118" t="s">
        <v>431</v>
      </c>
      <c r="D1118" t="s">
        <v>200</v>
      </c>
      <c r="E1118" t="s">
        <v>695</v>
      </c>
      <c r="F1118" s="156">
        <v>0</v>
      </c>
      <c r="G1118" s="156">
        <v>0</v>
      </c>
      <c r="H1118" s="156">
        <v>0</v>
      </c>
      <c r="I1118" s="156">
        <v>0</v>
      </c>
      <c r="J1118" s="156">
        <v>0</v>
      </c>
      <c r="K1118" s="156">
        <v>0</v>
      </c>
      <c r="L1118" s="156">
        <v>0</v>
      </c>
      <c r="M1118" s="156">
        <v>0</v>
      </c>
      <c r="N1118" s="156">
        <v>0</v>
      </c>
      <c r="O1118" s="156">
        <v>0</v>
      </c>
    </row>
    <row r="1119" spans="1:15" x14ac:dyDescent="0.2">
      <c r="A1119">
        <v>93</v>
      </c>
      <c r="B1119" t="s">
        <v>431</v>
      </c>
      <c r="C1119" t="s">
        <v>431</v>
      </c>
      <c r="D1119" t="s">
        <v>200</v>
      </c>
      <c r="E1119" t="s">
        <v>696</v>
      </c>
      <c r="F1119" s="156">
        <v>0</v>
      </c>
      <c r="G1119" s="156">
        <v>0</v>
      </c>
      <c r="H1119" s="156">
        <v>0</v>
      </c>
      <c r="I1119" s="156">
        <v>0</v>
      </c>
      <c r="J1119" s="156">
        <v>0</v>
      </c>
      <c r="K1119" s="156">
        <v>0</v>
      </c>
      <c r="L1119" s="156">
        <v>0</v>
      </c>
      <c r="M1119" s="156">
        <v>0</v>
      </c>
      <c r="N1119" s="156">
        <v>0</v>
      </c>
      <c r="O1119" s="156">
        <v>0</v>
      </c>
    </row>
    <row r="1120" spans="1:15" x14ac:dyDescent="0.2">
      <c r="A1120">
        <v>94</v>
      </c>
      <c r="B1120" t="s">
        <v>432</v>
      </c>
      <c r="C1120" t="s">
        <v>432</v>
      </c>
      <c r="D1120" t="s">
        <v>200</v>
      </c>
      <c r="E1120" t="s">
        <v>685</v>
      </c>
      <c r="F1120" s="156">
        <v>0.32579939000393549</v>
      </c>
      <c r="G1120" s="156">
        <v>0.31731847697756782</v>
      </c>
      <c r="H1120" s="156">
        <v>0.37244687131050763</v>
      </c>
      <c r="I1120" s="156">
        <v>0.31436442345533255</v>
      </c>
      <c r="J1120" s="156">
        <v>0.21007969303423848</v>
      </c>
      <c r="K1120" s="156">
        <v>0.22738341204250298</v>
      </c>
      <c r="L1120" s="156">
        <v>0.21568280204643839</v>
      </c>
      <c r="M1120" s="156">
        <v>0.36458579299488386</v>
      </c>
      <c r="N1120" s="156">
        <v>0.36746359700905157</v>
      </c>
      <c r="O1120" s="156">
        <v>0.45612701692247148</v>
      </c>
    </row>
    <row r="1121" spans="1:15" x14ac:dyDescent="0.2">
      <c r="A1121">
        <v>94</v>
      </c>
      <c r="B1121" t="s">
        <v>432</v>
      </c>
      <c r="C1121" t="s">
        <v>432</v>
      </c>
      <c r="D1121" t="s">
        <v>200</v>
      </c>
      <c r="E1121" t="s">
        <v>686</v>
      </c>
      <c r="F1121" s="156">
        <v>7.3908730158730156E-3</v>
      </c>
      <c r="G1121" s="156">
        <v>7.7583874458874453E-3</v>
      </c>
      <c r="H1121" s="156">
        <v>1.7158189033189034E-3</v>
      </c>
      <c r="I1121" s="156">
        <v>1.7135642135642133E-3</v>
      </c>
      <c r="J1121" s="156">
        <v>8.3040223665223657E-3</v>
      </c>
      <c r="K1121" s="156">
        <v>1.2017496392496391E-3</v>
      </c>
      <c r="L1121" s="156">
        <v>1.3032106782106781E-3</v>
      </c>
      <c r="M1121" s="156">
        <v>2.7214105339105339E-3</v>
      </c>
      <c r="N1121" s="156">
        <v>1.6301406926406928E-3</v>
      </c>
      <c r="O1121" s="156">
        <v>8.3581349206349222E-3</v>
      </c>
    </row>
    <row r="1122" spans="1:15" x14ac:dyDescent="0.2">
      <c r="A1122">
        <v>94</v>
      </c>
      <c r="B1122" t="s">
        <v>432</v>
      </c>
      <c r="C1122" t="s">
        <v>432</v>
      </c>
      <c r="D1122" t="s">
        <v>200</v>
      </c>
      <c r="E1122" t="s">
        <v>687</v>
      </c>
      <c r="F1122" s="156">
        <v>5.2597402597402615E-2</v>
      </c>
      <c r="G1122" s="156">
        <v>1.4312770562770565E-2</v>
      </c>
      <c r="H1122" s="156">
        <v>1.4312770562770565E-2</v>
      </c>
      <c r="I1122" s="156">
        <v>4.8890692640692651E-2</v>
      </c>
      <c r="J1122" s="156">
        <v>1.0091991341991343E-2</v>
      </c>
      <c r="K1122" s="156">
        <v>1.0091991341991343E-2</v>
      </c>
      <c r="L1122" s="156">
        <v>5.9469696969696978E-2</v>
      </c>
      <c r="M1122" s="156">
        <v>2.0833333333333339E-2</v>
      </c>
      <c r="N1122" s="156">
        <v>1.4123376623376625E-2</v>
      </c>
      <c r="O1122" s="156">
        <v>6.0497835497835509E-2</v>
      </c>
    </row>
    <row r="1123" spans="1:15" x14ac:dyDescent="0.2">
      <c r="A1123">
        <v>94</v>
      </c>
      <c r="B1123" t="s">
        <v>432</v>
      </c>
      <c r="C1123" t="s">
        <v>432</v>
      </c>
      <c r="D1123" t="s">
        <v>200</v>
      </c>
      <c r="E1123" t="s">
        <v>688</v>
      </c>
      <c r="F1123" s="156">
        <v>0.41149891774891773</v>
      </c>
      <c r="G1123" s="156">
        <v>0.34428280053280058</v>
      </c>
      <c r="H1123" s="156">
        <v>0.38590784215784213</v>
      </c>
      <c r="I1123" s="156">
        <v>0.38544164169164163</v>
      </c>
      <c r="J1123" s="156">
        <v>0.22863802863802862</v>
      </c>
      <c r="K1123" s="156">
        <v>0.19965867465867465</v>
      </c>
      <c r="L1123" s="156">
        <v>0.27399059274059268</v>
      </c>
      <c r="M1123" s="156">
        <v>0.42475024975024972</v>
      </c>
      <c r="N1123" s="156">
        <v>0.37807400932400936</v>
      </c>
      <c r="O1123" s="156">
        <v>0.5411546786546787</v>
      </c>
    </row>
    <row r="1124" spans="1:15" x14ac:dyDescent="0.2">
      <c r="A1124">
        <v>94</v>
      </c>
      <c r="B1124" t="s">
        <v>432</v>
      </c>
      <c r="C1124" t="s">
        <v>432</v>
      </c>
      <c r="D1124" t="s">
        <v>200</v>
      </c>
      <c r="E1124" t="s">
        <v>689</v>
      </c>
      <c r="F1124" s="156">
        <v>1.6970009157509156E-2</v>
      </c>
      <c r="G1124" s="156">
        <v>1.6437728937728938E-2</v>
      </c>
      <c r="H1124" s="156">
        <v>3.3367673992673991E-3</v>
      </c>
      <c r="I1124" s="156">
        <v>4.0388431013431017E-3</v>
      </c>
      <c r="J1124" s="156">
        <v>1.7439331501831502E-2</v>
      </c>
      <c r="K1124" s="156">
        <v>2.4687118437118436E-3</v>
      </c>
      <c r="L1124" s="156">
        <v>3.5847832722832717E-3</v>
      </c>
      <c r="M1124" s="156">
        <v>5.8798840048840048E-3</v>
      </c>
      <c r="N1124" s="156">
        <v>3.2928876678876679E-3</v>
      </c>
      <c r="O1124" s="156">
        <v>1.895413614163614E-2</v>
      </c>
    </row>
    <row r="1125" spans="1:15" x14ac:dyDescent="0.2">
      <c r="A1125">
        <v>94</v>
      </c>
      <c r="B1125" t="s">
        <v>432</v>
      </c>
      <c r="C1125" t="s">
        <v>432</v>
      </c>
      <c r="D1125" t="s">
        <v>200</v>
      </c>
      <c r="E1125" t="s">
        <v>690</v>
      </c>
      <c r="F1125" s="156">
        <v>0.47326007326007324</v>
      </c>
      <c r="G1125" s="156">
        <v>0.56076007326007316</v>
      </c>
      <c r="H1125" s="156">
        <v>0.60483058608058604</v>
      </c>
      <c r="I1125" s="156">
        <v>0.37543498168498168</v>
      </c>
      <c r="J1125" s="156">
        <v>0.26739926739926739</v>
      </c>
      <c r="K1125" s="156">
        <v>0.32973901098901098</v>
      </c>
      <c r="L1125" s="156">
        <v>0.13637820512820512</v>
      </c>
      <c r="M1125" s="156">
        <v>0.58548534798534801</v>
      </c>
      <c r="N1125" s="156">
        <v>0.59514652014652003</v>
      </c>
      <c r="O1125" s="156">
        <v>0.63509615384615392</v>
      </c>
    </row>
    <row r="1126" spans="1:15" x14ac:dyDescent="0.2">
      <c r="A1126">
        <v>94</v>
      </c>
      <c r="B1126" t="s">
        <v>432</v>
      </c>
      <c r="C1126" t="s">
        <v>432</v>
      </c>
      <c r="D1126" t="s">
        <v>200</v>
      </c>
      <c r="E1126" t="s">
        <v>691</v>
      </c>
      <c r="F1126" s="156">
        <v>0.35508412042502957</v>
      </c>
      <c r="G1126" s="156">
        <v>0.23994982290436834</v>
      </c>
      <c r="H1126" s="156">
        <v>0.36634445100354196</v>
      </c>
      <c r="I1126" s="156">
        <v>0.25725600157418338</v>
      </c>
      <c r="J1126" s="156">
        <v>0.16641086186540729</v>
      </c>
      <c r="K1126" s="156">
        <v>0.2844229634002361</v>
      </c>
      <c r="L1126" s="156">
        <v>0.19050078709169618</v>
      </c>
      <c r="M1126" s="156">
        <v>0.27644382133018502</v>
      </c>
      <c r="N1126" s="156">
        <v>0.36634445100354196</v>
      </c>
      <c r="O1126" s="156">
        <v>0.43170503738685556</v>
      </c>
    </row>
    <row r="1127" spans="1:15" x14ac:dyDescent="0.2">
      <c r="A1127">
        <v>94</v>
      </c>
      <c r="B1127" t="s">
        <v>432</v>
      </c>
      <c r="C1127" t="s">
        <v>432</v>
      </c>
      <c r="D1127" t="s">
        <v>200</v>
      </c>
      <c r="E1127" t="s">
        <v>692</v>
      </c>
      <c r="F1127" s="156">
        <v>9.1314935064935052E-4</v>
      </c>
      <c r="G1127" s="156">
        <v>8.1394300144300145E-4</v>
      </c>
      <c r="H1127" s="156">
        <v>1.2626262626262626E-4</v>
      </c>
      <c r="I1127" s="156">
        <v>1.1273448773448772E-4</v>
      </c>
      <c r="J1127" s="156">
        <v>9.9206349206349223E-4</v>
      </c>
      <c r="K1127" s="156">
        <v>7.8914141414141407E-5</v>
      </c>
      <c r="L1127" s="156">
        <v>7.6659451659451659E-5</v>
      </c>
      <c r="M1127" s="156">
        <v>1.443001443001443E-4</v>
      </c>
      <c r="N1127" s="156">
        <v>1.2175324675324675E-4</v>
      </c>
      <c r="O1127" s="156">
        <v>9.7177128427128421E-4</v>
      </c>
    </row>
    <row r="1128" spans="1:15" x14ac:dyDescent="0.2">
      <c r="A1128">
        <v>94</v>
      </c>
      <c r="B1128" t="s">
        <v>432</v>
      </c>
      <c r="C1128" t="s">
        <v>432</v>
      </c>
      <c r="D1128" t="s">
        <v>200</v>
      </c>
      <c r="E1128" t="s">
        <v>693</v>
      </c>
      <c r="F1128" s="156">
        <v>4.464285714285714E-3</v>
      </c>
      <c r="G1128" s="156">
        <v>5.4112554112554123E-4</v>
      </c>
      <c r="H1128" s="156">
        <v>5.4112554112554123E-4</v>
      </c>
      <c r="I1128" s="156">
        <v>3.1926406926406931E-3</v>
      </c>
      <c r="J1128" s="156">
        <v>3.7878787878787884E-4</v>
      </c>
      <c r="K1128" s="156">
        <v>3.7878787878787884E-4</v>
      </c>
      <c r="L1128" s="156">
        <v>4.6536796536796547E-3</v>
      </c>
      <c r="M1128" s="156">
        <v>6.7640692640692649E-4</v>
      </c>
      <c r="N1128" s="156">
        <v>5.4112554112554123E-4</v>
      </c>
      <c r="O1128" s="156">
        <v>4.6807359307359311E-3</v>
      </c>
    </row>
    <row r="1129" spans="1:15" x14ac:dyDescent="0.2">
      <c r="A1129">
        <v>94</v>
      </c>
      <c r="B1129" t="s">
        <v>432</v>
      </c>
      <c r="C1129" t="s">
        <v>432</v>
      </c>
      <c r="D1129" t="s">
        <v>200</v>
      </c>
      <c r="E1129" t="s">
        <v>694</v>
      </c>
      <c r="F1129" s="156">
        <v>0.29015309343434348</v>
      </c>
      <c r="G1129" s="156">
        <v>0.15041824494949493</v>
      </c>
      <c r="H1129" s="156">
        <v>0.29636521464646459</v>
      </c>
      <c r="I1129" s="156">
        <v>0.17440025252525251</v>
      </c>
      <c r="J1129" s="156">
        <v>0.10722537878787879</v>
      </c>
      <c r="K1129" s="156">
        <v>0.27334122474747474</v>
      </c>
      <c r="L1129" s="156">
        <v>0.13628472222222224</v>
      </c>
      <c r="M1129" s="156">
        <v>0.17548926767676767</v>
      </c>
      <c r="N1129" s="156">
        <v>0.29950757575757575</v>
      </c>
      <c r="O1129" s="156">
        <v>0.33768150252525253</v>
      </c>
    </row>
    <row r="1130" spans="1:15" x14ac:dyDescent="0.2">
      <c r="A1130">
        <v>94</v>
      </c>
      <c r="B1130" t="s">
        <v>432</v>
      </c>
      <c r="C1130" t="s">
        <v>432</v>
      </c>
      <c r="D1130" t="s">
        <v>200</v>
      </c>
      <c r="E1130" t="s">
        <v>695</v>
      </c>
      <c r="F1130" s="156">
        <v>0</v>
      </c>
      <c r="G1130" s="156">
        <v>0</v>
      </c>
      <c r="H1130" s="156">
        <v>0</v>
      </c>
      <c r="I1130" s="156">
        <v>0</v>
      </c>
      <c r="J1130" s="156">
        <v>0</v>
      </c>
      <c r="K1130" s="156">
        <v>0</v>
      </c>
      <c r="L1130" s="156">
        <v>0</v>
      </c>
      <c r="M1130" s="156">
        <v>0</v>
      </c>
      <c r="N1130" s="156">
        <v>0</v>
      </c>
      <c r="O1130" s="156">
        <v>0</v>
      </c>
    </row>
    <row r="1131" spans="1:15" x14ac:dyDescent="0.2">
      <c r="A1131">
        <v>94</v>
      </c>
      <c r="B1131" t="s">
        <v>432</v>
      </c>
      <c r="C1131" t="s">
        <v>432</v>
      </c>
      <c r="D1131" t="s">
        <v>200</v>
      </c>
      <c r="E1131" t="s">
        <v>696</v>
      </c>
      <c r="F1131" s="156">
        <v>0</v>
      </c>
      <c r="G1131" s="156">
        <v>0</v>
      </c>
      <c r="H1131" s="156">
        <v>0</v>
      </c>
      <c r="I1131" s="156">
        <v>0</v>
      </c>
      <c r="J1131" s="156">
        <v>0</v>
      </c>
      <c r="K1131" s="156">
        <v>0</v>
      </c>
      <c r="L1131" s="156">
        <v>0</v>
      </c>
      <c r="M1131" s="156">
        <v>0</v>
      </c>
      <c r="N1131" s="156">
        <v>0</v>
      </c>
      <c r="O1131" s="156">
        <v>0</v>
      </c>
    </row>
    <row r="1132" spans="1:15" x14ac:dyDescent="0.2">
      <c r="A1132">
        <v>95</v>
      </c>
      <c r="B1132" t="s">
        <v>433</v>
      </c>
      <c r="C1132" t="s">
        <v>433</v>
      </c>
      <c r="D1132" t="s">
        <v>200</v>
      </c>
      <c r="E1132" t="s">
        <v>685</v>
      </c>
      <c r="F1132" s="156">
        <v>0.33058589138134598</v>
      </c>
      <c r="G1132" s="156">
        <v>0.32766873278236913</v>
      </c>
      <c r="H1132" s="156">
        <v>0.37682752853207396</v>
      </c>
      <c r="I1132" s="156">
        <v>0.32337416371507283</v>
      </c>
      <c r="J1132" s="156">
        <v>0.21879919323101138</v>
      </c>
      <c r="K1132" s="156">
        <v>0.22452528532073987</v>
      </c>
      <c r="L1132" s="156">
        <v>0.22044716646989373</v>
      </c>
      <c r="M1132" s="156">
        <v>0.37618801652892558</v>
      </c>
      <c r="N1132" s="156">
        <v>0.36790879574970481</v>
      </c>
      <c r="O1132" s="156">
        <v>0.46610340417158597</v>
      </c>
    </row>
    <row r="1133" spans="1:15" x14ac:dyDescent="0.2">
      <c r="A1133">
        <v>95</v>
      </c>
      <c r="B1133" t="s">
        <v>433</v>
      </c>
      <c r="C1133" t="s">
        <v>433</v>
      </c>
      <c r="D1133" t="s">
        <v>200</v>
      </c>
      <c r="E1133" t="s">
        <v>686</v>
      </c>
      <c r="F1133" s="156">
        <v>4.6311327561327558E-3</v>
      </c>
      <c r="G1133" s="156">
        <v>4.2726370851370842E-3</v>
      </c>
      <c r="H1133" s="156">
        <v>1.0123556998556998E-3</v>
      </c>
      <c r="I1133" s="156">
        <v>1.3144841269841271E-3</v>
      </c>
      <c r="J1133" s="156">
        <v>4.6491702741702744E-3</v>
      </c>
      <c r="K1133" s="156">
        <v>7.1699134199134209E-4</v>
      </c>
      <c r="L1133" s="156">
        <v>1.204004329004329E-3</v>
      </c>
      <c r="M1133" s="156">
        <v>1.4565295815295815E-3</v>
      </c>
      <c r="N1133" s="156">
        <v>9.8980880230880208E-4</v>
      </c>
      <c r="O1133" s="156">
        <v>5.1790223665223664E-3</v>
      </c>
    </row>
    <row r="1134" spans="1:15" x14ac:dyDescent="0.2">
      <c r="A1134">
        <v>95</v>
      </c>
      <c r="B1134" t="s">
        <v>433</v>
      </c>
      <c r="C1134" t="s">
        <v>433</v>
      </c>
      <c r="D1134" t="s">
        <v>200</v>
      </c>
      <c r="E1134" t="s">
        <v>687</v>
      </c>
      <c r="F1134" s="156">
        <v>8.8392857142857162E-2</v>
      </c>
      <c r="G1134" s="156">
        <v>2.3620129870129875E-2</v>
      </c>
      <c r="H1134" s="156">
        <v>2.3620129870129875E-2</v>
      </c>
      <c r="I1134" s="156">
        <v>8.5416666666666682E-2</v>
      </c>
      <c r="J1134" s="156">
        <v>1.6856060606060611E-2</v>
      </c>
      <c r="K1134" s="156">
        <v>1.6856060606060611E-2</v>
      </c>
      <c r="L1134" s="156">
        <v>0.10246212121212123</v>
      </c>
      <c r="M1134" s="156">
        <v>3.7175324675324681E-2</v>
      </c>
      <c r="N1134" s="156">
        <v>2.3106060606060606E-2</v>
      </c>
      <c r="O1134" s="156">
        <v>0.10200216450216452</v>
      </c>
    </row>
    <row r="1135" spans="1:15" x14ac:dyDescent="0.2">
      <c r="A1135">
        <v>95</v>
      </c>
      <c r="B1135" t="s">
        <v>433</v>
      </c>
      <c r="C1135" t="s">
        <v>433</v>
      </c>
      <c r="D1135" t="s">
        <v>200</v>
      </c>
      <c r="E1135" t="s">
        <v>688</v>
      </c>
      <c r="F1135" s="156">
        <v>0.48095654345654354</v>
      </c>
      <c r="G1135" s="156">
        <v>0.36828796203796199</v>
      </c>
      <c r="H1135" s="156">
        <v>0.40716366966366963</v>
      </c>
      <c r="I1135" s="156">
        <v>0.41090159840159834</v>
      </c>
      <c r="J1135" s="156">
        <v>0.24397061272061271</v>
      </c>
      <c r="K1135" s="156">
        <v>0.20001665001664998</v>
      </c>
      <c r="L1135" s="156">
        <v>0.28870504495504501</v>
      </c>
      <c r="M1135" s="156">
        <v>0.45435814185814183</v>
      </c>
      <c r="N1135" s="156">
        <v>0.39249084249084243</v>
      </c>
      <c r="O1135" s="156">
        <v>0.59685314685314694</v>
      </c>
    </row>
    <row r="1136" spans="1:15" x14ac:dyDescent="0.2">
      <c r="A1136">
        <v>95</v>
      </c>
      <c r="B1136" t="s">
        <v>433</v>
      </c>
      <c r="C1136" t="s">
        <v>433</v>
      </c>
      <c r="D1136" t="s">
        <v>200</v>
      </c>
      <c r="E1136" t="s">
        <v>689</v>
      </c>
      <c r="F1136" s="156">
        <v>1.3066620879120876E-2</v>
      </c>
      <c r="G1136" s="156">
        <v>1.022779304029304E-2</v>
      </c>
      <c r="H1136" s="156">
        <v>2.4210164835164832E-3</v>
      </c>
      <c r="I1136" s="156">
        <v>4.2868589743589739E-3</v>
      </c>
      <c r="J1136" s="156">
        <v>1.0981379731379732E-2</v>
      </c>
      <c r="K1136" s="156">
        <v>1.7399267399267398E-3</v>
      </c>
      <c r="L1136" s="156">
        <v>4.5863858363858366E-3</v>
      </c>
      <c r="M1136" s="156">
        <v>3.7622100122100123E-3</v>
      </c>
      <c r="N1136" s="156">
        <v>2.3695054945054943E-3</v>
      </c>
      <c r="O1136" s="156">
        <v>1.4398275335775335E-2</v>
      </c>
    </row>
    <row r="1137" spans="1:15" x14ac:dyDescent="0.2">
      <c r="A1137">
        <v>95</v>
      </c>
      <c r="B1137" t="s">
        <v>433</v>
      </c>
      <c r="C1137" t="s">
        <v>433</v>
      </c>
      <c r="D1137" t="s">
        <v>200</v>
      </c>
      <c r="E1137" t="s">
        <v>690</v>
      </c>
      <c r="F1137" s="156">
        <v>0.53189102564102564</v>
      </c>
      <c r="G1137" s="156">
        <v>0.61410256410256414</v>
      </c>
      <c r="H1137" s="156">
        <v>0.6201923076923076</v>
      </c>
      <c r="I1137" s="156">
        <v>0.35215201465201468</v>
      </c>
      <c r="J1137" s="156">
        <v>0.31240842490842491</v>
      </c>
      <c r="K1137" s="156">
        <v>0.32103937728937726</v>
      </c>
      <c r="L1137" s="156">
        <v>0.12717490842490839</v>
      </c>
      <c r="M1137" s="156">
        <v>0.60510531135531143</v>
      </c>
      <c r="N1137" s="156">
        <v>0.6029304029304029</v>
      </c>
      <c r="O1137" s="156">
        <v>0.67291666666666661</v>
      </c>
    </row>
    <row r="1138" spans="1:15" x14ac:dyDescent="0.2">
      <c r="A1138">
        <v>95</v>
      </c>
      <c r="B1138" t="s">
        <v>433</v>
      </c>
      <c r="C1138" t="s">
        <v>433</v>
      </c>
      <c r="D1138" t="s">
        <v>200</v>
      </c>
      <c r="E1138" t="s">
        <v>691</v>
      </c>
      <c r="F1138" s="156">
        <v>0.36326987406532862</v>
      </c>
      <c r="G1138" s="156">
        <v>0.24843073593073592</v>
      </c>
      <c r="H1138" s="156">
        <v>0.37142857142857139</v>
      </c>
      <c r="I1138" s="156">
        <v>0.26531631247540338</v>
      </c>
      <c r="J1138" s="156">
        <v>0.17160812672176312</v>
      </c>
      <c r="K1138" s="156">
        <v>0.28208136560409286</v>
      </c>
      <c r="L1138" s="156">
        <v>0.19424931129476583</v>
      </c>
      <c r="M1138" s="156">
        <v>0.28674734356552534</v>
      </c>
      <c r="N1138" s="156">
        <v>0.37043240850059034</v>
      </c>
      <c r="O1138" s="156">
        <v>0.44136166863439596</v>
      </c>
    </row>
    <row r="1139" spans="1:15" x14ac:dyDescent="0.2">
      <c r="A1139">
        <v>95</v>
      </c>
      <c r="B1139" t="s">
        <v>433</v>
      </c>
      <c r="C1139" t="s">
        <v>433</v>
      </c>
      <c r="D1139" t="s">
        <v>200</v>
      </c>
      <c r="E1139" t="s">
        <v>692</v>
      </c>
      <c r="F1139" s="156">
        <v>6.7640692640692627E-5</v>
      </c>
      <c r="G1139" s="156">
        <v>5.636724386724386E-5</v>
      </c>
      <c r="H1139" s="156">
        <v>6.7640692640692632E-6</v>
      </c>
      <c r="I1139" s="156">
        <v>6.7640692640692632E-6</v>
      </c>
      <c r="J1139" s="156">
        <v>6.9895382395382389E-5</v>
      </c>
      <c r="K1139" s="156">
        <v>4.5093795093795094E-6</v>
      </c>
      <c r="L1139" s="156">
        <v>4.5093795093795094E-6</v>
      </c>
      <c r="M1139" s="156">
        <v>6.7640692640692632E-6</v>
      </c>
      <c r="N1139" s="156">
        <v>6.7640692640692632E-6</v>
      </c>
      <c r="O1139" s="156">
        <v>6.9895382395382389E-5</v>
      </c>
    </row>
    <row r="1140" spans="1:15" x14ac:dyDescent="0.2">
      <c r="A1140">
        <v>95</v>
      </c>
      <c r="B1140" t="s">
        <v>433</v>
      </c>
      <c r="C1140" t="s">
        <v>433</v>
      </c>
      <c r="D1140" t="s">
        <v>200</v>
      </c>
      <c r="E1140" t="s">
        <v>693</v>
      </c>
      <c r="F1140" s="156">
        <v>1.3744588744588747E-2</v>
      </c>
      <c r="G1140" s="156">
        <v>2.1645021645021649E-3</v>
      </c>
      <c r="H1140" s="156">
        <v>2.1645021645021649E-3</v>
      </c>
      <c r="I1140" s="156">
        <v>1.0903679653679657E-2</v>
      </c>
      <c r="J1140" s="156">
        <v>1.5151515151515154E-3</v>
      </c>
      <c r="K1140" s="156">
        <v>1.5151515151515154E-3</v>
      </c>
      <c r="L1140" s="156">
        <v>1.5016233766233766E-2</v>
      </c>
      <c r="M1140" s="156">
        <v>2.9491341991342E-3</v>
      </c>
      <c r="N1140" s="156">
        <v>2.1103896103896107E-3</v>
      </c>
      <c r="O1140" s="156">
        <v>1.4745670995670999E-2</v>
      </c>
    </row>
    <row r="1141" spans="1:15" x14ac:dyDescent="0.2">
      <c r="A1141">
        <v>95</v>
      </c>
      <c r="B1141" t="s">
        <v>433</v>
      </c>
      <c r="C1141" t="s">
        <v>433</v>
      </c>
      <c r="D1141" t="s">
        <v>200</v>
      </c>
      <c r="E1141" t="s">
        <v>694</v>
      </c>
      <c r="F1141" s="156">
        <v>0.2614220328282828</v>
      </c>
      <c r="G1141" s="156">
        <v>0.15052083333333335</v>
      </c>
      <c r="H1141" s="156">
        <v>0.27799084595959594</v>
      </c>
      <c r="I1141" s="156">
        <v>0.16923295454545453</v>
      </c>
      <c r="J1141" s="156">
        <v>0.1066082702020202</v>
      </c>
      <c r="K1141" s="156">
        <v>0.24979482323232324</v>
      </c>
      <c r="L1141" s="156">
        <v>0.13005839646464645</v>
      </c>
      <c r="M1141" s="156">
        <v>0.17418718434343436</v>
      </c>
      <c r="N1141" s="156">
        <v>0.28143150252525256</v>
      </c>
      <c r="O1141" s="156">
        <v>0.31266571969696966</v>
      </c>
    </row>
    <row r="1142" spans="1:15" x14ac:dyDescent="0.2">
      <c r="A1142">
        <v>95</v>
      </c>
      <c r="B1142" t="s">
        <v>433</v>
      </c>
      <c r="C1142" t="s">
        <v>433</v>
      </c>
      <c r="D1142" t="s">
        <v>200</v>
      </c>
      <c r="E1142" t="s">
        <v>695</v>
      </c>
      <c r="F1142" s="156">
        <v>0</v>
      </c>
      <c r="G1142" s="156">
        <v>0</v>
      </c>
      <c r="H1142" s="156">
        <v>0</v>
      </c>
      <c r="I1142" s="156">
        <v>0</v>
      </c>
      <c r="J1142" s="156">
        <v>0</v>
      </c>
      <c r="K1142" s="156">
        <v>0</v>
      </c>
      <c r="L1142" s="156">
        <v>0</v>
      </c>
      <c r="M1142" s="156">
        <v>0</v>
      </c>
      <c r="N1142" s="156">
        <v>0</v>
      </c>
      <c r="O1142" s="156">
        <v>0</v>
      </c>
    </row>
    <row r="1143" spans="1:15" x14ac:dyDescent="0.2">
      <c r="A1143">
        <v>95</v>
      </c>
      <c r="B1143" t="s">
        <v>433</v>
      </c>
      <c r="C1143" t="s">
        <v>433</v>
      </c>
      <c r="D1143" t="s">
        <v>200</v>
      </c>
      <c r="E1143" t="s">
        <v>696</v>
      </c>
      <c r="F1143" s="156">
        <v>5.2083333333333333E-4</v>
      </c>
      <c r="G1143" s="156">
        <v>3.4722222222222222E-5</v>
      </c>
      <c r="H1143" s="156">
        <v>3.4722222222222222E-5</v>
      </c>
      <c r="I1143" s="156">
        <v>3.4722222222222224E-4</v>
      </c>
      <c r="J1143" s="156">
        <v>1.7361111111111111E-5</v>
      </c>
      <c r="K1143" s="156">
        <v>1.7361111111111111E-5</v>
      </c>
      <c r="L1143" s="156">
        <v>5.3819444444444433E-4</v>
      </c>
      <c r="M1143" s="156">
        <v>5.208333333333333E-5</v>
      </c>
      <c r="N1143" s="156">
        <v>3.4722222222222222E-5</v>
      </c>
      <c r="O1143" s="156">
        <v>5.2083333333333333E-4</v>
      </c>
    </row>
    <row r="1144" spans="1:15" x14ac:dyDescent="0.2">
      <c r="A1144">
        <v>96</v>
      </c>
      <c r="B1144" t="s">
        <v>434</v>
      </c>
      <c r="C1144" t="s">
        <v>434</v>
      </c>
      <c r="D1144" t="s">
        <v>200</v>
      </c>
      <c r="E1144" t="s">
        <v>685</v>
      </c>
      <c r="F1144" s="156">
        <v>0.30528827233372685</v>
      </c>
      <c r="G1144" s="156">
        <v>0.30883510428964972</v>
      </c>
      <c r="H1144" s="156">
        <v>0.36060852026761114</v>
      </c>
      <c r="I1144" s="156">
        <v>0.30957300275482091</v>
      </c>
      <c r="J1144" s="156">
        <v>0.20779466745375835</v>
      </c>
      <c r="K1144" s="156">
        <v>0.22061196379378195</v>
      </c>
      <c r="L1144" s="156">
        <v>0.21299931129476585</v>
      </c>
      <c r="M1144" s="156">
        <v>0.35586875245966154</v>
      </c>
      <c r="N1144" s="156">
        <v>0.35635576544667452</v>
      </c>
      <c r="O1144" s="156">
        <v>0.43968663911845723</v>
      </c>
    </row>
    <row r="1145" spans="1:15" x14ac:dyDescent="0.2">
      <c r="A1145">
        <v>96</v>
      </c>
      <c r="B1145" t="s">
        <v>434</v>
      </c>
      <c r="C1145" t="s">
        <v>434</v>
      </c>
      <c r="D1145" t="s">
        <v>200</v>
      </c>
      <c r="E1145" t="s">
        <v>686</v>
      </c>
      <c r="F1145" s="156">
        <v>4.5431998556998551E-3</v>
      </c>
      <c r="G1145" s="156">
        <v>3.8352272727272727E-3</v>
      </c>
      <c r="H1145" s="156">
        <v>1.048430735930736E-3</v>
      </c>
      <c r="I1145" s="156">
        <v>1.6278860028860029E-3</v>
      </c>
      <c r="J1145" s="156">
        <v>4.1102994227994226E-3</v>
      </c>
      <c r="K1145" s="156">
        <v>7.3728354978354978E-4</v>
      </c>
      <c r="L1145" s="156">
        <v>1.6369047619047619E-3</v>
      </c>
      <c r="M1145" s="156">
        <v>1.4723124098124098E-3</v>
      </c>
      <c r="N1145" s="156">
        <v>1.0349025974025973E-3</v>
      </c>
      <c r="O1145" s="156">
        <v>5.1068722943722932E-3</v>
      </c>
    </row>
    <row r="1146" spans="1:15" x14ac:dyDescent="0.2">
      <c r="A1146">
        <v>96</v>
      </c>
      <c r="B1146" t="s">
        <v>434</v>
      </c>
      <c r="C1146" t="s">
        <v>434</v>
      </c>
      <c r="D1146" t="s">
        <v>200</v>
      </c>
      <c r="E1146" t="s">
        <v>687</v>
      </c>
      <c r="F1146" s="156">
        <v>0.10137987012987014</v>
      </c>
      <c r="G1146" s="156">
        <v>2.8490259740259739E-2</v>
      </c>
      <c r="H1146" s="156">
        <v>2.8490259740259739E-2</v>
      </c>
      <c r="I1146" s="156">
        <v>0.10173160173160176</v>
      </c>
      <c r="J1146" s="156">
        <v>2.0454545454545458E-2</v>
      </c>
      <c r="K1146" s="156">
        <v>2.0454545454545458E-2</v>
      </c>
      <c r="L1146" s="156">
        <v>0.11977813852813855</v>
      </c>
      <c r="M1146" s="156">
        <v>4.5968614718614728E-2</v>
      </c>
      <c r="N1146" s="156">
        <v>2.8165584415584421E-2</v>
      </c>
      <c r="O1146" s="156">
        <v>0.11823593073593078</v>
      </c>
    </row>
    <row r="1147" spans="1:15" x14ac:dyDescent="0.2">
      <c r="A1147">
        <v>96</v>
      </c>
      <c r="B1147" t="s">
        <v>434</v>
      </c>
      <c r="C1147" t="s">
        <v>434</v>
      </c>
      <c r="D1147" t="s">
        <v>200</v>
      </c>
      <c r="E1147" t="s">
        <v>688</v>
      </c>
      <c r="F1147" s="156">
        <v>0.43503787878787875</v>
      </c>
      <c r="G1147" s="156">
        <v>0.3529491341991341</v>
      </c>
      <c r="H1147" s="156">
        <v>0.39607059607059603</v>
      </c>
      <c r="I1147" s="156">
        <v>0.39598942723942726</v>
      </c>
      <c r="J1147" s="156">
        <v>0.23613677988677986</v>
      </c>
      <c r="K1147" s="156">
        <v>0.20550907425907428</v>
      </c>
      <c r="L1147" s="156">
        <v>0.27956210456210462</v>
      </c>
      <c r="M1147" s="156">
        <v>0.4343406593406593</v>
      </c>
      <c r="N1147" s="156">
        <v>0.38900682650682644</v>
      </c>
      <c r="O1147" s="156">
        <v>0.56213994338994344</v>
      </c>
    </row>
    <row r="1148" spans="1:15" x14ac:dyDescent="0.2">
      <c r="A1148">
        <v>96</v>
      </c>
      <c r="B1148" t="s">
        <v>434</v>
      </c>
      <c r="C1148" t="s">
        <v>434</v>
      </c>
      <c r="D1148" t="s">
        <v>200</v>
      </c>
      <c r="E1148" t="s">
        <v>689</v>
      </c>
      <c r="F1148" s="156">
        <v>1.3762973137973138E-2</v>
      </c>
      <c r="G1148" s="156">
        <v>9.4608516483516494E-3</v>
      </c>
      <c r="H1148" s="156">
        <v>2.6881105006105002E-3</v>
      </c>
      <c r="I1148" s="156">
        <v>5.7825854700854695E-3</v>
      </c>
      <c r="J1148" s="156">
        <v>9.9912240537240512E-3</v>
      </c>
      <c r="K1148" s="156">
        <v>1.9192612942612942E-3</v>
      </c>
      <c r="L1148" s="156">
        <v>6.4598595848595845E-3</v>
      </c>
      <c r="M1148" s="156">
        <v>4.0979853479853473E-3</v>
      </c>
      <c r="N1148" s="156">
        <v>2.6556776556776558E-3</v>
      </c>
      <c r="O1148" s="156">
        <v>1.524343711843712E-2</v>
      </c>
    </row>
    <row r="1149" spans="1:15" x14ac:dyDescent="0.2">
      <c r="A1149">
        <v>96</v>
      </c>
      <c r="B1149" t="s">
        <v>434</v>
      </c>
      <c r="C1149" t="s">
        <v>434</v>
      </c>
      <c r="D1149" t="s">
        <v>200</v>
      </c>
      <c r="E1149" t="s">
        <v>690</v>
      </c>
      <c r="F1149" s="156">
        <v>0.46517857142857139</v>
      </c>
      <c r="G1149" s="156">
        <v>0.57829670329670324</v>
      </c>
      <c r="H1149" s="156">
        <v>0.58454670329670333</v>
      </c>
      <c r="I1149" s="156">
        <v>0.33143315018315023</v>
      </c>
      <c r="J1149" s="156">
        <v>0.31064560439560435</v>
      </c>
      <c r="K1149" s="156">
        <v>0.31950549450549448</v>
      </c>
      <c r="L1149" s="156">
        <v>0.13610347985347987</v>
      </c>
      <c r="M1149" s="156">
        <v>0.56378205128205117</v>
      </c>
      <c r="N1149" s="156">
        <v>0.57660256410256405</v>
      </c>
      <c r="O1149" s="156">
        <v>0.62573260073260073</v>
      </c>
    </row>
    <row r="1150" spans="1:15" x14ac:dyDescent="0.2">
      <c r="A1150">
        <v>96</v>
      </c>
      <c r="B1150" t="s">
        <v>434</v>
      </c>
      <c r="C1150" t="s">
        <v>434</v>
      </c>
      <c r="D1150" t="s">
        <v>200</v>
      </c>
      <c r="E1150" t="s">
        <v>691</v>
      </c>
      <c r="F1150" s="156">
        <v>0.33510182998819366</v>
      </c>
      <c r="G1150" s="156">
        <v>0.23064492325855962</v>
      </c>
      <c r="H1150" s="156">
        <v>0.34482979142070053</v>
      </c>
      <c r="I1150" s="156">
        <v>0.24656385281385282</v>
      </c>
      <c r="J1150" s="156">
        <v>0.16195149547422272</v>
      </c>
      <c r="K1150" s="156">
        <v>0.26553768201495476</v>
      </c>
      <c r="L1150" s="156">
        <v>0.18351534828807556</v>
      </c>
      <c r="M1150" s="156">
        <v>0.26401269185360093</v>
      </c>
      <c r="N1150" s="156">
        <v>0.34468221172766622</v>
      </c>
      <c r="O1150" s="156">
        <v>0.4100157418339237</v>
      </c>
    </row>
    <row r="1151" spans="1:15" x14ac:dyDescent="0.2">
      <c r="A1151">
        <v>96</v>
      </c>
      <c r="B1151" t="s">
        <v>434</v>
      </c>
      <c r="C1151" t="s">
        <v>434</v>
      </c>
      <c r="D1151" t="s">
        <v>200</v>
      </c>
      <c r="E1151" t="s">
        <v>692</v>
      </c>
      <c r="F1151" s="156">
        <v>2.4801587301587305E-5</v>
      </c>
      <c r="G1151" s="156">
        <v>1.8037518037518038E-5</v>
      </c>
      <c r="H1151" s="156">
        <v>2.2546897546897547E-6</v>
      </c>
      <c r="I1151" s="156">
        <v>2.2546897546897547E-6</v>
      </c>
      <c r="J1151" s="156">
        <v>2.4801587301587305E-5</v>
      </c>
      <c r="K1151" s="156">
        <v>0</v>
      </c>
      <c r="L1151" s="156">
        <v>0</v>
      </c>
      <c r="M1151" s="156">
        <v>2.2546897546897547E-6</v>
      </c>
      <c r="N1151" s="156">
        <v>2.2546897546897547E-6</v>
      </c>
      <c r="O1151" s="156">
        <v>2.4801587301587305E-5</v>
      </c>
    </row>
    <row r="1152" spans="1:15" x14ac:dyDescent="0.2">
      <c r="A1152">
        <v>96</v>
      </c>
      <c r="B1152" t="s">
        <v>434</v>
      </c>
      <c r="C1152" t="s">
        <v>434</v>
      </c>
      <c r="D1152" t="s">
        <v>200</v>
      </c>
      <c r="E1152" t="s">
        <v>693</v>
      </c>
      <c r="F1152" s="156">
        <v>2.2050865800865807E-2</v>
      </c>
      <c r="G1152" s="156">
        <v>3.084415584415585E-3</v>
      </c>
      <c r="H1152" s="156">
        <v>3.084415584415585E-3</v>
      </c>
      <c r="I1152" s="156">
        <v>1.7613636363636366E-2</v>
      </c>
      <c r="J1152" s="156">
        <v>2.1915584415584423E-3</v>
      </c>
      <c r="K1152" s="156">
        <v>2.1915584415584423E-3</v>
      </c>
      <c r="L1152" s="156">
        <v>2.4053030303030309E-2</v>
      </c>
      <c r="M1152" s="156">
        <v>4.5725108225108235E-3</v>
      </c>
      <c r="N1152" s="156">
        <v>3.0573593073593077E-3</v>
      </c>
      <c r="O1152" s="156">
        <v>2.3566017316017322E-2</v>
      </c>
    </row>
    <row r="1153" spans="1:15" x14ac:dyDescent="0.2">
      <c r="A1153">
        <v>96</v>
      </c>
      <c r="B1153" t="s">
        <v>434</v>
      </c>
      <c r="C1153" t="s">
        <v>434</v>
      </c>
      <c r="D1153" t="s">
        <v>200</v>
      </c>
      <c r="E1153" t="s">
        <v>694</v>
      </c>
      <c r="F1153" s="156">
        <v>0.22160669191919186</v>
      </c>
      <c r="G1153" s="156">
        <v>0.13159090909090909</v>
      </c>
      <c r="H1153" s="156">
        <v>0.24228219696969694</v>
      </c>
      <c r="I1153" s="156">
        <v>0.15052714646464649</v>
      </c>
      <c r="J1153" s="156">
        <v>9.3716856060606049E-2</v>
      </c>
      <c r="K1153" s="156">
        <v>0.21892045454545453</v>
      </c>
      <c r="L1153" s="156">
        <v>0.11699810606060604</v>
      </c>
      <c r="M1153" s="156">
        <v>0.15299873737373737</v>
      </c>
      <c r="N1153" s="156">
        <v>0.24408775252525253</v>
      </c>
      <c r="O1153" s="156">
        <v>0.26999999999999996</v>
      </c>
    </row>
    <row r="1154" spans="1:15" x14ac:dyDescent="0.2">
      <c r="A1154">
        <v>96</v>
      </c>
      <c r="B1154" t="s">
        <v>434</v>
      </c>
      <c r="C1154" t="s">
        <v>434</v>
      </c>
      <c r="D1154" t="s">
        <v>200</v>
      </c>
      <c r="E1154" t="s">
        <v>695</v>
      </c>
      <c r="F1154" s="156">
        <v>0</v>
      </c>
      <c r="G1154" s="156">
        <v>0</v>
      </c>
      <c r="H1154" s="156">
        <v>0</v>
      </c>
      <c r="I1154" s="156">
        <v>0</v>
      </c>
      <c r="J1154" s="156">
        <v>0</v>
      </c>
      <c r="K1154" s="156">
        <v>0</v>
      </c>
      <c r="L1154" s="156">
        <v>0</v>
      </c>
      <c r="M1154" s="156">
        <v>0</v>
      </c>
      <c r="N1154" s="156">
        <v>0</v>
      </c>
      <c r="O1154" s="156">
        <v>0</v>
      </c>
    </row>
    <row r="1155" spans="1:15" x14ac:dyDescent="0.2">
      <c r="A1155">
        <v>96</v>
      </c>
      <c r="B1155" t="s">
        <v>434</v>
      </c>
      <c r="C1155" t="s">
        <v>434</v>
      </c>
      <c r="D1155" t="s">
        <v>200</v>
      </c>
      <c r="E1155" t="s">
        <v>696</v>
      </c>
      <c r="F1155" s="156">
        <v>1.4930555555555556E-3</v>
      </c>
      <c r="G1155" s="156">
        <v>1.2152777777777777E-4</v>
      </c>
      <c r="H1155" s="156">
        <v>1.2152777777777777E-4</v>
      </c>
      <c r="I1155" s="156">
        <v>1.0243055555555554E-3</v>
      </c>
      <c r="J1155" s="156">
        <v>8.6805555555555559E-5</v>
      </c>
      <c r="K1155" s="156">
        <v>8.6805555555555559E-5</v>
      </c>
      <c r="L1155" s="156">
        <v>1.5625000000000001E-3</v>
      </c>
      <c r="M1155" s="156">
        <v>1.3888888888888889E-4</v>
      </c>
      <c r="N1155" s="156">
        <v>1.2152777777777777E-4</v>
      </c>
      <c r="O1155" s="156">
        <v>1.5277777777777779E-3</v>
      </c>
    </row>
    <row r="1156" spans="1:15" x14ac:dyDescent="0.2">
      <c r="A1156">
        <v>97</v>
      </c>
      <c r="B1156" t="s">
        <v>435</v>
      </c>
      <c r="C1156" t="s">
        <v>435</v>
      </c>
      <c r="D1156" t="s">
        <v>200</v>
      </c>
      <c r="E1156" t="s">
        <v>685</v>
      </c>
      <c r="F1156" s="156">
        <v>0.34036550570641477</v>
      </c>
      <c r="G1156" s="156">
        <v>0.33326692247146794</v>
      </c>
      <c r="H1156" s="156">
        <v>0.38640545060999604</v>
      </c>
      <c r="I1156" s="156">
        <v>0.33555686737504925</v>
      </c>
      <c r="J1156" s="156">
        <v>0.2211284927194018</v>
      </c>
      <c r="K1156" s="156">
        <v>0.22922569854388036</v>
      </c>
      <c r="L1156" s="156">
        <v>0.22909779614325068</v>
      </c>
      <c r="M1156" s="156">
        <v>0.38711137347500979</v>
      </c>
      <c r="N1156" s="156">
        <v>0.37615850059031875</v>
      </c>
      <c r="O1156" s="156">
        <v>0.47884691066509244</v>
      </c>
    </row>
    <row r="1157" spans="1:15" x14ac:dyDescent="0.2">
      <c r="A1157">
        <v>97</v>
      </c>
      <c r="B1157" t="s">
        <v>435</v>
      </c>
      <c r="C1157" t="s">
        <v>435</v>
      </c>
      <c r="D1157" t="s">
        <v>200</v>
      </c>
      <c r="E1157" t="s">
        <v>686</v>
      </c>
      <c r="F1157" s="156">
        <v>4.8295454545454553E-3</v>
      </c>
      <c r="G1157" s="156">
        <v>4.7325937950937948E-3</v>
      </c>
      <c r="H1157" s="156">
        <v>1.0777417027417028E-3</v>
      </c>
      <c r="I1157" s="156">
        <v>1.2445887445887444E-3</v>
      </c>
      <c r="J1157" s="156">
        <v>5.1474567099567096E-3</v>
      </c>
      <c r="K1157" s="156">
        <v>7.6659451659451651E-4</v>
      </c>
      <c r="L1157" s="156">
        <v>1.0394119769119772E-3</v>
      </c>
      <c r="M1157" s="156">
        <v>1.5850468975468976E-3</v>
      </c>
      <c r="N1157" s="156">
        <v>1.0506854256854257E-3</v>
      </c>
      <c r="O1157" s="156">
        <v>5.42252886002886E-3</v>
      </c>
    </row>
    <row r="1158" spans="1:15" x14ac:dyDescent="0.2">
      <c r="A1158">
        <v>97</v>
      </c>
      <c r="B1158" t="s">
        <v>435</v>
      </c>
      <c r="C1158" t="s">
        <v>435</v>
      </c>
      <c r="D1158" t="s">
        <v>200</v>
      </c>
      <c r="E1158" t="s">
        <v>687</v>
      </c>
      <c r="F1158" s="156">
        <v>7.9707792207792214E-2</v>
      </c>
      <c r="G1158" s="156">
        <v>2.1293290043290045E-2</v>
      </c>
      <c r="H1158" s="156">
        <v>2.1293290043290045E-2</v>
      </c>
      <c r="I1158" s="156">
        <v>7.5892857142857151E-2</v>
      </c>
      <c r="J1158" s="156">
        <v>1.5124458874458877E-2</v>
      </c>
      <c r="K1158" s="156">
        <v>1.5124458874458877E-2</v>
      </c>
      <c r="L1158" s="156">
        <v>9.1910173160173164E-2</v>
      </c>
      <c r="M1158" s="156">
        <v>3.249458874458875E-2</v>
      </c>
      <c r="N1158" s="156">
        <v>2.0752164502164504E-2</v>
      </c>
      <c r="O1158" s="156">
        <v>9.1747835497835495E-2</v>
      </c>
    </row>
    <row r="1159" spans="1:15" x14ac:dyDescent="0.2">
      <c r="A1159">
        <v>97</v>
      </c>
      <c r="B1159" t="s">
        <v>435</v>
      </c>
      <c r="C1159" t="s">
        <v>435</v>
      </c>
      <c r="D1159" t="s">
        <v>200</v>
      </c>
      <c r="E1159" t="s">
        <v>688</v>
      </c>
      <c r="F1159" s="156">
        <v>0.48367465867465864</v>
      </c>
      <c r="G1159" s="156">
        <v>0.36667707292707291</v>
      </c>
      <c r="H1159" s="156">
        <v>0.40900141525141526</v>
      </c>
      <c r="I1159" s="156">
        <v>0.42010073260073261</v>
      </c>
      <c r="J1159" s="156">
        <v>0.24167291042291042</v>
      </c>
      <c r="K1159" s="156">
        <v>0.1988969363969364</v>
      </c>
      <c r="L1159" s="156">
        <v>0.29682400932400932</v>
      </c>
      <c r="M1159" s="156">
        <v>0.45982142857142849</v>
      </c>
      <c r="N1159" s="156">
        <v>0.39232850482850484</v>
      </c>
      <c r="O1159" s="156">
        <v>0.60148809523809521</v>
      </c>
    </row>
    <row r="1160" spans="1:15" x14ac:dyDescent="0.2">
      <c r="A1160">
        <v>97</v>
      </c>
      <c r="B1160" t="s">
        <v>435</v>
      </c>
      <c r="C1160" t="s">
        <v>435</v>
      </c>
      <c r="D1160" t="s">
        <v>200</v>
      </c>
      <c r="E1160" t="s">
        <v>689</v>
      </c>
      <c r="F1160" s="156">
        <v>1.2479014041514041E-2</v>
      </c>
      <c r="G1160" s="156">
        <v>1.0506333943833943E-2</v>
      </c>
      <c r="H1160" s="156">
        <v>2.4477258852258852E-3</v>
      </c>
      <c r="I1160" s="156">
        <v>3.8137210012210007E-3</v>
      </c>
      <c r="J1160" s="156">
        <v>1.1254197191697192E-2</v>
      </c>
      <c r="K1160" s="156">
        <v>1.7609126984126984E-3</v>
      </c>
      <c r="L1160" s="156">
        <v>3.8824023199023204E-3</v>
      </c>
      <c r="M1160" s="156">
        <v>3.8099053724053723E-3</v>
      </c>
      <c r="N1160" s="156">
        <v>2.3885836385836388E-3</v>
      </c>
      <c r="O1160" s="156">
        <v>1.3839285714285715E-2</v>
      </c>
    </row>
    <row r="1161" spans="1:15" x14ac:dyDescent="0.2">
      <c r="A1161">
        <v>97</v>
      </c>
      <c r="B1161" t="s">
        <v>435</v>
      </c>
      <c r="C1161" t="s">
        <v>435</v>
      </c>
      <c r="D1161" t="s">
        <v>200</v>
      </c>
      <c r="E1161" t="s">
        <v>690</v>
      </c>
      <c r="F1161" s="156">
        <v>0.53319597069597069</v>
      </c>
      <c r="G1161" s="156">
        <v>0.61652930402930406</v>
      </c>
      <c r="H1161" s="156">
        <v>0.6257554945054945</v>
      </c>
      <c r="I1161" s="156">
        <v>0.36444597069597068</v>
      </c>
      <c r="J1161" s="156">
        <v>0.30734890109890112</v>
      </c>
      <c r="K1161" s="156">
        <v>0.32039835164835162</v>
      </c>
      <c r="L1161" s="156">
        <v>0.12909798534798536</v>
      </c>
      <c r="M1161" s="156">
        <v>0.61483516483516487</v>
      </c>
      <c r="N1161" s="156">
        <v>0.60574633699633695</v>
      </c>
      <c r="O1161" s="156">
        <v>0.67788461538461542</v>
      </c>
    </row>
    <row r="1162" spans="1:15" x14ac:dyDescent="0.2">
      <c r="A1162">
        <v>97</v>
      </c>
      <c r="B1162" t="s">
        <v>435</v>
      </c>
      <c r="C1162" t="s">
        <v>435</v>
      </c>
      <c r="D1162" t="s">
        <v>200</v>
      </c>
      <c r="E1162" t="s">
        <v>691</v>
      </c>
      <c r="F1162" s="156">
        <v>0.37018152302243212</v>
      </c>
      <c r="G1162" s="156">
        <v>0.25514561196379376</v>
      </c>
      <c r="H1162" s="156">
        <v>0.38236914600550964</v>
      </c>
      <c r="I1162" s="156">
        <v>0.27758510428964972</v>
      </c>
      <c r="J1162" s="156">
        <v>0.17609454939000393</v>
      </c>
      <c r="K1162" s="156">
        <v>0.28964974419519873</v>
      </c>
      <c r="L1162" s="156">
        <v>0.20442247146792603</v>
      </c>
      <c r="M1162" s="156">
        <v>0.29725009838646199</v>
      </c>
      <c r="N1162" s="156">
        <v>0.38099173553719007</v>
      </c>
      <c r="O1162" s="156">
        <v>0.45289256198347111</v>
      </c>
    </row>
    <row r="1163" spans="1:15" x14ac:dyDescent="0.2">
      <c r="A1163">
        <v>97</v>
      </c>
      <c r="B1163" t="s">
        <v>435</v>
      </c>
      <c r="C1163" t="s">
        <v>435</v>
      </c>
      <c r="D1163" t="s">
        <v>200</v>
      </c>
      <c r="E1163" t="s">
        <v>692</v>
      </c>
      <c r="F1163" s="156">
        <v>1.5106421356421356E-4</v>
      </c>
      <c r="G1163" s="156">
        <v>1.2626262626262626E-4</v>
      </c>
      <c r="H1163" s="156">
        <v>1.3528138528138526E-5</v>
      </c>
      <c r="I1163" s="156">
        <v>1.3528138528138526E-5</v>
      </c>
      <c r="J1163" s="156">
        <v>1.6008297258297258E-4</v>
      </c>
      <c r="K1163" s="156">
        <v>9.0187590187590188E-6</v>
      </c>
      <c r="L1163" s="156">
        <v>9.0187590187590188E-6</v>
      </c>
      <c r="M1163" s="156">
        <v>1.8037518037518038E-5</v>
      </c>
      <c r="N1163" s="156">
        <v>1.3528138528138526E-5</v>
      </c>
      <c r="O1163" s="156">
        <v>1.6008297258297258E-4</v>
      </c>
    </row>
    <row r="1164" spans="1:15" x14ac:dyDescent="0.2">
      <c r="A1164">
        <v>97</v>
      </c>
      <c r="B1164" t="s">
        <v>435</v>
      </c>
      <c r="C1164" t="s">
        <v>435</v>
      </c>
      <c r="D1164" t="s">
        <v>200</v>
      </c>
      <c r="E1164" t="s">
        <v>693</v>
      </c>
      <c r="F1164" s="156">
        <v>1.1958874458874461E-2</v>
      </c>
      <c r="G1164" s="156">
        <v>1.6504329004329006E-3</v>
      </c>
      <c r="H1164" s="156">
        <v>1.6504329004329006E-3</v>
      </c>
      <c r="I1164" s="156">
        <v>9.1450216450216469E-3</v>
      </c>
      <c r="J1164" s="156">
        <v>1.1634199134199137E-3</v>
      </c>
      <c r="K1164" s="156">
        <v>1.1634199134199137E-3</v>
      </c>
      <c r="L1164" s="156">
        <v>1.287878787878788E-2</v>
      </c>
      <c r="M1164" s="156">
        <v>2.2456709956709957E-3</v>
      </c>
      <c r="N1164" s="156">
        <v>1.6233766233766235E-3</v>
      </c>
      <c r="O1164" s="156">
        <v>1.271645021645022E-2</v>
      </c>
    </row>
    <row r="1165" spans="1:15" x14ac:dyDescent="0.2">
      <c r="A1165">
        <v>97</v>
      </c>
      <c r="B1165" t="s">
        <v>435</v>
      </c>
      <c r="C1165" t="s">
        <v>435</v>
      </c>
      <c r="D1165" t="s">
        <v>200</v>
      </c>
      <c r="E1165" t="s">
        <v>694</v>
      </c>
      <c r="F1165" s="156">
        <v>0.26265940656565656</v>
      </c>
      <c r="G1165" s="156">
        <v>0.15353851010101008</v>
      </c>
      <c r="H1165" s="156">
        <v>0.28220959595959594</v>
      </c>
      <c r="I1165" s="156">
        <v>0.17525568181818182</v>
      </c>
      <c r="J1165" s="156">
        <v>0.10860164141414143</v>
      </c>
      <c r="K1165" s="156">
        <v>0.25235637626262625</v>
      </c>
      <c r="L1165" s="156">
        <v>0.13484059343434343</v>
      </c>
      <c r="M1165" s="156">
        <v>0.1791272095959596</v>
      </c>
      <c r="N1165" s="156">
        <v>0.28584438131313128</v>
      </c>
      <c r="O1165" s="156">
        <v>0.3165025252525252</v>
      </c>
    </row>
    <row r="1166" spans="1:15" x14ac:dyDescent="0.2">
      <c r="A1166">
        <v>97</v>
      </c>
      <c r="B1166" t="s">
        <v>435</v>
      </c>
      <c r="C1166" t="s">
        <v>435</v>
      </c>
      <c r="D1166" t="s">
        <v>200</v>
      </c>
      <c r="E1166" t="s">
        <v>695</v>
      </c>
      <c r="F1166" s="156">
        <v>0</v>
      </c>
      <c r="G1166" s="156">
        <v>0</v>
      </c>
      <c r="H1166" s="156">
        <v>0</v>
      </c>
      <c r="I1166" s="156">
        <v>0</v>
      </c>
      <c r="J1166" s="156">
        <v>0</v>
      </c>
      <c r="K1166" s="156">
        <v>0</v>
      </c>
      <c r="L1166" s="156">
        <v>0</v>
      </c>
      <c r="M1166" s="156">
        <v>0</v>
      </c>
      <c r="N1166" s="156">
        <v>0</v>
      </c>
      <c r="O1166" s="156">
        <v>0</v>
      </c>
    </row>
    <row r="1167" spans="1:15" x14ac:dyDescent="0.2">
      <c r="A1167">
        <v>97</v>
      </c>
      <c r="B1167" t="s">
        <v>435</v>
      </c>
      <c r="C1167" t="s">
        <v>435</v>
      </c>
      <c r="D1167" t="s">
        <v>200</v>
      </c>
      <c r="E1167" t="s">
        <v>696</v>
      </c>
      <c r="F1167" s="156">
        <v>1.2152777777777777E-4</v>
      </c>
      <c r="G1167" s="156">
        <v>0</v>
      </c>
      <c r="H1167" s="156">
        <v>0</v>
      </c>
      <c r="I1167" s="156">
        <v>6.9444444444444444E-5</v>
      </c>
      <c r="J1167" s="156">
        <v>0</v>
      </c>
      <c r="K1167" s="156">
        <v>0</v>
      </c>
      <c r="L1167" s="156">
        <v>1.2152777777777777E-4</v>
      </c>
      <c r="M1167" s="156">
        <v>1.7361111111111111E-5</v>
      </c>
      <c r="N1167" s="156">
        <v>0</v>
      </c>
      <c r="O1167" s="156">
        <v>1.2152777777777777E-4</v>
      </c>
    </row>
    <row r="1168" spans="1:15" x14ac:dyDescent="0.2">
      <c r="A1168">
        <v>98</v>
      </c>
      <c r="B1168" t="s">
        <v>436</v>
      </c>
      <c r="C1168" t="s">
        <v>436</v>
      </c>
      <c r="D1168" t="s">
        <v>200</v>
      </c>
      <c r="E1168" t="s">
        <v>685</v>
      </c>
      <c r="F1168" s="156">
        <v>0.33805834317197953</v>
      </c>
      <c r="G1168" s="156">
        <v>0.32943231011412827</v>
      </c>
      <c r="H1168" s="156">
        <v>0.37891578118850838</v>
      </c>
      <c r="I1168" s="156">
        <v>0.33607093663911847</v>
      </c>
      <c r="J1168" s="156">
        <v>0.21717581660763483</v>
      </c>
      <c r="K1168" s="156">
        <v>0.21819165682802047</v>
      </c>
      <c r="L1168" s="156">
        <v>0.22670946477764661</v>
      </c>
      <c r="M1168" s="156">
        <v>0.38679899645808735</v>
      </c>
      <c r="N1168" s="156">
        <v>0.36288862652499015</v>
      </c>
      <c r="O1168" s="156">
        <v>0.47431375442739077</v>
      </c>
    </row>
    <row r="1169" spans="1:15" x14ac:dyDescent="0.2">
      <c r="A1169">
        <v>98</v>
      </c>
      <c r="B1169" t="s">
        <v>436</v>
      </c>
      <c r="C1169" t="s">
        <v>436</v>
      </c>
      <c r="D1169" t="s">
        <v>200</v>
      </c>
      <c r="E1169" t="s">
        <v>686</v>
      </c>
      <c r="F1169" s="156">
        <v>3.2873376623376626E-3</v>
      </c>
      <c r="G1169" s="156">
        <v>2.2975288600288603E-3</v>
      </c>
      <c r="H1169" s="156">
        <v>6.0651154401154404E-4</v>
      </c>
      <c r="I1169" s="156">
        <v>1.1837121212121212E-3</v>
      </c>
      <c r="J1169" s="156">
        <v>2.5500541125541122E-3</v>
      </c>
      <c r="K1169" s="156">
        <v>4.2162698412698415E-4</v>
      </c>
      <c r="L1169" s="156">
        <v>1.3392857142857143E-3</v>
      </c>
      <c r="M1169" s="156">
        <v>7.9139610389610383E-4</v>
      </c>
      <c r="N1169" s="156">
        <v>5.8396464646464643E-4</v>
      </c>
      <c r="O1169" s="156">
        <v>3.5939754689754688E-3</v>
      </c>
    </row>
    <row r="1170" spans="1:15" x14ac:dyDescent="0.2">
      <c r="A1170">
        <v>98</v>
      </c>
      <c r="B1170" t="s">
        <v>436</v>
      </c>
      <c r="C1170" t="s">
        <v>436</v>
      </c>
      <c r="D1170" t="s">
        <v>200</v>
      </c>
      <c r="E1170" t="s">
        <v>687</v>
      </c>
      <c r="F1170" s="156">
        <v>0.13057359307359309</v>
      </c>
      <c r="G1170" s="156">
        <v>3.1791125541125544E-2</v>
      </c>
      <c r="H1170" s="156">
        <v>3.1791125541125544E-2</v>
      </c>
      <c r="I1170" s="156">
        <v>0.12654220779220782</v>
      </c>
      <c r="J1170" s="156">
        <v>2.3106060606060606E-2</v>
      </c>
      <c r="K1170" s="156">
        <v>2.3106060606060606E-2</v>
      </c>
      <c r="L1170" s="156">
        <v>0.15186688311688315</v>
      </c>
      <c r="M1170" s="156">
        <v>5.4193722943722954E-2</v>
      </c>
      <c r="N1170" s="156">
        <v>3.0735930735930742E-2</v>
      </c>
      <c r="O1170" s="156">
        <v>0.14945887445887449</v>
      </c>
    </row>
    <row r="1171" spans="1:15" x14ac:dyDescent="0.2">
      <c r="A1171">
        <v>98</v>
      </c>
      <c r="B1171" t="s">
        <v>436</v>
      </c>
      <c r="C1171" t="s">
        <v>436</v>
      </c>
      <c r="D1171" t="s">
        <v>200</v>
      </c>
      <c r="E1171" t="s">
        <v>688</v>
      </c>
      <c r="F1171" s="156">
        <v>0.51039377289377297</v>
      </c>
      <c r="G1171" s="156">
        <v>0.36097652347652354</v>
      </c>
      <c r="H1171" s="156">
        <v>0.40552156177156179</v>
      </c>
      <c r="I1171" s="156">
        <v>0.43394730269730269</v>
      </c>
      <c r="J1171" s="156">
        <v>0.2335477022977023</v>
      </c>
      <c r="K1171" s="156">
        <v>0.18734598734598734</v>
      </c>
      <c r="L1171" s="156">
        <v>0.30218115218115221</v>
      </c>
      <c r="M1171" s="156">
        <v>0.46757617382617384</v>
      </c>
      <c r="N1171" s="156">
        <v>0.37977647352647353</v>
      </c>
      <c r="O1171" s="156">
        <v>0.61560314685314677</v>
      </c>
    </row>
    <row r="1172" spans="1:15" x14ac:dyDescent="0.2">
      <c r="A1172">
        <v>98</v>
      </c>
      <c r="B1172" t="s">
        <v>436</v>
      </c>
      <c r="C1172" t="s">
        <v>436</v>
      </c>
      <c r="D1172" t="s">
        <v>200</v>
      </c>
      <c r="E1172" t="s">
        <v>689</v>
      </c>
      <c r="F1172" s="156">
        <v>1.0914606227106226E-2</v>
      </c>
      <c r="G1172" s="156">
        <v>5.7615995115995111E-3</v>
      </c>
      <c r="H1172" s="156">
        <v>1.8334096459096459E-3</v>
      </c>
      <c r="I1172" s="156">
        <v>5.1778083028083026E-3</v>
      </c>
      <c r="J1172" s="156">
        <v>6.1393467643467634E-3</v>
      </c>
      <c r="K1172" s="156">
        <v>1.2934981684981685E-3</v>
      </c>
      <c r="L1172" s="156">
        <v>6.2919719169719163E-3</v>
      </c>
      <c r="M1172" s="156">
        <v>2.6327838827838834E-3</v>
      </c>
      <c r="N1172" s="156">
        <v>1.7666361416361416E-3</v>
      </c>
      <c r="O1172" s="156">
        <v>1.1866605616605618E-2</v>
      </c>
    </row>
    <row r="1173" spans="1:15" x14ac:dyDescent="0.2">
      <c r="A1173">
        <v>98</v>
      </c>
      <c r="B1173" t="s">
        <v>436</v>
      </c>
      <c r="C1173" t="s">
        <v>436</v>
      </c>
      <c r="D1173" t="s">
        <v>200</v>
      </c>
      <c r="E1173" t="s">
        <v>690</v>
      </c>
      <c r="F1173" s="156">
        <v>0.55032051282051286</v>
      </c>
      <c r="G1173" s="156">
        <v>0.63598901098901106</v>
      </c>
      <c r="H1173" s="156">
        <v>0.5987179487179487</v>
      </c>
      <c r="I1173" s="156">
        <v>0.32403846153846155</v>
      </c>
      <c r="J1173" s="156">
        <v>0.3395375457875458</v>
      </c>
      <c r="K1173" s="156">
        <v>0.28679029304029302</v>
      </c>
      <c r="L1173" s="156">
        <v>0.11893315018315019</v>
      </c>
      <c r="M1173" s="156">
        <v>0.60022893772893771</v>
      </c>
      <c r="N1173" s="156">
        <v>0.56781135531135529</v>
      </c>
      <c r="O1173" s="156">
        <v>0.6763736263736263</v>
      </c>
    </row>
    <row r="1174" spans="1:15" x14ac:dyDescent="0.2">
      <c r="A1174">
        <v>98</v>
      </c>
      <c r="B1174" t="s">
        <v>436</v>
      </c>
      <c r="C1174" t="s">
        <v>436</v>
      </c>
      <c r="D1174" t="s">
        <v>200</v>
      </c>
      <c r="E1174" t="s">
        <v>691</v>
      </c>
      <c r="F1174" s="156">
        <v>0.3689320149547422</v>
      </c>
      <c r="G1174" s="156">
        <v>0.25795208579299489</v>
      </c>
      <c r="H1174" s="156">
        <v>0.37953561589925222</v>
      </c>
      <c r="I1174" s="156">
        <v>0.27656680440771353</v>
      </c>
      <c r="J1174" s="156">
        <v>0.17695297127115306</v>
      </c>
      <c r="K1174" s="156">
        <v>0.28248720975993702</v>
      </c>
      <c r="L1174" s="156">
        <v>0.20131099960645418</v>
      </c>
      <c r="M1174" s="156">
        <v>0.29984012199921289</v>
      </c>
      <c r="N1174" s="156">
        <v>0.37619293585202679</v>
      </c>
      <c r="O1174" s="156">
        <v>0.45175865800865805</v>
      </c>
    </row>
    <row r="1175" spans="1:15" x14ac:dyDescent="0.2">
      <c r="A1175">
        <v>98</v>
      </c>
      <c r="B1175" t="s">
        <v>436</v>
      </c>
      <c r="C1175" t="s">
        <v>436</v>
      </c>
      <c r="D1175" t="s">
        <v>200</v>
      </c>
      <c r="E1175" t="s">
        <v>692</v>
      </c>
      <c r="F1175" s="156">
        <v>0</v>
      </c>
      <c r="G1175" s="156">
        <v>0</v>
      </c>
      <c r="H1175" s="156">
        <v>0</v>
      </c>
      <c r="I1175" s="156">
        <v>0</v>
      </c>
      <c r="J1175" s="156">
        <v>0</v>
      </c>
      <c r="K1175" s="156">
        <v>0</v>
      </c>
      <c r="L1175" s="156">
        <v>0</v>
      </c>
      <c r="M1175" s="156">
        <v>0</v>
      </c>
      <c r="N1175" s="156">
        <v>0</v>
      </c>
      <c r="O1175" s="156">
        <v>0</v>
      </c>
    </row>
    <row r="1176" spans="1:15" x14ac:dyDescent="0.2">
      <c r="A1176">
        <v>98</v>
      </c>
      <c r="B1176" t="s">
        <v>436</v>
      </c>
      <c r="C1176" t="s">
        <v>436</v>
      </c>
      <c r="D1176" t="s">
        <v>200</v>
      </c>
      <c r="E1176" t="s">
        <v>693</v>
      </c>
      <c r="F1176" s="156">
        <v>2.6325757575757582E-2</v>
      </c>
      <c r="G1176" s="156">
        <v>4.4101731601731602E-3</v>
      </c>
      <c r="H1176" s="156">
        <v>4.4101731601731602E-3</v>
      </c>
      <c r="I1176" s="156">
        <v>2.1915584415584416E-2</v>
      </c>
      <c r="J1176" s="156">
        <v>3.1114718614718619E-3</v>
      </c>
      <c r="K1176" s="156">
        <v>3.1114718614718619E-3</v>
      </c>
      <c r="L1176" s="156">
        <v>2.9437229437229442E-2</v>
      </c>
      <c r="M1176" s="156">
        <v>6.4935064935064939E-3</v>
      </c>
      <c r="N1176" s="156">
        <v>4.2478354978354987E-3</v>
      </c>
      <c r="O1176" s="156">
        <v>2.8544372294372303E-2</v>
      </c>
    </row>
    <row r="1177" spans="1:15" x14ac:dyDescent="0.2">
      <c r="A1177">
        <v>98</v>
      </c>
      <c r="B1177" t="s">
        <v>436</v>
      </c>
      <c r="C1177" t="s">
        <v>436</v>
      </c>
      <c r="D1177" t="s">
        <v>200</v>
      </c>
      <c r="E1177" t="s">
        <v>694</v>
      </c>
      <c r="F1177" s="156">
        <v>0.27024305555555556</v>
      </c>
      <c r="G1177" s="156">
        <v>0.16167929292929295</v>
      </c>
      <c r="H1177" s="156">
        <v>0.29001578282828283</v>
      </c>
      <c r="I1177" s="156">
        <v>0.18126420454545455</v>
      </c>
      <c r="J1177" s="156">
        <v>0.11357638888888891</v>
      </c>
      <c r="K1177" s="156">
        <v>0.25496527777777778</v>
      </c>
      <c r="L1177" s="156">
        <v>0.1377383207070707</v>
      </c>
      <c r="M1177" s="156">
        <v>0.18827020202020203</v>
      </c>
      <c r="N1177" s="156">
        <v>0.29404356060606057</v>
      </c>
      <c r="O1177" s="156">
        <v>0.32601325757575755</v>
      </c>
    </row>
    <row r="1178" spans="1:15" x14ac:dyDescent="0.2">
      <c r="A1178">
        <v>98</v>
      </c>
      <c r="B1178" t="s">
        <v>436</v>
      </c>
      <c r="C1178" t="s">
        <v>436</v>
      </c>
      <c r="D1178" t="s">
        <v>200</v>
      </c>
      <c r="E1178" t="s">
        <v>695</v>
      </c>
      <c r="F1178" s="156">
        <v>0</v>
      </c>
      <c r="G1178" s="156">
        <v>0</v>
      </c>
      <c r="H1178" s="156">
        <v>0</v>
      </c>
      <c r="I1178" s="156">
        <v>0</v>
      </c>
      <c r="J1178" s="156">
        <v>0</v>
      </c>
      <c r="K1178" s="156">
        <v>0</v>
      </c>
      <c r="L1178" s="156">
        <v>0</v>
      </c>
      <c r="M1178" s="156">
        <v>0</v>
      </c>
      <c r="N1178" s="156">
        <v>0</v>
      </c>
      <c r="O1178" s="156">
        <v>0</v>
      </c>
    </row>
    <row r="1179" spans="1:15" x14ac:dyDescent="0.2">
      <c r="A1179">
        <v>98</v>
      </c>
      <c r="B1179" t="s">
        <v>436</v>
      </c>
      <c r="C1179" t="s">
        <v>436</v>
      </c>
      <c r="D1179" t="s">
        <v>200</v>
      </c>
      <c r="E1179" t="s">
        <v>696</v>
      </c>
      <c r="F1179" s="156">
        <v>5.1215277777777778E-3</v>
      </c>
      <c r="G1179" s="156">
        <v>5.5555555555555556E-4</v>
      </c>
      <c r="H1179" s="156">
        <v>5.5555555555555556E-4</v>
      </c>
      <c r="I1179" s="156">
        <v>3.6979166666666666E-3</v>
      </c>
      <c r="J1179" s="156">
        <v>3.8194444444444446E-4</v>
      </c>
      <c r="K1179" s="156">
        <v>5.0347222222222221E-4</v>
      </c>
      <c r="L1179" s="156">
        <v>5.4861111111111109E-3</v>
      </c>
      <c r="M1179" s="156">
        <v>7.1180555555555559E-4</v>
      </c>
      <c r="N1179" s="156">
        <v>5.3819444444444433E-4</v>
      </c>
      <c r="O1179" s="156">
        <v>5.3298611111111107E-3</v>
      </c>
    </row>
    <row r="1180" spans="1:15" x14ac:dyDescent="0.2">
      <c r="A1180">
        <v>99</v>
      </c>
      <c r="B1180" t="s">
        <v>437</v>
      </c>
      <c r="C1180" t="s">
        <v>437</v>
      </c>
      <c r="D1180" t="s">
        <v>200</v>
      </c>
      <c r="E1180" t="s">
        <v>685</v>
      </c>
      <c r="F1180" s="156">
        <v>0.32253787878787876</v>
      </c>
      <c r="G1180" s="156">
        <v>0.31184081070444708</v>
      </c>
      <c r="H1180" s="156">
        <v>0.37079643841007476</v>
      </c>
      <c r="I1180" s="156">
        <v>0.32061688311688313</v>
      </c>
      <c r="J1180" s="156">
        <v>0.20518250688705236</v>
      </c>
      <c r="K1180" s="156">
        <v>0.2245916961826053</v>
      </c>
      <c r="L1180" s="156">
        <v>0.220995670995671</v>
      </c>
      <c r="M1180" s="156">
        <v>0.36607880755608024</v>
      </c>
      <c r="N1180" s="156">
        <v>0.36454643841007467</v>
      </c>
      <c r="O1180" s="156">
        <v>0.45416174734356546</v>
      </c>
    </row>
    <row r="1181" spans="1:15" x14ac:dyDescent="0.2">
      <c r="A1181">
        <v>99</v>
      </c>
      <c r="B1181" t="s">
        <v>437</v>
      </c>
      <c r="C1181" t="s">
        <v>437</v>
      </c>
      <c r="D1181" t="s">
        <v>200</v>
      </c>
      <c r="E1181" t="s">
        <v>686</v>
      </c>
      <c r="F1181" s="156">
        <v>7.8801406926406921E-3</v>
      </c>
      <c r="G1181" s="156">
        <v>8.6602633477633473E-3</v>
      </c>
      <c r="H1181" s="156">
        <v>2.1938131313131316E-3</v>
      </c>
      <c r="I1181" s="156">
        <v>1.9660894660894664E-3</v>
      </c>
      <c r="J1181" s="156">
        <v>9.1608044733044736E-3</v>
      </c>
      <c r="K1181" s="156">
        <v>1.4272186147186148E-3</v>
      </c>
      <c r="L1181" s="156">
        <v>1.4272186147186148E-3</v>
      </c>
      <c r="M1181" s="156">
        <v>3.2061688311688314E-3</v>
      </c>
      <c r="N1181" s="156">
        <v>2.0337301587301584E-3</v>
      </c>
      <c r="O1181" s="156">
        <v>9.0480699855699873E-3</v>
      </c>
    </row>
    <row r="1182" spans="1:15" x14ac:dyDescent="0.2">
      <c r="A1182">
        <v>99</v>
      </c>
      <c r="B1182" t="s">
        <v>437</v>
      </c>
      <c r="C1182" t="s">
        <v>437</v>
      </c>
      <c r="D1182" t="s">
        <v>200</v>
      </c>
      <c r="E1182" t="s">
        <v>687</v>
      </c>
      <c r="F1182" s="156">
        <v>4.2478354978354983E-2</v>
      </c>
      <c r="G1182" s="156">
        <v>1.1336580086580089E-2</v>
      </c>
      <c r="H1182" s="156">
        <v>1.1336580086580089E-2</v>
      </c>
      <c r="I1182" s="156">
        <v>3.8419913419913423E-2</v>
      </c>
      <c r="J1182" s="156">
        <v>7.927489177489179E-3</v>
      </c>
      <c r="K1182" s="156">
        <v>7.927489177489179E-3</v>
      </c>
      <c r="L1182" s="156">
        <v>4.726731601731602E-2</v>
      </c>
      <c r="M1182" s="156">
        <v>1.6017316017316017E-2</v>
      </c>
      <c r="N1182" s="156">
        <v>1.1120129870129874E-2</v>
      </c>
      <c r="O1182" s="156">
        <v>4.8593073593073605E-2</v>
      </c>
    </row>
    <row r="1183" spans="1:15" x14ac:dyDescent="0.2">
      <c r="A1183">
        <v>99</v>
      </c>
      <c r="B1183" t="s">
        <v>437</v>
      </c>
      <c r="C1183" t="s">
        <v>437</v>
      </c>
      <c r="D1183" t="s">
        <v>200</v>
      </c>
      <c r="E1183" t="s">
        <v>688</v>
      </c>
      <c r="F1183" s="156">
        <v>0.36250832500832503</v>
      </c>
      <c r="G1183" s="156">
        <v>0.32732683982683985</v>
      </c>
      <c r="H1183" s="156">
        <v>0.36576756576756575</v>
      </c>
      <c r="I1183" s="156">
        <v>0.36755536130536132</v>
      </c>
      <c r="J1183" s="156">
        <v>0.21728271728271728</v>
      </c>
      <c r="K1183" s="156">
        <v>0.19054695304695304</v>
      </c>
      <c r="L1183" s="156">
        <v>0.2601315351315352</v>
      </c>
      <c r="M1183" s="156">
        <v>0.40539252414252414</v>
      </c>
      <c r="N1183" s="156">
        <v>0.35660173160173164</v>
      </c>
      <c r="O1183" s="156">
        <v>0.49981060606060596</v>
      </c>
    </row>
    <row r="1184" spans="1:15" x14ac:dyDescent="0.2">
      <c r="A1184">
        <v>99</v>
      </c>
      <c r="B1184" t="s">
        <v>437</v>
      </c>
      <c r="C1184" t="s">
        <v>437</v>
      </c>
      <c r="D1184" t="s">
        <v>200</v>
      </c>
      <c r="E1184" t="s">
        <v>689</v>
      </c>
      <c r="F1184" s="156">
        <v>1.5613553113553114E-2</v>
      </c>
      <c r="G1184" s="156">
        <v>1.6346153846153847E-2</v>
      </c>
      <c r="H1184" s="156">
        <v>3.7641178266178267E-3</v>
      </c>
      <c r="I1184" s="156">
        <v>4.0560134310134305E-3</v>
      </c>
      <c r="J1184" s="156">
        <v>1.7040598290598289E-2</v>
      </c>
      <c r="K1184" s="156">
        <v>2.718635531135531E-3</v>
      </c>
      <c r="L1184" s="156">
        <v>3.3081501831501831E-3</v>
      </c>
      <c r="M1184" s="156">
        <v>6.3205891330891341E-3</v>
      </c>
      <c r="N1184" s="156">
        <v>3.6420177045177042E-3</v>
      </c>
      <c r="O1184" s="156">
        <v>1.7847603785103784E-2</v>
      </c>
    </row>
    <row r="1185" spans="1:15" x14ac:dyDescent="0.2">
      <c r="A1185">
        <v>99</v>
      </c>
      <c r="B1185" t="s">
        <v>437</v>
      </c>
      <c r="C1185" t="s">
        <v>437</v>
      </c>
      <c r="D1185" t="s">
        <v>200</v>
      </c>
      <c r="E1185" t="s">
        <v>690</v>
      </c>
      <c r="F1185" s="156">
        <v>0.41449175824175832</v>
      </c>
      <c r="G1185" s="156">
        <v>0.52353479853479856</v>
      </c>
      <c r="H1185" s="156">
        <v>0.56808608058608046</v>
      </c>
      <c r="I1185" s="156">
        <v>0.37554945054945049</v>
      </c>
      <c r="J1185" s="156">
        <v>0.24830586080586078</v>
      </c>
      <c r="K1185" s="156">
        <v>0.31130952380952376</v>
      </c>
      <c r="L1185" s="156">
        <v>0.1436584249084249</v>
      </c>
      <c r="M1185" s="156">
        <v>0.55902014652014653</v>
      </c>
      <c r="N1185" s="156">
        <v>0.55675366300366291</v>
      </c>
      <c r="O1185" s="156">
        <v>0.59455128205128194</v>
      </c>
    </row>
    <row r="1186" spans="1:15" x14ac:dyDescent="0.2">
      <c r="A1186">
        <v>99</v>
      </c>
      <c r="B1186" t="s">
        <v>437</v>
      </c>
      <c r="C1186" t="s">
        <v>437</v>
      </c>
      <c r="D1186" t="s">
        <v>200</v>
      </c>
      <c r="E1186" t="s">
        <v>691</v>
      </c>
      <c r="F1186" s="156">
        <v>0.29601780794962618</v>
      </c>
      <c r="G1186" s="156">
        <v>0.22923799685163324</v>
      </c>
      <c r="H1186" s="156">
        <v>0.33579791420700505</v>
      </c>
      <c r="I1186" s="156">
        <v>0.24124114521841791</v>
      </c>
      <c r="J1186" s="156">
        <v>0.15908844942935851</v>
      </c>
      <c r="K1186" s="156">
        <v>0.25839236521054704</v>
      </c>
      <c r="L1186" s="156">
        <v>0.17657418339236519</v>
      </c>
      <c r="M1186" s="156">
        <v>0.26241883116883119</v>
      </c>
      <c r="N1186" s="156">
        <v>0.3352518693427784</v>
      </c>
      <c r="O1186" s="156">
        <v>0.38285123966942147</v>
      </c>
    </row>
    <row r="1187" spans="1:15" x14ac:dyDescent="0.2">
      <c r="A1187">
        <v>99</v>
      </c>
      <c r="B1187" t="s">
        <v>437</v>
      </c>
      <c r="C1187" t="s">
        <v>437</v>
      </c>
      <c r="D1187" t="s">
        <v>200</v>
      </c>
      <c r="E1187" t="s">
        <v>692</v>
      </c>
      <c r="F1187" s="156">
        <v>1.3009559884559882E-3</v>
      </c>
      <c r="G1187" s="156">
        <v>1.1994949494949496E-3</v>
      </c>
      <c r="H1187" s="156">
        <v>2.4350649350649351E-4</v>
      </c>
      <c r="I1187" s="156">
        <v>1.848845598845599E-4</v>
      </c>
      <c r="J1187" s="156">
        <v>1.431727994227994E-3</v>
      </c>
      <c r="K1187" s="156">
        <v>1.3753607503607502E-4</v>
      </c>
      <c r="L1187" s="156">
        <v>1.2851731601731602E-4</v>
      </c>
      <c r="M1187" s="156">
        <v>2.4350649350649351E-4</v>
      </c>
      <c r="N1187" s="156">
        <v>2.3223304473304473E-4</v>
      </c>
      <c r="O1187" s="156">
        <v>1.3956529581529581E-3</v>
      </c>
    </row>
    <row r="1188" spans="1:15" x14ac:dyDescent="0.2">
      <c r="A1188">
        <v>99</v>
      </c>
      <c r="B1188" t="s">
        <v>437</v>
      </c>
      <c r="C1188" t="s">
        <v>437</v>
      </c>
      <c r="D1188" t="s">
        <v>200</v>
      </c>
      <c r="E1188" t="s">
        <v>693</v>
      </c>
      <c r="F1188" s="156">
        <v>1.7857142857142859E-3</v>
      </c>
      <c r="G1188" s="156">
        <v>2.1645021645021648E-4</v>
      </c>
      <c r="H1188" s="156">
        <v>2.1645021645021648E-4</v>
      </c>
      <c r="I1188" s="156">
        <v>1.2445887445887449E-3</v>
      </c>
      <c r="J1188" s="156">
        <v>1.6233766233766236E-4</v>
      </c>
      <c r="K1188" s="156">
        <v>1.6233766233766236E-4</v>
      </c>
      <c r="L1188" s="156">
        <v>1.8398268398268402E-3</v>
      </c>
      <c r="M1188" s="156">
        <v>2.7056277056277062E-4</v>
      </c>
      <c r="N1188" s="156">
        <v>2.1645021645021648E-4</v>
      </c>
      <c r="O1188" s="156">
        <v>1.8668831168831171E-3</v>
      </c>
    </row>
    <row r="1189" spans="1:15" x14ac:dyDescent="0.2">
      <c r="A1189">
        <v>99</v>
      </c>
      <c r="B1189" t="s">
        <v>437</v>
      </c>
      <c r="C1189" t="s">
        <v>437</v>
      </c>
      <c r="D1189" t="s">
        <v>200</v>
      </c>
      <c r="E1189" t="s">
        <v>694</v>
      </c>
      <c r="F1189" s="156">
        <v>0.27084122474747474</v>
      </c>
      <c r="G1189" s="156">
        <v>0.14801609848484851</v>
      </c>
      <c r="H1189" s="156">
        <v>0.28476799242424244</v>
      </c>
      <c r="I1189" s="156">
        <v>0.17045770202020202</v>
      </c>
      <c r="J1189" s="156">
        <v>0.10478851010101012</v>
      </c>
      <c r="K1189" s="156">
        <v>0.25995422979797983</v>
      </c>
      <c r="L1189" s="156">
        <v>0.13193497474747476</v>
      </c>
      <c r="M1189" s="156">
        <v>0.17318497474747471</v>
      </c>
      <c r="N1189" s="156">
        <v>0.28804766414141414</v>
      </c>
      <c r="O1189" s="156">
        <v>0.32040561868686868</v>
      </c>
    </row>
    <row r="1190" spans="1:15" x14ac:dyDescent="0.2">
      <c r="A1190">
        <v>99</v>
      </c>
      <c r="B1190" t="s">
        <v>437</v>
      </c>
      <c r="C1190" t="s">
        <v>437</v>
      </c>
      <c r="D1190" t="s">
        <v>200</v>
      </c>
      <c r="E1190" t="s">
        <v>695</v>
      </c>
      <c r="F1190" s="156">
        <v>0</v>
      </c>
      <c r="G1190" s="156">
        <v>0</v>
      </c>
      <c r="H1190" s="156">
        <v>0</v>
      </c>
      <c r="I1190" s="156">
        <v>0</v>
      </c>
      <c r="J1190" s="156">
        <v>0</v>
      </c>
      <c r="K1190" s="156">
        <v>0</v>
      </c>
      <c r="L1190" s="156">
        <v>0</v>
      </c>
      <c r="M1190" s="156">
        <v>0</v>
      </c>
      <c r="N1190" s="156">
        <v>0</v>
      </c>
      <c r="O1190" s="156">
        <v>0</v>
      </c>
    </row>
    <row r="1191" spans="1:15" x14ac:dyDescent="0.2">
      <c r="A1191">
        <v>99</v>
      </c>
      <c r="B1191" t="s">
        <v>437</v>
      </c>
      <c r="C1191" t="s">
        <v>437</v>
      </c>
      <c r="D1191" t="s">
        <v>200</v>
      </c>
      <c r="E1191" t="s">
        <v>696</v>
      </c>
      <c r="F1191" s="156">
        <v>0</v>
      </c>
      <c r="G1191" s="156">
        <v>0</v>
      </c>
      <c r="H1191" s="156">
        <v>0</v>
      </c>
      <c r="I1191" s="156">
        <v>0</v>
      </c>
      <c r="J1191" s="156">
        <v>0</v>
      </c>
      <c r="K1191" s="156">
        <v>0</v>
      </c>
      <c r="L1191" s="156">
        <v>0</v>
      </c>
      <c r="M1191" s="156">
        <v>0</v>
      </c>
      <c r="N1191" s="156">
        <v>0</v>
      </c>
      <c r="O1191" s="156">
        <v>0</v>
      </c>
    </row>
    <row r="1192" spans="1:15" x14ac:dyDescent="0.2">
      <c r="A1192">
        <v>100</v>
      </c>
      <c r="B1192" t="s">
        <v>438</v>
      </c>
      <c r="C1192" t="s">
        <v>438</v>
      </c>
      <c r="D1192" t="s">
        <v>200</v>
      </c>
      <c r="E1192" t="s">
        <v>685</v>
      </c>
      <c r="F1192" s="156">
        <v>0.35578020464384102</v>
      </c>
      <c r="G1192" s="156">
        <v>0.33012839433293983</v>
      </c>
      <c r="H1192" s="156">
        <v>0.39242916174734355</v>
      </c>
      <c r="I1192" s="156">
        <v>0.34522087760724124</v>
      </c>
      <c r="J1192" s="156">
        <v>0.2159336875245966</v>
      </c>
      <c r="K1192" s="156">
        <v>0.23166568280204644</v>
      </c>
      <c r="L1192" s="156">
        <v>0.2359676308539945</v>
      </c>
      <c r="M1192" s="156">
        <v>0.39246605667060214</v>
      </c>
      <c r="N1192" s="156">
        <v>0.38113931523022432</v>
      </c>
      <c r="O1192" s="156">
        <v>0.48980224321133409</v>
      </c>
    </row>
    <row r="1193" spans="1:15" x14ac:dyDescent="0.2">
      <c r="A1193">
        <v>100</v>
      </c>
      <c r="B1193" t="s">
        <v>438</v>
      </c>
      <c r="C1193" t="s">
        <v>438</v>
      </c>
      <c r="D1193" t="s">
        <v>200</v>
      </c>
      <c r="E1193" t="s">
        <v>686</v>
      </c>
      <c r="F1193" s="156">
        <v>5.7246572871572877E-3</v>
      </c>
      <c r="G1193" s="156">
        <v>6.0921717171717165E-3</v>
      </c>
      <c r="H1193" s="156">
        <v>1.3731060606060606E-3</v>
      </c>
      <c r="I1193" s="156">
        <v>1.3933982683982684E-3</v>
      </c>
      <c r="J1193" s="156">
        <v>6.5431096681096684E-3</v>
      </c>
      <c r="K1193" s="156">
        <v>9.8529942279942289E-4</v>
      </c>
      <c r="L1193" s="156">
        <v>1.0213744588744589E-3</v>
      </c>
      <c r="M1193" s="156">
        <v>2.1194083694083695E-3</v>
      </c>
      <c r="N1193" s="156">
        <v>1.3370310245310244E-3</v>
      </c>
      <c r="O1193" s="156">
        <v>6.5092893217893215E-3</v>
      </c>
    </row>
    <row r="1194" spans="1:15" x14ac:dyDescent="0.2">
      <c r="A1194">
        <v>100</v>
      </c>
      <c r="B1194" t="s">
        <v>438</v>
      </c>
      <c r="C1194" t="s">
        <v>438</v>
      </c>
      <c r="D1194" t="s">
        <v>200</v>
      </c>
      <c r="E1194" t="s">
        <v>687</v>
      </c>
      <c r="F1194" s="156">
        <v>5.9956709956709972E-2</v>
      </c>
      <c r="G1194" s="156">
        <v>1.5178571428571434E-2</v>
      </c>
      <c r="H1194" s="156">
        <v>1.5178571428571434E-2</v>
      </c>
      <c r="I1194" s="156">
        <v>5.4491341991342007E-2</v>
      </c>
      <c r="J1194" s="156">
        <v>1.0714285714285716E-2</v>
      </c>
      <c r="K1194" s="156">
        <v>1.0714285714285716E-2</v>
      </c>
      <c r="L1194" s="156">
        <v>6.7370129870129872E-2</v>
      </c>
      <c r="M1194" s="156">
        <v>2.2240259740259748E-2</v>
      </c>
      <c r="N1194" s="156">
        <v>1.4745670995670999E-2</v>
      </c>
      <c r="O1194" s="156">
        <v>6.829004329004329E-2</v>
      </c>
    </row>
    <row r="1195" spans="1:15" x14ac:dyDescent="0.2">
      <c r="A1195">
        <v>100</v>
      </c>
      <c r="B1195" t="s">
        <v>438</v>
      </c>
      <c r="C1195" t="s">
        <v>438</v>
      </c>
      <c r="D1195" t="s">
        <v>200</v>
      </c>
      <c r="E1195" t="s">
        <v>688</v>
      </c>
      <c r="F1195" s="156">
        <v>0.40082833832833836</v>
      </c>
      <c r="G1195" s="156">
        <v>0.33529803529803531</v>
      </c>
      <c r="H1195" s="156">
        <v>0.37703546453546449</v>
      </c>
      <c r="I1195" s="156">
        <v>0.39551490176490173</v>
      </c>
      <c r="J1195" s="156">
        <v>0.22000499500499496</v>
      </c>
      <c r="K1195" s="156">
        <v>0.18838661338661339</v>
      </c>
      <c r="L1195" s="156">
        <v>0.27953712953712956</v>
      </c>
      <c r="M1195" s="156">
        <v>0.42753496503496502</v>
      </c>
      <c r="N1195" s="156">
        <v>0.36105561105561101</v>
      </c>
      <c r="O1195" s="156">
        <v>0.53388486513486522</v>
      </c>
    </row>
    <row r="1196" spans="1:15" x14ac:dyDescent="0.2">
      <c r="A1196">
        <v>100</v>
      </c>
      <c r="B1196" t="s">
        <v>438</v>
      </c>
      <c r="C1196" t="s">
        <v>438</v>
      </c>
      <c r="D1196" t="s">
        <v>200</v>
      </c>
      <c r="E1196" t="s">
        <v>689</v>
      </c>
      <c r="F1196" s="156">
        <v>1.1914300976800978E-2</v>
      </c>
      <c r="G1196" s="156">
        <v>1.1694902319902318E-2</v>
      </c>
      <c r="H1196" s="156">
        <v>2.7529761904761902E-3</v>
      </c>
      <c r="I1196" s="156">
        <v>3.3253205128205123E-3</v>
      </c>
      <c r="J1196" s="156">
        <v>1.2330204517704516E-2</v>
      </c>
      <c r="K1196" s="156">
        <v>1.993666056166056E-3</v>
      </c>
      <c r="L1196" s="156">
        <v>2.9170482295482292E-3</v>
      </c>
      <c r="M1196" s="156">
        <v>4.4013278388278388E-3</v>
      </c>
      <c r="N1196" s="156">
        <v>2.6823870573870574E-3</v>
      </c>
      <c r="O1196" s="156">
        <v>1.3507326007326006E-2</v>
      </c>
    </row>
    <row r="1197" spans="1:15" x14ac:dyDescent="0.2">
      <c r="A1197">
        <v>100</v>
      </c>
      <c r="B1197" t="s">
        <v>438</v>
      </c>
      <c r="C1197" t="s">
        <v>438</v>
      </c>
      <c r="D1197" t="s">
        <v>200</v>
      </c>
      <c r="E1197" t="s">
        <v>690</v>
      </c>
      <c r="F1197" s="156">
        <v>0.4337454212454212</v>
      </c>
      <c r="G1197" s="156">
        <v>0.54812271062271056</v>
      </c>
      <c r="H1197" s="156">
        <v>0.56861263736263734</v>
      </c>
      <c r="I1197" s="156">
        <v>0.3666208791208791</v>
      </c>
      <c r="J1197" s="156">
        <v>0.26923076923076922</v>
      </c>
      <c r="K1197" s="156">
        <v>0.29823717948717954</v>
      </c>
      <c r="L1197" s="156">
        <v>0.14088827838827839</v>
      </c>
      <c r="M1197" s="156">
        <v>0.56858974358974357</v>
      </c>
      <c r="N1197" s="156">
        <v>0.5488553113553114</v>
      </c>
      <c r="O1197" s="156">
        <v>0.60780677655677662</v>
      </c>
    </row>
    <row r="1198" spans="1:15" x14ac:dyDescent="0.2">
      <c r="A1198">
        <v>100</v>
      </c>
      <c r="B1198" t="s">
        <v>438</v>
      </c>
      <c r="C1198" t="s">
        <v>438</v>
      </c>
      <c r="D1198" t="s">
        <v>200</v>
      </c>
      <c r="E1198" t="s">
        <v>691</v>
      </c>
      <c r="F1198" s="156">
        <v>0.33731306572215669</v>
      </c>
      <c r="G1198" s="156">
        <v>0.24241194411648953</v>
      </c>
      <c r="H1198" s="156">
        <v>0.36265003935458479</v>
      </c>
      <c r="I1198" s="156">
        <v>0.26391922471467927</v>
      </c>
      <c r="J1198" s="156">
        <v>0.16609848484848486</v>
      </c>
      <c r="K1198" s="156">
        <v>0.27514266036993307</v>
      </c>
      <c r="L1198" s="156">
        <v>0.1922397678079496</v>
      </c>
      <c r="M1198" s="156">
        <v>0.2841228846910665</v>
      </c>
      <c r="N1198" s="156">
        <v>0.36105617866981504</v>
      </c>
      <c r="O1198" s="156">
        <v>0.42228699330972047</v>
      </c>
    </row>
    <row r="1199" spans="1:15" x14ac:dyDescent="0.2">
      <c r="A1199">
        <v>100</v>
      </c>
      <c r="B1199" t="s">
        <v>438</v>
      </c>
      <c r="C1199" t="s">
        <v>438</v>
      </c>
      <c r="D1199" t="s">
        <v>200</v>
      </c>
      <c r="E1199" t="s">
        <v>692</v>
      </c>
      <c r="F1199" s="156">
        <v>4.9828643578643571E-4</v>
      </c>
      <c r="G1199" s="156">
        <v>4.4191919191919189E-4</v>
      </c>
      <c r="H1199" s="156">
        <v>6.5386002886002879E-5</v>
      </c>
      <c r="I1199" s="156">
        <v>6.5386002886002879E-5</v>
      </c>
      <c r="J1199" s="156">
        <v>5.4112554112554102E-4</v>
      </c>
      <c r="K1199" s="156">
        <v>4.5093795093795101E-5</v>
      </c>
      <c r="L1199" s="156">
        <v>4.5093795093795101E-5</v>
      </c>
      <c r="M1199" s="156">
        <v>8.1168831168831169E-5</v>
      </c>
      <c r="N1199" s="156">
        <v>6.3131313131313131E-5</v>
      </c>
      <c r="O1199" s="156">
        <v>5.3210678210678208E-4</v>
      </c>
    </row>
    <row r="1200" spans="1:15" x14ac:dyDescent="0.2">
      <c r="A1200">
        <v>100</v>
      </c>
      <c r="B1200" t="s">
        <v>438</v>
      </c>
      <c r="C1200" t="s">
        <v>438</v>
      </c>
      <c r="D1200" t="s">
        <v>200</v>
      </c>
      <c r="E1200" t="s">
        <v>693</v>
      </c>
      <c r="F1200" s="156">
        <v>5.0324675324675333E-3</v>
      </c>
      <c r="G1200" s="156">
        <v>7.0346320346320363E-4</v>
      </c>
      <c r="H1200" s="156">
        <v>7.0346320346320363E-4</v>
      </c>
      <c r="I1200" s="156">
        <v>3.7337662337662341E-3</v>
      </c>
      <c r="J1200" s="156">
        <v>4.8701298701298707E-4</v>
      </c>
      <c r="K1200" s="156">
        <v>4.8701298701298707E-4</v>
      </c>
      <c r="L1200" s="156">
        <v>5.3571428571428581E-3</v>
      </c>
      <c r="M1200" s="156">
        <v>8.9285714285714294E-4</v>
      </c>
      <c r="N1200" s="156">
        <v>6.7640692640692649E-4</v>
      </c>
      <c r="O1200" s="156">
        <v>5.3300865800865807E-3</v>
      </c>
    </row>
    <row r="1201" spans="1:15" x14ac:dyDescent="0.2">
      <c r="A1201">
        <v>100</v>
      </c>
      <c r="B1201" t="s">
        <v>438</v>
      </c>
      <c r="C1201" t="s">
        <v>438</v>
      </c>
      <c r="D1201" t="s">
        <v>200</v>
      </c>
      <c r="E1201" t="s">
        <v>694</v>
      </c>
      <c r="F1201" s="156">
        <v>0.294280303030303</v>
      </c>
      <c r="G1201" s="156">
        <v>0.16214646464646465</v>
      </c>
      <c r="H1201" s="156">
        <v>0.30490530303030305</v>
      </c>
      <c r="I1201" s="156">
        <v>0.18341698232323234</v>
      </c>
      <c r="J1201" s="156">
        <v>0.11441919191919192</v>
      </c>
      <c r="K1201" s="156">
        <v>0.27428503787878789</v>
      </c>
      <c r="L1201" s="156">
        <v>0.14112847222222225</v>
      </c>
      <c r="M1201" s="156">
        <v>0.18837910353535353</v>
      </c>
      <c r="N1201" s="156">
        <v>0.30948863636363633</v>
      </c>
      <c r="O1201" s="156">
        <v>0.34597695707070703</v>
      </c>
    </row>
    <row r="1202" spans="1:15" x14ac:dyDescent="0.2">
      <c r="A1202">
        <v>100</v>
      </c>
      <c r="B1202" t="s">
        <v>438</v>
      </c>
      <c r="C1202" t="s">
        <v>438</v>
      </c>
      <c r="D1202" t="s">
        <v>200</v>
      </c>
      <c r="E1202" t="s">
        <v>695</v>
      </c>
      <c r="F1202" s="156">
        <v>0</v>
      </c>
      <c r="G1202" s="156">
        <v>0</v>
      </c>
      <c r="H1202" s="156">
        <v>0</v>
      </c>
      <c r="I1202" s="156">
        <v>0</v>
      </c>
      <c r="J1202" s="156">
        <v>0</v>
      </c>
      <c r="K1202" s="156">
        <v>0</v>
      </c>
      <c r="L1202" s="156">
        <v>0</v>
      </c>
      <c r="M1202" s="156">
        <v>0</v>
      </c>
      <c r="N1202" s="156">
        <v>0</v>
      </c>
      <c r="O1202" s="156">
        <v>0</v>
      </c>
    </row>
    <row r="1203" spans="1:15" x14ac:dyDescent="0.2">
      <c r="A1203">
        <v>100</v>
      </c>
      <c r="B1203" t="s">
        <v>438</v>
      </c>
      <c r="C1203" t="s">
        <v>438</v>
      </c>
      <c r="D1203" t="s">
        <v>200</v>
      </c>
      <c r="E1203" t="s">
        <v>696</v>
      </c>
      <c r="F1203" s="156">
        <v>0</v>
      </c>
      <c r="G1203" s="156">
        <v>0</v>
      </c>
      <c r="H1203" s="156">
        <v>0</v>
      </c>
      <c r="I1203" s="156">
        <v>0</v>
      </c>
      <c r="J1203" s="156">
        <v>0</v>
      </c>
      <c r="K1203" s="156">
        <v>0</v>
      </c>
      <c r="L1203" s="156">
        <v>0</v>
      </c>
      <c r="M1203" s="156">
        <v>0</v>
      </c>
      <c r="N1203" s="156">
        <v>0</v>
      </c>
      <c r="O1203" s="156">
        <v>0</v>
      </c>
    </row>
    <row r="1204" spans="1:15" x14ac:dyDescent="0.2">
      <c r="A1204">
        <v>101</v>
      </c>
      <c r="B1204" t="s">
        <v>439</v>
      </c>
      <c r="C1204" t="s">
        <v>439</v>
      </c>
      <c r="D1204" t="s">
        <v>200</v>
      </c>
      <c r="E1204" t="s">
        <v>685</v>
      </c>
      <c r="F1204" s="156">
        <v>0.35481109799291616</v>
      </c>
      <c r="G1204" s="156">
        <v>0.32364472648563553</v>
      </c>
      <c r="H1204" s="156">
        <v>0.39266528925619837</v>
      </c>
      <c r="I1204" s="156">
        <v>0.35602125147579688</v>
      </c>
      <c r="J1204" s="156">
        <v>0.20936885084612358</v>
      </c>
      <c r="K1204" s="156">
        <v>0.23089088941361668</v>
      </c>
      <c r="L1204" s="156">
        <v>0.24664994096812279</v>
      </c>
      <c r="M1204" s="156">
        <v>0.39568575364029912</v>
      </c>
      <c r="N1204" s="156">
        <v>0.38057605273514356</v>
      </c>
      <c r="O1204" s="156">
        <v>0.490478650137741</v>
      </c>
    </row>
    <row r="1205" spans="1:15" x14ac:dyDescent="0.2">
      <c r="A1205">
        <v>101</v>
      </c>
      <c r="B1205" t="s">
        <v>439</v>
      </c>
      <c r="C1205" t="s">
        <v>439</v>
      </c>
      <c r="D1205" t="s">
        <v>200</v>
      </c>
      <c r="E1205" t="s">
        <v>686</v>
      </c>
      <c r="F1205" s="156">
        <v>7.5937950937950928E-3</v>
      </c>
      <c r="G1205" s="156">
        <v>8.5159632034632043E-3</v>
      </c>
      <c r="H1205" s="156">
        <v>2.2840007215007216E-3</v>
      </c>
      <c r="I1205" s="156">
        <v>2.0472582972582976E-3</v>
      </c>
      <c r="J1205" s="156">
        <v>8.9420995670995672E-3</v>
      </c>
      <c r="K1205" s="156">
        <v>1.4790764790764792E-3</v>
      </c>
      <c r="L1205" s="156">
        <v>1.4790764790764792E-3</v>
      </c>
      <c r="M1205" s="156">
        <v>3.2490079365079367E-3</v>
      </c>
      <c r="N1205" s="156">
        <v>2.0450036075036074E-3</v>
      </c>
      <c r="O1205" s="156">
        <v>8.804563492063492E-3</v>
      </c>
    </row>
    <row r="1206" spans="1:15" x14ac:dyDescent="0.2">
      <c r="A1206">
        <v>101</v>
      </c>
      <c r="B1206" t="s">
        <v>439</v>
      </c>
      <c r="C1206" t="s">
        <v>439</v>
      </c>
      <c r="D1206" t="s">
        <v>200</v>
      </c>
      <c r="E1206" t="s">
        <v>687</v>
      </c>
      <c r="F1206" s="156">
        <v>3.7175324675324681E-2</v>
      </c>
      <c r="G1206" s="156">
        <v>9.0367965367965375E-3</v>
      </c>
      <c r="H1206" s="156">
        <v>9.0367965367965375E-3</v>
      </c>
      <c r="I1206" s="156">
        <v>3.2007575757575769E-2</v>
      </c>
      <c r="J1206" s="156">
        <v>6.3041125541125551E-3</v>
      </c>
      <c r="K1206" s="156">
        <v>6.3041125541125551E-3</v>
      </c>
      <c r="L1206" s="156">
        <v>4.039502164502165E-2</v>
      </c>
      <c r="M1206" s="156">
        <v>1.2500000000000001E-2</v>
      </c>
      <c r="N1206" s="156">
        <v>8.7391774891774892E-3</v>
      </c>
      <c r="O1206" s="156">
        <v>4.193722943722944E-2</v>
      </c>
    </row>
    <row r="1207" spans="1:15" x14ac:dyDescent="0.2">
      <c r="A1207">
        <v>101</v>
      </c>
      <c r="B1207" t="s">
        <v>439</v>
      </c>
      <c r="C1207" t="s">
        <v>439</v>
      </c>
      <c r="D1207" t="s">
        <v>200</v>
      </c>
      <c r="E1207" t="s">
        <v>688</v>
      </c>
      <c r="F1207" s="156">
        <v>0.41117424242424244</v>
      </c>
      <c r="G1207" s="156">
        <v>0.34177281052281056</v>
      </c>
      <c r="H1207" s="156">
        <v>0.37891067266067258</v>
      </c>
      <c r="I1207" s="156">
        <v>0.39237845487845485</v>
      </c>
      <c r="J1207" s="156">
        <v>0.2255432067932068</v>
      </c>
      <c r="K1207" s="156">
        <v>0.18760822510822509</v>
      </c>
      <c r="L1207" s="156">
        <v>0.28069430569430565</v>
      </c>
      <c r="M1207" s="156">
        <v>0.42877539127539122</v>
      </c>
      <c r="N1207" s="156">
        <v>0.36177988677988676</v>
      </c>
      <c r="O1207" s="156">
        <v>0.54150016650016652</v>
      </c>
    </row>
    <row r="1208" spans="1:15" x14ac:dyDescent="0.2">
      <c r="A1208">
        <v>101</v>
      </c>
      <c r="B1208" t="s">
        <v>439</v>
      </c>
      <c r="C1208" t="s">
        <v>439</v>
      </c>
      <c r="D1208" t="s">
        <v>200</v>
      </c>
      <c r="E1208" t="s">
        <v>689</v>
      </c>
      <c r="F1208" s="156">
        <v>1.5441849816849818E-2</v>
      </c>
      <c r="G1208" s="156">
        <v>1.6628510378510378E-2</v>
      </c>
      <c r="H1208" s="156">
        <v>3.6649114774114774E-3</v>
      </c>
      <c r="I1208" s="156">
        <v>3.6820818070818074E-3</v>
      </c>
      <c r="J1208" s="156">
        <v>1.7361111111111108E-2</v>
      </c>
      <c r="K1208" s="156">
        <v>2.6575854700854698E-3</v>
      </c>
      <c r="L1208" s="156">
        <v>2.8102106227106223E-3</v>
      </c>
      <c r="M1208" s="156">
        <v>6.2614468864468868E-3</v>
      </c>
      <c r="N1208" s="156">
        <v>3.5065628815628817E-3</v>
      </c>
      <c r="O1208" s="156">
        <v>1.7626297313797317E-2</v>
      </c>
    </row>
    <row r="1209" spans="1:15" x14ac:dyDescent="0.2">
      <c r="A1209">
        <v>101</v>
      </c>
      <c r="B1209" t="s">
        <v>439</v>
      </c>
      <c r="C1209" t="s">
        <v>439</v>
      </c>
      <c r="D1209" t="s">
        <v>200</v>
      </c>
      <c r="E1209" t="s">
        <v>690</v>
      </c>
      <c r="F1209" s="156">
        <v>0.46291208791208782</v>
      </c>
      <c r="G1209" s="156">
        <v>0.55510531135531127</v>
      </c>
      <c r="H1209" s="156">
        <v>0.59835164835164834</v>
      </c>
      <c r="I1209" s="156">
        <v>0.39938186813186805</v>
      </c>
      <c r="J1209" s="156">
        <v>0.25139652014652014</v>
      </c>
      <c r="K1209" s="156">
        <v>0.31256868131868132</v>
      </c>
      <c r="L1209" s="156">
        <v>0.14127747252747253</v>
      </c>
      <c r="M1209" s="156">
        <v>0.59745879120879131</v>
      </c>
      <c r="N1209" s="156">
        <v>0.57653388278388273</v>
      </c>
      <c r="O1209" s="156">
        <v>0.63516483516483513</v>
      </c>
    </row>
    <row r="1210" spans="1:15" x14ac:dyDescent="0.2">
      <c r="A1210">
        <v>101</v>
      </c>
      <c r="B1210" t="s">
        <v>439</v>
      </c>
      <c r="C1210" t="s">
        <v>439</v>
      </c>
      <c r="D1210" t="s">
        <v>200</v>
      </c>
      <c r="E1210" t="s">
        <v>691</v>
      </c>
      <c r="F1210" s="156">
        <v>0.29418044077134986</v>
      </c>
      <c r="G1210" s="156">
        <v>0.24413370720188898</v>
      </c>
      <c r="H1210" s="156">
        <v>0.34181424635970087</v>
      </c>
      <c r="I1210" s="156">
        <v>0.25000245966155055</v>
      </c>
      <c r="J1210" s="156">
        <v>0.16932310114128296</v>
      </c>
      <c r="K1210" s="156">
        <v>0.25602125147579696</v>
      </c>
      <c r="L1210" s="156">
        <v>0.18215023612750883</v>
      </c>
      <c r="M1210" s="156">
        <v>0.27622245179063359</v>
      </c>
      <c r="N1210" s="156">
        <v>0.33938656040928772</v>
      </c>
      <c r="O1210" s="156">
        <v>0.38919716646989372</v>
      </c>
    </row>
    <row r="1211" spans="1:15" x14ac:dyDescent="0.2">
      <c r="A1211">
        <v>101</v>
      </c>
      <c r="B1211" t="s">
        <v>439</v>
      </c>
      <c r="C1211" t="s">
        <v>439</v>
      </c>
      <c r="D1211" t="s">
        <v>200</v>
      </c>
      <c r="E1211" t="s">
        <v>692</v>
      </c>
      <c r="F1211" s="156">
        <v>1.4046717171717173E-3</v>
      </c>
      <c r="G1211" s="156">
        <v>1.3257575757575758E-3</v>
      </c>
      <c r="H1211" s="156">
        <v>3.0438311688311693E-4</v>
      </c>
      <c r="I1211" s="156">
        <v>2.2546897546897544E-4</v>
      </c>
      <c r="J1211" s="156">
        <v>1.5624999999999999E-3</v>
      </c>
      <c r="K1211" s="156">
        <v>1.7361111111111112E-4</v>
      </c>
      <c r="L1211" s="156">
        <v>1.5782828282828281E-4</v>
      </c>
      <c r="M1211" s="156">
        <v>2.9536435786435788E-4</v>
      </c>
      <c r="N1211" s="156">
        <v>2.8409090909090908E-4</v>
      </c>
      <c r="O1211" s="156">
        <v>1.5196608946608946E-3</v>
      </c>
    </row>
    <row r="1212" spans="1:15" x14ac:dyDescent="0.2">
      <c r="A1212">
        <v>101</v>
      </c>
      <c r="B1212" t="s">
        <v>439</v>
      </c>
      <c r="C1212" t="s">
        <v>439</v>
      </c>
      <c r="D1212" t="s">
        <v>200</v>
      </c>
      <c r="E1212" t="s">
        <v>693</v>
      </c>
      <c r="F1212" s="156">
        <v>1.0551948051948053E-3</v>
      </c>
      <c r="G1212" s="156">
        <v>1.0822510822510824E-4</v>
      </c>
      <c r="H1212" s="156">
        <v>1.0822510822510824E-4</v>
      </c>
      <c r="I1212" s="156">
        <v>7.0346320346320363E-4</v>
      </c>
      <c r="J1212" s="156">
        <v>8.1168831168831182E-5</v>
      </c>
      <c r="K1212" s="156">
        <v>8.1168831168831182E-5</v>
      </c>
      <c r="L1212" s="156">
        <v>1.0551948051948053E-3</v>
      </c>
      <c r="M1212" s="156">
        <v>1.3528138528138531E-4</v>
      </c>
      <c r="N1212" s="156">
        <v>1.0822510822510824E-4</v>
      </c>
      <c r="O1212" s="156">
        <v>1.0822510822510825E-3</v>
      </c>
    </row>
    <row r="1213" spans="1:15" x14ac:dyDescent="0.2">
      <c r="A1213">
        <v>101</v>
      </c>
      <c r="B1213" t="s">
        <v>439</v>
      </c>
      <c r="C1213" t="s">
        <v>439</v>
      </c>
      <c r="D1213" t="s">
        <v>200</v>
      </c>
      <c r="E1213" t="s">
        <v>694</v>
      </c>
      <c r="F1213" s="156">
        <v>0.2377825126262626</v>
      </c>
      <c r="G1213" s="156">
        <v>0.15635732323232321</v>
      </c>
      <c r="H1213" s="156">
        <v>0.27201073232323231</v>
      </c>
      <c r="I1213" s="156">
        <v>0.17143781565656566</v>
      </c>
      <c r="J1213" s="156">
        <v>0.10985479797979797</v>
      </c>
      <c r="K1213" s="156">
        <v>0.23967960858585857</v>
      </c>
      <c r="L1213" s="156">
        <v>0.13015782828282829</v>
      </c>
      <c r="M1213" s="156">
        <v>0.1796133207070707</v>
      </c>
      <c r="N1213" s="156">
        <v>0.27518150252525253</v>
      </c>
      <c r="O1213" s="156">
        <v>0.29772253787878789</v>
      </c>
    </row>
    <row r="1214" spans="1:15" x14ac:dyDescent="0.2">
      <c r="A1214">
        <v>101</v>
      </c>
      <c r="B1214" t="s">
        <v>439</v>
      </c>
      <c r="C1214" t="s">
        <v>439</v>
      </c>
      <c r="D1214" t="s">
        <v>200</v>
      </c>
      <c r="E1214" t="s">
        <v>695</v>
      </c>
      <c r="F1214" s="156">
        <v>0</v>
      </c>
      <c r="G1214" s="156">
        <v>0</v>
      </c>
      <c r="H1214" s="156">
        <v>0</v>
      </c>
      <c r="I1214" s="156">
        <v>0</v>
      </c>
      <c r="J1214" s="156">
        <v>0</v>
      </c>
      <c r="K1214" s="156">
        <v>0</v>
      </c>
      <c r="L1214" s="156">
        <v>0</v>
      </c>
      <c r="M1214" s="156">
        <v>0</v>
      </c>
      <c r="N1214" s="156">
        <v>0</v>
      </c>
      <c r="O1214" s="156">
        <v>0</v>
      </c>
    </row>
    <row r="1215" spans="1:15" x14ac:dyDescent="0.2">
      <c r="A1215">
        <v>101</v>
      </c>
      <c r="B1215" t="s">
        <v>439</v>
      </c>
      <c r="C1215" t="s">
        <v>439</v>
      </c>
      <c r="D1215" t="s">
        <v>200</v>
      </c>
      <c r="E1215" t="s">
        <v>696</v>
      </c>
      <c r="F1215" s="156">
        <v>0</v>
      </c>
      <c r="G1215" s="156">
        <v>0</v>
      </c>
      <c r="H1215" s="156">
        <v>0</v>
      </c>
      <c r="I1215" s="156">
        <v>0</v>
      </c>
      <c r="J1215" s="156">
        <v>0</v>
      </c>
      <c r="K1215" s="156">
        <v>0</v>
      </c>
      <c r="L1215" s="156">
        <v>0</v>
      </c>
      <c r="M1215" s="156">
        <v>0</v>
      </c>
      <c r="N1215" s="156">
        <v>0</v>
      </c>
      <c r="O1215" s="156">
        <v>0</v>
      </c>
    </row>
    <row r="1216" spans="1:15" x14ac:dyDescent="0.2">
      <c r="A1216">
        <v>102</v>
      </c>
      <c r="B1216" t="s">
        <v>440</v>
      </c>
      <c r="C1216" t="s">
        <v>440</v>
      </c>
      <c r="D1216" t="s">
        <v>200</v>
      </c>
      <c r="E1216" t="s">
        <v>685</v>
      </c>
      <c r="F1216" s="156">
        <v>0.3572805981896891</v>
      </c>
      <c r="G1216" s="156">
        <v>0.33292256985438801</v>
      </c>
      <c r="H1216" s="156">
        <v>0.39343762298307755</v>
      </c>
      <c r="I1216" s="156">
        <v>0.35425767414403775</v>
      </c>
      <c r="J1216" s="156">
        <v>0.21597796143250689</v>
      </c>
      <c r="K1216" s="156">
        <v>0.22597894529712712</v>
      </c>
      <c r="L1216" s="156">
        <v>0.23958333333333331</v>
      </c>
      <c r="M1216" s="156">
        <v>0.40146103896103891</v>
      </c>
      <c r="N1216" s="156">
        <v>0.37653236914600552</v>
      </c>
      <c r="O1216" s="156">
        <v>0.49313754427390799</v>
      </c>
    </row>
    <row r="1217" spans="1:15" x14ac:dyDescent="0.2">
      <c r="A1217">
        <v>102</v>
      </c>
      <c r="B1217" t="s">
        <v>440</v>
      </c>
      <c r="C1217" t="s">
        <v>440</v>
      </c>
      <c r="D1217" t="s">
        <v>200</v>
      </c>
      <c r="E1217" t="s">
        <v>686</v>
      </c>
      <c r="F1217" s="156">
        <v>3.8780663780663776E-3</v>
      </c>
      <c r="G1217" s="156">
        <v>3.7630772005772012E-3</v>
      </c>
      <c r="H1217" s="156">
        <v>8.7481962481962485E-4</v>
      </c>
      <c r="I1217" s="156">
        <v>1.003336940836941E-3</v>
      </c>
      <c r="J1217" s="156">
        <v>4.1260822510822519E-3</v>
      </c>
      <c r="K1217" s="156">
        <v>6.1553030303030298E-4</v>
      </c>
      <c r="L1217" s="156">
        <v>8.2972582972582983E-4</v>
      </c>
      <c r="M1217" s="156">
        <v>1.2220418470418467E-3</v>
      </c>
      <c r="N1217" s="156">
        <v>8.4325396825396829E-4</v>
      </c>
      <c r="O1217" s="156">
        <v>4.3492965367965368E-3</v>
      </c>
    </row>
    <row r="1218" spans="1:15" x14ac:dyDescent="0.2">
      <c r="A1218">
        <v>102</v>
      </c>
      <c r="B1218" t="s">
        <v>440</v>
      </c>
      <c r="C1218" t="s">
        <v>440</v>
      </c>
      <c r="D1218" t="s">
        <v>200</v>
      </c>
      <c r="E1218" t="s">
        <v>687</v>
      </c>
      <c r="F1218" s="156">
        <v>8.400974025974027E-2</v>
      </c>
      <c r="G1218" s="156">
        <v>2.1699134199134201E-2</v>
      </c>
      <c r="H1218" s="156">
        <v>2.1699134199134201E-2</v>
      </c>
      <c r="I1218" s="156">
        <v>7.8923160173160187E-2</v>
      </c>
      <c r="J1218" s="156">
        <v>1.5422077922077925E-2</v>
      </c>
      <c r="K1218" s="156">
        <v>1.5422077922077925E-2</v>
      </c>
      <c r="L1218" s="156">
        <v>9.6536796536796546E-2</v>
      </c>
      <c r="M1218" s="156">
        <v>3.3089826839826843E-2</v>
      </c>
      <c r="N1218" s="156">
        <v>2.0887445887445892E-2</v>
      </c>
      <c r="O1218" s="156">
        <v>9.6212121212121235E-2</v>
      </c>
    </row>
    <row r="1219" spans="1:15" x14ac:dyDescent="0.2">
      <c r="A1219">
        <v>102</v>
      </c>
      <c r="B1219" t="s">
        <v>440</v>
      </c>
      <c r="C1219" t="s">
        <v>440</v>
      </c>
      <c r="D1219" t="s">
        <v>200</v>
      </c>
      <c r="E1219" t="s">
        <v>688</v>
      </c>
      <c r="F1219" s="156">
        <v>0.51545329670329665</v>
      </c>
      <c r="G1219" s="156">
        <v>0.36735972360972352</v>
      </c>
      <c r="H1219" s="156">
        <v>0.41059565434565432</v>
      </c>
      <c r="I1219" s="156">
        <v>0.4363178488178488</v>
      </c>
      <c r="J1219" s="156">
        <v>0.23768939393939392</v>
      </c>
      <c r="K1219" s="156">
        <v>0.18792873792873793</v>
      </c>
      <c r="L1219" s="156">
        <v>0.30502830502830497</v>
      </c>
      <c r="M1219" s="156">
        <v>0.47368256743256737</v>
      </c>
      <c r="N1219" s="156">
        <v>0.38371628371628369</v>
      </c>
      <c r="O1219" s="156">
        <v>0.62152639027639034</v>
      </c>
    </row>
    <row r="1220" spans="1:15" x14ac:dyDescent="0.2">
      <c r="A1220">
        <v>102</v>
      </c>
      <c r="B1220" t="s">
        <v>440</v>
      </c>
      <c r="C1220" t="s">
        <v>440</v>
      </c>
      <c r="D1220" t="s">
        <v>200</v>
      </c>
      <c r="E1220" t="s">
        <v>689</v>
      </c>
      <c r="F1220" s="156">
        <v>9.8519536019536034E-3</v>
      </c>
      <c r="G1220" s="156">
        <v>7.942231379731381E-3</v>
      </c>
      <c r="H1220" s="156">
        <v>1.9822191697191696E-3</v>
      </c>
      <c r="I1220" s="156">
        <v>3.2375610500610498E-3</v>
      </c>
      <c r="J1220" s="156">
        <v>8.5317460317460309E-3</v>
      </c>
      <c r="K1220" s="156">
        <v>1.4060592185592186E-3</v>
      </c>
      <c r="L1220" s="156">
        <v>3.3844627594627596E-3</v>
      </c>
      <c r="M1220" s="156">
        <v>2.890338827838828E-3</v>
      </c>
      <c r="N1220" s="156">
        <v>1.907814407814408E-3</v>
      </c>
      <c r="O1220" s="156">
        <v>1.092032967032967E-2</v>
      </c>
    </row>
    <row r="1221" spans="1:15" x14ac:dyDescent="0.2">
      <c r="A1221">
        <v>102</v>
      </c>
      <c r="B1221" t="s">
        <v>440</v>
      </c>
      <c r="C1221" t="s">
        <v>440</v>
      </c>
      <c r="D1221" t="s">
        <v>200</v>
      </c>
      <c r="E1221" t="s">
        <v>690</v>
      </c>
      <c r="F1221" s="156">
        <v>0.56591117216117215</v>
      </c>
      <c r="G1221" s="156">
        <v>0.64244505494505488</v>
      </c>
      <c r="H1221" s="156">
        <v>0.63280677655677653</v>
      </c>
      <c r="I1221" s="156">
        <v>0.36872710622710625</v>
      </c>
      <c r="J1221" s="156">
        <v>0.31888736263736267</v>
      </c>
      <c r="K1221" s="156">
        <v>0.30524267399267402</v>
      </c>
      <c r="L1221" s="156">
        <v>0.12532051282051282</v>
      </c>
      <c r="M1221" s="156">
        <v>0.63530219780219777</v>
      </c>
      <c r="N1221" s="156">
        <v>0.59926739926739925</v>
      </c>
      <c r="O1221" s="156">
        <v>0.7008928571428571</v>
      </c>
    </row>
    <row r="1222" spans="1:15" x14ac:dyDescent="0.2">
      <c r="A1222">
        <v>102</v>
      </c>
      <c r="B1222" t="s">
        <v>440</v>
      </c>
      <c r="C1222" t="s">
        <v>440</v>
      </c>
      <c r="D1222" t="s">
        <v>200</v>
      </c>
      <c r="E1222" t="s">
        <v>691</v>
      </c>
      <c r="F1222" s="156">
        <v>0.39030155450609999</v>
      </c>
      <c r="G1222" s="156">
        <v>0.26122343565525386</v>
      </c>
      <c r="H1222" s="156">
        <v>0.39675324675324675</v>
      </c>
      <c r="I1222" s="156">
        <v>0.29471664698937428</v>
      </c>
      <c r="J1222" s="156">
        <v>0.17722107438016527</v>
      </c>
      <c r="K1222" s="156">
        <v>0.29487898465171192</v>
      </c>
      <c r="L1222" s="156">
        <v>0.21497195985832351</v>
      </c>
      <c r="M1222" s="156">
        <v>0.31338793781975599</v>
      </c>
      <c r="N1222" s="156">
        <v>0.39310064935064931</v>
      </c>
      <c r="O1222" s="156">
        <v>0.47295110192837458</v>
      </c>
    </row>
    <row r="1223" spans="1:15" x14ac:dyDescent="0.2">
      <c r="A1223">
        <v>102</v>
      </c>
      <c r="B1223" t="s">
        <v>440</v>
      </c>
      <c r="C1223" t="s">
        <v>440</v>
      </c>
      <c r="D1223" t="s">
        <v>200</v>
      </c>
      <c r="E1223" t="s">
        <v>692</v>
      </c>
      <c r="F1223" s="156">
        <v>5.1857864357864365E-5</v>
      </c>
      <c r="G1223" s="156">
        <v>4.2839105339105346E-5</v>
      </c>
      <c r="H1223" s="156">
        <v>4.5093795093795094E-6</v>
      </c>
      <c r="I1223" s="156">
        <v>4.5093795093795094E-6</v>
      </c>
      <c r="J1223" s="156">
        <v>5.4112554112554106E-5</v>
      </c>
      <c r="K1223" s="156">
        <v>2.2546897546897547E-6</v>
      </c>
      <c r="L1223" s="156">
        <v>2.2546897546897547E-6</v>
      </c>
      <c r="M1223" s="156">
        <v>4.5093795093795094E-6</v>
      </c>
      <c r="N1223" s="156">
        <v>4.5093795093795094E-6</v>
      </c>
      <c r="O1223" s="156">
        <v>5.4112554112554106E-5</v>
      </c>
    </row>
    <row r="1224" spans="1:15" x14ac:dyDescent="0.2">
      <c r="A1224">
        <v>102</v>
      </c>
      <c r="B1224" t="s">
        <v>440</v>
      </c>
      <c r="C1224" t="s">
        <v>440</v>
      </c>
      <c r="D1224" t="s">
        <v>200</v>
      </c>
      <c r="E1224" t="s">
        <v>693</v>
      </c>
      <c r="F1224" s="156">
        <v>1.2202380952380952E-2</v>
      </c>
      <c r="G1224" s="156">
        <v>1.8398268398268402E-3</v>
      </c>
      <c r="H1224" s="156">
        <v>1.8398268398268402E-3</v>
      </c>
      <c r="I1224" s="156">
        <v>9.4696969696969717E-3</v>
      </c>
      <c r="J1224" s="156">
        <v>1.2716450216450218E-3</v>
      </c>
      <c r="K1224" s="156">
        <v>1.2716450216450218E-3</v>
      </c>
      <c r="L1224" s="156">
        <v>1.3257575757575761E-2</v>
      </c>
      <c r="M1224" s="156">
        <v>2.4621212121212124E-3</v>
      </c>
      <c r="N1224" s="156">
        <v>1.7586580086580092E-3</v>
      </c>
      <c r="O1224" s="156">
        <v>1.3041125541125543E-2</v>
      </c>
    </row>
    <row r="1225" spans="1:15" x14ac:dyDescent="0.2">
      <c r="A1225">
        <v>102</v>
      </c>
      <c r="B1225" t="s">
        <v>440</v>
      </c>
      <c r="C1225" t="s">
        <v>440</v>
      </c>
      <c r="D1225" t="s">
        <v>200</v>
      </c>
      <c r="E1225" t="s">
        <v>694</v>
      </c>
      <c r="F1225" s="156">
        <v>0.28393623737373735</v>
      </c>
      <c r="G1225" s="156">
        <v>0.16510732323232322</v>
      </c>
      <c r="H1225" s="156">
        <v>0.30143308080808079</v>
      </c>
      <c r="I1225" s="156">
        <v>0.18800978535353535</v>
      </c>
      <c r="J1225" s="156">
        <v>0.11576388888888889</v>
      </c>
      <c r="K1225" s="156">
        <v>0.26589172979797981</v>
      </c>
      <c r="L1225" s="156">
        <v>0.14305713383838384</v>
      </c>
      <c r="M1225" s="156">
        <v>0.1938210227272727</v>
      </c>
      <c r="N1225" s="156">
        <v>0.30595328282828282</v>
      </c>
      <c r="O1225" s="156">
        <v>0.33987215909090901</v>
      </c>
    </row>
    <row r="1226" spans="1:15" x14ac:dyDescent="0.2">
      <c r="A1226">
        <v>102</v>
      </c>
      <c r="B1226" t="s">
        <v>440</v>
      </c>
      <c r="C1226" t="s">
        <v>440</v>
      </c>
      <c r="D1226" t="s">
        <v>200</v>
      </c>
      <c r="E1226" t="s">
        <v>695</v>
      </c>
      <c r="F1226" s="156">
        <v>0</v>
      </c>
      <c r="G1226" s="156">
        <v>0</v>
      </c>
      <c r="H1226" s="156">
        <v>0</v>
      </c>
      <c r="I1226" s="156">
        <v>0</v>
      </c>
      <c r="J1226" s="156">
        <v>0</v>
      </c>
      <c r="K1226" s="156">
        <v>0</v>
      </c>
      <c r="L1226" s="156">
        <v>0</v>
      </c>
      <c r="M1226" s="156">
        <v>0</v>
      </c>
      <c r="N1226" s="156">
        <v>0</v>
      </c>
      <c r="O1226" s="156">
        <v>0</v>
      </c>
    </row>
    <row r="1227" spans="1:15" x14ac:dyDescent="0.2">
      <c r="A1227">
        <v>102</v>
      </c>
      <c r="B1227" t="s">
        <v>440</v>
      </c>
      <c r="C1227" t="s">
        <v>440</v>
      </c>
      <c r="D1227" t="s">
        <v>200</v>
      </c>
      <c r="E1227" t="s">
        <v>696</v>
      </c>
      <c r="F1227" s="156">
        <v>6.5972222222222235E-4</v>
      </c>
      <c r="G1227" s="156">
        <v>5.208333333333333E-5</v>
      </c>
      <c r="H1227" s="156">
        <v>5.208333333333333E-5</v>
      </c>
      <c r="I1227" s="156">
        <v>4.3402777777777775E-4</v>
      </c>
      <c r="J1227" s="156">
        <v>3.4722222222222222E-5</v>
      </c>
      <c r="K1227" s="156">
        <v>3.4722222222222222E-5</v>
      </c>
      <c r="L1227" s="156">
        <v>6.9444444444444447E-4</v>
      </c>
      <c r="M1227" s="156">
        <v>5.208333333333333E-5</v>
      </c>
      <c r="N1227" s="156">
        <v>5.208333333333333E-5</v>
      </c>
      <c r="O1227" s="156">
        <v>6.7708333333333325E-4</v>
      </c>
    </row>
    <row r="1228" spans="1:15" x14ac:dyDescent="0.2">
      <c r="A1228">
        <v>103</v>
      </c>
      <c r="B1228" t="s">
        <v>441</v>
      </c>
      <c r="C1228" t="s">
        <v>441</v>
      </c>
      <c r="D1228" t="s">
        <v>200</v>
      </c>
      <c r="E1228" t="s">
        <v>685</v>
      </c>
      <c r="F1228" s="156">
        <v>0.36661993309720581</v>
      </c>
      <c r="G1228" s="156">
        <v>0.34696723730814644</v>
      </c>
      <c r="H1228" s="156">
        <v>0.40486521054702868</v>
      </c>
      <c r="I1228" s="156">
        <v>0.35199478551751279</v>
      </c>
      <c r="J1228" s="156">
        <v>0.22522136953955135</v>
      </c>
      <c r="K1228" s="156">
        <v>0.23496408894136164</v>
      </c>
      <c r="L1228" s="156">
        <v>0.23623819362455731</v>
      </c>
      <c r="M1228" s="156">
        <v>0.40747737111373472</v>
      </c>
      <c r="N1228" s="156">
        <v>0.38943575364029909</v>
      </c>
      <c r="O1228" s="156">
        <v>0.50371162927981106</v>
      </c>
    </row>
    <row r="1229" spans="1:15" x14ac:dyDescent="0.2">
      <c r="A1229">
        <v>103</v>
      </c>
      <c r="B1229" t="s">
        <v>441</v>
      </c>
      <c r="C1229" t="s">
        <v>441</v>
      </c>
      <c r="D1229" t="s">
        <v>200</v>
      </c>
      <c r="E1229" t="s">
        <v>686</v>
      </c>
      <c r="F1229" s="156">
        <v>4.8160173160173162E-3</v>
      </c>
      <c r="G1229" s="156">
        <v>4.9986471861471864E-3</v>
      </c>
      <c r="H1229" s="156">
        <v>1.1318542568542567E-3</v>
      </c>
      <c r="I1229" s="156">
        <v>1.174693362193362E-3</v>
      </c>
      <c r="J1229" s="156">
        <v>5.4202741702741707E-3</v>
      </c>
      <c r="K1229" s="156">
        <v>8.0717893217893222E-4</v>
      </c>
      <c r="L1229" s="156">
        <v>8.7932900432900426E-4</v>
      </c>
      <c r="M1229" s="156">
        <v>1.6752344877344876E-3</v>
      </c>
      <c r="N1229" s="156">
        <v>1.0935245310245308E-3</v>
      </c>
      <c r="O1229" s="156">
        <v>5.4473304473304472E-3</v>
      </c>
    </row>
    <row r="1230" spans="1:15" x14ac:dyDescent="0.2">
      <c r="A1230">
        <v>103</v>
      </c>
      <c r="B1230" t="s">
        <v>441</v>
      </c>
      <c r="C1230" t="s">
        <v>441</v>
      </c>
      <c r="D1230" t="s">
        <v>200</v>
      </c>
      <c r="E1230" t="s">
        <v>687</v>
      </c>
      <c r="F1230" s="156">
        <v>6.0822510822510827E-2</v>
      </c>
      <c r="G1230" s="156">
        <v>1.655844155844156E-2</v>
      </c>
      <c r="H1230" s="156">
        <v>1.655844155844156E-2</v>
      </c>
      <c r="I1230" s="156">
        <v>5.6737012987012989E-2</v>
      </c>
      <c r="J1230" s="156">
        <v>1.1634199134199136E-2</v>
      </c>
      <c r="K1230" s="156">
        <v>1.1634199134199136E-2</v>
      </c>
      <c r="L1230" s="156">
        <v>6.9642857142857159E-2</v>
      </c>
      <c r="M1230" s="156">
        <v>2.3971861471861474E-2</v>
      </c>
      <c r="N1230" s="156">
        <v>1.5963203463203467E-2</v>
      </c>
      <c r="O1230" s="156">
        <v>6.9940476190476206E-2</v>
      </c>
    </row>
    <row r="1231" spans="1:15" x14ac:dyDescent="0.2">
      <c r="A1231">
        <v>103</v>
      </c>
      <c r="B1231" t="s">
        <v>441</v>
      </c>
      <c r="C1231" t="s">
        <v>441</v>
      </c>
      <c r="D1231" t="s">
        <v>200</v>
      </c>
      <c r="E1231" t="s">
        <v>688</v>
      </c>
      <c r="F1231" s="156">
        <v>0.46804861804861803</v>
      </c>
      <c r="G1231" s="156">
        <v>0.35816267066267071</v>
      </c>
      <c r="H1231" s="156">
        <v>0.39922785547785544</v>
      </c>
      <c r="I1231" s="156">
        <v>0.41622752247752248</v>
      </c>
      <c r="J1231" s="156">
        <v>0.23128538128538129</v>
      </c>
      <c r="K1231" s="156">
        <v>0.18876123876123879</v>
      </c>
      <c r="L1231" s="156">
        <v>0.29003288378288372</v>
      </c>
      <c r="M1231" s="156">
        <v>0.45608558108558112</v>
      </c>
      <c r="N1231" s="156">
        <v>0.37641941391941386</v>
      </c>
      <c r="O1231" s="156">
        <v>0.58464035964035965</v>
      </c>
    </row>
    <row r="1232" spans="1:15" x14ac:dyDescent="0.2">
      <c r="A1232">
        <v>103</v>
      </c>
      <c r="B1232" t="s">
        <v>441</v>
      </c>
      <c r="C1232" t="s">
        <v>441</v>
      </c>
      <c r="D1232" t="s">
        <v>200</v>
      </c>
      <c r="E1232" t="s">
        <v>689</v>
      </c>
      <c r="F1232" s="156">
        <v>1.0811584249084247E-2</v>
      </c>
      <c r="G1232" s="156">
        <v>1.007135225885226E-2</v>
      </c>
      <c r="H1232" s="156">
        <v>2.3027319902319903E-3</v>
      </c>
      <c r="I1232" s="156">
        <v>2.9647435897435896E-3</v>
      </c>
      <c r="J1232" s="156">
        <v>1.0754349816849815E-2</v>
      </c>
      <c r="K1232" s="156">
        <v>1.6578907203907204E-3</v>
      </c>
      <c r="L1232" s="156">
        <v>2.7243589743589742E-3</v>
      </c>
      <c r="M1232" s="156">
        <v>3.5905067155067158E-3</v>
      </c>
      <c r="N1232" s="156">
        <v>2.2283272283272282E-3</v>
      </c>
      <c r="O1232" s="156">
        <v>1.2106990231990232E-2</v>
      </c>
    </row>
    <row r="1233" spans="1:15" x14ac:dyDescent="0.2">
      <c r="A1233">
        <v>103</v>
      </c>
      <c r="B1233" t="s">
        <v>441</v>
      </c>
      <c r="C1233" t="s">
        <v>441</v>
      </c>
      <c r="D1233" t="s">
        <v>200</v>
      </c>
      <c r="E1233" t="s">
        <v>690</v>
      </c>
      <c r="F1233" s="156">
        <v>0.53779761904761902</v>
      </c>
      <c r="G1233" s="156">
        <v>0.61728479853479856</v>
      </c>
      <c r="H1233" s="156">
        <v>0.62522893772893773</v>
      </c>
      <c r="I1233" s="156">
        <v>0.3800137362637363</v>
      </c>
      <c r="J1233" s="156">
        <v>0.29732142857142857</v>
      </c>
      <c r="K1233" s="156">
        <v>0.30856227106227108</v>
      </c>
      <c r="L1233" s="156">
        <v>0.12953296703296702</v>
      </c>
      <c r="M1233" s="156">
        <v>0.62648809523809512</v>
      </c>
      <c r="N1233" s="156">
        <v>0.59562728937728937</v>
      </c>
      <c r="O1233" s="156">
        <v>0.68250915750915753</v>
      </c>
    </row>
    <row r="1234" spans="1:15" x14ac:dyDescent="0.2">
      <c r="A1234">
        <v>103</v>
      </c>
      <c r="B1234" t="s">
        <v>441</v>
      </c>
      <c r="C1234" t="s">
        <v>441</v>
      </c>
      <c r="D1234" t="s">
        <v>200</v>
      </c>
      <c r="E1234" t="s">
        <v>691</v>
      </c>
      <c r="F1234" s="156">
        <v>0.36450216450216449</v>
      </c>
      <c r="G1234" s="156">
        <v>0.25691902794175525</v>
      </c>
      <c r="H1234" s="156">
        <v>0.38654811097992908</v>
      </c>
      <c r="I1234" s="156">
        <v>0.2836998229043684</v>
      </c>
      <c r="J1234" s="156">
        <v>0.17338400236127507</v>
      </c>
      <c r="K1234" s="156">
        <v>0.28932014954742225</v>
      </c>
      <c r="L1234" s="156">
        <v>0.20490210547028725</v>
      </c>
      <c r="M1234" s="156">
        <v>0.30538665879574967</v>
      </c>
      <c r="N1234" s="156">
        <v>0.38355470287288468</v>
      </c>
      <c r="O1234" s="156">
        <v>0.4511830972058245</v>
      </c>
    </row>
    <row r="1235" spans="1:15" x14ac:dyDescent="0.2">
      <c r="A1235">
        <v>103</v>
      </c>
      <c r="B1235" t="s">
        <v>441</v>
      </c>
      <c r="C1235" t="s">
        <v>441</v>
      </c>
      <c r="D1235" t="s">
        <v>200</v>
      </c>
      <c r="E1235" t="s">
        <v>692</v>
      </c>
      <c r="F1235" s="156">
        <v>2.6605339105339104E-4</v>
      </c>
      <c r="G1235" s="156">
        <v>2.2772366522366523E-4</v>
      </c>
      <c r="H1235" s="156">
        <v>2.9310966810966811E-5</v>
      </c>
      <c r="I1235" s="156">
        <v>2.9310966810966811E-5</v>
      </c>
      <c r="J1235" s="156">
        <v>2.8634559884559884E-4</v>
      </c>
      <c r="K1235" s="156">
        <v>2.0292207792207792E-5</v>
      </c>
      <c r="L1235" s="156">
        <v>2.0292207792207792E-5</v>
      </c>
      <c r="M1235" s="156">
        <v>3.832972582972583E-5</v>
      </c>
      <c r="N1235" s="156">
        <v>2.9310966810966811E-5</v>
      </c>
      <c r="O1235" s="156">
        <v>2.8183621933621937E-4</v>
      </c>
    </row>
    <row r="1236" spans="1:15" x14ac:dyDescent="0.2">
      <c r="A1236">
        <v>103</v>
      </c>
      <c r="B1236" t="s">
        <v>441</v>
      </c>
      <c r="C1236" t="s">
        <v>441</v>
      </c>
      <c r="D1236" t="s">
        <v>200</v>
      </c>
      <c r="E1236" t="s">
        <v>693</v>
      </c>
      <c r="F1236" s="156">
        <v>6.8181818181818196E-3</v>
      </c>
      <c r="G1236" s="156">
        <v>1.0281385281385284E-3</v>
      </c>
      <c r="H1236" s="156">
        <v>1.0281385281385284E-3</v>
      </c>
      <c r="I1236" s="156">
        <v>5.1677489177489183E-3</v>
      </c>
      <c r="J1236" s="156">
        <v>7.0346320346320363E-4</v>
      </c>
      <c r="K1236" s="156">
        <v>7.0346320346320363E-4</v>
      </c>
      <c r="L1236" s="156">
        <v>7.3322510822510824E-3</v>
      </c>
      <c r="M1236" s="156">
        <v>1.3257575757575761E-3</v>
      </c>
      <c r="N1236" s="156">
        <v>1.0010822510822511E-3</v>
      </c>
      <c r="O1236" s="156">
        <v>7.2781385281385294E-3</v>
      </c>
    </row>
    <row r="1237" spans="1:15" x14ac:dyDescent="0.2">
      <c r="A1237">
        <v>103</v>
      </c>
      <c r="B1237" t="s">
        <v>441</v>
      </c>
      <c r="C1237" t="s">
        <v>441</v>
      </c>
      <c r="D1237" t="s">
        <v>200</v>
      </c>
      <c r="E1237" t="s">
        <v>694</v>
      </c>
      <c r="F1237" s="156">
        <v>0.29763731060606058</v>
      </c>
      <c r="G1237" s="156">
        <v>0.17121843434343431</v>
      </c>
      <c r="H1237" s="156">
        <v>0.31519570707070704</v>
      </c>
      <c r="I1237" s="156">
        <v>0.19379261363636363</v>
      </c>
      <c r="J1237" s="156">
        <v>0.12040877525252525</v>
      </c>
      <c r="K1237" s="156">
        <v>0.27966382575757576</v>
      </c>
      <c r="L1237" s="156">
        <v>0.14794034090909092</v>
      </c>
      <c r="M1237" s="156">
        <v>0.20008364898989897</v>
      </c>
      <c r="N1237" s="156">
        <v>0.32003945707070702</v>
      </c>
      <c r="O1237" s="156">
        <v>0.35452020202020196</v>
      </c>
    </row>
    <row r="1238" spans="1:15" x14ac:dyDescent="0.2">
      <c r="A1238">
        <v>103</v>
      </c>
      <c r="B1238" t="s">
        <v>441</v>
      </c>
      <c r="C1238" t="s">
        <v>441</v>
      </c>
      <c r="D1238" t="s">
        <v>200</v>
      </c>
      <c r="E1238" t="s">
        <v>695</v>
      </c>
      <c r="F1238" s="156">
        <v>0</v>
      </c>
      <c r="G1238" s="156">
        <v>0</v>
      </c>
      <c r="H1238" s="156">
        <v>0</v>
      </c>
      <c r="I1238" s="156">
        <v>0</v>
      </c>
      <c r="J1238" s="156">
        <v>0</v>
      </c>
      <c r="K1238" s="156">
        <v>0</v>
      </c>
      <c r="L1238" s="156">
        <v>0</v>
      </c>
      <c r="M1238" s="156">
        <v>0</v>
      </c>
      <c r="N1238" s="156">
        <v>0</v>
      </c>
      <c r="O1238" s="156">
        <v>0</v>
      </c>
    </row>
    <row r="1239" spans="1:15" x14ac:dyDescent="0.2">
      <c r="A1239">
        <v>103</v>
      </c>
      <c r="B1239" t="s">
        <v>441</v>
      </c>
      <c r="C1239" t="s">
        <v>441</v>
      </c>
      <c r="D1239" t="s">
        <v>200</v>
      </c>
      <c r="E1239" t="s">
        <v>696</v>
      </c>
      <c r="F1239" s="156">
        <v>0</v>
      </c>
      <c r="G1239" s="156">
        <v>0</v>
      </c>
      <c r="H1239" s="156">
        <v>0</v>
      </c>
      <c r="I1239" s="156">
        <v>0</v>
      </c>
      <c r="J1239" s="156">
        <v>0</v>
      </c>
      <c r="K1239" s="156">
        <v>0</v>
      </c>
      <c r="L1239" s="156">
        <v>0</v>
      </c>
      <c r="M1239" s="156">
        <v>0</v>
      </c>
      <c r="N1239" s="156">
        <v>0</v>
      </c>
      <c r="O1239" s="156">
        <v>0</v>
      </c>
    </row>
    <row r="1240" spans="1:15" x14ac:dyDescent="0.2">
      <c r="A1240">
        <v>104</v>
      </c>
      <c r="B1240" t="s">
        <v>442</v>
      </c>
      <c r="C1240" t="s">
        <v>442</v>
      </c>
      <c r="D1240" t="s">
        <v>201</v>
      </c>
      <c r="E1240" t="s">
        <v>685</v>
      </c>
      <c r="F1240" s="156">
        <v>0.23880853994490356</v>
      </c>
      <c r="G1240" s="156">
        <v>0.20240062967335692</v>
      </c>
      <c r="H1240" s="156">
        <v>0.28760822510822509</v>
      </c>
      <c r="I1240" s="156">
        <v>0.23469352617079886</v>
      </c>
      <c r="J1240" s="156">
        <v>0.13669323101141284</v>
      </c>
      <c r="K1240" s="156">
        <v>0.21498425816607636</v>
      </c>
      <c r="L1240" s="156">
        <v>0.17867965367965369</v>
      </c>
      <c r="M1240" s="156">
        <v>0.24621704053522234</v>
      </c>
      <c r="N1240" s="156">
        <v>0.28485094451003534</v>
      </c>
      <c r="O1240" s="156">
        <v>0.33318821330184967</v>
      </c>
    </row>
    <row r="1241" spans="1:15" x14ac:dyDescent="0.2">
      <c r="A1241">
        <v>104</v>
      </c>
      <c r="B1241" t="s">
        <v>442</v>
      </c>
      <c r="C1241" t="s">
        <v>442</v>
      </c>
      <c r="D1241" t="s">
        <v>201</v>
      </c>
      <c r="E1241" t="s">
        <v>686</v>
      </c>
      <c r="F1241" s="156">
        <v>3.0255681818181814E-2</v>
      </c>
      <c r="G1241" s="156">
        <v>3.5987103174603179E-2</v>
      </c>
      <c r="H1241" s="156">
        <v>1.7859397546897544E-2</v>
      </c>
      <c r="I1241" s="156">
        <v>7.8959235209235205E-3</v>
      </c>
      <c r="J1241" s="156">
        <v>3.4841720779220778E-2</v>
      </c>
      <c r="K1241" s="156">
        <v>1.0159632034632035E-2</v>
      </c>
      <c r="L1241" s="156">
        <v>6.1688311688311692E-3</v>
      </c>
      <c r="M1241" s="156">
        <v>1.7861652236652235E-2</v>
      </c>
      <c r="N1241" s="156">
        <v>1.9444444444444441E-2</v>
      </c>
      <c r="O1241" s="156">
        <v>3.589691558441558E-2</v>
      </c>
    </row>
    <row r="1242" spans="1:15" x14ac:dyDescent="0.2">
      <c r="A1242">
        <v>104</v>
      </c>
      <c r="B1242" t="s">
        <v>442</v>
      </c>
      <c r="C1242" t="s">
        <v>442</v>
      </c>
      <c r="D1242" t="s">
        <v>201</v>
      </c>
      <c r="E1242" t="s">
        <v>687</v>
      </c>
      <c r="F1242" s="156">
        <v>1.8262987012987016E-2</v>
      </c>
      <c r="G1242" s="156">
        <v>4.0584415584415589E-3</v>
      </c>
      <c r="H1242" s="156">
        <v>4.0584415584415589E-3</v>
      </c>
      <c r="I1242" s="156">
        <v>1.3961038961038962E-2</v>
      </c>
      <c r="J1242" s="156">
        <v>2.8409090909090919E-3</v>
      </c>
      <c r="K1242" s="156">
        <v>2.8409090909090919E-3</v>
      </c>
      <c r="L1242" s="156">
        <v>1.6423160173160176E-2</v>
      </c>
      <c r="M1242" s="156">
        <v>5.8982683982683999E-3</v>
      </c>
      <c r="N1242" s="156">
        <v>4.3560606060606064E-3</v>
      </c>
      <c r="O1242" s="156">
        <v>2.0454545454545458E-2</v>
      </c>
    </row>
    <row r="1243" spans="1:15" x14ac:dyDescent="0.2">
      <c r="A1243">
        <v>104</v>
      </c>
      <c r="B1243" t="s">
        <v>442</v>
      </c>
      <c r="C1243" t="s">
        <v>442</v>
      </c>
      <c r="D1243" t="s">
        <v>201</v>
      </c>
      <c r="E1243" t="s">
        <v>688</v>
      </c>
      <c r="F1243" s="156">
        <v>0.23479645354645354</v>
      </c>
      <c r="G1243" s="156">
        <v>0.22159715284715284</v>
      </c>
      <c r="H1243" s="156">
        <v>0.27833416583416581</v>
      </c>
      <c r="I1243" s="156">
        <v>0.2619130869130869</v>
      </c>
      <c r="J1243" s="156">
        <v>0.1506784881784882</v>
      </c>
      <c r="K1243" s="156">
        <v>0.187260656010656</v>
      </c>
      <c r="L1243" s="156">
        <v>0.20312395937395936</v>
      </c>
      <c r="M1243" s="156">
        <v>0.27378663003663006</v>
      </c>
      <c r="N1243" s="156">
        <v>0.28796411921411919</v>
      </c>
      <c r="O1243" s="156">
        <v>0.3467407592407592</v>
      </c>
    </row>
    <row r="1244" spans="1:15" x14ac:dyDescent="0.2">
      <c r="A1244">
        <v>104</v>
      </c>
      <c r="B1244" t="s">
        <v>442</v>
      </c>
      <c r="C1244" t="s">
        <v>442</v>
      </c>
      <c r="D1244" t="s">
        <v>201</v>
      </c>
      <c r="E1244" t="s">
        <v>689</v>
      </c>
      <c r="F1244" s="156">
        <v>4.1470161782661788E-2</v>
      </c>
      <c r="G1244" s="156">
        <v>5.1648351648351652E-2</v>
      </c>
      <c r="H1244" s="156">
        <v>2.5165979853479854E-2</v>
      </c>
      <c r="I1244" s="156">
        <v>1.3257402319902318E-2</v>
      </c>
      <c r="J1244" s="156">
        <v>4.7811736874236878E-2</v>
      </c>
      <c r="K1244" s="156">
        <v>1.3055173992673993E-2</v>
      </c>
      <c r="L1244" s="156">
        <v>1.0575015262515261E-2</v>
      </c>
      <c r="M1244" s="156">
        <v>2.8764117826617829E-2</v>
      </c>
      <c r="N1244" s="156">
        <v>2.8601953601953601E-2</v>
      </c>
      <c r="O1244" s="156">
        <v>5.0936736874236874E-2</v>
      </c>
    </row>
    <row r="1245" spans="1:15" x14ac:dyDescent="0.2">
      <c r="A1245">
        <v>104</v>
      </c>
      <c r="B1245" t="s">
        <v>442</v>
      </c>
      <c r="C1245" t="s">
        <v>442</v>
      </c>
      <c r="D1245" t="s">
        <v>201</v>
      </c>
      <c r="E1245" t="s">
        <v>690</v>
      </c>
      <c r="F1245" s="156">
        <v>0.21069139194139197</v>
      </c>
      <c r="G1245" s="156">
        <v>0.2748855311355311</v>
      </c>
      <c r="H1245" s="156">
        <v>0.40597527472527473</v>
      </c>
      <c r="I1245" s="156">
        <v>0.31458333333333333</v>
      </c>
      <c r="J1245" s="156">
        <v>0.13250915750915751</v>
      </c>
      <c r="K1245" s="156">
        <v>0.2898351648351648</v>
      </c>
      <c r="L1245" s="156">
        <v>0.16057692307692309</v>
      </c>
      <c r="M1245" s="156">
        <v>0.36087454212454206</v>
      </c>
      <c r="N1245" s="156">
        <v>0.40826465201465195</v>
      </c>
      <c r="O1245" s="156">
        <v>0.3825320512820512</v>
      </c>
    </row>
    <row r="1246" spans="1:15" x14ac:dyDescent="0.2">
      <c r="A1246">
        <v>104</v>
      </c>
      <c r="B1246" t="s">
        <v>442</v>
      </c>
      <c r="C1246" t="s">
        <v>442</v>
      </c>
      <c r="D1246" t="s">
        <v>201</v>
      </c>
      <c r="E1246" t="s">
        <v>691</v>
      </c>
      <c r="F1246" s="156">
        <v>0.10743555686737505</v>
      </c>
      <c r="G1246" s="156">
        <v>8.3473534041715855E-2</v>
      </c>
      <c r="H1246" s="156">
        <v>0.13258805588351041</v>
      </c>
      <c r="I1246" s="156">
        <v>9.263823297914206E-2</v>
      </c>
      <c r="J1246" s="156">
        <v>6.0719205037386856E-2</v>
      </c>
      <c r="K1246" s="156">
        <v>0.11610832349468714</v>
      </c>
      <c r="L1246" s="156">
        <v>7.3585694608421875E-2</v>
      </c>
      <c r="M1246" s="156">
        <v>9.3946772924045643E-2</v>
      </c>
      <c r="N1246" s="156">
        <v>0.12398907910271546</v>
      </c>
      <c r="O1246" s="156">
        <v>0.14585055096418734</v>
      </c>
    </row>
    <row r="1247" spans="1:15" x14ac:dyDescent="0.2">
      <c r="A1247">
        <v>104</v>
      </c>
      <c r="B1247" t="s">
        <v>442</v>
      </c>
      <c r="C1247" t="s">
        <v>442</v>
      </c>
      <c r="D1247" t="s">
        <v>201</v>
      </c>
      <c r="E1247" t="s">
        <v>692</v>
      </c>
      <c r="F1247" s="156">
        <v>6.6084956709956703E-3</v>
      </c>
      <c r="G1247" s="156">
        <v>7.1180555555555554E-3</v>
      </c>
      <c r="H1247" s="156">
        <v>4.1666666666666666E-3</v>
      </c>
      <c r="I1247" s="156">
        <v>1.7631673881673882E-3</v>
      </c>
      <c r="J1247" s="156">
        <v>7.4990981240981233E-3</v>
      </c>
      <c r="K1247" s="156">
        <v>3.3324314574314567E-3</v>
      </c>
      <c r="L1247" s="156">
        <v>1.2648809523809527E-3</v>
      </c>
      <c r="M1247" s="156">
        <v>2.9356060606060604E-3</v>
      </c>
      <c r="N1247" s="156">
        <v>4.0404040404040404E-3</v>
      </c>
      <c r="O1247" s="156">
        <v>7.6772186147186141E-3</v>
      </c>
    </row>
    <row r="1248" spans="1:15" x14ac:dyDescent="0.2">
      <c r="A1248">
        <v>104</v>
      </c>
      <c r="B1248" t="s">
        <v>442</v>
      </c>
      <c r="C1248" t="s">
        <v>442</v>
      </c>
      <c r="D1248" t="s">
        <v>201</v>
      </c>
      <c r="E1248" t="s">
        <v>693</v>
      </c>
      <c r="F1248" s="156">
        <v>0</v>
      </c>
      <c r="G1248" s="156">
        <v>0</v>
      </c>
      <c r="H1248" s="156">
        <v>0</v>
      </c>
      <c r="I1248" s="156">
        <v>0</v>
      </c>
      <c r="J1248" s="156">
        <v>0</v>
      </c>
      <c r="K1248" s="156">
        <v>0</v>
      </c>
      <c r="L1248" s="156">
        <v>0</v>
      </c>
      <c r="M1248" s="156">
        <v>0</v>
      </c>
      <c r="N1248" s="156">
        <v>0</v>
      </c>
      <c r="O1248" s="156">
        <v>0</v>
      </c>
    </row>
    <row r="1249" spans="1:15" x14ac:dyDescent="0.2">
      <c r="A1249">
        <v>104</v>
      </c>
      <c r="B1249" t="s">
        <v>442</v>
      </c>
      <c r="C1249" t="s">
        <v>442</v>
      </c>
      <c r="D1249" t="s">
        <v>201</v>
      </c>
      <c r="E1249" t="s">
        <v>694</v>
      </c>
      <c r="F1249" s="156">
        <v>4.432291666666667E-2</v>
      </c>
      <c r="G1249" s="156">
        <v>2.6169507575757579E-2</v>
      </c>
      <c r="H1249" s="156">
        <v>5.0124684343434339E-2</v>
      </c>
      <c r="I1249" s="156">
        <v>2.7722537878787878E-2</v>
      </c>
      <c r="J1249" s="156">
        <v>1.9733270202020203E-2</v>
      </c>
      <c r="K1249" s="156">
        <v>4.9632260101010101E-2</v>
      </c>
      <c r="L1249" s="156">
        <v>2.1991792929292927E-2</v>
      </c>
      <c r="M1249" s="156">
        <v>2.8035037878787882E-2</v>
      </c>
      <c r="N1249" s="156">
        <v>4.4125631313131311E-2</v>
      </c>
      <c r="O1249" s="156">
        <v>5.4494949494949485E-2</v>
      </c>
    </row>
    <row r="1250" spans="1:15" x14ac:dyDescent="0.2">
      <c r="A1250">
        <v>104</v>
      </c>
      <c r="B1250" t="s">
        <v>442</v>
      </c>
      <c r="C1250" t="s">
        <v>442</v>
      </c>
      <c r="D1250" t="s">
        <v>201</v>
      </c>
      <c r="E1250" t="s">
        <v>695</v>
      </c>
      <c r="F1250" s="156">
        <v>2.6909722222222222E-4</v>
      </c>
      <c r="G1250" s="156">
        <v>2.6331018518518516E-4</v>
      </c>
      <c r="H1250" s="156">
        <v>1.5046296296296297E-4</v>
      </c>
      <c r="I1250" s="156">
        <v>6.655092592592593E-5</v>
      </c>
      <c r="J1250" s="156">
        <v>3.0092592592592595E-4</v>
      </c>
      <c r="K1250" s="156">
        <v>1.3888888888888889E-4</v>
      </c>
      <c r="L1250" s="156">
        <v>4.6296296296296294E-5</v>
      </c>
      <c r="M1250" s="156">
        <v>8.5358796296296295E-5</v>
      </c>
      <c r="N1250" s="156">
        <v>1.3744212962962961E-4</v>
      </c>
      <c r="O1250" s="156">
        <v>3.038194444444445E-4</v>
      </c>
    </row>
    <row r="1251" spans="1:15" x14ac:dyDescent="0.2">
      <c r="A1251">
        <v>104</v>
      </c>
      <c r="B1251" t="s">
        <v>442</v>
      </c>
      <c r="C1251" t="s">
        <v>442</v>
      </c>
      <c r="D1251" t="s">
        <v>201</v>
      </c>
      <c r="E1251" t="s">
        <v>696</v>
      </c>
      <c r="F1251" s="156">
        <v>0</v>
      </c>
      <c r="G1251" s="156">
        <v>0</v>
      </c>
      <c r="H1251" s="156">
        <v>0</v>
      </c>
      <c r="I1251" s="156">
        <v>0</v>
      </c>
      <c r="J1251" s="156">
        <v>0</v>
      </c>
      <c r="K1251" s="156">
        <v>0</v>
      </c>
      <c r="L1251" s="156">
        <v>0</v>
      </c>
      <c r="M1251" s="156">
        <v>0</v>
      </c>
      <c r="N1251" s="156">
        <v>0</v>
      </c>
      <c r="O1251" s="156">
        <v>0</v>
      </c>
    </row>
    <row r="1252" spans="1:15" x14ac:dyDescent="0.2">
      <c r="A1252">
        <v>105</v>
      </c>
      <c r="B1252" t="s">
        <v>443</v>
      </c>
      <c r="C1252" t="s">
        <v>443</v>
      </c>
      <c r="D1252" t="s">
        <v>201</v>
      </c>
      <c r="E1252" t="s">
        <v>685</v>
      </c>
      <c r="F1252" s="156">
        <v>0.24195690672963405</v>
      </c>
      <c r="G1252" s="156">
        <v>0.20228502558048014</v>
      </c>
      <c r="H1252" s="156">
        <v>0.29358028335301056</v>
      </c>
      <c r="I1252" s="156">
        <v>0.24648514364423452</v>
      </c>
      <c r="J1252" s="156">
        <v>0.13465417158598977</v>
      </c>
      <c r="K1252" s="156">
        <v>0.21649203069657613</v>
      </c>
      <c r="L1252" s="156">
        <v>0.18619146005509643</v>
      </c>
      <c r="M1252" s="156">
        <v>0.25480125934671388</v>
      </c>
      <c r="N1252" s="156">
        <v>0.29256198347107437</v>
      </c>
      <c r="O1252" s="156">
        <v>0.3391430539157812</v>
      </c>
    </row>
    <row r="1253" spans="1:15" x14ac:dyDescent="0.2">
      <c r="A1253">
        <v>105</v>
      </c>
      <c r="B1253" t="s">
        <v>443</v>
      </c>
      <c r="C1253" t="s">
        <v>443</v>
      </c>
      <c r="D1253" t="s">
        <v>201</v>
      </c>
      <c r="E1253" t="s">
        <v>686</v>
      </c>
      <c r="F1253" s="156">
        <v>3.092081529581529E-2</v>
      </c>
      <c r="G1253" s="156">
        <v>3.7962211399711399E-2</v>
      </c>
      <c r="H1253" s="156">
        <v>2.0129870129870133E-2</v>
      </c>
      <c r="I1253" s="156">
        <v>8.7481962481962463E-3</v>
      </c>
      <c r="J1253" s="156">
        <v>3.6041215728715721E-2</v>
      </c>
      <c r="K1253" s="156">
        <v>1.1677038239538239E-2</v>
      </c>
      <c r="L1253" s="156">
        <v>6.7843614718614718E-3</v>
      </c>
      <c r="M1253" s="156">
        <v>1.9744318181818179E-2</v>
      </c>
      <c r="N1253" s="156">
        <v>2.1660804473304471E-2</v>
      </c>
      <c r="O1253" s="156">
        <v>3.7283549783549787E-2</v>
      </c>
    </row>
    <row r="1254" spans="1:15" x14ac:dyDescent="0.2">
      <c r="A1254">
        <v>105</v>
      </c>
      <c r="B1254" t="s">
        <v>443</v>
      </c>
      <c r="C1254" t="s">
        <v>443</v>
      </c>
      <c r="D1254" t="s">
        <v>201</v>
      </c>
      <c r="E1254" t="s">
        <v>687</v>
      </c>
      <c r="F1254" s="156">
        <v>1.0714285714285716E-2</v>
      </c>
      <c r="G1254" s="156">
        <v>2.1645021645021649E-3</v>
      </c>
      <c r="H1254" s="156">
        <v>2.1645021645021649E-3</v>
      </c>
      <c r="I1254" s="156">
        <v>7.4945887445887465E-3</v>
      </c>
      <c r="J1254" s="156">
        <v>1.5151515151515154E-3</v>
      </c>
      <c r="K1254" s="156">
        <v>1.5151515151515154E-3</v>
      </c>
      <c r="L1254" s="156">
        <v>9.0909090909090922E-3</v>
      </c>
      <c r="M1254" s="156">
        <v>2.9491341991342E-3</v>
      </c>
      <c r="N1254" s="156">
        <v>2.3268398268398273E-3</v>
      </c>
      <c r="O1254" s="156">
        <v>1.1850649350649353E-2</v>
      </c>
    </row>
    <row r="1255" spans="1:15" x14ac:dyDescent="0.2">
      <c r="A1255">
        <v>105</v>
      </c>
      <c r="B1255" t="s">
        <v>443</v>
      </c>
      <c r="C1255" t="s">
        <v>443</v>
      </c>
      <c r="D1255" t="s">
        <v>201</v>
      </c>
      <c r="E1255" t="s">
        <v>688</v>
      </c>
      <c r="F1255" s="156">
        <v>0.24717990342990345</v>
      </c>
      <c r="G1255" s="156">
        <v>0.21965950715950716</v>
      </c>
      <c r="H1255" s="156">
        <v>0.28800158175158175</v>
      </c>
      <c r="I1255" s="156">
        <v>0.27894189144189141</v>
      </c>
      <c r="J1255" s="156">
        <v>0.14692599067599069</v>
      </c>
      <c r="K1255" s="156">
        <v>0.19146270396270396</v>
      </c>
      <c r="L1255" s="156">
        <v>0.21539502164502164</v>
      </c>
      <c r="M1255" s="156">
        <v>0.28413045288045286</v>
      </c>
      <c r="N1255" s="156">
        <v>0.29765026640026643</v>
      </c>
      <c r="O1255" s="156">
        <v>0.359734015984016</v>
      </c>
    </row>
    <row r="1256" spans="1:15" x14ac:dyDescent="0.2">
      <c r="A1256">
        <v>105</v>
      </c>
      <c r="B1256" t="s">
        <v>443</v>
      </c>
      <c r="C1256" t="s">
        <v>443</v>
      </c>
      <c r="D1256" t="s">
        <v>201</v>
      </c>
      <c r="E1256" t="s">
        <v>689</v>
      </c>
      <c r="F1256" s="156">
        <v>4.1029456654456654E-2</v>
      </c>
      <c r="G1256" s="156">
        <v>5.3756486568986565E-2</v>
      </c>
      <c r="H1256" s="156">
        <v>2.8000992063492068E-2</v>
      </c>
      <c r="I1256" s="156">
        <v>1.4239926739926741E-2</v>
      </c>
      <c r="J1256" s="156">
        <v>4.8897283272283272E-2</v>
      </c>
      <c r="K1256" s="156">
        <v>1.4669184981684982E-2</v>
      </c>
      <c r="L1256" s="156">
        <v>1.1183608058608057E-2</v>
      </c>
      <c r="M1256" s="156">
        <v>3.1074481074481072E-2</v>
      </c>
      <c r="N1256" s="156">
        <v>3.1259539072039072E-2</v>
      </c>
      <c r="O1256" s="156">
        <v>5.1608287545787543E-2</v>
      </c>
    </row>
    <row r="1257" spans="1:15" x14ac:dyDescent="0.2">
      <c r="A1257">
        <v>105</v>
      </c>
      <c r="B1257" t="s">
        <v>443</v>
      </c>
      <c r="C1257" t="s">
        <v>443</v>
      </c>
      <c r="D1257" t="s">
        <v>201</v>
      </c>
      <c r="E1257" t="s">
        <v>690</v>
      </c>
      <c r="F1257" s="156">
        <v>0.22710622710622713</v>
      </c>
      <c r="G1257" s="156">
        <v>0.28147893772893773</v>
      </c>
      <c r="H1257" s="156">
        <v>0.42701465201465205</v>
      </c>
      <c r="I1257" s="156">
        <v>0.34072802197802199</v>
      </c>
      <c r="J1257" s="156">
        <v>0.13717948717948716</v>
      </c>
      <c r="K1257" s="156">
        <v>0.30109890109890114</v>
      </c>
      <c r="L1257" s="156">
        <v>0.17907509157509158</v>
      </c>
      <c r="M1257" s="156">
        <v>0.3822802197802197</v>
      </c>
      <c r="N1257" s="156">
        <v>0.43102106227106229</v>
      </c>
      <c r="O1257" s="156">
        <v>0.40464743589743585</v>
      </c>
    </row>
    <row r="1258" spans="1:15" x14ac:dyDescent="0.2">
      <c r="A1258">
        <v>105</v>
      </c>
      <c r="B1258" t="s">
        <v>443</v>
      </c>
      <c r="C1258" t="s">
        <v>443</v>
      </c>
      <c r="D1258" t="s">
        <v>201</v>
      </c>
      <c r="E1258" t="s">
        <v>691</v>
      </c>
      <c r="F1258" s="156">
        <v>0.11868358913813458</v>
      </c>
      <c r="G1258" s="156">
        <v>8.9396399055489947E-2</v>
      </c>
      <c r="H1258" s="156">
        <v>0.1454496261314443</v>
      </c>
      <c r="I1258" s="156">
        <v>0.10069362455726091</v>
      </c>
      <c r="J1258" s="156">
        <v>6.3970877607241239E-2</v>
      </c>
      <c r="K1258" s="156">
        <v>0.12719647776465956</v>
      </c>
      <c r="L1258" s="156">
        <v>7.9380657221566314E-2</v>
      </c>
      <c r="M1258" s="156">
        <v>0.10240554899645808</v>
      </c>
      <c r="N1258" s="156">
        <v>0.1368604879968516</v>
      </c>
      <c r="O1258" s="156">
        <v>0.1594918339236521</v>
      </c>
    </row>
    <row r="1259" spans="1:15" x14ac:dyDescent="0.2">
      <c r="A1259">
        <v>105</v>
      </c>
      <c r="B1259" t="s">
        <v>443</v>
      </c>
      <c r="C1259" t="s">
        <v>443</v>
      </c>
      <c r="D1259" t="s">
        <v>201</v>
      </c>
      <c r="E1259" t="s">
        <v>692</v>
      </c>
      <c r="F1259" s="156">
        <v>8.272456709956709E-3</v>
      </c>
      <c r="G1259" s="156">
        <v>8.8924963924963928E-3</v>
      </c>
      <c r="H1259" s="156">
        <v>5.4450757575757562E-3</v>
      </c>
      <c r="I1259" s="156">
        <v>2.1712662337662341E-3</v>
      </c>
      <c r="J1259" s="156">
        <v>9.2622655122655117E-3</v>
      </c>
      <c r="K1259" s="156">
        <v>4.4079184704184709E-3</v>
      </c>
      <c r="L1259" s="156">
        <v>1.5670093795093795E-3</v>
      </c>
      <c r="M1259" s="156">
        <v>3.7472943722943724E-3</v>
      </c>
      <c r="N1259" s="156">
        <v>5.2737193362193367E-3</v>
      </c>
      <c r="O1259" s="156">
        <v>9.613997113997113E-3</v>
      </c>
    </row>
    <row r="1260" spans="1:15" x14ac:dyDescent="0.2">
      <c r="A1260">
        <v>105</v>
      </c>
      <c r="B1260" t="s">
        <v>443</v>
      </c>
      <c r="C1260" t="s">
        <v>443</v>
      </c>
      <c r="D1260" t="s">
        <v>201</v>
      </c>
      <c r="E1260" t="s">
        <v>693</v>
      </c>
      <c r="F1260" s="156">
        <v>0</v>
      </c>
      <c r="G1260" s="156">
        <v>0</v>
      </c>
      <c r="H1260" s="156">
        <v>0</v>
      </c>
      <c r="I1260" s="156">
        <v>0</v>
      </c>
      <c r="J1260" s="156">
        <v>0</v>
      </c>
      <c r="K1260" s="156">
        <v>0</v>
      </c>
      <c r="L1260" s="156">
        <v>0</v>
      </c>
      <c r="M1260" s="156">
        <v>0</v>
      </c>
      <c r="N1260" s="156">
        <v>0</v>
      </c>
      <c r="O1260" s="156">
        <v>0</v>
      </c>
    </row>
    <row r="1261" spans="1:15" x14ac:dyDescent="0.2">
      <c r="A1261">
        <v>105</v>
      </c>
      <c r="B1261" t="s">
        <v>443</v>
      </c>
      <c r="C1261" t="s">
        <v>443</v>
      </c>
      <c r="D1261" t="s">
        <v>201</v>
      </c>
      <c r="E1261" t="s">
        <v>694</v>
      </c>
      <c r="F1261" s="156">
        <v>4.7525252525252526E-2</v>
      </c>
      <c r="G1261" s="156">
        <v>3.0130997474747474E-2</v>
      </c>
      <c r="H1261" s="156">
        <v>5.6450441919191921E-2</v>
      </c>
      <c r="I1261" s="156">
        <v>3.1712436868686869E-2</v>
      </c>
      <c r="J1261" s="156">
        <v>2.2226957070707071E-2</v>
      </c>
      <c r="K1261" s="156">
        <v>5.4977904040404035E-2</v>
      </c>
      <c r="L1261" s="156">
        <v>2.4589646464646467E-2</v>
      </c>
      <c r="M1261" s="156">
        <v>3.2863005050505045E-2</v>
      </c>
      <c r="N1261" s="156">
        <v>5.0757575757575758E-2</v>
      </c>
      <c r="O1261" s="156">
        <v>6.0075757575757574E-2</v>
      </c>
    </row>
    <row r="1262" spans="1:15" x14ac:dyDescent="0.2">
      <c r="A1262">
        <v>105</v>
      </c>
      <c r="B1262" t="s">
        <v>443</v>
      </c>
      <c r="C1262" t="s">
        <v>443</v>
      </c>
      <c r="D1262" t="s">
        <v>201</v>
      </c>
      <c r="E1262" t="s">
        <v>695</v>
      </c>
      <c r="F1262" s="156">
        <v>3.2841435185185187E-4</v>
      </c>
      <c r="G1262" s="156">
        <v>3.4577546296296298E-4</v>
      </c>
      <c r="H1262" s="156">
        <v>2.2135416666666666E-4</v>
      </c>
      <c r="I1262" s="156">
        <v>1.0706018518518517E-4</v>
      </c>
      <c r="J1262" s="156">
        <v>3.7760416666666666E-4</v>
      </c>
      <c r="K1262" s="156">
        <v>2.0254629629629626E-4</v>
      </c>
      <c r="L1262" s="156">
        <v>7.2337962962962959E-5</v>
      </c>
      <c r="M1262" s="156">
        <v>1.3599537037037036E-4</v>
      </c>
      <c r="N1262" s="156">
        <v>2.0688657407407407E-4</v>
      </c>
      <c r="O1262" s="156">
        <v>3.8628472222222222E-4</v>
      </c>
    </row>
    <row r="1263" spans="1:15" x14ac:dyDescent="0.2">
      <c r="A1263">
        <v>105</v>
      </c>
      <c r="B1263" t="s">
        <v>443</v>
      </c>
      <c r="C1263" t="s">
        <v>443</v>
      </c>
      <c r="D1263" t="s">
        <v>201</v>
      </c>
      <c r="E1263" t="s">
        <v>696</v>
      </c>
      <c r="F1263" s="156">
        <v>0</v>
      </c>
      <c r="G1263" s="156">
        <v>0</v>
      </c>
      <c r="H1263" s="156">
        <v>0</v>
      </c>
      <c r="I1263" s="156">
        <v>0</v>
      </c>
      <c r="J1263" s="156">
        <v>0</v>
      </c>
      <c r="K1263" s="156">
        <v>0</v>
      </c>
      <c r="L1263" s="156">
        <v>0</v>
      </c>
      <c r="M1263" s="156">
        <v>0</v>
      </c>
      <c r="N1263" s="156">
        <v>0</v>
      </c>
      <c r="O1263" s="156">
        <v>0</v>
      </c>
    </row>
    <row r="1264" spans="1:15" x14ac:dyDescent="0.2">
      <c r="A1264">
        <v>106</v>
      </c>
      <c r="B1264" t="s">
        <v>444</v>
      </c>
      <c r="C1264" t="s">
        <v>444</v>
      </c>
      <c r="D1264" t="s">
        <v>201</v>
      </c>
      <c r="E1264" t="s">
        <v>685</v>
      </c>
      <c r="F1264" s="156">
        <v>0.23777056277056274</v>
      </c>
      <c r="G1264" s="156">
        <v>0.19935802833530106</v>
      </c>
      <c r="H1264" s="156">
        <v>0.28950462416371503</v>
      </c>
      <c r="I1264" s="156">
        <v>0.24283500590318768</v>
      </c>
      <c r="J1264" s="156">
        <v>0.13222648563557657</v>
      </c>
      <c r="K1264" s="156">
        <v>0.21403974813065724</v>
      </c>
      <c r="L1264" s="156">
        <v>0.18314885871704054</v>
      </c>
      <c r="M1264" s="156">
        <v>0.2511535812672176</v>
      </c>
      <c r="N1264" s="156">
        <v>0.28826495474222746</v>
      </c>
      <c r="O1264" s="156">
        <v>0.3338006690279417</v>
      </c>
    </row>
    <row r="1265" spans="1:15" x14ac:dyDescent="0.2">
      <c r="A1265">
        <v>106</v>
      </c>
      <c r="B1265" t="s">
        <v>444</v>
      </c>
      <c r="C1265" t="s">
        <v>444</v>
      </c>
      <c r="D1265" t="s">
        <v>201</v>
      </c>
      <c r="E1265" t="s">
        <v>686</v>
      </c>
      <c r="F1265" s="156">
        <v>3.2359307359307359E-2</v>
      </c>
      <c r="G1265" s="156">
        <v>3.9143668831168835E-2</v>
      </c>
      <c r="H1265" s="156">
        <v>2.0700306637806639E-2</v>
      </c>
      <c r="I1265" s="156">
        <v>8.6625180375180365E-3</v>
      </c>
      <c r="J1265" s="156">
        <v>3.7220418470418466E-2</v>
      </c>
      <c r="K1265" s="156">
        <v>1.2042297979797979E-2</v>
      </c>
      <c r="L1265" s="156">
        <v>6.7550505050505043E-3</v>
      </c>
      <c r="M1265" s="156">
        <v>2.0159181096681099E-2</v>
      </c>
      <c r="N1265" s="156">
        <v>2.2251533189033189E-2</v>
      </c>
      <c r="O1265" s="156">
        <v>3.8699494949494949E-2</v>
      </c>
    </row>
    <row r="1266" spans="1:15" x14ac:dyDescent="0.2">
      <c r="A1266">
        <v>106</v>
      </c>
      <c r="B1266" t="s">
        <v>444</v>
      </c>
      <c r="C1266" t="s">
        <v>444</v>
      </c>
      <c r="D1266" t="s">
        <v>201</v>
      </c>
      <c r="E1266" t="s">
        <v>687</v>
      </c>
      <c r="F1266" s="156">
        <v>9.7402597402597418E-3</v>
      </c>
      <c r="G1266" s="156">
        <v>2.0562770562770568E-3</v>
      </c>
      <c r="H1266" s="156">
        <v>2.0562770562770568E-3</v>
      </c>
      <c r="I1266" s="156">
        <v>6.8181818181818196E-3</v>
      </c>
      <c r="J1266" s="156">
        <v>1.4069264069264073E-3</v>
      </c>
      <c r="K1266" s="156">
        <v>1.4069264069264073E-3</v>
      </c>
      <c r="L1266" s="156">
        <v>8.2251082251082273E-3</v>
      </c>
      <c r="M1266" s="156">
        <v>2.7326839826839833E-3</v>
      </c>
      <c r="N1266" s="156">
        <v>2.1915584415584423E-3</v>
      </c>
      <c r="O1266" s="156">
        <v>1.0795454545454547E-2</v>
      </c>
    </row>
    <row r="1267" spans="1:15" x14ac:dyDescent="0.2">
      <c r="A1267">
        <v>106</v>
      </c>
      <c r="B1267" t="s">
        <v>444</v>
      </c>
      <c r="C1267" t="s">
        <v>444</v>
      </c>
      <c r="D1267" t="s">
        <v>201</v>
      </c>
      <c r="E1267" t="s">
        <v>688</v>
      </c>
      <c r="F1267" s="156">
        <v>0.23981643356643353</v>
      </c>
      <c r="G1267" s="156">
        <v>0.21783633033633037</v>
      </c>
      <c r="H1267" s="156">
        <v>0.28451756576756576</v>
      </c>
      <c r="I1267" s="156">
        <v>0.27452339327339326</v>
      </c>
      <c r="J1267" s="156">
        <v>0.14535672660672661</v>
      </c>
      <c r="K1267" s="156">
        <v>0.18982683982683984</v>
      </c>
      <c r="L1267" s="156">
        <v>0.21138653013653011</v>
      </c>
      <c r="M1267" s="156">
        <v>0.28054237429237433</v>
      </c>
      <c r="N1267" s="156">
        <v>0.29393523143523137</v>
      </c>
      <c r="O1267" s="156">
        <v>0.35280969030969028</v>
      </c>
    </row>
    <row r="1268" spans="1:15" x14ac:dyDescent="0.2">
      <c r="A1268">
        <v>106</v>
      </c>
      <c r="B1268" t="s">
        <v>444</v>
      </c>
      <c r="C1268" t="s">
        <v>444</v>
      </c>
      <c r="D1268" t="s">
        <v>201</v>
      </c>
      <c r="E1268" t="s">
        <v>689</v>
      </c>
      <c r="F1268" s="156">
        <v>4.1185897435897435E-2</v>
      </c>
      <c r="G1268" s="156">
        <v>5.4456654456654451E-2</v>
      </c>
      <c r="H1268" s="156">
        <v>2.8922466422466417E-2</v>
      </c>
      <c r="I1268" s="156">
        <v>1.4711156898656897E-2</v>
      </c>
      <c r="J1268" s="156">
        <v>4.9271214896214888E-2</v>
      </c>
      <c r="K1268" s="156">
        <v>1.5230082417582419E-2</v>
      </c>
      <c r="L1268" s="156">
        <v>1.1517475579975579E-2</v>
      </c>
      <c r="M1268" s="156">
        <v>3.1906288156288161E-2</v>
      </c>
      <c r="N1268" s="156">
        <v>3.222107753357753E-2</v>
      </c>
      <c r="O1268" s="156">
        <v>5.2165369352869348E-2</v>
      </c>
    </row>
    <row r="1269" spans="1:15" x14ac:dyDescent="0.2">
      <c r="A1269">
        <v>106</v>
      </c>
      <c r="B1269" t="s">
        <v>444</v>
      </c>
      <c r="C1269" t="s">
        <v>444</v>
      </c>
      <c r="D1269" t="s">
        <v>201</v>
      </c>
      <c r="E1269" t="s">
        <v>690</v>
      </c>
      <c r="F1269" s="156">
        <v>0.22078754578754578</v>
      </c>
      <c r="G1269" s="156">
        <v>0.27520604395604392</v>
      </c>
      <c r="H1269" s="156">
        <v>0.41941391941391931</v>
      </c>
      <c r="I1269" s="156">
        <v>0.33747710622710625</v>
      </c>
      <c r="J1269" s="156">
        <v>0.1363095238095238</v>
      </c>
      <c r="K1269" s="156">
        <v>0.29622252747252742</v>
      </c>
      <c r="L1269" s="156">
        <v>0.18035714285714288</v>
      </c>
      <c r="M1269" s="156">
        <v>0.37619047619047619</v>
      </c>
      <c r="N1269" s="156">
        <v>0.42330586080586086</v>
      </c>
      <c r="O1269" s="156">
        <v>0.39711538461538459</v>
      </c>
    </row>
    <row r="1270" spans="1:15" x14ac:dyDescent="0.2">
      <c r="A1270">
        <v>106</v>
      </c>
      <c r="B1270" t="s">
        <v>444</v>
      </c>
      <c r="C1270" t="s">
        <v>444</v>
      </c>
      <c r="D1270" t="s">
        <v>201</v>
      </c>
      <c r="E1270" t="s">
        <v>691</v>
      </c>
      <c r="F1270" s="156">
        <v>0.11288616686343958</v>
      </c>
      <c r="G1270" s="156">
        <v>8.662927981109797E-2</v>
      </c>
      <c r="H1270" s="156">
        <v>0.14025236127508856</v>
      </c>
      <c r="I1270" s="156">
        <v>9.720582447855175E-2</v>
      </c>
      <c r="J1270" s="156">
        <v>6.1498917748917754E-2</v>
      </c>
      <c r="K1270" s="156">
        <v>0.12213941361668634</v>
      </c>
      <c r="L1270" s="156">
        <v>7.6067493112947651E-2</v>
      </c>
      <c r="M1270" s="156">
        <v>9.9557260920897284E-2</v>
      </c>
      <c r="N1270" s="156">
        <v>0.1320543093270366</v>
      </c>
      <c r="O1270" s="156">
        <v>0.15264167650531291</v>
      </c>
    </row>
    <row r="1271" spans="1:15" x14ac:dyDescent="0.2">
      <c r="A1271">
        <v>106</v>
      </c>
      <c r="B1271" t="s">
        <v>444</v>
      </c>
      <c r="C1271" t="s">
        <v>444</v>
      </c>
      <c r="D1271" t="s">
        <v>201</v>
      </c>
      <c r="E1271" t="s">
        <v>692</v>
      </c>
      <c r="F1271" s="156">
        <v>8.9578823953823956E-3</v>
      </c>
      <c r="G1271" s="156">
        <v>9.613997113997113E-3</v>
      </c>
      <c r="H1271" s="156">
        <v>5.9613997113997117E-3</v>
      </c>
      <c r="I1271" s="156">
        <v>2.3336038961038956E-3</v>
      </c>
      <c r="J1271" s="156">
        <v>9.9905303030303049E-3</v>
      </c>
      <c r="K1271" s="156">
        <v>4.8475829725829729E-3</v>
      </c>
      <c r="L1271" s="156">
        <v>1.6887626262626261E-3</v>
      </c>
      <c r="M1271" s="156">
        <v>4.0742243867243864E-3</v>
      </c>
      <c r="N1271" s="156">
        <v>5.7584776334776338E-3</v>
      </c>
      <c r="O1271" s="156">
        <v>1.0409902597402597E-2</v>
      </c>
    </row>
    <row r="1272" spans="1:15" x14ac:dyDescent="0.2">
      <c r="A1272">
        <v>106</v>
      </c>
      <c r="B1272" t="s">
        <v>444</v>
      </c>
      <c r="C1272" t="s">
        <v>444</v>
      </c>
      <c r="D1272" t="s">
        <v>201</v>
      </c>
      <c r="E1272" t="s">
        <v>693</v>
      </c>
      <c r="F1272" s="156">
        <v>0</v>
      </c>
      <c r="G1272" s="156">
        <v>0</v>
      </c>
      <c r="H1272" s="156">
        <v>0</v>
      </c>
      <c r="I1272" s="156">
        <v>0</v>
      </c>
      <c r="J1272" s="156">
        <v>0</v>
      </c>
      <c r="K1272" s="156">
        <v>0</v>
      </c>
      <c r="L1272" s="156">
        <v>0</v>
      </c>
      <c r="M1272" s="156">
        <v>0</v>
      </c>
      <c r="N1272" s="156">
        <v>0</v>
      </c>
      <c r="O1272" s="156">
        <v>0</v>
      </c>
    </row>
    <row r="1273" spans="1:15" x14ac:dyDescent="0.2">
      <c r="A1273">
        <v>106</v>
      </c>
      <c r="B1273" t="s">
        <v>444</v>
      </c>
      <c r="C1273" t="s">
        <v>444</v>
      </c>
      <c r="D1273" t="s">
        <v>201</v>
      </c>
      <c r="E1273" t="s">
        <v>694</v>
      </c>
      <c r="F1273" s="156">
        <v>4.4780618686868688E-2</v>
      </c>
      <c r="G1273" s="156">
        <v>2.8953598484848478E-2</v>
      </c>
      <c r="H1273" s="156">
        <v>5.392676767676767E-2</v>
      </c>
      <c r="I1273" s="156">
        <v>3.0572916666666665E-2</v>
      </c>
      <c r="J1273" s="156">
        <v>2.1298926767676765E-2</v>
      </c>
      <c r="K1273" s="156">
        <v>5.2376893939393938E-2</v>
      </c>
      <c r="L1273" s="156">
        <v>2.3628472222222221E-2</v>
      </c>
      <c r="M1273" s="156">
        <v>3.171559343434343E-2</v>
      </c>
      <c r="N1273" s="156">
        <v>4.8472222222222222E-2</v>
      </c>
      <c r="O1273" s="156">
        <v>5.3688446969696962E-2</v>
      </c>
    </row>
    <row r="1274" spans="1:15" x14ac:dyDescent="0.2">
      <c r="A1274">
        <v>106</v>
      </c>
      <c r="B1274" t="s">
        <v>444</v>
      </c>
      <c r="C1274" t="s">
        <v>444</v>
      </c>
      <c r="D1274" t="s">
        <v>201</v>
      </c>
      <c r="E1274" t="s">
        <v>695</v>
      </c>
      <c r="F1274" s="156">
        <v>3.052662037037037E-4</v>
      </c>
      <c r="G1274" s="156">
        <v>3.2986111111111112E-4</v>
      </c>
      <c r="H1274" s="156">
        <v>2.1846064814814815E-4</v>
      </c>
      <c r="I1274" s="156">
        <v>1.0995370370370372E-4</v>
      </c>
      <c r="J1274" s="156">
        <v>3.5590277777777774E-4</v>
      </c>
      <c r="K1274" s="156">
        <v>1.9820601851851854E-4</v>
      </c>
      <c r="L1274" s="156">
        <v>7.5231481481481487E-5</v>
      </c>
      <c r="M1274" s="156">
        <v>1.3744212962962961E-4</v>
      </c>
      <c r="N1274" s="156">
        <v>2.0543981481481482E-4</v>
      </c>
      <c r="O1274" s="156">
        <v>3.6458333333333335E-4</v>
      </c>
    </row>
    <row r="1275" spans="1:15" x14ac:dyDescent="0.2">
      <c r="A1275">
        <v>106</v>
      </c>
      <c r="B1275" t="s">
        <v>444</v>
      </c>
      <c r="C1275" t="s">
        <v>444</v>
      </c>
      <c r="D1275" t="s">
        <v>201</v>
      </c>
      <c r="E1275" t="s">
        <v>696</v>
      </c>
      <c r="F1275" s="156">
        <v>0</v>
      </c>
      <c r="G1275" s="156">
        <v>0</v>
      </c>
      <c r="H1275" s="156">
        <v>0</v>
      </c>
      <c r="I1275" s="156">
        <v>0</v>
      </c>
      <c r="J1275" s="156">
        <v>0</v>
      </c>
      <c r="K1275" s="156">
        <v>0</v>
      </c>
      <c r="L1275" s="156">
        <v>0</v>
      </c>
      <c r="M1275" s="156">
        <v>0</v>
      </c>
      <c r="N1275" s="156">
        <v>0</v>
      </c>
      <c r="O1275" s="156">
        <v>0</v>
      </c>
    </row>
    <row r="1276" spans="1:15" x14ac:dyDescent="0.2">
      <c r="A1276">
        <v>107</v>
      </c>
      <c r="B1276" t="s">
        <v>445</v>
      </c>
      <c r="C1276" t="s">
        <v>445</v>
      </c>
      <c r="D1276" t="s">
        <v>201</v>
      </c>
      <c r="E1276" t="s">
        <v>685</v>
      </c>
      <c r="F1276" s="156">
        <v>0.2622318968909878</v>
      </c>
      <c r="G1276" s="156">
        <v>0.17214542025043661</v>
      </c>
      <c r="H1276" s="156">
        <v>0.24998689848239553</v>
      </c>
      <c r="I1276" s="156">
        <v>0.20968773864683785</v>
      </c>
      <c r="J1276" s="156">
        <v>0.11417741300937646</v>
      </c>
      <c r="K1276" s="156">
        <v>0.1848230678238762</v>
      </c>
      <c r="L1276" s="156">
        <v>0.15814882157243909</v>
      </c>
      <c r="M1276" s="156">
        <v>0.21687081857536403</v>
      </c>
      <c r="N1276" s="156">
        <v>0.2489164454120297</v>
      </c>
      <c r="O1276" s="156">
        <v>0.28823648051457418</v>
      </c>
    </row>
    <row r="1277" spans="1:15" x14ac:dyDescent="0.2">
      <c r="A1277">
        <v>107</v>
      </c>
      <c r="B1277" t="s">
        <v>445</v>
      </c>
      <c r="C1277" t="s">
        <v>445</v>
      </c>
      <c r="D1277" t="s">
        <v>201</v>
      </c>
      <c r="E1277" t="s">
        <v>686</v>
      </c>
      <c r="F1277" s="156">
        <v>6.3681457431457422E-2</v>
      </c>
      <c r="G1277" s="156">
        <v>6.9671440082677644E-2</v>
      </c>
      <c r="H1277" s="156">
        <v>3.6844276907958259E-2</v>
      </c>
      <c r="I1277" s="156">
        <v>1.5418332630473331E-2</v>
      </c>
      <c r="J1277" s="156">
        <v>6.6248265243064472E-2</v>
      </c>
      <c r="K1277" s="156">
        <v>2.143397047875014E-2</v>
      </c>
      <c r="L1277" s="156">
        <v>1.2023249495288418E-2</v>
      </c>
      <c r="M1277" s="156">
        <v>3.588113275613275E-2</v>
      </c>
      <c r="N1277" s="156">
        <v>3.9605290143191384E-2</v>
      </c>
      <c r="O1277" s="156">
        <v>6.8880859258054192E-2</v>
      </c>
    </row>
    <row r="1278" spans="1:15" x14ac:dyDescent="0.2">
      <c r="A1278">
        <v>107</v>
      </c>
      <c r="B1278" t="s">
        <v>445</v>
      </c>
      <c r="C1278" t="s">
        <v>445</v>
      </c>
      <c r="D1278" t="s">
        <v>201</v>
      </c>
      <c r="E1278" t="s">
        <v>687</v>
      </c>
      <c r="F1278" s="156">
        <v>1.7857142857142859E-3</v>
      </c>
      <c r="G1278" s="156">
        <v>1.343705799151344E-3</v>
      </c>
      <c r="H1278" s="156">
        <v>1.343705799151344E-3</v>
      </c>
      <c r="I1278" s="156">
        <v>4.4554455445544559E-3</v>
      </c>
      <c r="J1278" s="156">
        <v>9.1937765205091942E-4</v>
      </c>
      <c r="K1278" s="156">
        <v>9.1937765205091942E-4</v>
      </c>
      <c r="L1278" s="156">
        <v>5.374823196605376E-3</v>
      </c>
      <c r="M1278" s="156">
        <v>1.7857142857142859E-3</v>
      </c>
      <c r="N1278" s="156">
        <v>1.4321074964639324E-3</v>
      </c>
      <c r="O1278" s="156">
        <v>7.0544554455445573E-3</v>
      </c>
    </row>
    <row r="1279" spans="1:15" x14ac:dyDescent="0.2">
      <c r="A1279">
        <v>107</v>
      </c>
      <c r="B1279" t="s">
        <v>445</v>
      </c>
      <c r="C1279" t="s">
        <v>445</v>
      </c>
      <c r="D1279" t="s">
        <v>201</v>
      </c>
      <c r="E1279" t="s">
        <v>688</v>
      </c>
      <c r="F1279" s="156">
        <v>0.23009282384282381</v>
      </c>
      <c r="G1279" s="156">
        <v>0.18514512423540955</v>
      </c>
      <c r="H1279" s="156">
        <v>0.24181935116085118</v>
      </c>
      <c r="I1279" s="156">
        <v>0.23332502743988701</v>
      </c>
      <c r="J1279" s="156">
        <v>0.12354270366427718</v>
      </c>
      <c r="K1279" s="156">
        <v>0.16133908328648489</v>
      </c>
      <c r="L1279" s="156">
        <v>0.17966326059291299</v>
      </c>
      <c r="M1279" s="156">
        <v>0.23844072594072599</v>
      </c>
      <c r="N1279" s="156">
        <v>0.24982368577921082</v>
      </c>
      <c r="O1279" s="156">
        <v>0.29986271731162117</v>
      </c>
    </row>
    <row r="1280" spans="1:15" x14ac:dyDescent="0.2">
      <c r="A1280">
        <v>107</v>
      </c>
      <c r="B1280" t="s">
        <v>445</v>
      </c>
      <c r="C1280" t="s">
        <v>445</v>
      </c>
      <c r="D1280" t="s">
        <v>201</v>
      </c>
      <c r="E1280" t="s">
        <v>689</v>
      </c>
      <c r="F1280" s="156">
        <v>7.4433379120879106E-2</v>
      </c>
      <c r="G1280" s="156">
        <v>9.0287856659538049E-2</v>
      </c>
      <c r="H1280" s="156">
        <v>4.7952771404098829E-2</v>
      </c>
      <c r="I1280" s="156">
        <v>2.4390753317744467E-2</v>
      </c>
      <c r="J1280" s="156">
        <v>8.1690519411758339E-2</v>
      </c>
      <c r="K1280" s="156">
        <v>2.5251119664836473E-2</v>
      </c>
      <c r="L1280" s="156">
        <v>1.9095704549244367E-2</v>
      </c>
      <c r="M1280" s="156">
        <v>5.2899877899877892E-2</v>
      </c>
      <c r="N1280" s="156">
        <v>5.3421791308959438E-2</v>
      </c>
      <c r="O1280" s="156">
        <v>8.6488959663738402E-2</v>
      </c>
    </row>
    <row r="1281" spans="1:15" x14ac:dyDescent="0.2">
      <c r="A1281">
        <v>107</v>
      </c>
      <c r="B1281" t="s">
        <v>445</v>
      </c>
      <c r="C1281" t="s">
        <v>445</v>
      </c>
      <c r="D1281" t="s">
        <v>201</v>
      </c>
      <c r="E1281" t="s">
        <v>690</v>
      </c>
      <c r="F1281" s="156">
        <v>0.26307234432234433</v>
      </c>
      <c r="G1281" s="156">
        <v>0.25149062536781625</v>
      </c>
      <c r="H1281" s="156">
        <v>0.38327162937678999</v>
      </c>
      <c r="I1281" s="156">
        <v>0.30839558344122608</v>
      </c>
      <c r="J1281" s="156">
        <v>0.12456327954745675</v>
      </c>
      <c r="K1281" s="156">
        <v>0.27069604871759201</v>
      </c>
      <c r="L1281" s="156">
        <v>0.16481516900820697</v>
      </c>
      <c r="M1281" s="156">
        <v>0.34377289377289377</v>
      </c>
      <c r="N1281" s="156">
        <v>0.38682818925637813</v>
      </c>
      <c r="O1281" s="156">
        <v>0.36289463336079697</v>
      </c>
    </row>
    <row r="1282" spans="1:15" x14ac:dyDescent="0.2">
      <c r="A1282">
        <v>107</v>
      </c>
      <c r="B1282" t="s">
        <v>445</v>
      </c>
      <c r="C1282" t="s">
        <v>445</v>
      </c>
      <c r="D1282" t="s">
        <v>201</v>
      </c>
      <c r="E1282" t="s">
        <v>691</v>
      </c>
      <c r="F1282" s="156">
        <v>0.10891381345926801</v>
      </c>
      <c r="G1282" s="156">
        <v>7.0823438537134201E-2</v>
      </c>
      <c r="H1282" s="156">
        <v>0.11466278503196849</v>
      </c>
      <c r="I1282" s="156">
        <v>7.947025244144075E-2</v>
      </c>
      <c r="J1282" s="156">
        <v>5.0278206523110922E-2</v>
      </c>
      <c r="K1282" s="156">
        <v>9.9854613499104836E-2</v>
      </c>
      <c r="L1282" s="156">
        <v>6.2188689954554587E-2</v>
      </c>
      <c r="M1282" s="156">
        <v>8.139266036993309E-2</v>
      </c>
      <c r="N1282" s="156">
        <v>0.10796049881265361</v>
      </c>
      <c r="O1282" s="156">
        <v>0.12479162262173409</v>
      </c>
    </row>
    <row r="1283" spans="1:15" x14ac:dyDescent="0.2">
      <c r="A1283">
        <v>107</v>
      </c>
      <c r="B1283" t="s">
        <v>445</v>
      </c>
      <c r="C1283" t="s">
        <v>445</v>
      </c>
      <c r="D1283" t="s">
        <v>201</v>
      </c>
      <c r="E1283" t="s">
        <v>692</v>
      </c>
      <c r="F1283" s="156">
        <v>1.2155032467532467E-2</v>
      </c>
      <c r="G1283" s="156">
        <v>1.6450735515483719E-2</v>
      </c>
      <c r="H1283" s="156">
        <v>1.0200690596374051E-2</v>
      </c>
      <c r="I1283" s="156">
        <v>3.9930842538756202E-3</v>
      </c>
      <c r="J1283" s="156">
        <v>1.7095030269490701E-2</v>
      </c>
      <c r="K1283" s="156">
        <v>8.2948127012875215E-3</v>
      </c>
      <c r="L1283" s="156">
        <v>2.8896812619834205E-3</v>
      </c>
      <c r="M1283" s="156">
        <v>6.9715007215007214E-3</v>
      </c>
      <c r="N1283" s="156">
        <v>9.8534658786457348E-3</v>
      </c>
      <c r="O1283" s="156">
        <v>1.7812628019462554E-2</v>
      </c>
    </row>
    <row r="1284" spans="1:15" x14ac:dyDescent="0.2">
      <c r="A1284">
        <v>107</v>
      </c>
      <c r="B1284" t="s">
        <v>445</v>
      </c>
      <c r="C1284" t="s">
        <v>445</v>
      </c>
      <c r="D1284" t="s">
        <v>201</v>
      </c>
      <c r="E1284" t="s">
        <v>693</v>
      </c>
      <c r="F1284" s="156">
        <v>0</v>
      </c>
      <c r="G1284" s="156">
        <v>0</v>
      </c>
      <c r="H1284" s="156">
        <v>0</v>
      </c>
      <c r="I1284" s="156">
        <v>0</v>
      </c>
      <c r="J1284" s="156">
        <v>0</v>
      </c>
      <c r="K1284" s="156">
        <v>0</v>
      </c>
      <c r="L1284" s="156">
        <v>0</v>
      </c>
      <c r="M1284" s="156">
        <v>0</v>
      </c>
      <c r="N1284" s="156">
        <v>0</v>
      </c>
      <c r="O1284" s="156">
        <v>0</v>
      </c>
    </row>
    <row r="1285" spans="1:15" x14ac:dyDescent="0.2">
      <c r="A1285">
        <v>107</v>
      </c>
      <c r="B1285" t="s">
        <v>445</v>
      </c>
      <c r="C1285" t="s">
        <v>445</v>
      </c>
      <c r="D1285" t="s">
        <v>201</v>
      </c>
      <c r="E1285" t="s">
        <v>694</v>
      </c>
      <c r="F1285" s="156">
        <v>4.9709595959595954E-2</v>
      </c>
      <c r="G1285" s="156">
        <v>2.0743715222013612E-2</v>
      </c>
      <c r="H1285" s="156">
        <v>3.8635664306664555E-2</v>
      </c>
      <c r="I1285" s="156">
        <v>2.1903870676785273E-2</v>
      </c>
      <c r="J1285" s="156">
        <v>1.5259549573239235E-2</v>
      </c>
      <c r="K1285" s="156">
        <v>3.752526210726323E-2</v>
      </c>
      <c r="L1285" s="156">
        <v>1.6928545139752841E-2</v>
      </c>
      <c r="M1285" s="156">
        <v>2.2722537878787877E-2</v>
      </c>
      <c r="N1285" s="156">
        <v>3.472777224848636E-2</v>
      </c>
      <c r="O1285" s="156">
        <v>3.8464920180280034E-2</v>
      </c>
    </row>
    <row r="1286" spans="1:15" x14ac:dyDescent="0.2">
      <c r="A1286">
        <v>107</v>
      </c>
      <c r="B1286" t="s">
        <v>445</v>
      </c>
      <c r="C1286" t="s">
        <v>445</v>
      </c>
      <c r="D1286" t="s">
        <v>201</v>
      </c>
      <c r="E1286" t="s">
        <v>695</v>
      </c>
      <c r="F1286" s="156">
        <v>9.0856481481481485E-4</v>
      </c>
      <c r="G1286" s="156">
        <v>9.0277777777777763E-4</v>
      </c>
      <c r="H1286" s="156">
        <v>5.9789230019493189E-4</v>
      </c>
      <c r="I1286" s="156">
        <v>3.00925925925926E-4</v>
      </c>
      <c r="J1286" s="156">
        <v>9.7404970760233919E-4</v>
      </c>
      <c r="K1286" s="156">
        <v>5.424585769980508E-4</v>
      </c>
      <c r="L1286" s="156">
        <v>2.0589668615984404E-4</v>
      </c>
      <c r="M1286" s="156">
        <v>3.7615740740740746E-4</v>
      </c>
      <c r="N1286" s="156">
        <v>5.6225633528265095E-4</v>
      </c>
      <c r="O1286" s="156">
        <v>9.9780701754385989E-4</v>
      </c>
    </row>
    <row r="1287" spans="1:15" x14ac:dyDescent="0.2">
      <c r="A1287">
        <v>107</v>
      </c>
      <c r="B1287" t="s">
        <v>445</v>
      </c>
      <c r="C1287" t="s">
        <v>445</v>
      </c>
      <c r="D1287" t="s">
        <v>201</v>
      </c>
      <c r="E1287" t="s">
        <v>696</v>
      </c>
      <c r="F1287" s="156">
        <v>0</v>
      </c>
      <c r="G1287" s="156">
        <v>0</v>
      </c>
      <c r="H1287" s="156">
        <v>0</v>
      </c>
      <c r="I1287" s="156">
        <v>0</v>
      </c>
      <c r="J1287" s="156">
        <v>0</v>
      </c>
      <c r="K1287" s="156">
        <v>0</v>
      </c>
      <c r="L1287" s="156">
        <v>0</v>
      </c>
      <c r="M1287" s="156">
        <v>0</v>
      </c>
      <c r="N1287" s="156">
        <v>0</v>
      </c>
      <c r="O1287" s="156">
        <v>0</v>
      </c>
    </row>
    <row r="1288" spans="1:15" x14ac:dyDescent="0.2">
      <c r="A1288">
        <v>108</v>
      </c>
      <c r="B1288" t="s">
        <v>446</v>
      </c>
      <c r="C1288" t="s">
        <v>446</v>
      </c>
      <c r="D1288" t="s">
        <v>201</v>
      </c>
      <c r="E1288" t="s">
        <v>685</v>
      </c>
      <c r="F1288" s="156">
        <v>0.29881444313262495</v>
      </c>
      <c r="G1288" s="156">
        <v>0.21237209759937029</v>
      </c>
      <c r="H1288" s="156">
        <v>0.32480814639905553</v>
      </c>
      <c r="I1288" s="156">
        <v>0.27499262101534827</v>
      </c>
      <c r="J1288" s="156">
        <v>0.14042945690672962</v>
      </c>
      <c r="K1288" s="156">
        <v>0.23753689492325855</v>
      </c>
      <c r="L1288" s="156">
        <v>0.20914994096812278</v>
      </c>
      <c r="M1288" s="156">
        <v>0.27791223927587566</v>
      </c>
      <c r="N1288" s="156">
        <v>0.32297569854388031</v>
      </c>
      <c r="O1288" s="156">
        <v>0.38847648563557652</v>
      </c>
    </row>
    <row r="1289" spans="1:15" x14ac:dyDescent="0.2">
      <c r="A1289">
        <v>108</v>
      </c>
      <c r="B1289" t="s">
        <v>446</v>
      </c>
      <c r="C1289" t="s">
        <v>446</v>
      </c>
      <c r="D1289" t="s">
        <v>201</v>
      </c>
      <c r="E1289" t="s">
        <v>686</v>
      </c>
      <c r="F1289" s="156">
        <v>2.7069805194805195E-2</v>
      </c>
      <c r="G1289" s="156">
        <v>3.2704274891774889E-2</v>
      </c>
      <c r="H1289" s="156">
        <v>1.5933892496392495E-2</v>
      </c>
      <c r="I1289" s="156">
        <v>7.4224386724386724E-3</v>
      </c>
      <c r="J1289" s="156">
        <v>3.1565656565656561E-2</v>
      </c>
      <c r="K1289" s="156">
        <v>8.7549603174603176E-3</v>
      </c>
      <c r="L1289" s="156">
        <v>5.7674963924963926E-3</v>
      </c>
      <c r="M1289" s="156">
        <v>1.6393849206349204E-2</v>
      </c>
      <c r="N1289" s="156">
        <v>1.7417478354978356E-2</v>
      </c>
      <c r="O1289" s="156">
        <v>3.2311958874458875E-2</v>
      </c>
    </row>
    <row r="1290" spans="1:15" x14ac:dyDescent="0.2">
      <c r="A1290">
        <v>108</v>
      </c>
      <c r="B1290" t="s">
        <v>446</v>
      </c>
      <c r="C1290" t="s">
        <v>446</v>
      </c>
      <c r="D1290" t="s">
        <v>201</v>
      </c>
      <c r="E1290" t="s">
        <v>687</v>
      </c>
      <c r="F1290" s="156">
        <v>1.869588744588745E-2</v>
      </c>
      <c r="G1290" s="156">
        <v>4.274891774891776E-3</v>
      </c>
      <c r="H1290" s="156">
        <v>4.274891774891776E-3</v>
      </c>
      <c r="I1290" s="156">
        <v>1.4610389610389615E-2</v>
      </c>
      <c r="J1290" s="156">
        <v>3.0032467532467538E-3</v>
      </c>
      <c r="K1290" s="156">
        <v>3.0032467532467538E-3</v>
      </c>
      <c r="L1290" s="156">
        <v>1.7288961038961041E-2</v>
      </c>
      <c r="M1290" s="156">
        <v>6.1417748917748935E-3</v>
      </c>
      <c r="N1290" s="156">
        <v>4.5995670995670999E-3</v>
      </c>
      <c r="O1290" s="156">
        <v>2.0995670995671002E-2</v>
      </c>
    </row>
    <row r="1291" spans="1:15" x14ac:dyDescent="0.2">
      <c r="A1291">
        <v>108</v>
      </c>
      <c r="B1291" t="s">
        <v>446</v>
      </c>
      <c r="C1291" t="s">
        <v>446</v>
      </c>
      <c r="D1291" t="s">
        <v>201</v>
      </c>
      <c r="E1291" t="s">
        <v>688</v>
      </c>
      <c r="F1291" s="156">
        <v>0.34403096903096902</v>
      </c>
      <c r="G1291" s="156">
        <v>0.2333603896103896</v>
      </c>
      <c r="H1291" s="156">
        <v>0.3336392773892774</v>
      </c>
      <c r="I1291" s="156">
        <v>0.32045870795870801</v>
      </c>
      <c r="J1291" s="156">
        <v>0.15723235098235097</v>
      </c>
      <c r="K1291" s="156">
        <v>0.21998626373626376</v>
      </c>
      <c r="L1291" s="156">
        <v>0.25081585081585078</v>
      </c>
      <c r="M1291" s="156">
        <v>0.31877705627705633</v>
      </c>
      <c r="N1291" s="156">
        <v>0.34285506160506157</v>
      </c>
      <c r="O1291" s="156">
        <v>0.43957708957708957</v>
      </c>
    </row>
    <row r="1292" spans="1:15" x14ac:dyDescent="0.2">
      <c r="A1292">
        <v>108</v>
      </c>
      <c r="B1292" t="s">
        <v>446</v>
      </c>
      <c r="C1292" t="s">
        <v>446</v>
      </c>
      <c r="D1292" t="s">
        <v>201</v>
      </c>
      <c r="E1292" t="s">
        <v>689</v>
      </c>
      <c r="F1292" s="156">
        <v>4.2899114774114781E-2</v>
      </c>
      <c r="G1292" s="156">
        <v>5.248397435897436E-2</v>
      </c>
      <c r="H1292" s="156">
        <v>2.4065170940170941E-2</v>
      </c>
      <c r="I1292" s="156">
        <v>1.2547695360195359E-2</v>
      </c>
      <c r="J1292" s="156">
        <v>4.931700244200244E-2</v>
      </c>
      <c r="K1292" s="156">
        <v>1.2095543345543344E-2</v>
      </c>
      <c r="L1292" s="156">
        <v>1.0107600732600733E-2</v>
      </c>
      <c r="M1292" s="156">
        <v>2.7999084249084247E-2</v>
      </c>
      <c r="N1292" s="156">
        <v>2.735042735042735E-2</v>
      </c>
      <c r="O1292" s="156">
        <v>5.187156593406593E-2</v>
      </c>
    </row>
    <row r="1293" spans="1:15" x14ac:dyDescent="0.2">
      <c r="A1293">
        <v>108</v>
      </c>
      <c r="B1293" t="s">
        <v>446</v>
      </c>
      <c r="C1293" t="s">
        <v>446</v>
      </c>
      <c r="D1293" t="s">
        <v>201</v>
      </c>
      <c r="E1293" t="s">
        <v>690</v>
      </c>
      <c r="F1293" s="156">
        <v>0.37184065934065935</v>
      </c>
      <c r="G1293" s="156">
        <v>0.32101648351648349</v>
      </c>
      <c r="H1293" s="156">
        <v>0.53079212454212454</v>
      </c>
      <c r="I1293" s="156">
        <v>0.36957417582417584</v>
      </c>
      <c r="J1293" s="156">
        <v>0.1162087912087912</v>
      </c>
      <c r="K1293" s="156">
        <v>0.37854853479853479</v>
      </c>
      <c r="L1293" s="156">
        <v>0.15054945054945057</v>
      </c>
      <c r="M1293" s="156">
        <v>0.43795787545787551</v>
      </c>
      <c r="N1293" s="156">
        <v>0.52623626373626375</v>
      </c>
      <c r="O1293" s="156">
        <v>0.50883699633699631</v>
      </c>
    </row>
    <row r="1294" spans="1:15" x14ac:dyDescent="0.2">
      <c r="A1294">
        <v>108</v>
      </c>
      <c r="B1294" t="s">
        <v>446</v>
      </c>
      <c r="C1294" t="s">
        <v>446</v>
      </c>
      <c r="D1294" t="s">
        <v>201</v>
      </c>
      <c r="E1294" t="s">
        <v>691</v>
      </c>
      <c r="F1294" s="156">
        <v>0.14422225501770958</v>
      </c>
      <c r="G1294" s="156">
        <v>9.944657615112161E-2</v>
      </c>
      <c r="H1294" s="156">
        <v>0.16522776465958283</v>
      </c>
      <c r="I1294" s="156">
        <v>0.11092335694608423</v>
      </c>
      <c r="J1294" s="156">
        <v>7.223288075560802E-2</v>
      </c>
      <c r="K1294" s="156">
        <v>0.14496999212908304</v>
      </c>
      <c r="L1294" s="156">
        <v>8.7913223140495864E-2</v>
      </c>
      <c r="M1294" s="156">
        <v>0.11290584415584415</v>
      </c>
      <c r="N1294" s="156">
        <v>0.15447412436048799</v>
      </c>
      <c r="O1294" s="156">
        <v>0.18490997638724913</v>
      </c>
    </row>
    <row r="1295" spans="1:15" x14ac:dyDescent="0.2">
      <c r="A1295">
        <v>108</v>
      </c>
      <c r="B1295" t="s">
        <v>446</v>
      </c>
      <c r="C1295" t="s">
        <v>446</v>
      </c>
      <c r="D1295" t="s">
        <v>201</v>
      </c>
      <c r="E1295" t="s">
        <v>692</v>
      </c>
      <c r="F1295" s="156">
        <v>7.3367604617604618E-3</v>
      </c>
      <c r="G1295" s="156">
        <v>7.7471139971139972E-3</v>
      </c>
      <c r="H1295" s="156">
        <v>4.2433261183261184E-3</v>
      </c>
      <c r="I1295" s="156">
        <v>1.7158189033189034E-3</v>
      </c>
      <c r="J1295" s="156">
        <v>8.2747113997114E-3</v>
      </c>
      <c r="K1295" s="156">
        <v>3.3234126984126983E-3</v>
      </c>
      <c r="L1295" s="156">
        <v>1.2490981240981243E-3</v>
      </c>
      <c r="M1295" s="156">
        <v>2.9716810966810966E-3</v>
      </c>
      <c r="N1295" s="156">
        <v>4.1531385281385284E-3</v>
      </c>
      <c r="O1295" s="156">
        <v>8.3739177489177488E-3</v>
      </c>
    </row>
    <row r="1296" spans="1:15" x14ac:dyDescent="0.2">
      <c r="A1296">
        <v>108</v>
      </c>
      <c r="B1296" t="s">
        <v>446</v>
      </c>
      <c r="C1296" t="s">
        <v>446</v>
      </c>
      <c r="D1296" t="s">
        <v>201</v>
      </c>
      <c r="E1296" t="s">
        <v>693</v>
      </c>
      <c r="F1296" s="156">
        <v>0</v>
      </c>
      <c r="G1296" s="156">
        <v>0</v>
      </c>
      <c r="H1296" s="156">
        <v>0</v>
      </c>
      <c r="I1296" s="156">
        <v>0</v>
      </c>
      <c r="J1296" s="156">
        <v>0</v>
      </c>
      <c r="K1296" s="156">
        <v>0</v>
      </c>
      <c r="L1296" s="156">
        <v>0</v>
      </c>
      <c r="M1296" s="156">
        <v>0</v>
      </c>
      <c r="N1296" s="156">
        <v>0</v>
      </c>
      <c r="O1296" s="156">
        <v>0</v>
      </c>
    </row>
    <row r="1297" spans="1:15" x14ac:dyDescent="0.2">
      <c r="A1297">
        <v>108</v>
      </c>
      <c r="B1297" t="s">
        <v>446</v>
      </c>
      <c r="C1297" t="s">
        <v>446</v>
      </c>
      <c r="D1297" t="s">
        <v>201</v>
      </c>
      <c r="E1297" t="s">
        <v>694</v>
      </c>
      <c r="F1297" s="156">
        <v>4.001104797979798E-2</v>
      </c>
      <c r="G1297" s="156">
        <v>2.8675820707070702E-2</v>
      </c>
      <c r="H1297" s="156">
        <v>5.1238952020202011E-2</v>
      </c>
      <c r="I1297" s="156">
        <v>3.1120580808080809E-2</v>
      </c>
      <c r="J1297" s="156">
        <v>2.0948547979797977E-2</v>
      </c>
      <c r="K1297" s="156">
        <v>4.9158775252525252E-2</v>
      </c>
      <c r="L1297" s="156">
        <v>2.4084595959595959E-2</v>
      </c>
      <c r="M1297" s="156">
        <v>3.1714015151515153E-2</v>
      </c>
      <c r="N1297" s="156">
        <v>4.6592487373737369E-2</v>
      </c>
      <c r="O1297" s="156">
        <v>5.3268623737373733E-2</v>
      </c>
    </row>
    <row r="1298" spans="1:15" x14ac:dyDescent="0.2">
      <c r="A1298">
        <v>108</v>
      </c>
      <c r="B1298" t="s">
        <v>446</v>
      </c>
      <c r="C1298" t="s">
        <v>446</v>
      </c>
      <c r="D1298" t="s">
        <v>201</v>
      </c>
      <c r="E1298" t="s">
        <v>695</v>
      </c>
      <c r="F1298" s="156">
        <v>1.9531250000000004E-4</v>
      </c>
      <c r="G1298" s="156">
        <v>1.9097222222222221E-4</v>
      </c>
      <c r="H1298" s="156">
        <v>1.0271990740740741E-4</v>
      </c>
      <c r="I1298" s="156">
        <v>4.7743055555555551E-5</v>
      </c>
      <c r="J1298" s="156">
        <v>2.1990740740740743E-4</v>
      </c>
      <c r="K1298" s="156">
        <v>9.4039351851851866E-5</v>
      </c>
      <c r="L1298" s="156">
        <v>3.3275462962962965E-5</v>
      </c>
      <c r="M1298" s="156">
        <v>5.931712962962963E-5</v>
      </c>
      <c r="N1298" s="156">
        <v>9.5486111111111103E-5</v>
      </c>
      <c r="O1298" s="156">
        <v>2.1990740740740743E-4</v>
      </c>
    </row>
    <row r="1299" spans="1:15" x14ac:dyDescent="0.2">
      <c r="A1299">
        <v>108</v>
      </c>
      <c r="B1299" t="s">
        <v>446</v>
      </c>
      <c r="C1299" t="s">
        <v>446</v>
      </c>
      <c r="D1299" t="s">
        <v>201</v>
      </c>
      <c r="E1299" t="s">
        <v>696</v>
      </c>
      <c r="F1299" s="156">
        <v>0</v>
      </c>
      <c r="G1299" s="156">
        <v>0</v>
      </c>
      <c r="H1299" s="156">
        <v>0</v>
      </c>
      <c r="I1299" s="156">
        <v>0</v>
      </c>
      <c r="J1299" s="156">
        <v>0</v>
      </c>
      <c r="K1299" s="156">
        <v>0</v>
      </c>
      <c r="L1299" s="156">
        <v>0</v>
      </c>
      <c r="M1299" s="156">
        <v>0</v>
      </c>
      <c r="N1299" s="156">
        <v>0</v>
      </c>
      <c r="O1299" s="156">
        <v>0</v>
      </c>
    </row>
    <row r="1300" spans="1:15" x14ac:dyDescent="0.2">
      <c r="A1300">
        <v>109</v>
      </c>
      <c r="B1300" t="s">
        <v>447</v>
      </c>
      <c r="C1300" t="s">
        <v>447</v>
      </c>
      <c r="D1300" t="s">
        <v>202</v>
      </c>
      <c r="E1300" t="s">
        <v>685</v>
      </c>
      <c r="F1300" s="156">
        <v>0.23698593073593077</v>
      </c>
      <c r="G1300" s="156">
        <v>0.26090121999212906</v>
      </c>
      <c r="H1300" s="156">
        <v>0.31629279811097999</v>
      </c>
      <c r="I1300" s="156">
        <v>0.26715367965367964</v>
      </c>
      <c r="J1300" s="156">
        <v>0.17706611570247932</v>
      </c>
      <c r="K1300" s="156">
        <v>0.20988783943329398</v>
      </c>
      <c r="L1300" s="156">
        <v>0.18899547422274693</v>
      </c>
      <c r="M1300" s="156">
        <v>0.30094696969696971</v>
      </c>
      <c r="N1300" s="156">
        <v>0.31990358126721763</v>
      </c>
      <c r="O1300" s="156">
        <v>0.36530893349075172</v>
      </c>
    </row>
    <row r="1301" spans="1:15" x14ac:dyDescent="0.2">
      <c r="A1301">
        <v>109</v>
      </c>
      <c r="B1301" t="s">
        <v>447</v>
      </c>
      <c r="C1301" t="s">
        <v>447</v>
      </c>
      <c r="D1301" t="s">
        <v>202</v>
      </c>
      <c r="E1301" t="s">
        <v>686</v>
      </c>
      <c r="F1301" s="156">
        <v>7.8485750360750353E-3</v>
      </c>
      <c r="G1301" s="156">
        <v>8.8631854256854253E-3</v>
      </c>
      <c r="H1301" s="156">
        <v>2.8972763347763345E-3</v>
      </c>
      <c r="I1301" s="156">
        <v>2.6808261183261183E-3</v>
      </c>
      <c r="J1301" s="156">
        <v>9.0999278499278493E-3</v>
      </c>
      <c r="K1301" s="156">
        <v>1.7721861471861474E-3</v>
      </c>
      <c r="L1301" s="156">
        <v>2.0900974025974024E-3</v>
      </c>
      <c r="M1301" s="156">
        <v>3.8780663780663776E-3</v>
      </c>
      <c r="N1301" s="156">
        <v>3.0551046176046179E-3</v>
      </c>
      <c r="O1301" s="156">
        <v>9.3344155844155823E-3</v>
      </c>
    </row>
    <row r="1302" spans="1:15" x14ac:dyDescent="0.2">
      <c r="A1302">
        <v>109</v>
      </c>
      <c r="B1302" t="s">
        <v>447</v>
      </c>
      <c r="C1302" t="s">
        <v>447</v>
      </c>
      <c r="D1302" t="s">
        <v>202</v>
      </c>
      <c r="E1302" t="s">
        <v>687</v>
      </c>
      <c r="F1302" s="156">
        <v>4.080086580086581E-2</v>
      </c>
      <c r="G1302" s="156">
        <v>1.5422077922077925E-2</v>
      </c>
      <c r="H1302" s="156">
        <v>1.5422077922077925E-2</v>
      </c>
      <c r="I1302" s="156">
        <v>4.296536796536797E-2</v>
      </c>
      <c r="J1302" s="156">
        <v>1.0741341991341993E-2</v>
      </c>
      <c r="K1302" s="156">
        <v>1.0741341991341993E-2</v>
      </c>
      <c r="L1302" s="156">
        <v>4.8917748917748922E-2</v>
      </c>
      <c r="M1302" s="156">
        <v>2.1699134199134201E-2</v>
      </c>
      <c r="N1302" s="156">
        <v>1.5719696969696974E-2</v>
      </c>
      <c r="O1302" s="156">
        <v>4.959415584415585E-2</v>
      </c>
    </row>
    <row r="1303" spans="1:15" x14ac:dyDescent="0.2">
      <c r="A1303">
        <v>109</v>
      </c>
      <c r="B1303" t="s">
        <v>447</v>
      </c>
      <c r="C1303" t="s">
        <v>447</v>
      </c>
      <c r="D1303" t="s">
        <v>202</v>
      </c>
      <c r="E1303" t="s">
        <v>688</v>
      </c>
      <c r="F1303" s="156">
        <v>0.23215326340326342</v>
      </c>
      <c r="G1303" s="156">
        <v>0.26936396936396934</v>
      </c>
      <c r="H1303" s="156">
        <v>0.30212079587079593</v>
      </c>
      <c r="I1303" s="156">
        <v>0.29488220113220104</v>
      </c>
      <c r="J1303" s="156">
        <v>0.18423867798867799</v>
      </c>
      <c r="K1303" s="156">
        <v>0.17996170496170494</v>
      </c>
      <c r="L1303" s="156">
        <v>0.21387987012987014</v>
      </c>
      <c r="M1303" s="156">
        <v>0.32292082917082915</v>
      </c>
      <c r="N1303" s="156">
        <v>0.30828338328338334</v>
      </c>
      <c r="O1303" s="156">
        <v>0.37697718947718944</v>
      </c>
    </row>
    <row r="1304" spans="1:15" x14ac:dyDescent="0.2">
      <c r="A1304">
        <v>109</v>
      </c>
      <c r="B1304" t="s">
        <v>447</v>
      </c>
      <c r="C1304" t="s">
        <v>447</v>
      </c>
      <c r="D1304" t="s">
        <v>202</v>
      </c>
      <c r="E1304" t="s">
        <v>689</v>
      </c>
      <c r="F1304" s="156">
        <v>1.4295253357753359E-2</v>
      </c>
      <c r="G1304" s="156">
        <v>1.5676510989010989E-2</v>
      </c>
      <c r="H1304" s="156">
        <v>5.3704975579975571E-3</v>
      </c>
      <c r="I1304" s="156">
        <v>5.9371184371184368E-3</v>
      </c>
      <c r="J1304" s="156">
        <v>1.5516254578754581E-2</v>
      </c>
      <c r="K1304" s="156">
        <v>3.5237332112332109E-3</v>
      </c>
      <c r="L1304" s="156">
        <v>5.0557081807081801E-3</v>
      </c>
      <c r="M1304" s="156">
        <v>7.8048687423687415E-3</v>
      </c>
      <c r="N1304" s="156">
        <v>5.6929181929181926E-3</v>
      </c>
      <c r="O1304" s="156">
        <v>1.7305784493284494E-2</v>
      </c>
    </row>
    <row r="1305" spans="1:15" x14ac:dyDescent="0.2">
      <c r="A1305">
        <v>109</v>
      </c>
      <c r="B1305" t="s">
        <v>447</v>
      </c>
      <c r="C1305" t="s">
        <v>447</v>
      </c>
      <c r="D1305" t="s">
        <v>202</v>
      </c>
      <c r="E1305" t="s">
        <v>690</v>
      </c>
      <c r="F1305" s="156">
        <v>0.24397893772893769</v>
      </c>
      <c r="G1305" s="156">
        <v>0.38461538461538464</v>
      </c>
      <c r="H1305" s="156">
        <v>0.43308150183150179</v>
      </c>
      <c r="I1305" s="156">
        <v>0.29649725274725269</v>
      </c>
      <c r="J1305" s="156">
        <v>0.2024267399267399</v>
      </c>
      <c r="K1305" s="156">
        <v>0.27094780219780218</v>
      </c>
      <c r="L1305" s="156">
        <v>0.14010989010989014</v>
      </c>
      <c r="M1305" s="156">
        <v>0.41460622710622708</v>
      </c>
      <c r="N1305" s="156">
        <v>0.43917124542124536</v>
      </c>
      <c r="O1305" s="156">
        <v>0.43282967032967035</v>
      </c>
    </row>
    <row r="1306" spans="1:15" x14ac:dyDescent="0.2">
      <c r="A1306">
        <v>109</v>
      </c>
      <c r="B1306" t="s">
        <v>447</v>
      </c>
      <c r="C1306" t="s">
        <v>447</v>
      </c>
      <c r="D1306" t="s">
        <v>202</v>
      </c>
      <c r="E1306" t="s">
        <v>691</v>
      </c>
      <c r="F1306" s="156">
        <v>0.20308195592286502</v>
      </c>
      <c r="G1306" s="156">
        <v>0.16722746950019676</v>
      </c>
      <c r="H1306" s="156">
        <v>0.24434031877213697</v>
      </c>
      <c r="I1306" s="156">
        <v>0.17799586776859502</v>
      </c>
      <c r="J1306" s="156">
        <v>0.11965023612750884</v>
      </c>
      <c r="K1306" s="156">
        <v>0.19585301062573787</v>
      </c>
      <c r="L1306" s="156">
        <v>0.13436393152302242</v>
      </c>
      <c r="M1306" s="156">
        <v>0.18849124360487998</v>
      </c>
      <c r="N1306" s="156">
        <v>0.24358766233766235</v>
      </c>
      <c r="O1306" s="156">
        <v>0.27428669815033452</v>
      </c>
    </row>
    <row r="1307" spans="1:15" x14ac:dyDescent="0.2">
      <c r="A1307">
        <v>109</v>
      </c>
      <c r="B1307" t="s">
        <v>447</v>
      </c>
      <c r="C1307" t="s">
        <v>447</v>
      </c>
      <c r="D1307" t="s">
        <v>202</v>
      </c>
      <c r="E1307" t="s">
        <v>692</v>
      </c>
      <c r="F1307" s="156">
        <v>1.2355699855699858E-3</v>
      </c>
      <c r="G1307" s="156">
        <v>1.174693362193362E-3</v>
      </c>
      <c r="H1307" s="156">
        <v>2.7732683982683979E-4</v>
      </c>
      <c r="I1307" s="156">
        <v>2.0743145743145746E-4</v>
      </c>
      <c r="J1307" s="156">
        <v>1.3843795093795093E-3</v>
      </c>
      <c r="K1307" s="156">
        <v>1.5331890331890332E-4</v>
      </c>
      <c r="L1307" s="156">
        <v>1.443001443001443E-4</v>
      </c>
      <c r="M1307" s="156">
        <v>2.7281746031746032E-4</v>
      </c>
      <c r="N1307" s="156">
        <v>2.886002886002886E-4</v>
      </c>
      <c r="O1307" s="156">
        <v>1.3437950937950935E-3</v>
      </c>
    </row>
    <row r="1308" spans="1:15" x14ac:dyDescent="0.2">
      <c r="A1308">
        <v>109</v>
      </c>
      <c r="B1308" t="s">
        <v>447</v>
      </c>
      <c r="C1308" t="s">
        <v>447</v>
      </c>
      <c r="D1308" t="s">
        <v>202</v>
      </c>
      <c r="E1308" t="s">
        <v>693</v>
      </c>
      <c r="F1308" s="156">
        <v>3.9772727272727286E-3</v>
      </c>
      <c r="G1308" s="156">
        <v>4.8701298701298707E-4</v>
      </c>
      <c r="H1308" s="156">
        <v>4.8701298701298707E-4</v>
      </c>
      <c r="I1308" s="156">
        <v>2.8679653679653683E-3</v>
      </c>
      <c r="J1308" s="156">
        <v>3.2467532467532473E-4</v>
      </c>
      <c r="K1308" s="156">
        <v>3.2467532467532473E-4</v>
      </c>
      <c r="L1308" s="156">
        <v>4.1125541125541136E-3</v>
      </c>
      <c r="M1308" s="156">
        <v>5.952380952380954E-4</v>
      </c>
      <c r="N1308" s="156">
        <v>4.8701298701298707E-4</v>
      </c>
      <c r="O1308" s="156">
        <v>4.1666666666666675E-3</v>
      </c>
    </row>
    <row r="1309" spans="1:15" x14ac:dyDescent="0.2">
      <c r="A1309">
        <v>109</v>
      </c>
      <c r="B1309" t="s">
        <v>447</v>
      </c>
      <c r="C1309" t="s">
        <v>447</v>
      </c>
      <c r="D1309" t="s">
        <v>202</v>
      </c>
      <c r="E1309" t="s">
        <v>694</v>
      </c>
      <c r="F1309" s="156">
        <v>0.11144728535353535</v>
      </c>
      <c r="G1309" s="156">
        <v>7.949652777777777E-2</v>
      </c>
      <c r="H1309" s="156">
        <v>0.13795770202020202</v>
      </c>
      <c r="I1309" s="156">
        <v>8.7125946969696971E-2</v>
      </c>
      <c r="J1309" s="156">
        <v>5.7070707070707077E-2</v>
      </c>
      <c r="K1309" s="156">
        <v>0.1265072601010101</v>
      </c>
      <c r="L1309" s="156">
        <v>6.6748737373737377E-2</v>
      </c>
      <c r="M1309" s="156">
        <v>8.9685921717171713E-2</v>
      </c>
      <c r="N1309" s="156">
        <v>0.13605271464646465</v>
      </c>
      <c r="O1309" s="156">
        <v>0.1466272095959596</v>
      </c>
    </row>
    <row r="1310" spans="1:15" x14ac:dyDescent="0.2">
      <c r="A1310">
        <v>109</v>
      </c>
      <c r="B1310" t="s">
        <v>447</v>
      </c>
      <c r="C1310" t="s">
        <v>447</v>
      </c>
      <c r="D1310" t="s">
        <v>202</v>
      </c>
      <c r="E1310" t="s">
        <v>695</v>
      </c>
      <c r="F1310" s="156">
        <v>0</v>
      </c>
      <c r="G1310" s="156">
        <v>0</v>
      </c>
      <c r="H1310" s="156">
        <v>0</v>
      </c>
      <c r="I1310" s="156">
        <v>0</v>
      </c>
      <c r="J1310" s="156">
        <v>0</v>
      </c>
      <c r="K1310" s="156">
        <v>0</v>
      </c>
      <c r="L1310" s="156">
        <v>0</v>
      </c>
      <c r="M1310" s="156">
        <v>0</v>
      </c>
      <c r="N1310" s="156">
        <v>0</v>
      </c>
      <c r="O1310" s="156">
        <v>0</v>
      </c>
    </row>
    <row r="1311" spans="1:15" x14ac:dyDescent="0.2">
      <c r="A1311">
        <v>109</v>
      </c>
      <c r="B1311" t="s">
        <v>447</v>
      </c>
      <c r="C1311" t="s">
        <v>447</v>
      </c>
      <c r="D1311" t="s">
        <v>202</v>
      </c>
      <c r="E1311" t="s">
        <v>696</v>
      </c>
      <c r="F1311" s="156">
        <v>0</v>
      </c>
      <c r="G1311" s="156">
        <v>0</v>
      </c>
      <c r="H1311" s="156">
        <v>0</v>
      </c>
      <c r="I1311" s="156">
        <v>0</v>
      </c>
      <c r="J1311" s="156">
        <v>0</v>
      </c>
      <c r="K1311" s="156">
        <v>0</v>
      </c>
      <c r="L1311" s="156">
        <v>0</v>
      </c>
      <c r="M1311" s="156">
        <v>0</v>
      </c>
      <c r="N1311" s="156">
        <v>0</v>
      </c>
      <c r="O1311" s="156">
        <v>0</v>
      </c>
    </row>
    <row r="1312" spans="1:15" x14ac:dyDescent="0.2">
      <c r="A1312">
        <v>110</v>
      </c>
      <c r="B1312" t="s">
        <v>448</v>
      </c>
      <c r="C1312" t="s">
        <v>448</v>
      </c>
      <c r="D1312" t="s">
        <v>202</v>
      </c>
      <c r="E1312" t="s">
        <v>685</v>
      </c>
      <c r="F1312" s="156">
        <v>0.23888970877607241</v>
      </c>
      <c r="G1312" s="156">
        <v>0.24808638331365604</v>
      </c>
      <c r="H1312" s="156">
        <v>0.30918683589138135</v>
      </c>
      <c r="I1312" s="156">
        <v>0.26417011019283743</v>
      </c>
      <c r="J1312" s="156">
        <v>0.16632231404958678</v>
      </c>
      <c r="K1312" s="156">
        <v>0.203918240850059</v>
      </c>
      <c r="L1312" s="156">
        <v>0.18726879181424633</v>
      </c>
      <c r="M1312" s="156">
        <v>0.29386068476977567</v>
      </c>
      <c r="N1312" s="156">
        <v>0.31261314443132626</v>
      </c>
      <c r="O1312" s="156">
        <v>0.35910320739866192</v>
      </c>
    </row>
    <row r="1313" spans="1:15" x14ac:dyDescent="0.2">
      <c r="A1313">
        <v>110</v>
      </c>
      <c r="B1313" t="s">
        <v>448</v>
      </c>
      <c r="C1313" t="s">
        <v>448</v>
      </c>
      <c r="D1313" t="s">
        <v>202</v>
      </c>
      <c r="E1313" t="s">
        <v>686</v>
      </c>
      <c r="F1313" s="156">
        <v>7.7132936507936503E-3</v>
      </c>
      <c r="G1313" s="156">
        <v>9.4561688311688308E-3</v>
      </c>
      <c r="H1313" s="156">
        <v>3.5443722943722948E-3</v>
      </c>
      <c r="I1313" s="156">
        <v>2.9220779220779222E-3</v>
      </c>
      <c r="J1313" s="156">
        <v>9.4944985569985572E-3</v>
      </c>
      <c r="K1313" s="156">
        <v>2.029220779220779E-3</v>
      </c>
      <c r="L1313" s="156">
        <v>2.1554834054834057E-3</v>
      </c>
      <c r="M1313" s="156">
        <v>4.4552669552669552E-3</v>
      </c>
      <c r="N1313" s="156">
        <v>3.6999458874458877E-3</v>
      </c>
      <c r="O1313" s="156">
        <v>9.4606782106782094E-3</v>
      </c>
    </row>
    <row r="1314" spans="1:15" x14ac:dyDescent="0.2">
      <c r="A1314">
        <v>110</v>
      </c>
      <c r="B1314" t="s">
        <v>448</v>
      </c>
      <c r="C1314" t="s">
        <v>448</v>
      </c>
      <c r="D1314" t="s">
        <v>202</v>
      </c>
      <c r="E1314" t="s">
        <v>687</v>
      </c>
      <c r="F1314" s="156">
        <v>2.9058441558441561E-2</v>
      </c>
      <c r="G1314" s="156">
        <v>1.0957792207792208E-2</v>
      </c>
      <c r="H1314" s="156">
        <v>1.0957792207792208E-2</v>
      </c>
      <c r="I1314" s="156">
        <v>2.9761904761904767E-2</v>
      </c>
      <c r="J1314" s="156">
        <v>7.6028138528138533E-3</v>
      </c>
      <c r="K1314" s="156">
        <v>7.6028138528138533E-3</v>
      </c>
      <c r="L1314" s="156">
        <v>3.4117965367965374E-2</v>
      </c>
      <c r="M1314" s="156">
        <v>1.4935064935064937E-2</v>
      </c>
      <c r="N1314" s="156">
        <v>1.1147186147186149E-2</v>
      </c>
      <c r="O1314" s="156">
        <v>3.5146103896103897E-2</v>
      </c>
    </row>
    <row r="1315" spans="1:15" x14ac:dyDescent="0.2">
      <c r="A1315">
        <v>110</v>
      </c>
      <c r="B1315" t="s">
        <v>448</v>
      </c>
      <c r="C1315" t="s">
        <v>448</v>
      </c>
      <c r="D1315" t="s">
        <v>202</v>
      </c>
      <c r="E1315" t="s">
        <v>688</v>
      </c>
      <c r="F1315" s="156">
        <v>0.24255328005328006</v>
      </c>
      <c r="G1315" s="156">
        <v>0.26186729936729936</v>
      </c>
      <c r="H1315" s="156">
        <v>0.30055569430569429</v>
      </c>
      <c r="I1315" s="156">
        <v>0.2948884448884449</v>
      </c>
      <c r="J1315" s="156">
        <v>0.17806984681984683</v>
      </c>
      <c r="K1315" s="156">
        <v>0.17686063936063937</v>
      </c>
      <c r="L1315" s="156">
        <v>0.2151806526806527</v>
      </c>
      <c r="M1315" s="156">
        <v>0.32046287046287042</v>
      </c>
      <c r="N1315" s="156">
        <v>0.30620213120213119</v>
      </c>
      <c r="O1315" s="156">
        <v>0.37917915417915421</v>
      </c>
    </row>
    <row r="1316" spans="1:15" x14ac:dyDescent="0.2">
      <c r="A1316">
        <v>110</v>
      </c>
      <c r="B1316" t="s">
        <v>448</v>
      </c>
      <c r="C1316" t="s">
        <v>448</v>
      </c>
      <c r="D1316" t="s">
        <v>202</v>
      </c>
      <c r="E1316" t="s">
        <v>689</v>
      </c>
      <c r="F1316" s="156">
        <v>1.507173382173382E-2</v>
      </c>
      <c r="G1316" s="156">
        <v>1.7681623931623931E-2</v>
      </c>
      <c r="H1316" s="156">
        <v>6.4236111111111108E-3</v>
      </c>
      <c r="I1316" s="156">
        <v>6.0973748473748474E-3</v>
      </c>
      <c r="J1316" s="156">
        <v>1.7292429792429793E-2</v>
      </c>
      <c r="K1316" s="156">
        <v>3.920558608058608E-3</v>
      </c>
      <c r="L1316" s="156">
        <v>4.9469627594627592E-3</v>
      </c>
      <c r="M1316" s="156">
        <v>8.9381105006105018E-3</v>
      </c>
      <c r="N1316" s="156">
        <v>6.7555708180708175E-3</v>
      </c>
      <c r="O1316" s="156">
        <v>1.8505799755799756E-2</v>
      </c>
    </row>
    <row r="1317" spans="1:15" x14ac:dyDescent="0.2">
      <c r="A1317">
        <v>110</v>
      </c>
      <c r="B1317" t="s">
        <v>448</v>
      </c>
      <c r="C1317" t="s">
        <v>448</v>
      </c>
      <c r="D1317" t="s">
        <v>202</v>
      </c>
      <c r="E1317" t="s">
        <v>690</v>
      </c>
      <c r="F1317" s="156">
        <v>0.25602106227106225</v>
      </c>
      <c r="G1317" s="156">
        <v>0.3821199633699634</v>
      </c>
      <c r="H1317" s="156">
        <v>0.44306318681318685</v>
      </c>
      <c r="I1317" s="156">
        <v>0.30734890109890112</v>
      </c>
      <c r="J1317" s="156">
        <v>0.19086538461538463</v>
      </c>
      <c r="K1317" s="156">
        <v>0.2770375457875458</v>
      </c>
      <c r="L1317" s="156">
        <v>0.13798076923076924</v>
      </c>
      <c r="M1317" s="156">
        <v>0.42168040293040288</v>
      </c>
      <c r="N1317" s="156">
        <v>0.44890109890109892</v>
      </c>
      <c r="O1317" s="156">
        <v>0.44157509157509156</v>
      </c>
    </row>
    <row r="1318" spans="1:15" x14ac:dyDescent="0.2">
      <c r="A1318">
        <v>110</v>
      </c>
      <c r="B1318" t="s">
        <v>448</v>
      </c>
      <c r="C1318" t="s">
        <v>448</v>
      </c>
      <c r="D1318" t="s">
        <v>202</v>
      </c>
      <c r="E1318" t="s">
        <v>691</v>
      </c>
      <c r="F1318" s="156">
        <v>0.20545306965761509</v>
      </c>
      <c r="G1318" s="156">
        <v>0.16314197166469893</v>
      </c>
      <c r="H1318" s="156">
        <v>0.24399842581660763</v>
      </c>
      <c r="I1318" s="156">
        <v>0.1775629673356946</v>
      </c>
      <c r="J1318" s="156">
        <v>0.11579348681621407</v>
      </c>
      <c r="K1318" s="156">
        <v>0.19582595434868161</v>
      </c>
      <c r="L1318" s="156">
        <v>0.1342827626918536</v>
      </c>
      <c r="M1318" s="156">
        <v>0.18690230224321133</v>
      </c>
      <c r="N1318" s="156">
        <v>0.243211334120425</v>
      </c>
      <c r="O1318" s="156">
        <v>0.27385379771743412</v>
      </c>
    </row>
    <row r="1319" spans="1:15" x14ac:dyDescent="0.2">
      <c r="A1319">
        <v>110</v>
      </c>
      <c r="B1319" t="s">
        <v>448</v>
      </c>
      <c r="C1319" t="s">
        <v>448</v>
      </c>
      <c r="D1319" t="s">
        <v>202</v>
      </c>
      <c r="E1319" t="s">
        <v>692</v>
      </c>
      <c r="F1319" s="156">
        <v>1.972853535353535E-3</v>
      </c>
      <c r="G1319" s="156">
        <v>1.9593253968253968E-3</v>
      </c>
      <c r="H1319" s="156">
        <v>5.8847402597402595E-4</v>
      </c>
      <c r="I1319" s="156">
        <v>3.7878787878787879E-4</v>
      </c>
      <c r="J1319" s="156">
        <v>2.2501803751803751E-3</v>
      </c>
      <c r="K1319" s="156">
        <v>3.3143939393939396E-4</v>
      </c>
      <c r="L1319" s="156">
        <v>2.6605339105339104E-4</v>
      </c>
      <c r="M1319" s="156">
        <v>5.2308802308802303E-4</v>
      </c>
      <c r="N1319" s="156">
        <v>6.0425685425685423E-4</v>
      </c>
      <c r="O1319" s="156">
        <v>2.1735209235209233E-3</v>
      </c>
    </row>
    <row r="1320" spans="1:15" x14ac:dyDescent="0.2">
      <c r="A1320">
        <v>110</v>
      </c>
      <c r="B1320" t="s">
        <v>448</v>
      </c>
      <c r="C1320" t="s">
        <v>448</v>
      </c>
      <c r="D1320" t="s">
        <v>202</v>
      </c>
      <c r="E1320" t="s">
        <v>693</v>
      </c>
      <c r="F1320" s="156">
        <v>1.0822510822510825E-3</v>
      </c>
      <c r="G1320" s="156">
        <v>1.0822510822510824E-4</v>
      </c>
      <c r="H1320" s="156">
        <v>1.0822510822510824E-4</v>
      </c>
      <c r="I1320" s="156">
        <v>7.5757575757575768E-4</v>
      </c>
      <c r="J1320" s="156">
        <v>8.1168831168831182E-5</v>
      </c>
      <c r="K1320" s="156">
        <v>8.1168831168831182E-5</v>
      </c>
      <c r="L1320" s="156">
        <v>1.1093073593073596E-3</v>
      </c>
      <c r="M1320" s="156">
        <v>1.3528138528138531E-4</v>
      </c>
      <c r="N1320" s="156">
        <v>1.0822510822510824E-4</v>
      </c>
      <c r="O1320" s="156">
        <v>1.1363636363636365E-3</v>
      </c>
    </row>
    <row r="1321" spans="1:15" x14ac:dyDescent="0.2">
      <c r="A1321">
        <v>110</v>
      </c>
      <c r="B1321" t="s">
        <v>448</v>
      </c>
      <c r="C1321" t="s">
        <v>448</v>
      </c>
      <c r="D1321" t="s">
        <v>202</v>
      </c>
      <c r="E1321" t="s">
        <v>694</v>
      </c>
      <c r="F1321" s="156">
        <v>0.10345643939393939</v>
      </c>
      <c r="G1321" s="156">
        <v>7.5913825757575756E-2</v>
      </c>
      <c r="H1321" s="156">
        <v>0.12899621212121212</v>
      </c>
      <c r="I1321" s="156">
        <v>8.287089646464646E-2</v>
      </c>
      <c r="J1321" s="156">
        <v>5.4554924242424245E-2</v>
      </c>
      <c r="K1321" s="156">
        <v>0.11735006313131313</v>
      </c>
      <c r="L1321" s="156">
        <v>6.3582702020202012E-2</v>
      </c>
      <c r="M1321" s="156">
        <v>8.5328282828282837E-2</v>
      </c>
      <c r="N1321" s="156">
        <v>0.1274147727272727</v>
      </c>
      <c r="O1321" s="156">
        <v>0.1373800505050505</v>
      </c>
    </row>
    <row r="1322" spans="1:15" x14ac:dyDescent="0.2">
      <c r="A1322">
        <v>110</v>
      </c>
      <c r="B1322" t="s">
        <v>448</v>
      </c>
      <c r="C1322" t="s">
        <v>448</v>
      </c>
      <c r="D1322" t="s">
        <v>202</v>
      </c>
      <c r="E1322" t="s">
        <v>695</v>
      </c>
      <c r="F1322" s="156">
        <v>0</v>
      </c>
      <c r="G1322" s="156">
        <v>0</v>
      </c>
      <c r="H1322" s="156">
        <v>0</v>
      </c>
      <c r="I1322" s="156">
        <v>0</v>
      </c>
      <c r="J1322" s="156">
        <v>0</v>
      </c>
      <c r="K1322" s="156">
        <v>0</v>
      </c>
      <c r="L1322" s="156">
        <v>0</v>
      </c>
      <c r="M1322" s="156">
        <v>0</v>
      </c>
      <c r="N1322" s="156">
        <v>0</v>
      </c>
      <c r="O1322" s="156">
        <v>0</v>
      </c>
    </row>
    <row r="1323" spans="1:15" x14ac:dyDescent="0.2">
      <c r="A1323">
        <v>110</v>
      </c>
      <c r="B1323" t="s">
        <v>448</v>
      </c>
      <c r="C1323" t="s">
        <v>448</v>
      </c>
      <c r="D1323" t="s">
        <v>202</v>
      </c>
      <c r="E1323" t="s">
        <v>696</v>
      </c>
      <c r="F1323" s="156">
        <v>0</v>
      </c>
      <c r="G1323" s="156">
        <v>0</v>
      </c>
      <c r="H1323" s="156">
        <v>0</v>
      </c>
      <c r="I1323" s="156">
        <v>0</v>
      </c>
      <c r="J1323" s="156">
        <v>0</v>
      </c>
      <c r="K1323" s="156">
        <v>0</v>
      </c>
      <c r="L1323" s="156">
        <v>0</v>
      </c>
      <c r="M1323" s="156">
        <v>0</v>
      </c>
      <c r="N1323" s="156">
        <v>0</v>
      </c>
      <c r="O1323" s="156">
        <v>0</v>
      </c>
    </row>
    <row r="1324" spans="1:15" x14ac:dyDescent="0.2">
      <c r="A1324">
        <v>111</v>
      </c>
      <c r="B1324" t="s">
        <v>449</v>
      </c>
      <c r="C1324" t="s">
        <v>449</v>
      </c>
      <c r="D1324" t="s">
        <v>202</v>
      </c>
      <c r="E1324" t="s">
        <v>685</v>
      </c>
      <c r="F1324" s="156">
        <v>0.23119096812278631</v>
      </c>
      <c r="G1324" s="156">
        <v>0.25142414403778041</v>
      </c>
      <c r="H1324" s="156">
        <v>0.31158500590318777</v>
      </c>
      <c r="I1324" s="156">
        <v>0.26634199134199132</v>
      </c>
      <c r="J1324" s="156">
        <v>0.16960842188114916</v>
      </c>
      <c r="K1324" s="156">
        <v>0.20843909878000785</v>
      </c>
      <c r="L1324" s="156">
        <v>0.18923160173160172</v>
      </c>
      <c r="M1324" s="156">
        <v>0.29554309327036599</v>
      </c>
      <c r="N1324" s="156">
        <v>0.31588695395513577</v>
      </c>
      <c r="O1324" s="156">
        <v>0.35693378591105868</v>
      </c>
    </row>
    <row r="1325" spans="1:15" x14ac:dyDescent="0.2">
      <c r="A1325">
        <v>111</v>
      </c>
      <c r="B1325" t="s">
        <v>449</v>
      </c>
      <c r="C1325" t="s">
        <v>449</v>
      </c>
      <c r="D1325" t="s">
        <v>202</v>
      </c>
      <c r="E1325" t="s">
        <v>686</v>
      </c>
      <c r="F1325" s="156">
        <v>7.1924603174603162E-3</v>
      </c>
      <c r="G1325" s="156">
        <v>8.6422258297258279E-3</v>
      </c>
      <c r="H1325" s="156">
        <v>3.2287157287157289E-3</v>
      </c>
      <c r="I1325" s="156">
        <v>2.9130591630591629E-3</v>
      </c>
      <c r="J1325" s="156">
        <v>8.6828102453102452E-3</v>
      </c>
      <c r="K1325" s="156">
        <v>1.9367784992784993E-3</v>
      </c>
      <c r="L1325" s="156">
        <v>2.2298881673881673E-3</v>
      </c>
      <c r="M1325" s="156">
        <v>4.1441197691197687E-3</v>
      </c>
      <c r="N1325" s="156">
        <v>3.4271284271284266E-3</v>
      </c>
      <c r="O1325" s="156">
        <v>8.8428932178932166E-3</v>
      </c>
    </row>
    <row r="1326" spans="1:15" x14ac:dyDescent="0.2">
      <c r="A1326">
        <v>111</v>
      </c>
      <c r="B1326" t="s">
        <v>449</v>
      </c>
      <c r="C1326" t="s">
        <v>449</v>
      </c>
      <c r="D1326" t="s">
        <v>202</v>
      </c>
      <c r="E1326" t="s">
        <v>687</v>
      </c>
      <c r="F1326" s="156">
        <v>3.9366883116883127E-2</v>
      </c>
      <c r="G1326" s="156">
        <v>1.4448051948051951E-2</v>
      </c>
      <c r="H1326" s="156">
        <v>1.4448051948051951E-2</v>
      </c>
      <c r="I1326" s="156">
        <v>4.10443722943723E-2</v>
      </c>
      <c r="J1326" s="156">
        <v>1.0091991341991343E-2</v>
      </c>
      <c r="K1326" s="156">
        <v>1.0091991341991343E-2</v>
      </c>
      <c r="L1326" s="156">
        <v>4.6699134199134205E-2</v>
      </c>
      <c r="M1326" s="156">
        <v>2.0562770562770564E-2</v>
      </c>
      <c r="N1326" s="156">
        <v>1.4826839826839832E-2</v>
      </c>
      <c r="O1326" s="156">
        <v>4.761904761904763E-2</v>
      </c>
    </row>
    <row r="1327" spans="1:15" x14ac:dyDescent="0.2">
      <c r="A1327">
        <v>111</v>
      </c>
      <c r="B1327" t="s">
        <v>449</v>
      </c>
      <c r="C1327" t="s">
        <v>449</v>
      </c>
      <c r="D1327" t="s">
        <v>202</v>
      </c>
      <c r="E1327" t="s">
        <v>688</v>
      </c>
      <c r="F1327" s="156">
        <v>0.22220487845487846</v>
      </c>
      <c r="G1327" s="156">
        <v>0.25447885447885449</v>
      </c>
      <c r="H1327" s="156">
        <v>0.28957708957708961</v>
      </c>
      <c r="I1327" s="156">
        <v>0.28509199134199137</v>
      </c>
      <c r="J1327" s="156">
        <v>0.1741362803862804</v>
      </c>
      <c r="K1327" s="156">
        <v>0.17378246753246754</v>
      </c>
      <c r="L1327" s="156">
        <v>0.20815850815850817</v>
      </c>
      <c r="M1327" s="156">
        <v>0.30892232767232763</v>
      </c>
      <c r="N1327" s="156">
        <v>0.29702589077589081</v>
      </c>
      <c r="O1327" s="156">
        <v>0.36069139194139194</v>
      </c>
    </row>
    <row r="1328" spans="1:15" x14ac:dyDescent="0.2">
      <c r="A1328">
        <v>111</v>
      </c>
      <c r="B1328" t="s">
        <v>449</v>
      </c>
      <c r="C1328" t="s">
        <v>449</v>
      </c>
      <c r="D1328" t="s">
        <v>202</v>
      </c>
      <c r="E1328" t="s">
        <v>689</v>
      </c>
      <c r="F1328" s="156">
        <v>1.3421474358974358E-2</v>
      </c>
      <c r="G1328" s="156">
        <v>1.5657432844932845E-2</v>
      </c>
      <c r="H1328" s="156">
        <v>5.9829059829059825E-3</v>
      </c>
      <c r="I1328" s="156">
        <v>6.2748015873015867E-3</v>
      </c>
      <c r="J1328" s="156">
        <v>1.5180479242979241E-2</v>
      </c>
      <c r="K1328" s="156">
        <v>3.8175366300366304E-3</v>
      </c>
      <c r="L1328" s="156">
        <v>5.2064255189255186E-3</v>
      </c>
      <c r="M1328" s="156">
        <v>8.3619505494505492E-3</v>
      </c>
      <c r="N1328" s="156">
        <v>6.3988095238095236E-3</v>
      </c>
      <c r="O1328" s="156">
        <v>1.6737255799755799E-2</v>
      </c>
    </row>
    <row r="1329" spans="1:15" x14ac:dyDescent="0.2">
      <c r="A1329">
        <v>111</v>
      </c>
      <c r="B1329" t="s">
        <v>449</v>
      </c>
      <c r="C1329" t="s">
        <v>449</v>
      </c>
      <c r="D1329" t="s">
        <v>202</v>
      </c>
      <c r="E1329" t="s">
        <v>690</v>
      </c>
      <c r="F1329" s="156">
        <v>0.22525183150183153</v>
      </c>
      <c r="G1329" s="156">
        <v>0.3618131868131868</v>
      </c>
      <c r="H1329" s="156">
        <v>0.41277472527472536</v>
      </c>
      <c r="I1329" s="156">
        <v>0.28479853479853479</v>
      </c>
      <c r="J1329" s="156">
        <v>0.18999542124542121</v>
      </c>
      <c r="K1329" s="156">
        <v>0.26206501831501827</v>
      </c>
      <c r="L1329" s="156">
        <v>0.13555402930402929</v>
      </c>
      <c r="M1329" s="156">
        <v>0.39322344322344321</v>
      </c>
      <c r="N1329" s="156">
        <v>0.41980311355311356</v>
      </c>
      <c r="O1329" s="156">
        <v>0.409065934065934</v>
      </c>
    </row>
    <row r="1330" spans="1:15" x14ac:dyDescent="0.2">
      <c r="A1330">
        <v>111</v>
      </c>
      <c r="B1330" t="s">
        <v>449</v>
      </c>
      <c r="C1330" t="s">
        <v>449</v>
      </c>
      <c r="D1330" t="s">
        <v>202</v>
      </c>
      <c r="E1330" t="s">
        <v>691</v>
      </c>
      <c r="F1330" s="156">
        <v>0.19135182998819364</v>
      </c>
      <c r="G1330" s="156">
        <v>0.15915240062967334</v>
      </c>
      <c r="H1330" s="156">
        <v>0.23494933097205825</v>
      </c>
      <c r="I1330" s="156">
        <v>0.17248376623376624</v>
      </c>
      <c r="J1330" s="156">
        <v>0.1137839433293979</v>
      </c>
      <c r="K1330" s="156">
        <v>0.18947264856355764</v>
      </c>
      <c r="L1330" s="156">
        <v>0.13092532467532467</v>
      </c>
      <c r="M1330" s="156">
        <v>0.18111963793781977</v>
      </c>
      <c r="N1330" s="156">
        <v>0.23376131444313258</v>
      </c>
      <c r="O1330" s="156">
        <v>0.26109799291617469</v>
      </c>
    </row>
    <row r="1331" spans="1:15" x14ac:dyDescent="0.2">
      <c r="A1331">
        <v>111</v>
      </c>
      <c r="B1331" t="s">
        <v>449</v>
      </c>
      <c r="C1331" t="s">
        <v>449</v>
      </c>
      <c r="D1331" t="s">
        <v>202</v>
      </c>
      <c r="E1331" t="s">
        <v>692</v>
      </c>
      <c r="F1331" s="156">
        <v>1.3099747474747475E-3</v>
      </c>
      <c r="G1331" s="156">
        <v>1.2896825396825397E-3</v>
      </c>
      <c r="H1331" s="156">
        <v>3.5398629148629147E-4</v>
      </c>
      <c r="I1331" s="156">
        <v>2.5703463203463205E-4</v>
      </c>
      <c r="J1331" s="156">
        <v>1.4948593073593074E-3</v>
      </c>
      <c r="K1331" s="156">
        <v>1.9841269841269844E-4</v>
      </c>
      <c r="L1331" s="156">
        <v>1.7812049062049061E-4</v>
      </c>
      <c r="M1331" s="156">
        <v>3.3820346320346319E-4</v>
      </c>
      <c r="N1331" s="156">
        <v>3.697691197691198E-4</v>
      </c>
      <c r="O1331" s="156">
        <v>1.4430014430014432E-3</v>
      </c>
    </row>
    <row r="1332" spans="1:15" x14ac:dyDescent="0.2">
      <c r="A1332">
        <v>111</v>
      </c>
      <c r="B1332" t="s">
        <v>449</v>
      </c>
      <c r="C1332" t="s">
        <v>449</v>
      </c>
      <c r="D1332" t="s">
        <v>202</v>
      </c>
      <c r="E1332" t="s">
        <v>693</v>
      </c>
      <c r="F1332" s="156">
        <v>2.7867965367965371E-3</v>
      </c>
      <c r="G1332" s="156">
        <v>3.5173160173160181E-4</v>
      </c>
      <c r="H1332" s="156">
        <v>3.5173160173160181E-4</v>
      </c>
      <c r="I1332" s="156">
        <v>2.0562770562770568E-3</v>
      </c>
      <c r="J1332" s="156">
        <v>2.4350649350649353E-4</v>
      </c>
      <c r="K1332" s="156">
        <v>2.4350649350649353E-4</v>
      </c>
      <c r="L1332" s="156">
        <v>2.8950216450216453E-3</v>
      </c>
      <c r="M1332" s="156">
        <v>4.5995670995671004E-4</v>
      </c>
      <c r="N1332" s="156">
        <v>3.7878787878787884E-4</v>
      </c>
      <c r="O1332" s="156">
        <v>2.9491341991342E-3</v>
      </c>
    </row>
    <row r="1333" spans="1:15" x14ac:dyDescent="0.2">
      <c r="A1333">
        <v>111</v>
      </c>
      <c r="B1333" t="s">
        <v>449</v>
      </c>
      <c r="C1333" t="s">
        <v>449</v>
      </c>
      <c r="D1333" t="s">
        <v>202</v>
      </c>
      <c r="E1333" t="s">
        <v>694</v>
      </c>
      <c r="F1333" s="156">
        <v>9.6089015151515161E-2</v>
      </c>
      <c r="G1333" s="156">
        <v>7.0710227272727272E-2</v>
      </c>
      <c r="H1333" s="156">
        <v>0.12152462121212121</v>
      </c>
      <c r="I1333" s="156">
        <v>7.7888257575757569E-2</v>
      </c>
      <c r="J1333" s="156">
        <v>5.0787563131313135E-2</v>
      </c>
      <c r="K1333" s="156">
        <v>0.11162878787878787</v>
      </c>
      <c r="L1333" s="156">
        <v>5.9962121212121203E-2</v>
      </c>
      <c r="M1333" s="156">
        <v>7.9730113636363634E-2</v>
      </c>
      <c r="N1333" s="156">
        <v>0.1192818813131313</v>
      </c>
      <c r="O1333" s="156">
        <v>0.12842487373737374</v>
      </c>
    </row>
    <row r="1334" spans="1:15" x14ac:dyDescent="0.2">
      <c r="A1334">
        <v>111</v>
      </c>
      <c r="B1334" t="s">
        <v>449</v>
      </c>
      <c r="C1334" t="s">
        <v>449</v>
      </c>
      <c r="D1334" t="s">
        <v>202</v>
      </c>
      <c r="E1334" t="s">
        <v>695</v>
      </c>
      <c r="F1334" s="156">
        <v>0</v>
      </c>
      <c r="G1334" s="156">
        <v>0</v>
      </c>
      <c r="H1334" s="156">
        <v>0</v>
      </c>
      <c r="I1334" s="156">
        <v>0</v>
      </c>
      <c r="J1334" s="156">
        <v>0</v>
      </c>
      <c r="K1334" s="156">
        <v>0</v>
      </c>
      <c r="L1334" s="156">
        <v>0</v>
      </c>
      <c r="M1334" s="156">
        <v>0</v>
      </c>
      <c r="N1334" s="156">
        <v>0</v>
      </c>
      <c r="O1334" s="156">
        <v>0</v>
      </c>
    </row>
    <row r="1335" spans="1:15" x14ac:dyDescent="0.2">
      <c r="A1335">
        <v>111</v>
      </c>
      <c r="B1335" t="s">
        <v>449</v>
      </c>
      <c r="C1335" t="s">
        <v>449</v>
      </c>
      <c r="D1335" t="s">
        <v>202</v>
      </c>
      <c r="E1335" t="s">
        <v>696</v>
      </c>
      <c r="F1335" s="156">
        <v>0</v>
      </c>
      <c r="G1335" s="156">
        <v>0</v>
      </c>
      <c r="H1335" s="156">
        <v>0</v>
      </c>
      <c r="I1335" s="156">
        <v>0</v>
      </c>
      <c r="J1335" s="156">
        <v>0</v>
      </c>
      <c r="K1335" s="156">
        <v>0</v>
      </c>
      <c r="L1335" s="156">
        <v>0</v>
      </c>
      <c r="M1335" s="156">
        <v>0</v>
      </c>
      <c r="N1335" s="156">
        <v>0</v>
      </c>
      <c r="O1335" s="156">
        <v>0</v>
      </c>
    </row>
    <row r="1336" spans="1:15" x14ac:dyDescent="0.2">
      <c r="A1336">
        <v>112</v>
      </c>
      <c r="B1336" t="s">
        <v>450</v>
      </c>
      <c r="C1336" t="s">
        <v>450</v>
      </c>
      <c r="D1336" t="s">
        <v>202</v>
      </c>
      <c r="E1336" t="s">
        <v>685</v>
      </c>
      <c r="F1336" s="156">
        <v>0.23353502558048014</v>
      </c>
      <c r="G1336" s="156">
        <v>0.24791420700511607</v>
      </c>
      <c r="H1336" s="156">
        <v>0.30682802046438407</v>
      </c>
      <c r="I1336" s="156">
        <v>0.26761117670208578</v>
      </c>
      <c r="J1336" s="156">
        <v>0.16890249901613538</v>
      </c>
      <c r="K1336" s="156">
        <v>0.20423799685163321</v>
      </c>
      <c r="L1336" s="156">
        <v>0.19213154269972449</v>
      </c>
      <c r="M1336" s="156">
        <v>0.29314738292011017</v>
      </c>
      <c r="N1336" s="156">
        <v>0.31097746950019678</v>
      </c>
      <c r="O1336" s="156">
        <v>0.35823494687131047</v>
      </c>
    </row>
    <row r="1337" spans="1:15" x14ac:dyDescent="0.2">
      <c r="A1337">
        <v>112</v>
      </c>
      <c r="B1337" t="s">
        <v>450</v>
      </c>
      <c r="C1337" t="s">
        <v>450</v>
      </c>
      <c r="D1337" t="s">
        <v>202</v>
      </c>
      <c r="E1337" t="s">
        <v>686</v>
      </c>
      <c r="F1337" s="156">
        <v>6.5701659451659448E-3</v>
      </c>
      <c r="G1337" s="156">
        <v>7.1676587301587307E-3</v>
      </c>
      <c r="H1337" s="156">
        <v>2.4125180375180371E-3</v>
      </c>
      <c r="I1337" s="156">
        <v>2.5793650793650793E-3</v>
      </c>
      <c r="J1337" s="156">
        <v>7.3232323232323236E-3</v>
      </c>
      <c r="K1337" s="156">
        <v>1.5624999999999999E-3</v>
      </c>
      <c r="L1337" s="156">
        <v>2.130681818181818E-3</v>
      </c>
      <c r="M1337" s="156">
        <v>3.2873376623376626E-3</v>
      </c>
      <c r="N1337" s="156">
        <v>2.5658369408369406E-3</v>
      </c>
      <c r="O1337" s="156">
        <v>7.8711219336219315E-3</v>
      </c>
    </row>
    <row r="1338" spans="1:15" x14ac:dyDescent="0.2">
      <c r="A1338">
        <v>112</v>
      </c>
      <c r="B1338" t="s">
        <v>450</v>
      </c>
      <c r="C1338" t="s">
        <v>450</v>
      </c>
      <c r="D1338" t="s">
        <v>202</v>
      </c>
      <c r="E1338" t="s">
        <v>687</v>
      </c>
      <c r="F1338" s="156">
        <v>5.8414502164502162E-2</v>
      </c>
      <c r="G1338" s="156">
        <v>1.8479437229437234E-2</v>
      </c>
      <c r="H1338" s="156">
        <v>1.8479437229437234E-2</v>
      </c>
      <c r="I1338" s="156">
        <v>5.9226190476190488E-2</v>
      </c>
      <c r="J1338" s="156">
        <v>1.3068181818181823E-2</v>
      </c>
      <c r="K1338" s="156">
        <v>1.3068181818181823E-2</v>
      </c>
      <c r="L1338" s="156">
        <v>6.8371212121212138E-2</v>
      </c>
      <c r="M1338" s="156">
        <v>2.8030303030303034E-2</v>
      </c>
      <c r="N1338" s="156">
        <v>1.8858225108225112E-2</v>
      </c>
      <c r="O1338" s="156">
        <v>6.9155844155844165E-2</v>
      </c>
    </row>
    <row r="1339" spans="1:15" x14ac:dyDescent="0.2">
      <c r="A1339">
        <v>112</v>
      </c>
      <c r="B1339" t="s">
        <v>450</v>
      </c>
      <c r="C1339" t="s">
        <v>450</v>
      </c>
      <c r="D1339" t="s">
        <v>202</v>
      </c>
      <c r="E1339" t="s">
        <v>688</v>
      </c>
      <c r="F1339" s="156">
        <v>0.22495004995004991</v>
      </c>
      <c r="G1339" s="156">
        <v>0.25354229104229103</v>
      </c>
      <c r="H1339" s="156">
        <v>0.29216408591408594</v>
      </c>
      <c r="I1339" s="156">
        <v>0.29608516483516484</v>
      </c>
      <c r="J1339" s="156">
        <v>0.17309981684981685</v>
      </c>
      <c r="K1339" s="156">
        <v>0.1746149683649684</v>
      </c>
      <c r="L1339" s="156">
        <v>0.21656676656676654</v>
      </c>
      <c r="M1339" s="156">
        <v>0.31441058941058936</v>
      </c>
      <c r="N1339" s="156">
        <v>0.29907176157176157</v>
      </c>
      <c r="O1339" s="156">
        <v>0.36687062937062936</v>
      </c>
    </row>
    <row r="1340" spans="1:15" x14ac:dyDescent="0.2">
      <c r="A1340">
        <v>112</v>
      </c>
      <c r="B1340" t="s">
        <v>450</v>
      </c>
      <c r="C1340" t="s">
        <v>450</v>
      </c>
      <c r="D1340" t="s">
        <v>202</v>
      </c>
      <c r="E1340" t="s">
        <v>689</v>
      </c>
      <c r="F1340" s="156">
        <v>1.3348977411477411E-2</v>
      </c>
      <c r="G1340" s="156">
        <v>1.3936584249084248E-2</v>
      </c>
      <c r="H1340" s="156">
        <v>5.0728785103785097E-3</v>
      </c>
      <c r="I1340" s="156">
        <v>6.4426892551892549E-3</v>
      </c>
      <c r="J1340" s="156">
        <v>1.368666056166056E-2</v>
      </c>
      <c r="K1340" s="156">
        <v>3.4798534798534796E-3</v>
      </c>
      <c r="L1340" s="156">
        <v>5.7253510378510375E-3</v>
      </c>
      <c r="M1340" s="156">
        <v>7.3851495726495724E-3</v>
      </c>
      <c r="N1340" s="156">
        <v>5.4029304029304037E-3</v>
      </c>
      <c r="O1340" s="156">
        <v>1.6285103785103783E-2</v>
      </c>
    </row>
    <row r="1341" spans="1:15" x14ac:dyDescent="0.2">
      <c r="A1341">
        <v>112</v>
      </c>
      <c r="B1341" t="s">
        <v>450</v>
      </c>
      <c r="C1341" t="s">
        <v>450</v>
      </c>
      <c r="D1341" t="s">
        <v>202</v>
      </c>
      <c r="E1341" t="s">
        <v>690</v>
      </c>
      <c r="F1341" s="156">
        <v>0.21233974358974361</v>
      </c>
      <c r="G1341" s="156">
        <v>0.3539377289377289</v>
      </c>
      <c r="H1341" s="156">
        <v>0.39168956043956044</v>
      </c>
      <c r="I1341" s="156">
        <v>0.26813186813186812</v>
      </c>
      <c r="J1341" s="156">
        <v>0.19281135531135532</v>
      </c>
      <c r="K1341" s="156">
        <v>0.24622252747252743</v>
      </c>
      <c r="L1341" s="156">
        <v>0.13214285714285712</v>
      </c>
      <c r="M1341" s="156">
        <v>0.37715201465201464</v>
      </c>
      <c r="N1341" s="156">
        <v>0.39807692307692311</v>
      </c>
      <c r="O1341" s="156">
        <v>0.39143772893772888</v>
      </c>
    </row>
    <row r="1342" spans="1:15" x14ac:dyDescent="0.2">
      <c r="A1342">
        <v>112</v>
      </c>
      <c r="B1342" t="s">
        <v>450</v>
      </c>
      <c r="C1342" t="s">
        <v>450</v>
      </c>
      <c r="D1342" t="s">
        <v>202</v>
      </c>
      <c r="E1342" t="s">
        <v>691</v>
      </c>
      <c r="F1342" s="156">
        <v>0.18765741833923655</v>
      </c>
      <c r="G1342" s="156">
        <v>0.15877361275088547</v>
      </c>
      <c r="H1342" s="156">
        <v>0.23209366391184574</v>
      </c>
      <c r="I1342" s="156">
        <v>0.17516725698543881</v>
      </c>
      <c r="J1342" s="156">
        <v>0.11304112554112554</v>
      </c>
      <c r="K1342" s="156">
        <v>0.18561589925226288</v>
      </c>
      <c r="L1342" s="156">
        <v>0.13316115702479339</v>
      </c>
      <c r="M1342" s="156">
        <v>0.18209858323494685</v>
      </c>
      <c r="N1342" s="156">
        <v>0.23137298307752849</v>
      </c>
      <c r="O1342" s="156">
        <v>0.25924340810704444</v>
      </c>
    </row>
    <row r="1343" spans="1:15" x14ac:dyDescent="0.2">
      <c r="A1343">
        <v>112</v>
      </c>
      <c r="B1343" t="s">
        <v>450</v>
      </c>
      <c r="C1343" t="s">
        <v>450</v>
      </c>
      <c r="D1343" t="s">
        <v>202</v>
      </c>
      <c r="E1343" t="s">
        <v>692</v>
      </c>
      <c r="F1343" s="156">
        <v>8.6580086580086569E-4</v>
      </c>
      <c r="G1343" s="156">
        <v>8.0492424242424229E-4</v>
      </c>
      <c r="H1343" s="156">
        <v>1.5782828282828281E-4</v>
      </c>
      <c r="I1343" s="156">
        <v>1.3528138528138525E-4</v>
      </c>
      <c r="J1343" s="156">
        <v>9.6049783549783546E-4</v>
      </c>
      <c r="K1343" s="156">
        <v>9.4696969696969697E-5</v>
      </c>
      <c r="L1343" s="156">
        <v>9.2442279942279949E-5</v>
      </c>
      <c r="M1343" s="156">
        <v>1.7361111111111112E-4</v>
      </c>
      <c r="N1343" s="156">
        <v>1.6684704184704183E-4</v>
      </c>
      <c r="O1343" s="156">
        <v>9.3344155844155821E-4</v>
      </c>
    </row>
    <row r="1344" spans="1:15" x14ac:dyDescent="0.2">
      <c r="A1344">
        <v>112</v>
      </c>
      <c r="B1344" t="s">
        <v>450</v>
      </c>
      <c r="C1344" t="s">
        <v>450</v>
      </c>
      <c r="D1344" t="s">
        <v>202</v>
      </c>
      <c r="E1344" t="s">
        <v>693</v>
      </c>
      <c r="F1344" s="156">
        <v>6.6558441558441563E-3</v>
      </c>
      <c r="G1344" s="156">
        <v>8.9285714285714294E-4</v>
      </c>
      <c r="H1344" s="156">
        <v>8.9285714285714294E-4</v>
      </c>
      <c r="I1344" s="156">
        <v>5.0324675324675333E-3</v>
      </c>
      <c r="J1344" s="156">
        <v>6.2229437229437243E-4</v>
      </c>
      <c r="K1344" s="156">
        <v>6.2229437229437243E-4</v>
      </c>
      <c r="L1344" s="156">
        <v>7.0075757575757585E-3</v>
      </c>
      <c r="M1344" s="156">
        <v>1.1634199134199137E-3</v>
      </c>
      <c r="N1344" s="156">
        <v>9.1991341991342008E-4</v>
      </c>
      <c r="O1344" s="156">
        <v>7.0346320346320367E-3</v>
      </c>
    </row>
    <row r="1345" spans="1:15" x14ac:dyDescent="0.2">
      <c r="A1345">
        <v>112</v>
      </c>
      <c r="B1345" t="s">
        <v>450</v>
      </c>
      <c r="C1345" t="s">
        <v>450</v>
      </c>
      <c r="D1345" t="s">
        <v>202</v>
      </c>
      <c r="E1345" t="s">
        <v>694</v>
      </c>
      <c r="F1345" s="156">
        <v>0.10315498737373736</v>
      </c>
      <c r="G1345" s="156">
        <v>7.4674873737373748E-2</v>
      </c>
      <c r="H1345" s="156">
        <v>0.13019570707070707</v>
      </c>
      <c r="I1345" s="156">
        <v>8.4728535353535361E-2</v>
      </c>
      <c r="J1345" s="156">
        <v>5.3465909090909092E-2</v>
      </c>
      <c r="K1345" s="156">
        <v>0.11931976010101007</v>
      </c>
      <c r="L1345" s="156">
        <v>6.5492424242424227E-2</v>
      </c>
      <c r="M1345" s="156">
        <v>8.5765467171717166E-2</v>
      </c>
      <c r="N1345" s="156">
        <v>0.12813131313131312</v>
      </c>
      <c r="O1345" s="156">
        <v>0.13756628787878789</v>
      </c>
    </row>
    <row r="1346" spans="1:15" x14ac:dyDescent="0.2">
      <c r="A1346">
        <v>112</v>
      </c>
      <c r="B1346" t="s">
        <v>450</v>
      </c>
      <c r="C1346" t="s">
        <v>450</v>
      </c>
      <c r="D1346" t="s">
        <v>202</v>
      </c>
      <c r="E1346" t="s">
        <v>695</v>
      </c>
      <c r="F1346" s="156">
        <v>0</v>
      </c>
      <c r="G1346" s="156">
        <v>0</v>
      </c>
      <c r="H1346" s="156">
        <v>0</v>
      </c>
      <c r="I1346" s="156">
        <v>0</v>
      </c>
      <c r="J1346" s="156">
        <v>0</v>
      </c>
      <c r="K1346" s="156">
        <v>0</v>
      </c>
      <c r="L1346" s="156">
        <v>0</v>
      </c>
      <c r="M1346" s="156">
        <v>0</v>
      </c>
      <c r="N1346" s="156">
        <v>0</v>
      </c>
      <c r="O1346" s="156">
        <v>0</v>
      </c>
    </row>
    <row r="1347" spans="1:15" x14ac:dyDescent="0.2">
      <c r="A1347">
        <v>112</v>
      </c>
      <c r="B1347" t="s">
        <v>450</v>
      </c>
      <c r="C1347" t="s">
        <v>450</v>
      </c>
      <c r="D1347" t="s">
        <v>202</v>
      </c>
      <c r="E1347" t="s">
        <v>696</v>
      </c>
      <c r="F1347" s="156">
        <v>0</v>
      </c>
      <c r="G1347" s="156">
        <v>0</v>
      </c>
      <c r="H1347" s="156">
        <v>0</v>
      </c>
      <c r="I1347" s="156">
        <v>0</v>
      </c>
      <c r="J1347" s="156">
        <v>0</v>
      </c>
      <c r="K1347" s="156">
        <v>0</v>
      </c>
      <c r="L1347" s="156">
        <v>0</v>
      </c>
      <c r="M1347" s="156">
        <v>0</v>
      </c>
      <c r="N1347" s="156">
        <v>0</v>
      </c>
      <c r="O1347" s="156">
        <v>0</v>
      </c>
    </row>
    <row r="1348" spans="1:15" x14ac:dyDescent="0.2">
      <c r="A1348">
        <v>113</v>
      </c>
      <c r="B1348" t="s">
        <v>451</v>
      </c>
      <c r="C1348" t="s">
        <v>451</v>
      </c>
      <c r="D1348" t="s">
        <v>202</v>
      </c>
      <c r="E1348" t="s">
        <v>685</v>
      </c>
      <c r="F1348" s="156">
        <v>0.25723386462022824</v>
      </c>
      <c r="G1348" s="156">
        <v>0.267598878394333</v>
      </c>
      <c r="H1348" s="156">
        <v>0.32787288469106651</v>
      </c>
      <c r="I1348" s="156">
        <v>0.28220680834317197</v>
      </c>
      <c r="J1348" s="156">
        <v>0.18103600944510037</v>
      </c>
      <c r="K1348" s="156">
        <v>0.21510724124360486</v>
      </c>
      <c r="L1348" s="156">
        <v>0.2006788665879575</v>
      </c>
      <c r="M1348" s="156">
        <v>0.31359946871310507</v>
      </c>
      <c r="N1348" s="156">
        <v>0.33089088941361672</v>
      </c>
      <c r="O1348" s="156">
        <v>0.38589630066902797</v>
      </c>
    </row>
    <row r="1349" spans="1:15" x14ac:dyDescent="0.2">
      <c r="A1349">
        <v>113</v>
      </c>
      <c r="B1349" t="s">
        <v>451</v>
      </c>
      <c r="C1349" t="s">
        <v>451</v>
      </c>
      <c r="D1349" t="s">
        <v>202</v>
      </c>
      <c r="E1349" t="s">
        <v>686</v>
      </c>
      <c r="F1349" s="156">
        <v>6.9309163059163058E-3</v>
      </c>
      <c r="G1349" s="156">
        <v>7.6997655122655112E-3</v>
      </c>
      <c r="H1349" s="156">
        <v>2.491432178932179E-3</v>
      </c>
      <c r="I1349" s="156">
        <v>2.491432178932179E-3</v>
      </c>
      <c r="J1349" s="156">
        <v>7.9207251082251094E-3</v>
      </c>
      <c r="K1349" s="156">
        <v>1.5963203463203463E-3</v>
      </c>
      <c r="L1349" s="156">
        <v>1.9863816738816737E-3</v>
      </c>
      <c r="M1349" s="156">
        <v>3.3865440115440119E-3</v>
      </c>
      <c r="N1349" s="156">
        <v>2.5974025974025974E-3</v>
      </c>
      <c r="O1349" s="156">
        <v>8.2566738816738806E-3</v>
      </c>
    </row>
    <row r="1350" spans="1:15" x14ac:dyDescent="0.2">
      <c r="A1350">
        <v>113</v>
      </c>
      <c r="B1350" t="s">
        <v>451</v>
      </c>
      <c r="C1350" t="s">
        <v>451</v>
      </c>
      <c r="D1350" t="s">
        <v>202</v>
      </c>
      <c r="E1350" t="s">
        <v>687</v>
      </c>
      <c r="F1350" s="156">
        <v>4.8728354978354989E-2</v>
      </c>
      <c r="G1350" s="156">
        <v>1.6774891774891779E-2</v>
      </c>
      <c r="H1350" s="156">
        <v>1.6774891774891779E-2</v>
      </c>
      <c r="I1350" s="156">
        <v>5.0108225108225116E-2</v>
      </c>
      <c r="J1350" s="156">
        <v>1.176948051948052E-2</v>
      </c>
      <c r="K1350" s="156">
        <v>1.176948051948052E-2</v>
      </c>
      <c r="L1350" s="156">
        <v>5.7683982683982692E-2</v>
      </c>
      <c r="M1350" s="156">
        <v>2.4377705627705634E-2</v>
      </c>
      <c r="N1350" s="156">
        <v>1.6991341991341995E-2</v>
      </c>
      <c r="O1350" s="156">
        <v>5.8333333333333341E-2</v>
      </c>
    </row>
    <row r="1351" spans="1:15" x14ac:dyDescent="0.2">
      <c r="A1351">
        <v>113</v>
      </c>
      <c r="B1351" t="s">
        <v>451</v>
      </c>
      <c r="C1351" t="s">
        <v>451</v>
      </c>
      <c r="D1351" t="s">
        <v>202</v>
      </c>
      <c r="E1351" t="s">
        <v>688</v>
      </c>
      <c r="F1351" s="156">
        <v>0.24989801864801867</v>
      </c>
      <c r="G1351" s="156">
        <v>0.27695221445221446</v>
      </c>
      <c r="H1351" s="156">
        <v>0.31074758574758576</v>
      </c>
      <c r="I1351" s="156">
        <v>0.30647893772893775</v>
      </c>
      <c r="J1351" s="156">
        <v>0.18949800199800199</v>
      </c>
      <c r="K1351" s="156">
        <v>0.18281926406926408</v>
      </c>
      <c r="L1351" s="156">
        <v>0.22299367299367301</v>
      </c>
      <c r="M1351" s="156">
        <v>0.33372044622044622</v>
      </c>
      <c r="N1351" s="156">
        <v>0.31575507825507826</v>
      </c>
      <c r="O1351" s="156">
        <v>0.39530677655677654</v>
      </c>
    </row>
    <row r="1352" spans="1:15" x14ac:dyDescent="0.2">
      <c r="A1352">
        <v>113</v>
      </c>
      <c r="B1352" t="s">
        <v>451</v>
      </c>
      <c r="C1352" t="s">
        <v>451</v>
      </c>
      <c r="D1352" t="s">
        <v>202</v>
      </c>
      <c r="E1352" t="s">
        <v>689</v>
      </c>
      <c r="F1352" s="156">
        <v>1.4251373626373628E-2</v>
      </c>
      <c r="G1352" s="156">
        <v>1.5146138583638584E-2</v>
      </c>
      <c r="H1352" s="156">
        <v>4.9297924297924296E-3</v>
      </c>
      <c r="I1352" s="156">
        <v>5.8150183150183143E-3</v>
      </c>
      <c r="J1352" s="156">
        <v>1.5149954212454212E-2</v>
      </c>
      <c r="K1352" s="156">
        <v>3.3730158730158727E-3</v>
      </c>
      <c r="L1352" s="156">
        <v>5.0289987789987785E-3</v>
      </c>
      <c r="M1352" s="156">
        <v>7.3393620268620259E-3</v>
      </c>
      <c r="N1352" s="156">
        <v>5.1663614163614162E-3</v>
      </c>
      <c r="O1352" s="156">
        <v>1.7088293650793649E-2</v>
      </c>
    </row>
    <row r="1353" spans="1:15" x14ac:dyDescent="0.2">
      <c r="A1353">
        <v>113</v>
      </c>
      <c r="B1353" t="s">
        <v>451</v>
      </c>
      <c r="C1353" t="s">
        <v>451</v>
      </c>
      <c r="D1353" t="s">
        <v>202</v>
      </c>
      <c r="E1353" t="s">
        <v>690</v>
      </c>
      <c r="F1353" s="156">
        <v>0.24716117216117217</v>
      </c>
      <c r="G1353" s="156">
        <v>0.39033882783882784</v>
      </c>
      <c r="H1353" s="156">
        <v>0.43321886446886437</v>
      </c>
      <c r="I1353" s="156">
        <v>0.29475732600732596</v>
      </c>
      <c r="J1353" s="156">
        <v>0.20755494505494504</v>
      </c>
      <c r="K1353" s="156">
        <v>0.26817765567765572</v>
      </c>
      <c r="L1353" s="156">
        <v>0.1399496336996337</v>
      </c>
      <c r="M1353" s="156">
        <v>0.4169871794871795</v>
      </c>
      <c r="N1353" s="156">
        <v>0.43811813186813187</v>
      </c>
      <c r="O1353" s="156">
        <v>0.43610347985347986</v>
      </c>
    </row>
    <row r="1354" spans="1:15" x14ac:dyDescent="0.2">
      <c r="A1354">
        <v>113</v>
      </c>
      <c r="B1354" t="s">
        <v>451</v>
      </c>
      <c r="C1354" t="s">
        <v>451</v>
      </c>
      <c r="D1354" t="s">
        <v>202</v>
      </c>
      <c r="E1354" t="s">
        <v>691</v>
      </c>
      <c r="F1354" s="156">
        <v>0.22022087760724124</v>
      </c>
      <c r="G1354" s="156">
        <v>0.17466302636757183</v>
      </c>
      <c r="H1354" s="156">
        <v>0.25834563164108615</v>
      </c>
      <c r="I1354" s="156">
        <v>0.19023022432113337</v>
      </c>
      <c r="J1354" s="156">
        <v>0.12424980322707593</v>
      </c>
      <c r="K1354" s="156">
        <v>0.20588597009051551</v>
      </c>
      <c r="L1354" s="156">
        <v>0.14402794175521447</v>
      </c>
      <c r="M1354" s="156">
        <v>0.19958677685950416</v>
      </c>
      <c r="N1354" s="156">
        <v>0.25785123966942147</v>
      </c>
      <c r="O1354" s="156">
        <v>0.29302439984258166</v>
      </c>
    </row>
    <row r="1355" spans="1:15" x14ac:dyDescent="0.2">
      <c r="A1355">
        <v>113</v>
      </c>
      <c r="B1355" t="s">
        <v>451</v>
      </c>
      <c r="C1355" t="s">
        <v>451</v>
      </c>
      <c r="D1355" t="s">
        <v>202</v>
      </c>
      <c r="E1355" t="s">
        <v>692</v>
      </c>
      <c r="F1355" s="156">
        <v>1.129599567099567E-3</v>
      </c>
      <c r="G1355" s="156">
        <v>1.037157287157287E-3</v>
      </c>
      <c r="H1355" s="156">
        <v>1.9841269841269844E-4</v>
      </c>
      <c r="I1355" s="156">
        <v>1.6008297258297258E-4</v>
      </c>
      <c r="J1355" s="156">
        <v>1.2423340548340549E-3</v>
      </c>
      <c r="K1355" s="156">
        <v>1.1498917748917748E-4</v>
      </c>
      <c r="L1355" s="156">
        <v>1.1047979797979797E-4</v>
      </c>
      <c r="M1355" s="156">
        <v>2.0968614718614719E-4</v>
      </c>
      <c r="N1355" s="156">
        <v>2.0743145743145746E-4</v>
      </c>
      <c r="O1355" s="156">
        <v>1.2107683982683982E-3</v>
      </c>
    </row>
    <row r="1356" spans="1:15" x14ac:dyDescent="0.2">
      <c r="A1356">
        <v>113</v>
      </c>
      <c r="B1356" t="s">
        <v>451</v>
      </c>
      <c r="C1356" t="s">
        <v>451</v>
      </c>
      <c r="D1356" t="s">
        <v>202</v>
      </c>
      <c r="E1356" t="s">
        <v>693</v>
      </c>
      <c r="F1356" s="156">
        <v>5.0595238095238106E-3</v>
      </c>
      <c r="G1356" s="156">
        <v>6.4935064935064946E-4</v>
      </c>
      <c r="H1356" s="156">
        <v>6.4935064935064946E-4</v>
      </c>
      <c r="I1356" s="156">
        <v>3.7337662337662341E-3</v>
      </c>
      <c r="J1356" s="156">
        <v>4.5995670995671004E-4</v>
      </c>
      <c r="K1356" s="156">
        <v>4.5995670995671004E-4</v>
      </c>
      <c r="L1356" s="156">
        <v>5.3030303030303042E-3</v>
      </c>
      <c r="M1356" s="156">
        <v>8.3874458874458877E-4</v>
      </c>
      <c r="N1356" s="156">
        <v>6.4935064935064946E-4</v>
      </c>
      <c r="O1356" s="156">
        <v>5.3300865800865807E-3</v>
      </c>
    </row>
    <row r="1357" spans="1:15" x14ac:dyDescent="0.2">
      <c r="A1357">
        <v>113</v>
      </c>
      <c r="B1357" t="s">
        <v>451</v>
      </c>
      <c r="C1357" t="s">
        <v>451</v>
      </c>
      <c r="D1357" t="s">
        <v>202</v>
      </c>
      <c r="E1357" t="s">
        <v>694</v>
      </c>
      <c r="F1357" s="156">
        <v>0.11588383838383838</v>
      </c>
      <c r="G1357" s="156">
        <v>8.4376578282828282E-2</v>
      </c>
      <c r="H1357" s="156">
        <v>0.14398832070707071</v>
      </c>
      <c r="I1357" s="156">
        <v>9.3358585858585849E-2</v>
      </c>
      <c r="J1357" s="156">
        <v>6.0710227272727277E-2</v>
      </c>
      <c r="K1357" s="156">
        <v>0.13063762626262626</v>
      </c>
      <c r="L1357" s="156">
        <v>7.1928661616161627E-2</v>
      </c>
      <c r="M1357" s="156">
        <v>9.5535037878787865E-2</v>
      </c>
      <c r="N1357" s="156">
        <v>0.14264362373737374</v>
      </c>
      <c r="O1357" s="156">
        <v>0.15359532828282829</v>
      </c>
    </row>
    <row r="1358" spans="1:15" x14ac:dyDescent="0.2">
      <c r="A1358">
        <v>113</v>
      </c>
      <c r="B1358" t="s">
        <v>451</v>
      </c>
      <c r="C1358" t="s">
        <v>451</v>
      </c>
      <c r="D1358" t="s">
        <v>202</v>
      </c>
      <c r="E1358" t="s">
        <v>695</v>
      </c>
      <c r="F1358" s="156">
        <v>0</v>
      </c>
      <c r="G1358" s="156">
        <v>0</v>
      </c>
      <c r="H1358" s="156">
        <v>0</v>
      </c>
      <c r="I1358" s="156">
        <v>0</v>
      </c>
      <c r="J1358" s="156">
        <v>0</v>
      </c>
      <c r="K1358" s="156">
        <v>0</v>
      </c>
      <c r="L1358" s="156">
        <v>0</v>
      </c>
      <c r="M1358" s="156">
        <v>0</v>
      </c>
      <c r="N1358" s="156">
        <v>0</v>
      </c>
      <c r="O1358" s="156">
        <v>0</v>
      </c>
    </row>
    <row r="1359" spans="1:15" x14ac:dyDescent="0.2">
      <c r="A1359">
        <v>113</v>
      </c>
      <c r="B1359" t="s">
        <v>451</v>
      </c>
      <c r="C1359" t="s">
        <v>451</v>
      </c>
      <c r="D1359" t="s">
        <v>202</v>
      </c>
      <c r="E1359" t="s">
        <v>696</v>
      </c>
      <c r="F1359" s="156">
        <v>0</v>
      </c>
      <c r="G1359" s="156">
        <v>0</v>
      </c>
      <c r="H1359" s="156">
        <v>0</v>
      </c>
      <c r="I1359" s="156">
        <v>0</v>
      </c>
      <c r="J1359" s="156">
        <v>0</v>
      </c>
      <c r="K1359" s="156">
        <v>0</v>
      </c>
      <c r="L1359" s="156">
        <v>0</v>
      </c>
      <c r="M1359" s="156">
        <v>0</v>
      </c>
      <c r="N1359" s="156">
        <v>0</v>
      </c>
      <c r="O1359" s="156">
        <v>0</v>
      </c>
    </row>
    <row r="1360" spans="1:15" x14ac:dyDescent="0.2">
      <c r="A1360">
        <v>114</v>
      </c>
      <c r="B1360" t="s">
        <v>452</v>
      </c>
      <c r="C1360" t="s">
        <v>452</v>
      </c>
      <c r="D1360" t="s">
        <v>202</v>
      </c>
      <c r="E1360" t="s">
        <v>685</v>
      </c>
      <c r="F1360" s="156">
        <v>0.22708825265643448</v>
      </c>
      <c r="G1360" s="156">
        <v>0.25285566706021251</v>
      </c>
      <c r="H1360" s="156">
        <v>0.30609012199921287</v>
      </c>
      <c r="I1360" s="156">
        <v>0.26377656434474617</v>
      </c>
      <c r="J1360" s="156">
        <v>0.17198691460055099</v>
      </c>
      <c r="K1360" s="156">
        <v>0.20263429752066117</v>
      </c>
      <c r="L1360" s="156">
        <v>0.18780991735537189</v>
      </c>
      <c r="M1360" s="156">
        <v>0.2940549980322707</v>
      </c>
      <c r="N1360" s="156">
        <v>0.30978945297127114</v>
      </c>
      <c r="O1360" s="156">
        <v>0.35492670208579302</v>
      </c>
    </row>
    <row r="1361" spans="1:15" x14ac:dyDescent="0.2">
      <c r="A1361">
        <v>114</v>
      </c>
      <c r="B1361" t="s">
        <v>452</v>
      </c>
      <c r="C1361" t="s">
        <v>452</v>
      </c>
      <c r="D1361" t="s">
        <v>202</v>
      </c>
      <c r="E1361" t="s">
        <v>686</v>
      </c>
      <c r="F1361" s="156">
        <v>6.5634018759018762E-3</v>
      </c>
      <c r="G1361" s="156">
        <v>7.1654040404040406E-3</v>
      </c>
      <c r="H1361" s="156">
        <v>2.3561507936507935E-3</v>
      </c>
      <c r="I1361" s="156">
        <v>2.4936868686868687E-3</v>
      </c>
      <c r="J1361" s="156">
        <v>7.3480339105339108E-3</v>
      </c>
      <c r="K1361" s="156">
        <v>1.5354437229437229E-3</v>
      </c>
      <c r="L1361" s="156">
        <v>2.0450036075036074E-3</v>
      </c>
      <c r="M1361" s="156">
        <v>3.2264610389610387E-3</v>
      </c>
      <c r="N1361" s="156">
        <v>2.4846681096681099E-3</v>
      </c>
      <c r="O1361" s="156">
        <v>7.8373015873015872E-3</v>
      </c>
    </row>
    <row r="1362" spans="1:15" x14ac:dyDescent="0.2">
      <c r="A1362">
        <v>114</v>
      </c>
      <c r="B1362" t="s">
        <v>452</v>
      </c>
      <c r="C1362" t="s">
        <v>452</v>
      </c>
      <c r="D1362" t="s">
        <v>202</v>
      </c>
      <c r="E1362" t="s">
        <v>687</v>
      </c>
      <c r="F1362" s="156">
        <v>5.4951298701298702E-2</v>
      </c>
      <c r="G1362" s="156">
        <v>1.8073593073593075E-2</v>
      </c>
      <c r="H1362" s="156">
        <v>1.8073593073593075E-2</v>
      </c>
      <c r="I1362" s="156">
        <v>5.622294372294373E-2</v>
      </c>
      <c r="J1362" s="156">
        <v>1.2743506493506496E-2</v>
      </c>
      <c r="K1362" s="156">
        <v>1.2743506493506496E-2</v>
      </c>
      <c r="L1362" s="156">
        <v>6.4772727272727287E-2</v>
      </c>
      <c r="M1362" s="156">
        <v>2.6948051948051957E-2</v>
      </c>
      <c r="N1362" s="156">
        <v>1.83982683982684E-2</v>
      </c>
      <c r="O1362" s="156">
        <v>6.5395021645021659E-2</v>
      </c>
    </row>
    <row r="1363" spans="1:15" x14ac:dyDescent="0.2">
      <c r="A1363">
        <v>114</v>
      </c>
      <c r="B1363" t="s">
        <v>452</v>
      </c>
      <c r="C1363" t="s">
        <v>452</v>
      </c>
      <c r="D1363" t="s">
        <v>202</v>
      </c>
      <c r="E1363" t="s">
        <v>688</v>
      </c>
      <c r="F1363" s="156">
        <v>0.21888111888111889</v>
      </c>
      <c r="G1363" s="156">
        <v>0.25912004662004662</v>
      </c>
      <c r="H1363" s="156">
        <v>0.29195179820179817</v>
      </c>
      <c r="I1363" s="156">
        <v>0.29091325341325341</v>
      </c>
      <c r="J1363" s="156">
        <v>0.17678987678987679</v>
      </c>
      <c r="K1363" s="156">
        <v>0.17444638694638695</v>
      </c>
      <c r="L1363" s="156">
        <v>0.21153221778221779</v>
      </c>
      <c r="M1363" s="156">
        <v>0.31442099567099574</v>
      </c>
      <c r="N1363" s="156">
        <v>0.29790001665001659</v>
      </c>
      <c r="O1363" s="156">
        <v>0.36387987012987011</v>
      </c>
    </row>
    <row r="1364" spans="1:15" x14ac:dyDescent="0.2">
      <c r="A1364">
        <v>114</v>
      </c>
      <c r="B1364" t="s">
        <v>452</v>
      </c>
      <c r="C1364" t="s">
        <v>452</v>
      </c>
      <c r="D1364" t="s">
        <v>202</v>
      </c>
      <c r="E1364" t="s">
        <v>689</v>
      </c>
      <c r="F1364" s="156">
        <v>1.2677426739926742E-2</v>
      </c>
      <c r="G1364" s="156">
        <v>1.3411935286935286E-2</v>
      </c>
      <c r="H1364" s="156">
        <v>4.8496642246642248E-3</v>
      </c>
      <c r="I1364" s="156">
        <v>6.066849816849817E-3</v>
      </c>
      <c r="J1364" s="156">
        <v>1.3182997557997556E-2</v>
      </c>
      <c r="K1364" s="156">
        <v>3.3405830280830279E-3</v>
      </c>
      <c r="L1364" s="156">
        <v>5.341880341880342E-3</v>
      </c>
      <c r="M1364" s="156">
        <v>7.0531898656898649E-3</v>
      </c>
      <c r="N1364" s="156">
        <v>5.1205738705738697E-3</v>
      </c>
      <c r="O1364" s="156">
        <v>1.5489545177045176E-2</v>
      </c>
    </row>
    <row r="1365" spans="1:15" x14ac:dyDescent="0.2">
      <c r="A1365">
        <v>114</v>
      </c>
      <c r="B1365" t="s">
        <v>452</v>
      </c>
      <c r="C1365" t="s">
        <v>452</v>
      </c>
      <c r="D1365" t="s">
        <v>202</v>
      </c>
      <c r="E1365" t="s">
        <v>690</v>
      </c>
      <c r="F1365" s="156">
        <v>0.22168040293040292</v>
      </c>
      <c r="G1365" s="156">
        <v>0.37140567765567756</v>
      </c>
      <c r="H1365" s="156">
        <v>0.40972985347985341</v>
      </c>
      <c r="I1365" s="156">
        <v>0.28129578754578755</v>
      </c>
      <c r="J1365" s="156">
        <v>0.20263278388278391</v>
      </c>
      <c r="K1365" s="156">
        <v>0.25684523809523807</v>
      </c>
      <c r="L1365" s="156">
        <v>0.1389194139194139</v>
      </c>
      <c r="M1365" s="156">
        <v>0.39528388278388277</v>
      </c>
      <c r="N1365" s="156">
        <v>0.41552197802197804</v>
      </c>
      <c r="O1365" s="156">
        <v>0.41011904761904761</v>
      </c>
    </row>
    <row r="1366" spans="1:15" x14ac:dyDescent="0.2">
      <c r="A1366">
        <v>114</v>
      </c>
      <c r="B1366" t="s">
        <v>452</v>
      </c>
      <c r="C1366" t="s">
        <v>452</v>
      </c>
      <c r="D1366" t="s">
        <v>202</v>
      </c>
      <c r="E1366" t="s">
        <v>691</v>
      </c>
      <c r="F1366" s="156">
        <v>0.19392709563164107</v>
      </c>
      <c r="G1366" s="156">
        <v>0.16270169224714678</v>
      </c>
      <c r="H1366" s="156">
        <v>0.23713597009051557</v>
      </c>
      <c r="I1366" s="156">
        <v>0.17751131444313265</v>
      </c>
      <c r="J1366" s="156">
        <v>0.1157516725698544</v>
      </c>
      <c r="K1366" s="156">
        <v>0.18883313656040929</v>
      </c>
      <c r="L1366" s="156">
        <v>0.13432457693821329</v>
      </c>
      <c r="M1366" s="156">
        <v>0.18598976780794962</v>
      </c>
      <c r="N1366" s="156">
        <v>0.236612062180244</v>
      </c>
      <c r="O1366" s="156">
        <v>0.265702479338843</v>
      </c>
    </row>
    <row r="1367" spans="1:15" x14ac:dyDescent="0.2">
      <c r="A1367">
        <v>114</v>
      </c>
      <c r="B1367" t="s">
        <v>452</v>
      </c>
      <c r="C1367" t="s">
        <v>452</v>
      </c>
      <c r="D1367" t="s">
        <v>202</v>
      </c>
      <c r="E1367" t="s">
        <v>692</v>
      </c>
      <c r="F1367" s="156">
        <v>9.0638528138528129E-4</v>
      </c>
      <c r="G1367" s="156">
        <v>8.3423520923520925E-4</v>
      </c>
      <c r="H1367" s="156">
        <v>1.5557359307359305E-4</v>
      </c>
      <c r="I1367" s="156">
        <v>1.3302669552669552E-4</v>
      </c>
      <c r="J1367" s="156">
        <v>1.0010822510822511E-3</v>
      </c>
      <c r="K1367" s="156">
        <v>9.2442279942279949E-5</v>
      </c>
      <c r="L1367" s="156">
        <v>9.2442279942279949E-5</v>
      </c>
      <c r="M1367" s="156">
        <v>1.7361111111111112E-4</v>
      </c>
      <c r="N1367" s="156">
        <v>1.6459235209235207E-4</v>
      </c>
      <c r="O1367" s="156">
        <v>9.7628066378066384E-4</v>
      </c>
    </row>
    <row r="1368" spans="1:15" x14ac:dyDescent="0.2">
      <c r="A1368">
        <v>114</v>
      </c>
      <c r="B1368" t="s">
        <v>452</v>
      </c>
      <c r="C1368" t="s">
        <v>452</v>
      </c>
      <c r="D1368" t="s">
        <v>202</v>
      </c>
      <c r="E1368" t="s">
        <v>693</v>
      </c>
      <c r="F1368" s="156">
        <v>6.5746753246753269E-3</v>
      </c>
      <c r="G1368" s="156">
        <v>8.6580086580086591E-4</v>
      </c>
      <c r="H1368" s="156">
        <v>8.6580086580086591E-4</v>
      </c>
      <c r="I1368" s="156">
        <v>4.9242424242424247E-3</v>
      </c>
      <c r="J1368" s="156">
        <v>5.952380952380954E-4</v>
      </c>
      <c r="K1368" s="156">
        <v>5.952380952380954E-4</v>
      </c>
      <c r="L1368" s="156">
        <v>6.8993506493506508E-3</v>
      </c>
      <c r="M1368" s="156">
        <v>1.1363636363636365E-3</v>
      </c>
      <c r="N1368" s="156">
        <v>8.9285714285714294E-4</v>
      </c>
      <c r="O1368" s="156">
        <v>6.9534632034632029E-3</v>
      </c>
    </row>
    <row r="1369" spans="1:15" x14ac:dyDescent="0.2">
      <c r="A1369">
        <v>114</v>
      </c>
      <c r="B1369" t="s">
        <v>452</v>
      </c>
      <c r="C1369" t="s">
        <v>452</v>
      </c>
      <c r="D1369" t="s">
        <v>202</v>
      </c>
      <c r="E1369" t="s">
        <v>694</v>
      </c>
      <c r="F1369" s="156">
        <v>0.10230271464646466</v>
      </c>
      <c r="G1369" s="156">
        <v>7.5894886363636366E-2</v>
      </c>
      <c r="H1369" s="156">
        <v>0.13008838383838384</v>
      </c>
      <c r="I1369" s="156">
        <v>8.5244633838383835E-2</v>
      </c>
      <c r="J1369" s="156">
        <v>5.4217171717171712E-2</v>
      </c>
      <c r="K1369" s="156">
        <v>0.11839172979797978</v>
      </c>
      <c r="L1369" s="156">
        <v>6.5615530303030301E-2</v>
      </c>
      <c r="M1369" s="156">
        <v>8.6791351010101006E-2</v>
      </c>
      <c r="N1369" s="156">
        <v>0.12847064393939395</v>
      </c>
      <c r="O1369" s="156">
        <v>0.13745738636363636</v>
      </c>
    </row>
    <row r="1370" spans="1:15" x14ac:dyDescent="0.2">
      <c r="A1370">
        <v>114</v>
      </c>
      <c r="B1370" t="s">
        <v>452</v>
      </c>
      <c r="C1370" t="s">
        <v>452</v>
      </c>
      <c r="D1370" t="s">
        <v>202</v>
      </c>
      <c r="E1370" t="s">
        <v>695</v>
      </c>
      <c r="F1370" s="156">
        <v>0</v>
      </c>
      <c r="G1370" s="156">
        <v>0</v>
      </c>
      <c r="H1370" s="156">
        <v>0</v>
      </c>
      <c r="I1370" s="156">
        <v>0</v>
      </c>
      <c r="J1370" s="156">
        <v>0</v>
      </c>
      <c r="K1370" s="156">
        <v>0</v>
      </c>
      <c r="L1370" s="156">
        <v>0</v>
      </c>
      <c r="M1370" s="156">
        <v>0</v>
      </c>
      <c r="N1370" s="156">
        <v>0</v>
      </c>
      <c r="O1370" s="156">
        <v>0</v>
      </c>
    </row>
    <row r="1371" spans="1:15" x14ac:dyDescent="0.2">
      <c r="A1371">
        <v>114</v>
      </c>
      <c r="B1371" t="s">
        <v>452</v>
      </c>
      <c r="C1371" t="s">
        <v>452</v>
      </c>
      <c r="D1371" t="s">
        <v>202</v>
      </c>
      <c r="E1371" t="s">
        <v>696</v>
      </c>
      <c r="F1371" s="156">
        <v>0</v>
      </c>
      <c r="G1371" s="156">
        <v>0</v>
      </c>
      <c r="H1371" s="156">
        <v>0</v>
      </c>
      <c r="I1371" s="156">
        <v>0</v>
      </c>
      <c r="J1371" s="156">
        <v>0</v>
      </c>
      <c r="K1371" s="156">
        <v>0</v>
      </c>
      <c r="L1371" s="156">
        <v>0</v>
      </c>
      <c r="M1371" s="156">
        <v>0</v>
      </c>
      <c r="N1371" s="156">
        <v>0</v>
      </c>
      <c r="O1371" s="156">
        <v>0</v>
      </c>
    </row>
    <row r="1372" spans="1:15" x14ac:dyDescent="0.2">
      <c r="A1372">
        <v>115</v>
      </c>
      <c r="B1372" t="s">
        <v>453</v>
      </c>
      <c r="C1372" t="s">
        <v>453</v>
      </c>
      <c r="D1372" t="s">
        <v>202</v>
      </c>
      <c r="E1372" t="s">
        <v>685</v>
      </c>
      <c r="F1372" s="156">
        <v>0.2400826446280992</v>
      </c>
      <c r="G1372" s="156">
        <v>0.25512593467138922</v>
      </c>
      <c r="H1372" s="156">
        <v>0.31155794962613148</v>
      </c>
      <c r="I1372" s="156">
        <v>0.26662731208185753</v>
      </c>
      <c r="J1372" s="156">
        <v>0.17101288862652497</v>
      </c>
      <c r="K1372" s="156">
        <v>0.20323199527744981</v>
      </c>
      <c r="L1372" s="156">
        <v>0.18820592286501373</v>
      </c>
      <c r="M1372" s="156">
        <v>0.29893250688705231</v>
      </c>
      <c r="N1372" s="156">
        <v>0.31386757182211722</v>
      </c>
      <c r="O1372" s="156">
        <v>0.36369539551357732</v>
      </c>
    </row>
    <row r="1373" spans="1:15" x14ac:dyDescent="0.2">
      <c r="A1373">
        <v>115</v>
      </c>
      <c r="B1373" t="s">
        <v>453</v>
      </c>
      <c r="C1373" t="s">
        <v>453</v>
      </c>
      <c r="D1373" t="s">
        <v>202</v>
      </c>
      <c r="E1373" t="s">
        <v>686</v>
      </c>
      <c r="F1373" s="156">
        <v>7.9004329004329008E-3</v>
      </c>
      <c r="G1373" s="156">
        <v>9.5395923520923513E-3</v>
      </c>
      <c r="H1373" s="156">
        <v>3.3887987012987011E-3</v>
      </c>
      <c r="I1373" s="156">
        <v>2.8318903318903317E-3</v>
      </c>
      <c r="J1373" s="156">
        <v>9.6613455988455998E-3</v>
      </c>
      <c r="K1373" s="156">
        <v>1.9863816738816737E-3</v>
      </c>
      <c r="L1373" s="156">
        <v>2.074314574314574E-3</v>
      </c>
      <c r="M1373" s="156">
        <v>4.3447871572871574E-3</v>
      </c>
      <c r="N1373" s="156">
        <v>3.4834956709956706E-3</v>
      </c>
      <c r="O1373" s="156">
        <v>9.5937049062049043E-3</v>
      </c>
    </row>
    <row r="1374" spans="1:15" x14ac:dyDescent="0.2">
      <c r="A1374">
        <v>115</v>
      </c>
      <c r="B1374" t="s">
        <v>453</v>
      </c>
      <c r="C1374" t="s">
        <v>453</v>
      </c>
      <c r="D1374" t="s">
        <v>202</v>
      </c>
      <c r="E1374" t="s">
        <v>687</v>
      </c>
      <c r="F1374" s="156">
        <v>3.3468614718614724E-2</v>
      </c>
      <c r="G1374" s="156">
        <v>1.08495670995671E-2</v>
      </c>
      <c r="H1374" s="156">
        <v>1.08495670995671E-2</v>
      </c>
      <c r="I1374" s="156">
        <v>3.2440476190476193E-2</v>
      </c>
      <c r="J1374" s="156">
        <v>7.575757575757576E-3</v>
      </c>
      <c r="K1374" s="156">
        <v>7.575757575757576E-3</v>
      </c>
      <c r="L1374" s="156">
        <v>3.8176406926406933E-2</v>
      </c>
      <c r="M1374" s="156">
        <v>1.5097402597402601E-2</v>
      </c>
      <c r="N1374" s="156">
        <v>1.0984848484848486E-2</v>
      </c>
      <c r="O1374" s="156">
        <v>3.9448051948051954E-2</v>
      </c>
    </row>
    <row r="1375" spans="1:15" x14ac:dyDescent="0.2">
      <c r="A1375">
        <v>115</v>
      </c>
      <c r="B1375" t="s">
        <v>453</v>
      </c>
      <c r="C1375" t="s">
        <v>453</v>
      </c>
      <c r="D1375" t="s">
        <v>202</v>
      </c>
      <c r="E1375" t="s">
        <v>688</v>
      </c>
      <c r="F1375" s="156">
        <v>0.25237262737262733</v>
      </c>
      <c r="G1375" s="156">
        <v>0.27314768564768566</v>
      </c>
      <c r="H1375" s="156">
        <v>0.30718031968031961</v>
      </c>
      <c r="I1375" s="156">
        <v>0.30226856476856473</v>
      </c>
      <c r="J1375" s="156">
        <v>0.1863011988011988</v>
      </c>
      <c r="K1375" s="156">
        <v>0.17824467199467198</v>
      </c>
      <c r="L1375" s="156">
        <v>0.22069597069597072</v>
      </c>
      <c r="M1375" s="156">
        <v>0.33038003663003662</v>
      </c>
      <c r="N1375" s="156">
        <v>0.3108849483849484</v>
      </c>
      <c r="O1375" s="156">
        <v>0.39326923076923076</v>
      </c>
    </row>
    <row r="1376" spans="1:15" x14ac:dyDescent="0.2">
      <c r="A1376">
        <v>115</v>
      </c>
      <c r="B1376" t="s">
        <v>453</v>
      </c>
      <c r="C1376" t="s">
        <v>453</v>
      </c>
      <c r="D1376" t="s">
        <v>202</v>
      </c>
      <c r="E1376" t="s">
        <v>689</v>
      </c>
      <c r="F1376" s="156">
        <v>1.5987484737484736E-2</v>
      </c>
      <c r="G1376" s="156">
        <v>1.7962072649572652E-2</v>
      </c>
      <c r="H1376" s="156">
        <v>5.8531746031746023E-3</v>
      </c>
      <c r="I1376" s="156">
        <v>5.6261446886446886E-3</v>
      </c>
      <c r="J1376" s="156">
        <v>1.7910561660561659E-2</v>
      </c>
      <c r="K1376" s="156">
        <v>3.6324786324786322E-3</v>
      </c>
      <c r="L1376" s="156">
        <v>4.6283577533577534E-3</v>
      </c>
      <c r="M1376" s="156">
        <v>8.4230006105006101E-3</v>
      </c>
      <c r="N1376" s="156">
        <v>6.0611263736263738E-3</v>
      </c>
      <c r="O1376" s="156">
        <v>1.9120115995115993E-2</v>
      </c>
    </row>
    <row r="1377" spans="1:15" x14ac:dyDescent="0.2">
      <c r="A1377">
        <v>115</v>
      </c>
      <c r="B1377" t="s">
        <v>453</v>
      </c>
      <c r="C1377" t="s">
        <v>453</v>
      </c>
      <c r="D1377" t="s">
        <v>202</v>
      </c>
      <c r="E1377" t="s">
        <v>690</v>
      </c>
      <c r="F1377" s="156">
        <v>0.25702838827838831</v>
      </c>
      <c r="G1377" s="156">
        <v>0.39184981684981685</v>
      </c>
      <c r="H1377" s="156">
        <v>0.44652014652014649</v>
      </c>
      <c r="I1377" s="156">
        <v>0.31288919413919414</v>
      </c>
      <c r="J1377" s="156">
        <v>0.19693223443223445</v>
      </c>
      <c r="K1377" s="156">
        <v>0.27424450549450552</v>
      </c>
      <c r="L1377" s="156">
        <v>0.14109432234432234</v>
      </c>
      <c r="M1377" s="156">
        <v>0.43070054945054947</v>
      </c>
      <c r="N1377" s="156">
        <v>0.4504807692307693</v>
      </c>
      <c r="O1377" s="156">
        <v>0.4485347985347985</v>
      </c>
    </row>
    <row r="1378" spans="1:15" x14ac:dyDescent="0.2">
      <c r="A1378">
        <v>115</v>
      </c>
      <c r="B1378" t="s">
        <v>453</v>
      </c>
      <c r="C1378" t="s">
        <v>453</v>
      </c>
      <c r="D1378" t="s">
        <v>202</v>
      </c>
      <c r="E1378" t="s">
        <v>691</v>
      </c>
      <c r="F1378" s="156">
        <v>0.22026515151515147</v>
      </c>
      <c r="G1378" s="156">
        <v>0.17750147579693032</v>
      </c>
      <c r="H1378" s="156">
        <v>0.2620793978748524</v>
      </c>
      <c r="I1378" s="156">
        <v>0.19080578512396695</v>
      </c>
      <c r="J1378" s="156">
        <v>0.1255878591105864</v>
      </c>
      <c r="K1378" s="156">
        <v>0.20821035025580478</v>
      </c>
      <c r="L1378" s="156">
        <v>0.14336137347500985</v>
      </c>
      <c r="M1378" s="156">
        <v>0.20269086973632425</v>
      </c>
      <c r="N1378" s="156">
        <v>0.26176948051948051</v>
      </c>
      <c r="O1378" s="156">
        <v>0.29422717434081069</v>
      </c>
    </row>
    <row r="1379" spans="1:15" x14ac:dyDescent="0.2">
      <c r="A1379">
        <v>115</v>
      </c>
      <c r="B1379" t="s">
        <v>453</v>
      </c>
      <c r="C1379" t="s">
        <v>453</v>
      </c>
      <c r="D1379" t="s">
        <v>202</v>
      </c>
      <c r="E1379" t="s">
        <v>692</v>
      </c>
      <c r="F1379" s="156">
        <v>1.9367784992784993E-3</v>
      </c>
      <c r="G1379" s="156">
        <v>1.8849206349206347E-3</v>
      </c>
      <c r="H1379" s="156">
        <v>5.2759740259740256E-4</v>
      </c>
      <c r="I1379" s="156">
        <v>3.4271284271284277E-4</v>
      </c>
      <c r="J1379" s="156">
        <v>2.1870490620490616E-3</v>
      </c>
      <c r="K1379" s="156">
        <v>2.9310966810966812E-4</v>
      </c>
      <c r="L1379" s="156">
        <v>2.3899711399711398E-4</v>
      </c>
      <c r="M1379" s="156">
        <v>4.6897546897546898E-4</v>
      </c>
      <c r="N1379" s="156">
        <v>5.366161616161616E-4</v>
      </c>
      <c r="O1379" s="156">
        <v>2.1148989898989896E-3</v>
      </c>
    </row>
    <row r="1380" spans="1:15" x14ac:dyDescent="0.2">
      <c r="A1380">
        <v>115</v>
      </c>
      <c r="B1380" t="s">
        <v>453</v>
      </c>
      <c r="C1380" t="s">
        <v>453</v>
      </c>
      <c r="D1380" t="s">
        <v>202</v>
      </c>
      <c r="E1380" t="s">
        <v>693</v>
      </c>
      <c r="F1380" s="156">
        <v>1.4339826839826842E-3</v>
      </c>
      <c r="G1380" s="156">
        <v>1.3528138528138531E-4</v>
      </c>
      <c r="H1380" s="156">
        <v>1.3528138528138531E-4</v>
      </c>
      <c r="I1380" s="156">
        <v>9.46969696969697E-4</v>
      </c>
      <c r="J1380" s="156">
        <v>8.1168831168831182E-5</v>
      </c>
      <c r="K1380" s="156">
        <v>8.1168831168831182E-5</v>
      </c>
      <c r="L1380" s="156">
        <v>1.4339826839826842E-3</v>
      </c>
      <c r="M1380" s="156">
        <v>1.6233766233766236E-4</v>
      </c>
      <c r="N1380" s="156">
        <v>1.3528138528138531E-4</v>
      </c>
      <c r="O1380" s="156">
        <v>1.4610389610389613E-3</v>
      </c>
    </row>
    <row r="1381" spans="1:15" x14ac:dyDescent="0.2">
      <c r="A1381">
        <v>115</v>
      </c>
      <c r="B1381" t="s">
        <v>453</v>
      </c>
      <c r="C1381" t="s">
        <v>453</v>
      </c>
      <c r="D1381" t="s">
        <v>202</v>
      </c>
      <c r="E1381" t="s">
        <v>694</v>
      </c>
      <c r="F1381" s="156">
        <v>0.11387468434343433</v>
      </c>
      <c r="G1381" s="156">
        <v>8.5858585858585856E-2</v>
      </c>
      <c r="H1381" s="156">
        <v>0.14422348484848482</v>
      </c>
      <c r="I1381" s="156">
        <v>9.5566603535353525E-2</v>
      </c>
      <c r="J1381" s="156">
        <v>6.1524621212121218E-2</v>
      </c>
      <c r="K1381" s="156">
        <v>0.12950441919191918</v>
      </c>
      <c r="L1381" s="156">
        <v>7.3289141414141404E-2</v>
      </c>
      <c r="M1381" s="156">
        <v>9.7771464646464648E-2</v>
      </c>
      <c r="N1381" s="156">
        <v>0.14331123737373735</v>
      </c>
      <c r="O1381" s="156">
        <v>0.15301767676767675</v>
      </c>
    </row>
    <row r="1382" spans="1:15" x14ac:dyDescent="0.2">
      <c r="A1382">
        <v>115</v>
      </c>
      <c r="B1382" t="s">
        <v>453</v>
      </c>
      <c r="C1382" t="s">
        <v>453</v>
      </c>
      <c r="D1382" t="s">
        <v>202</v>
      </c>
      <c r="E1382" t="s">
        <v>695</v>
      </c>
      <c r="F1382" s="156">
        <v>0</v>
      </c>
      <c r="G1382" s="156">
        <v>0</v>
      </c>
      <c r="H1382" s="156">
        <v>0</v>
      </c>
      <c r="I1382" s="156">
        <v>0</v>
      </c>
      <c r="J1382" s="156">
        <v>0</v>
      </c>
      <c r="K1382" s="156">
        <v>0</v>
      </c>
      <c r="L1382" s="156">
        <v>0</v>
      </c>
      <c r="M1382" s="156">
        <v>0</v>
      </c>
      <c r="N1382" s="156">
        <v>0</v>
      </c>
      <c r="O1382" s="156">
        <v>0</v>
      </c>
    </row>
    <row r="1383" spans="1:15" x14ac:dyDescent="0.2">
      <c r="A1383">
        <v>115</v>
      </c>
      <c r="B1383" t="s">
        <v>453</v>
      </c>
      <c r="C1383" t="s">
        <v>453</v>
      </c>
      <c r="D1383" t="s">
        <v>202</v>
      </c>
      <c r="E1383" t="s">
        <v>696</v>
      </c>
      <c r="F1383" s="156">
        <v>0</v>
      </c>
      <c r="G1383" s="156">
        <v>0</v>
      </c>
      <c r="H1383" s="156">
        <v>0</v>
      </c>
      <c r="I1383" s="156">
        <v>0</v>
      </c>
      <c r="J1383" s="156">
        <v>0</v>
      </c>
      <c r="K1383" s="156">
        <v>0</v>
      </c>
      <c r="L1383" s="156">
        <v>0</v>
      </c>
      <c r="M1383" s="156">
        <v>0</v>
      </c>
      <c r="N1383" s="156">
        <v>0</v>
      </c>
      <c r="O1383" s="156">
        <v>0</v>
      </c>
    </row>
    <row r="1384" spans="1:15" x14ac:dyDescent="0.2">
      <c r="A1384">
        <v>116</v>
      </c>
      <c r="B1384" t="s">
        <v>454</v>
      </c>
      <c r="C1384" t="s">
        <v>454</v>
      </c>
      <c r="D1384" t="s">
        <v>202</v>
      </c>
      <c r="E1384" t="s">
        <v>685</v>
      </c>
      <c r="F1384" s="156">
        <v>0.22515003935458483</v>
      </c>
      <c r="G1384" s="156">
        <v>0.24528482880755606</v>
      </c>
      <c r="H1384" s="156">
        <v>0.30428964974419515</v>
      </c>
      <c r="I1384" s="156">
        <v>0.26267955529319165</v>
      </c>
      <c r="J1384" s="156">
        <v>0.16603945297127115</v>
      </c>
      <c r="K1384" s="156">
        <v>0.20438311688311689</v>
      </c>
      <c r="L1384" s="156">
        <v>0.18813459268004723</v>
      </c>
      <c r="M1384" s="156">
        <v>0.2891774891774892</v>
      </c>
      <c r="N1384" s="156">
        <v>0.30882280598189682</v>
      </c>
      <c r="O1384" s="156">
        <v>0.34975157418339242</v>
      </c>
    </row>
    <row r="1385" spans="1:15" x14ac:dyDescent="0.2">
      <c r="A1385">
        <v>116</v>
      </c>
      <c r="B1385" t="s">
        <v>454</v>
      </c>
      <c r="C1385" t="s">
        <v>454</v>
      </c>
      <c r="D1385" t="s">
        <v>202</v>
      </c>
      <c r="E1385" t="s">
        <v>686</v>
      </c>
      <c r="F1385" s="156">
        <v>7.3908730158730156E-3</v>
      </c>
      <c r="G1385" s="156">
        <v>8.691829004329004E-3</v>
      </c>
      <c r="H1385" s="156">
        <v>3.2084235209235206E-3</v>
      </c>
      <c r="I1385" s="156">
        <v>2.9694264069264069E-3</v>
      </c>
      <c r="J1385" s="156">
        <v>8.7549603174603176E-3</v>
      </c>
      <c r="K1385" s="156">
        <v>1.93001443001443E-3</v>
      </c>
      <c r="L1385" s="156">
        <v>2.3155663780663779E-3</v>
      </c>
      <c r="M1385" s="156">
        <v>4.1396103896103893E-3</v>
      </c>
      <c r="N1385" s="156">
        <v>3.4271284271284266E-3</v>
      </c>
      <c r="O1385" s="156">
        <v>9.0390512265512285E-3</v>
      </c>
    </row>
    <row r="1386" spans="1:15" x14ac:dyDescent="0.2">
      <c r="A1386">
        <v>116</v>
      </c>
      <c r="B1386" t="s">
        <v>454</v>
      </c>
      <c r="C1386" t="s">
        <v>454</v>
      </c>
      <c r="D1386" t="s">
        <v>202</v>
      </c>
      <c r="E1386" t="s">
        <v>687</v>
      </c>
      <c r="F1386" s="156">
        <v>4.3614718614718627E-2</v>
      </c>
      <c r="G1386" s="156">
        <v>1.5286796536796541E-2</v>
      </c>
      <c r="H1386" s="156">
        <v>1.5286796536796541E-2</v>
      </c>
      <c r="I1386" s="156">
        <v>4.4994588744588747E-2</v>
      </c>
      <c r="J1386" s="156">
        <v>1.0714285714285716E-2</v>
      </c>
      <c r="K1386" s="156">
        <v>1.0714285714285716E-2</v>
      </c>
      <c r="L1386" s="156">
        <v>5.1352813852813858E-2</v>
      </c>
      <c r="M1386" s="156">
        <v>2.2186147186147188E-2</v>
      </c>
      <c r="N1386" s="156">
        <v>1.5692640692640696E-2</v>
      </c>
      <c r="O1386" s="156">
        <v>5.2380952380952389E-2</v>
      </c>
    </row>
    <row r="1387" spans="1:15" x14ac:dyDescent="0.2">
      <c r="A1387">
        <v>116</v>
      </c>
      <c r="B1387" t="s">
        <v>454</v>
      </c>
      <c r="C1387" t="s">
        <v>454</v>
      </c>
      <c r="D1387" t="s">
        <v>202</v>
      </c>
      <c r="E1387" t="s">
        <v>688</v>
      </c>
      <c r="F1387" s="156">
        <v>0.21261446886446886</v>
      </c>
      <c r="G1387" s="156">
        <v>0.25031218781218784</v>
      </c>
      <c r="H1387" s="156">
        <v>0.28361013986013989</v>
      </c>
      <c r="I1387" s="156">
        <v>0.28051531801531804</v>
      </c>
      <c r="J1387" s="156">
        <v>0.17214452214452214</v>
      </c>
      <c r="K1387" s="156">
        <v>0.1710893273393273</v>
      </c>
      <c r="L1387" s="156">
        <v>0.2055382117882118</v>
      </c>
      <c r="M1387" s="156">
        <v>0.30330086580086574</v>
      </c>
      <c r="N1387" s="156">
        <v>0.29162504162504166</v>
      </c>
      <c r="O1387" s="156">
        <v>0.3520396270396271</v>
      </c>
    </row>
    <row r="1388" spans="1:15" x14ac:dyDescent="0.2">
      <c r="A1388">
        <v>116</v>
      </c>
      <c r="B1388" t="s">
        <v>454</v>
      </c>
      <c r="C1388" t="s">
        <v>454</v>
      </c>
      <c r="D1388" t="s">
        <v>202</v>
      </c>
      <c r="E1388" t="s">
        <v>689</v>
      </c>
      <c r="F1388" s="156">
        <v>1.3833562271062272E-2</v>
      </c>
      <c r="G1388" s="156">
        <v>1.5657432844932845E-2</v>
      </c>
      <c r="H1388" s="156">
        <v>5.9180402930402937E-3</v>
      </c>
      <c r="I1388" s="156">
        <v>6.4007173382173372E-3</v>
      </c>
      <c r="J1388" s="156">
        <v>1.5230082417582419E-2</v>
      </c>
      <c r="K1388" s="156">
        <v>3.7831959706959703E-3</v>
      </c>
      <c r="L1388" s="156">
        <v>5.4048382173382164E-3</v>
      </c>
      <c r="M1388" s="156">
        <v>8.3218864468864451E-3</v>
      </c>
      <c r="N1388" s="156">
        <v>6.3682844932844941E-3</v>
      </c>
      <c r="O1388" s="156">
        <v>1.7115003052503051E-2</v>
      </c>
    </row>
    <row r="1389" spans="1:15" x14ac:dyDescent="0.2">
      <c r="A1389">
        <v>116</v>
      </c>
      <c r="B1389" t="s">
        <v>454</v>
      </c>
      <c r="C1389" t="s">
        <v>454</v>
      </c>
      <c r="D1389" t="s">
        <v>202</v>
      </c>
      <c r="E1389" t="s">
        <v>690</v>
      </c>
      <c r="F1389" s="156">
        <v>0.20684523809523808</v>
      </c>
      <c r="G1389" s="156">
        <v>0.34739010989010988</v>
      </c>
      <c r="H1389" s="156">
        <v>0.39425366300366299</v>
      </c>
      <c r="I1389" s="156">
        <v>0.2751831501831502</v>
      </c>
      <c r="J1389" s="156">
        <v>0.18507326007326008</v>
      </c>
      <c r="K1389" s="156">
        <v>0.2513507326007326</v>
      </c>
      <c r="L1389" s="156">
        <v>0.13399725274725274</v>
      </c>
      <c r="M1389" s="156">
        <v>0.37770146520146519</v>
      </c>
      <c r="N1389" s="156">
        <v>0.40164835164835161</v>
      </c>
      <c r="O1389" s="156">
        <v>0.39017857142857143</v>
      </c>
    </row>
    <row r="1390" spans="1:15" x14ac:dyDescent="0.2">
      <c r="A1390">
        <v>116</v>
      </c>
      <c r="B1390" t="s">
        <v>454</v>
      </c>
      <c r="C1390" t="s">
        <v>454</v>
      </c>
      <c r="D1390" t="s">
        <v>202</v>
      </c>
      <c r="E1390" t="s">
        <v>691</v>
      </c>
      <c r="F1390" s="156">
        <v>0.18442296340023612</v>
      </c>
      <c r="G1390" s="156">
        <v>0.15788567493112945</v>
      </c>
      <c r="H1390" s="156">
        <v>0.23026121605667058</v>
      </c>
      <c r="I1390" s="156">
        <v>0.16729142070051159</v>
      </c>
      <c r="J1390" s="156">
        <v>0.11331414797323887</v>
      </c>
      <c r="K1390" s="156">
        <v>0.18635871704053522</v>
      </c>
      <c r="L1390" s="156">
        <v>0.12660369933097207</v>
      </c>
      <c r="M1390" s="156">
        <v>0.17736619441164897</v>
      </c>
      <c r="N1390" s="156">
        <v>0.22887642660369931</v>
      </c>
      <c r="O1390" s="156">
        <v>0.2541789649744195</v>
      </c>
    </row>
    <row r="1391" spans="1:15" x14ac:dyDescent="0.2">
      <c r="A1391">
        <v>116</v>
      </c>
      <c r="B1391" t="s">
        <v>454</v>
      </c>
      <c r="C1391" t="s">
        <v>454</v>
      </c>
      <c r="D1391" t="s">
        <v>202</v>
      </c>
      <c r="E1391" t="s">
        <v>692</v>
      </c>
      <c r="F1391" s="156">
        <v>1.2265512265512266E-3</v>
      </c>
      <c r="G1391" s="156">
        <v>1.2085137085137085E-3</v>
      </c>
      <c r="H1391" s="156">
        <v>3.2918470418470414E-4</v>
      </c>
      <c r="I1391" s="156">
        <v>2.4350649350649351E-4</v>
      </c>
      <c r="J1391" s="156">
        <v>1.4001623376623377E-3</v>
      </c>
      <c r="K1391" s="156">
        <v>1.848845598845599E-4</v>
      </c>
      <c r="L1391" s="156">
        <v>1.6910173160173159E-4</v>
      </c>
      <c r="M1391" s="156">
        <v>3.1791125541125534E-4</v>
      </c>
      <c r="N1391" s="156">
        <v>3.4496753246753242E-4</v>
      </c>
      <c r="O1391" s="156">
        <v>1.3528138528138528E-3</v>
      </c>
    </row>
    <row r="1392" spans="1:15" x14ac:dyDescent="0.2">
      <c r="A1392">
        <v>116</v>
      </c>
      <c r="B1392" t="s">
        <v>454</v>
      </c>
      <c r="C1392" t="s">
        <v>454</v>
      </c>
      <c r="D1392" t="s">
        <v>202</v>
      </c>
      <c r="E1392" t="s">
        <v>693</v>
      </c>
      <c r="F1392" s="156">
        <v>3.4361471861471867E-3</v>
      </c>
      <c r="G1392" s="156">
        <v>4.3290043290043295E-4</v>
      </c>
      <c r="H1392" s="156">
        <v>4.3290043290043295E-4</v>
      </c>
      <c r="I1392" s="156">
        <v>2.5162337662337666E-3</v>
      </c>
      <c r="J1392" s="156">
        <v>2.976190476190477E-4</v>
      </c>
      <c r="K1392" s="156">
        <v>2.976190476190477E-4</v>
      </c>
      <c r="L1392" s="156">
        <v>3.5714285714285718E-3</v>
      </c>
      <c r="M1392" s="156">
        <v>5.4112554112554123E-4</v>
      </c>
      <c r="N1392" s="156">
        <v>4.5995670995671004E-4</v>
      </c>
      <c r="O1392" s="156">
        <v>3.6255411255411265E-3</v>
      </c>
    </row>
    <row r="1393" spans="1:15" x14ac:dyDescent="0.2">
      <c r="A1393">
        <v>116</v>
      </c>
      <c r="B1393" t="s">
        <v>454</v>
      </c>
      <c r="C1393" t="s">
        <v>454</v>
      </c>
      <c r="D1393" t="s">
        <v>202</v>
      </c>
      <c r="E1393" t="s">
        <v>694</v>
      </c>
      <c r="F1393" s="156">
        <v>9.8819444444444446E-2</v>
      </c>
      <c r="G1393" s="156">
        <v>7.0059974747474746E-2</v>
      </c>
      <c r="H1393" s="156">
        <v>0.12272411616161616</v>
      </c>
      <c r="I1393" s="156">
        <v>7.8140782828282837E-2</v>
      </c>
      <c r="J1393" s="156">
        <v>5.051294191919193E-2</v>
      </c>
      <c r="K1393" s="156">
        <v>0.11380050505050505</v>
      </c>
      <c r="L1393" s="156">
        <v>6.0684974747474751E-2</v>
      </c>
      <c r="M1393" s="156">
        <v>7.9133522727272726E-2</v>
      </c>
      <c r="N1393" s="156">
        <v>0.1200173611111111</v>
      </c>
      <c r="O1393" s="156">
        <v>0.13058080808080808</v>
      </c>
    </row>
    <row r="1394" spans="1:15" x14ac:dyDescent="0.2">
      <c r="A1394">
        <v>116</v>
      </c>
      <c r="B1394" t="s">
        <v>454</v>
      </c>
      <c r="C1394" t="s">
        <v>454</v>
      </c>
      <c r="D1394" t="s">
        <v>202</v>
      </c>
      <c r="E1394" t="s">
        <v>695</v>
      </c>
      <c r="F1394" s="156">
        <v>0</v>
      </c>
      <c r="G1394" s="156">
        <v>0</v>
      </c>
      <c r="H1394" s="156">
        <v>0</v>
      </c>
      <c r="I1394" s="156">
        <v>0</v>
      </c>
      <c r="J1394" s="156">
        <v>0</v>
      </c>
      <c r="K1394" s="156">
        <v>0</v>
      </c>
      <c r="L1394" s="156">
        <v>0</v>
      </c>
      <c r="M1394" s="156">
        <v>0</v>
      </c>
      <c r="N1394" s="156">
        <v>0</v>
      </c>
      <c r="O1394" s="156">
        <v>0</v>
      </c>
    </row>
    <row r="1395" spans="1:15" x14ac:dyDescent="0.2">
      <c r="A1395">
        <v>116</v>
      </c>
      <c r="B1395" t="s">
        <v>454</v>
      </c>
      <c r="C1395" t="s">
        <v>454</v>
      </c>
      <c r="D1395" t="s">
        <v>202</v>
      </c>
      <c r="E1395" t="s">
        <v>696</v>
      </c>
      <c r="F1395" s="156">
        <v>0</v>
      </c>
      <c r="G1395" s="156">
        <v>0</v>
      </c>
      <c r="H1395" s="156">
        <v>0</v>
      </c>
      <c r="I1395" s="156">
        <v>0</v>
      </c>
      <c r="J1395" s="156">
        <v>0</v>
      </c>
      <c r="K1395" s="156">
        <v>0</v>
      </c>
      <c r="L1395" s="156">
        <v>0</v>
      </c>
      <c r="M1395" s="156">
        <v>0</v>
      </c>
      <c r="N1395" s="156">
        <v>0</v>
      </c>
      <c r="O1395" s="156">
        <v>0</v>
      </c>
    </row>
    <row r="1396" spans="1:15" x14ac:dyDescent="0.2">
      <c r="A1396">
        <v>117</v>
      </c>
      <c r="B1396" t="s">
        <v>455</v>
      </c>
      <c r="C1396" t="s">
        <v>455</v>
      </c>
      <c r="D1396" t="s">
        <v>202</v>
      </c>
      <c r="E1396" t="s">
        <v>685</v>
      </c>
      <c r="F1396" s="156">
        <v>0.23932506887052341</v>
      </c>
      <c r="G1396" s="156">
        <v>0.24723780007870913</v>
      </c>
      <c r="H1396" s="156">
        <v>0.31158992522628881</v>
      </c>
      <c r="I1396" s="156">
        <v>0.26677243211334117</v>
      </c>
      <c r="J1396" s="156">
        <v>0.16571723730814641</v>
      </c>
      <c r="K1396" s="156">
        <v>0.20689689098780009</v>
      </c>
      <c r="L1396" s="156">
        <v>0.1898735733963007</v>
      </c>
      <c r="M1396" s="156">
        <v>0.29489128295946482</v>
      </c>
      <c r="N1396" s="156">
        <v>0.31525974025974024</v>
      </c>
      <c r="O1396" s="156">
        <v>0.36025678866587962</v>
      </c>
    </row>
    <row r="1397" spans="1:15" x14ac:dyDescent="0.2">
      <c r="A1397">
        <v>117</v>
      </c>
      <c r="B1397" t="s">
        <v>455</v>
      </c>
      <c r="C1397" t="s">
        <v>455</v>
      </c>
      <c r="D1397" t="s">
        <v>202</v>
      </c>
      <c r="E1397" t="s">
        <v>686</v>
      </c>
      <c r="F1397" s="156">
        <v>8.3446067821067813E-3</v>
      </c>
      <c r="G1397" s="156">
        <v>1.0441468253968255E-2</v>
      </c>
      <c r="H1397" s="156">
        <v>4.0426587301587297E-3</v>
      </c>
      <c r="I1397" s="156">
        <v>3.2219516594516593E-3</v>
      </c>
      <c r="J1397" s="156">
        <v>1.0427940115440114E-2</v>
      </c>
      <c r="K1397" s="156">
        <v>2.277236652236652E-3</v>
      </c>
      <c r="L1397" s="156">
        <v>2.3561507936507935E-3</v>
      </c>
      <c r="M1397" s="156">
        <v>5.0031565656565658E-3</v>
      </c>
      <c r="N1397" s="156">
        <v>4.22754329004329E-3</v>
      </c>
      <c r="O1397" s="156">
        <v>1.0310696248196248E-2</v>
      </c>
    </row>
    <row r="1398" spans="1:15" x14ac:dyDescent="0.2">
      <c r="A1398">
        <v>117</v>
      </c>
      <c r="B1398" t="s">
        <v>455</v>
      </c>
      <c r="C1398" t="s">
        <v>455</v>
      </c>
      <c r="D1398" t="s">
        <v>202</v>
      </c>
      <c r="E1398" t="s">
        <v>687</v>
      </c>
      <c r="F1398" s="156">
        <v>2.7516233766233768E-2</v>
      </c>
      <c r="G1398" s="156">
        <v>1.0146103896103898E-2</v>
      </c>
      <c r="H1398" s="156">
        <v>1.0146103896103898E-2</v>
      </c>
      <c r="I1398" s="156">
        <v>2.7759740259740266E-2</v>
      </c>
      <c r="J1398" s="156">
        <v>7.0346320346320367E-3</v>
      </c>
      <c r="K1398" s="156">
        <v>7.0346320346320367E-3</v>
      </c>
      <c r="L1398" s="156">
        <v>3.1926406926406935E-2</v>
      </c>
      <c r="M1398" s="156">
        <v>1.3798701298701302E-2</v>
      </c>
      <c r="N1398" s="156">
        <v>1.0362554112554113E-2</v>
      </c>
      <c r="O1398" s="156">
        <v>3.3116883116883121E-2</v>
      </c>
    </row>
    <row r="1399" spans="1:15" x14ac:dyDescent="0.2">
      <c r="A1399">
        <v>117</v>
      </c>
      <c r="B1399" t="s">
        <v>455</v>
      </c>
      <c r="C1399" t="s">
        <v>455</v>
      </c>
      <c r="D1399" t="s">
        <v>202</v>
      </c>
      <c r="E1399" t="s">
        <v>688</v>
      </c>
      <c r="F1399" s="156">
        <v>0.22954753579753581</v>
      </c>
      <c r="G1399" s="156">
        <v>0.26005869130869136</v>
      </c>
      <c r="H1399" s="156">
        <v>0.29647852147852144</v>
      </c>
      <c r="I1399" s="156">
        <v>0.28909840159840161</v>
      </c>
      <c r="J1399" s="156">
        <v>0.17743714618714618</v>
      </c>
      <c r="K1399" s="156">
        <v>0.17589701964701965</v>
      </c>
      <c r="L1399" s="156">
        <v>0.21115967365967367</v>
      </c>
      <c r="M1399" s="156">
        <v>0.31576132201132201</v>
      </c>
      <c r="N1399" s="156">
        <v>0.30259532134532136</v>
      </c>
      <c r="O1399" s="156">
        <v>0.36889568764568759</v>
      </c>
    </row>
    <row r="1400" spans="1:15" x14ac:dyDescent="0.2">
      <c r="A1400">
        <v>117</v>
      </c>
      <c r="B1400" t="s">
        <v>455</v>
      </c>
      <c r="C1400" t="s">
        <v>455</v>
      </c>
      <c r="D1400" t="s">
        <v>202</v>
      </c>
      <c r="E1400" t="s">
        <v>689</v>
      </c>
      <c r="F1400" s="156">
        <v>1.5149954212454212E-2</v>
      </c>
      <c r="G1400" s="156">
        <v>1.8673687423687423E-2</v>
      </c>
      <c r="H1400" s="156">
        <v>7.1962759462759459E-3</v>
      </c>
      <c r="I1400" s="156">
        <v>6.5075549450549445E-3</v>
      </c>
      <c r="J1400" s="156">
        <v>1.8057463369963372E-2</v>
      </c>
      <c r="K1400" s="156">
        <v>4.3231074481074484E-3</v>
      </c>
      <c r="L1400" s="156">
        <v>5.1434676434676434E-3</v>
      </c>
      <c r="M1400" s="156">
        <v>9.77754884004884E-3</v>
      </c>
      <c r="N1400" s="156">
        <v>7.5816544566544566E-3</v>
      </c>
      <c r="O1400" s="156">
        <v>1.897130647130647E-2</v>
      </c>
    </row>
    <row r="1401" spans="1:15" x14ac:dyDescent="0.2">
      <c r="A1401">
        <v>117</v>
      </c>
      <c r="B1401" t="s">
        <v>455</v>
      </c>
      <c r="C1401" t="s">
        <v>455</v>
      </c>
      <c r="D1401" t="s">
        <v>202</v>
      </c>
      <c r="E1401" t="s">
        <v>690</v>
      </c>
      <c r="F1401" s="156">
        <v>0.23450091575091575</v>
      </c>
      <c r="G1401" s="156">
        <v>0.36923076923076925</v>
      </c>
      <c r="H1401" s="156">
        <v>0.42971611721611713</v>
      </c>
      <c r="I1401" s="156">
        <v>0.30597527472527475</v>
      </c>
      <c r="J1401" s="156">
        <v>0.18541666666666665</v>
      </c>
      <c r="K1401" s="156">
        <v>0.27097069597069595</v>
      </c>
      <c r="L1401" s="156">
        <v>0.14070512820512818</v>
      </c>
      <c r="M1401" s="156">
        <v>0.41146978021978015</v>
      </c>
      <c r="N1401" s="156">
        <v>0.43596611721611722</v>
      </c>
      <c r="O1401" s="156">
        <v>0.42664835164835169</v>
      </c>
    </row>
    <row r="1402" spans="1:15" x14ac:dyDescent="0.2">
      <c r="A1402">
        <v>117</v>
      </c>
      <c r="B1402" t="s">
        <v>455</v>
      </c>
      <c r="C1402" t="s">
        <v>455</v>
      </c>
      <c r="D1402" t="s">
        <v>202</v>
      </c>
      <c r="E1402" t="s">
        <v>691</v>
      </c>
      <c r="F1402" s="156">
        <v>0.19537583628492719</v>
      </c>
      <c r="G1402" s="156">
        <v>0.16114718614718615</v>
      </c>
      <c r="H1402" s="156">
        <v>0.2381272136953955</v>
      </c>
      <c r="I1402" s="156">
        <v>0.17449330972058244</v>
      </c>
      <c r="J1402" s="156">
        <v>0.11432506887052343</v>
      </c>
      <c r="K1402" s="156">
        <v>0.19026711924439194</v>
      </c>
      <c r="L1402" s="156">
        <v>0.13180834317197951</v>
      </c>
      <c r="M1402" s="156">
        <v>0.18447707595434865</v>
      </c>
      <c r="N1402" s="156">
        <v>0.23737455726092091</v>
      </c>
      <c r="O1402" s="156">
        <v>0.26460301062573788</v>
      </c>
    </row>
    <row r="1403" spans="1:15" x14ac:dyDescent="0.2">
      <c r="A1403">
        <v>117</v>
      </c>
      <c r="B1403" t="s">
        <v>455</v>
      </c>
      <c r="C1403" t="s">
        <v>455</v>
      </c>
      <c r="D1403" t="s">
        <v>202</v>
      </c>
      <c r="E1403" t="s">
        <v>692</v>
      </c>
      <c r="F1403" s="156">
        <v>2.0472582972582976E-3</v>
      </c>
      <c r="G1403" s="156">
        <v>2.0878427128427127E-3</v>
      </c>
      <c r="H1403" s="156">
        <v>6.9444444444444447E-4</v>
      </c>
      <c r="I1403" s="156">
        <v>4.3966450216450213E-4</v>
      </c>
      <c r="J1403" s="156">
        <v>2.3651695526695523E-3</v>
      </c>
      <c r="K1403" s="156">
        <v>4.0358946608946611E-4</v>
      </c>
      <c r="L1403" s="156">
        <v>3.0889249639249645E-4</v>
      </c>
      <c r="M1403" s="156">
        <v>6.0651154401154404E-4</v>
      </c>
      <c r="N1403" s="156">
        <v>7.1022727272727264E-4</v>
      </c>
      <c r="O1403" s="156">
        <v>2.2817460317460319E-3</v>
      </c>
    </row>
    <row r="1404" spans="1:15" x14ac:dyDescent="0.2">
      <c r="A1404">
        <v>117</v>
      </c>
      <c r="B1404" t="s">
        <v>455</v>
      </c>
      <c r="C1404" t="s">
        <v>455</v>
      </c>
      <c r="D1404" t="s">
        <v>202</v>
      </c>
      <c r="E1404" t="s">
        <v>693</v>
      </c>
      <c r="F1404" s="156">
        <v>5.6818181818181826E-4</v>
      </c>
      <c r="G1404" s="156">
        <v>5.4112554112554119E-5</v>
      </c>
      <c r="H1404" s="156">
        <v>5.4112554112554119E-5</v>
      </c>
      <c r="I1404" s="156">
        <v>3.7878787878787884E-4</v>
      </c>
      <c r="J1404" s="156">
        <v>2.705627705627706E-5</v>
      </c>
      <c r="K1404" s="156">
        <v>2.705627705627706E-5</v>
      </c>
      <c r="L1404" s="156">
        <v>5.6818181818181826E-4</v>
      </c>
      <c r="M1404" s="156">
        <v>5.4112554112554119E-5</v>
      </c>
      <c r="N1404" s="156">
        <v>5.4112554112554119E-5</v>
      </c>
      <c r="O1404" s="156">
        <v>5.952380952380954E-4</v>
      </c>
    </row>
    <row r="1405" spans="1:15" x14ac:dyDescent="0.2">
      <c r="A1405">
        <v>117</v>
      </c>
      <c r="B1405" t="s">
        <v>455</v>
      </c>
      <c r="C1405" t="s">
        <v>455</v>
      </c>
      <c r="D1405" t="s">
        <v>202</v>
      </c>
      <c r="E1405" t="s">
        <v>694</v>
      </c>
      <c r="F1405" s="156">
        <v>9.0361426767676764E-2</v>
      </c>
      <c r="G1405" s="156">
        <v>7.2866161616161607E-2</v>
      </c>
      <c r="H1405" s="156">
        <v>0.11939393939393939</v>
      </c>
      <c r="I1405" s="156">
        <v>7.9709595959595966E-2</v>
      </c>
      <c r="J1405" s="156">
        <v>5.224589646464646E-2</v>
      </c>
      <c r="K1405" s="156">
        <v>0.10708964646464646</v>
      </c>
      <c r="L1405" s="156">
        <v>6.0852272727272727E-2</v>
      </c>
      <c r="M1405" s="156">
        <v>8.2206439393939387E-2</v>
      </c>
      <c r="N1405" s="156">
        <v>0.11797190656565656</v>
      </c>
      <c r="O1405" s="156">
        <v>0.12462279040404041</v>
      </c>
    </row>
    <row r="1406" spans="1:15" x14ac:dyDescent="0.2">
      <c r="A1406">
        <v>117</v>
      </c>
      <c r="B1406" t="s">
        <v>455</v>
      </c>
      <c r="C1406" t="s">
        <v>455</v>
      </c>
      <c r="D1406" t="s">
        <v>202</v>
      </c>
      <c r="E1406" t="s">
        <v>695</v>
      </c>
      <c r="F1406" s="156">
        <v>0</v>
      </c>
      <c r="G1406" s="156">
        <v>0</v>
      </c>
      <c r="H1406" s="156">
        <v>0</v>
      </c>
      <c r="I1406" s="156">
        <v>0</v>
      </c>
      <c r="J1406" s="156">
        <v>0</v>
      </c>
      <c r="K1406" s="156">
        <v>0</v>
      </c>
      <c r="L1406" s="156">
        <v>0</v>
      </c>
      <c r="M1406" s="156">
        <v>0</v>
      </c>
      <c r="N1406" s="156">
        <v>0</v>
      </c>
      <c r="O1406" s="156">
        <v>0</v>
      </c>
    </row>
    <row r="1407" spans="1:15" x14ac:dyDescent="0.2">
      <c r="A1407">
        <v>117</v>
      </c>
      <c r="B1407" t="s">
        <v>455</v>
      </c>
      <c r="C1407" t="s">
        <v>455</v>
      </c>
      <c r="D1407" t="s">
        <v>202</v>
      </c>
      <c r="E1407" t="s">
        <v>696</v>
      </c>
      <c r="F1407" s="156">
        <v>0</v>
      </c>
      <c r="G1407" s="156">
        <v>0</v>
      </c>
      <c r="H1407" s="156">
        <v>0</v>
      </c>
      <c r="I1407" s="156">
        <v>0</v>
      </c>
      <c r="J1407" s="156">
        <v>0</v>
      </c>
      <c r="K1407" s="156">
        <v>0</v>
      </c>
      <c r="L1407" s="156">
        <v>0</v>
      </c>
      <c r="M1407" s="156">
        <v>0</v>
      </c>
      <c r="N1407" s="156">
        <v>0</v>
      </c>
      <c r="O1407" s="156">
        <v>0</v>
      </c>
    </row>
    <row r="1408" spans="1:15" x14ac:dyDescent="0.2">
      <c r="A1408">
        <v>118</v>
      </c>
      <c r="B1408" t="s">
        <v>456</v>
      </c>
      <c r="C1408" t="s">
        <v>456</v>
      </c>
      <c r="D1408" t="s">
        <v>202</v>
      </c>
      <c r="E1408" t="s">
        <v>685</v>
      </c>
      <c r="F1408" s="156">
        <v>0.25097402597402596</v>
      </c>
      <c r="G1408" s="156">
        <v>0.24986471861471865</v>
      </c>
      <c r="H1408" s="156">
        <v>0.31945838252656433</v>
      </c>
      <c r="I1408" s="156">
        <v>0.27387347500983866</v>
      </c>
      <c r="J1408" s="156">
        <v>0.16605175127902402</v>
      </c>
      <c r="K1408" s="156">
        <v>0.21112258953168042</v>
      </c>
      <c r="L1408" s="156">
        <v>0.19475846123573393</v>
      </c>
      <c r="M1408" s="156">
        <v>0.30182998819362455</v>
      </c>
      <c r="N1408" s="156">
        <v>0.3231773907910272</v>
      </c>
      <c r="O1408" s="156">
        <v>0.37064393939393936</v>
      </c>
    </row>
    <row r="1409" spans="1:15" x14ac:dyDescent="0.2">
      <c r="A1409">
        <v>118</v>
      </c>
      <c r="B1409" t="s">
        <v>456</v>
      </c>
      <c r="C1409" t="s">
        <v>456</v>
      </c>
      <c r="D1409" t="s">
        <v>202</v>
      </c>
      <c r="E1409" t="s">
        <v>686</v>
      </c>
      <c r="F1409" s="156">
        <v>9.616251803751804E-3</v>
      </c>
      <c r="G1409" s="156">
        <v>1.2398538961038959E-2</v>
      </c>
      <c r="H1409" s="156">
        <v>5.061778499278499E-3</v>
      </c>
      <c r="I1409" s="156">
        <v>3.7585678210678214E-3</v>
      </c>
      <c r="J1409" s="156">
        <v>1.2258748196248195E-2</v>
      </c>
      <c r="K1409" s="156">
        <v>2.7484668109668108E-3</v>
      </c>
      <c r="L1409" s="156">
        <v>2.7033730158730154E-3</v>
      </c>
      <c r="M1409" s="156">
        <v>6.0786435786435783E-3</v>
      </c>
      <c r="N1409" s="156">
        <v>5.2669552669552663E-3</v>
      </c>
      <c r="O1409" s="156">
        <v>1.1999458874458874E-2</v>
      </c>
    </row>
    <row r="1410" spans="1:15" x14ac:dyDescent="0.2">
      <c r="A1410">
        <v>118</v>
      </c>
      <c r="B1410" t="s">
        <v>456</v>
      </c>
      <c r="C1410" t="s">
        <v>456</v>
      </c>
      <c r="D1410" t="s">
        <v>202</v>
      </c>
      <c r="E1410" t="s">
        <v>687</v>
      </c>
      <c r="F1410" s="156">
        <v>2.1672077922077926E-2</v>
      </c>
      <c r="G1410" s="156">
        <v>7.2240259740259756E-3</v>
      </c>
      <c r="H1410" s="156">
        <v>7.2240259740259756E-3</v>
      </c>
      <c r="I1410" s="156">
        <v>2.0562770562770564E-2</v>
      </c>
      <c r="J1410" s="156">
        <v>5.0054112554112568E-3</v>
      </c>
      <c r="K1410" s="156">
        <v>5.0054112554112568E-3</v>
      </c>
      <c r="L1410" s="156">
        <v>2.4134199134199136E-2</v>
      </c>
      <c r="M1410" s="156">
        <v>9.7132034632034653E-3</v>
      </c>
      <c r="N1410" s="156">
        <v>7.3593073593073606E-3</v>
      </c>
      <c r="O1410" s="156">
        <v>2.556818181818182E-2</v>
      </c>
    </row>
    <row r="1411" spans="1:15" x14ac:dyDescent="0.2">
      <c r="A1411">
        <v>118</v>
      </c>
      <c r="B1411" t="s">
        <v>456</v>
      </c>
      <c r="C1411" t="s">
        <v>456</v>
      </c>
      <c r="D1411" t="s">
        <v>202</v>
      </c>
      <c r="E1411" t="s">
        <v>688</v>
      </c>
      <c r="F1411" s="156">
        <v>0.24782301032301035</v>
      </c>
      <c r="G1411" s="156">
        <v>0.26226065601065601</v>
      </c>
      <c r="H1411" s="156">
        <v>0.3088557276057276</v>
      </c>
      <c r="I1411" s="156">
        <v>0.30118423243423248</v>
      </c>
      <c r="J1411" s="156">
        <v>0.17701257076257074</v>
      </c>
      <c r="K1411" s="156">
        <v>0.18243839493839495</v>
      </c>
      <c r="L1411" s="156">
        <v>0.21953255078255074</v>
      </c>
      <c r="M1411" s="156">
        <v>0.32614468864468865</v>
      </c>
      <c r="N1411" s="156">
        <v>0.31502455877455876</v>
      </c>
      <c r="O1411" s="156">
        <v>0.38424700299700304</v>
      </c>
    </row>
    <row r="1412" spans="1:15" x14ac:dyDescent="0.2">
      <c r="A1412">
        <v>118</v>
      </c>
      <c r="B1412" t="s">
        <v>456</v>
      </c>
      <c r="C1412" t="s">
        <v>456</v>
      </c>
      <c r="D1412" t="s">
        <v>202</v>
      </c>
      <c r="E1412" t="s">
        <v>689</v>
      </c>
      <c r="F1412" s="156">
        <v>1.5623092185592187E-2</v>
      </c>
      <c r="G1412" s="156">
        <v>2.0360195360195357E-2</v>
      </c>
      <c r="H1412" s="156">
        <v>8.2684676434676436E-3</v>
      </c>
      <c r="I1412" s="156">
        <v>6.868131868131868E-3</v>
      </c>
      <c r="J1412" s="156">
        <v>1.9526480463980461E-2</v>
      </c>
      <c r="K1412" s="156">
        <v>4.7886141636141639E-3</v>
      </c>
      <c r="L1412" s="156">
        <v>5.1930708180708178E-3</v>
      </c>
      <c r="M1412" s="156">
        <v>1.0866910866910866E-2</v>
      </c>
      <c r="N1412" s="156">
        <v>8.6519383394383399E-3</v>
      </c>
      <c r="O1412" s="156">
        <v>1.9938568376068378E-2</v>
      </c>
    </row>
    <row r="1413" spans="1:15" x14ac:dyDescent="0.2">
      <c r="A1413">
        <v>118</v>
      </c>
      <c r="B1413" t="s">
        <v>456</v>
      </c>
      <c r="C1413" t="s">
        <v>456</v>
      </c>
      <c r="D1413" t="s">
        <v>202</v>
      </c>
      <c r="E1413" t="s">
        <v>690</v>
      </c>
      <c r="F1413" s="156">
        <v>0.27564102564102566</v>
      </c>
      <c r="G1413" s="156">
        <v>0.3878434065934066</v>
      </c>
      <c r="H1413" s="156">
        <v>0.46733058608058603</v>
      </c>
      <c r="I1413" s="156">
        <v>0.33017399267399267</v>
      </c>
      <c r="J1413" s="156">
        <v>0.18026556776556774</v>
      </c>
      <c r="K1413" s="156">
        <v>0.29267399267399269</v>
      </c>
      <c r="L1413" s="156">
        <v>0.13949175824175825</v>
      </c>
      <c r="M1413" s="156">
        <v>0.44164377289377288</v>
      </c>
      <c r="N1413" s="156">
        <v>0.47374084249084247</v>
      </c>
      <c r="O1413" s="156">
        <v>0.4628891941391941</v>
      </c>
    </row>
    <row r="1414" spans="1:15" x14ac:dyDescent="0.2">
      <c r="A1414">
        <v>118</v>
      </c>
      <c r="B1414" t="s">
        <v>456</v>
      </c>
      <c r="C1414" t="s">
        <v>456</v>
      </c>
      <c r="D1414" t="s">
        <v>202</v>
      </c>
      <c r="E1414" t="s">
        <v>691</v>
      </c>
      <c r="F1414" s="156">
        <v>0.19388528138528136</v>
      </c>
      <c r="G1414" s="156">
        <v>0.15749950806768989</v>
      </c>
      <c r="H1414" s="156">
        <v>0.23801406926406923</v>
      </c>
      <c r="I1414" s="156">
        <v>0.17884937032664303</v>
      </c>
      <c r="J1414" s="156">
        <v>0.1105224321133412</v>
      </c>
      <c r="K1414" s="156">
        <v>0.18961038961038959</v>
      </c>
      <c r="L1414" s="156">
        <v>0.13531828020464381</v>
      </c>
      <c r="M1414" s="156">
        <v>0.18580775285320736</v>
      </c>
      <c r="N1414" s="156">
        <v>0.23734996064541519</v>
      </c>
      <c r="O1414" s="156">
        <v>0.26341991341991344</v>
      </c>
    </row>
    <row r="1415" spans="1:15" x14ac:dyDescent="0.2">
      <c r="A1415">
        <v>118</v>
      </c>
      <c r="B1415" t="s">
        <v>456</v>
      </c>
      <c r="C1415" t="s">
        <v>456</v>
      </c>
      <c r="D1415" t="s">
        <v>202</v>
      </c>
      <c r="E1415" t="s">
        <v>692</v>
      </c>
      <c r="F1415" s="156">
        <v>2.5793650793650793E-3</v>
      </c>
      <c r="G1415" s="156">
        <v>2.7371933621933623E-3</v>
      </c>
      <c r="H1415" s="156">
        <v>1.0597041847041847E-3</v>
      </c>
      <c r="I1415" s="156">
        <v>6.3131313131313126E-4</v>
      </c>
      <c r="J1415" s="156">
        <v>3.0325577200577196E-3</v>
      </c>
      <c r="K1415" s="156">
        <v>6.5836940836940829E-4</v>
      </c>
      <c r="L1415" s="156">
        <v>4.4417388167388165E-4</v>
      </c>
      <c r="M1415" s="156">
        <v>8.9285714285714283E-4</v>
      </c>
      <c r="N1415" s="156">
        <v>1.0777417027417028E-3</v>
      </c>
      <c r="O1415" s="156">
        <v>2.9243326118326119E-3</v>
      </c>
    </row>
    <row r="1416" spans="1:15" x14ac:dyDescent="0.2">
      <c r="A1416">
        <v>118</v>
      </c>
      <c r="B1416" t="s">
        <v>456</v>
      </c>
      <c r="C1416" t="s">
        <v>456</v>
      </c>
      <c r="D1416" t="s">
        <v>202</v>
      </c>
      <c r="E1416" t="s">
        <v>693</v>
      </c>
      <c r="F1416" s="156">
        <v>0</v>
      </c>
      <c r="G1416" s="156">
        <v>0</v>
      </c>
      <c r="H1416" s="156">
        <v>0</v>
      </c>
      <c r="I1416" s="156">
        <v>0</v>
      </c>
      <c r="J1416" s="156">
        <v>0</v>
      </c>
      <c r="K1416" s="156">
        <v>0</v>
      </c>
      <c r="L1416" s="156">
        <v>0</v>
      </c>
      <c r="M1416" s="156">
        <v>0</v>
      </c>
      <c r="N1416" s="156">
        <v>0</v>
      </c>
      <c r="O1416" s="156">
        <v>0</v>
      </c>
    </row>
    <row r="1417" spans="1:15" x14ac:dyDescent="0.2">
      <c r="A1417">
        <v>118</v>
      </c>
      <c r="B1417" t="s">
        <v>456</v>
      </c>
      <c r="C1417" t="s">
        <v>456</v>
      </c>
      <c r="D1417" t="s">
        <v>202</v>
      </c>
      <c r="E1417" t="s">
        <v>694</v>
      </c>
      <c r="F1417" s="156">
        <v>9.2323232323232335E-2</v>
      </c>
      <c r="G1417" s="156">
        <v>7.4764835858585843E-2</v>
      </c>
      <c r="H1417" s="156">
        <v>0.12208964646464646</v>
      </c>
      <c r="I1417" s="156">
        <v>8.1373106060606062E-2</v>
      </c>
      <c r="J1417" s="156">
        <v>5.3702651515151516E-2</v>
      </c>
      <c r="K1417" s="156">
        <v>0.1095012626262626</v>
      </c>
      <c r="L1417" s="156">
        <v>6.2318497474747478E-2</v>
      </c>
      <c r="M1417" s="156">
        <v>8.4075126262626268E-2</v>
      </c>
      <c r="N1417" s="156">
        <v>0.12066919191919191</v>
      </c>
      <c r="O1417" s="156">
        <v>0.12742424242424241</v>
      </c>
    </row>
    <row r="1418" spans="1:15" x14ac:dyDescent="0.2">
      <c r="A1418">
        <v>118</v>
      </c>
      <c r="B1418" t="s">
        <v>456</v>
      </c>
      <c r="C1418" t="s">
        <v>456</v>
      </c>
      <c r="D1418" t="s">
        <v>202</v>
      </c>
      <c r="E1418" t="s">
        <v>695</v>
      </c>
      <c r="F1418" s="156">
        <v>0</v>
      </c>
      <c r="G1418" s="156">
        <v>0</v>
      </c>
      <c r="H1418" s="156">
        <v>0</v>
      </c>
      <c r="I1418" s="156">
        <v>0</v>
      </c>
      <c r="J1418" s="156">
        <v>0</v>
      </c>
      <c r="K1418" s="156">
        <v>0</v>
      </c>
      <c r="L1418" s="156">
        <v>0</v>
      </c>
      <c r="M1418" s="156">
        <v>0</v>
      </c>
      <c r="N1418" s="156">
        <v>0</v>
      </c>
      <c r="O1418" s="156">
        <v>0</v>
      </c>
    </row>
    <row r="1419" spans="1:15" x14ac:dyDescent="0.2">
      <c r="A1419">
        <v>118</v>
      </c>
      <c r="B1419" t="s">
        <v>456</v>
      </c>
      <c r="C1419" t="s">
        <v>456</v>
      </c>
      <c r="D1419" t="s">
        <v>202</v>
      </c>
      <c r="E1419" t="s">
        <v>696</v>
      </c>
      <c r="F1419" s="156">
        <v>0</v>
      </c>
      <c r="G1419" s="156">
        <v>0</v>
      </c>
      <c r="H1419" s="156">
        <v>0</v>
      </c>
      <c r="I1419" s="156">
        <v>0</v>
      </c>
      <c r="J1419" s="156">
        <v>0</v>
      </c>
      <c r="K1419" s="156">
        <v>0</v>
      </c>
      <c r="L1419" s="156">
        <v>0</v>
      </c>
      <c r="M1419" s="156">
        <v>0</v>
      </c>
      <c r="N1419" s="156">
        <v>0</v>
      </c>
      <c r="O1419" s="156">
        <v>0</v>
      </c>
    </row>
    <row r="1420" spans="1:15" x14ac:dyDescent="0.2">
      <c r="A1420">
        <v>119</v>
      </c>
      <c r="B1420" t="s">
        <v>457</v>
      </c>
      <c r="C1420" t="s">
        <v>457</v>
      </c>
      <c r="D1420" t="s">
        <v>202</v>
      </c>
      <c r="E1420" t="s">
        <v>685</v>
      </c>
      <c r="F1420" s="156">
        <v>0.24509543486816213</v>
      </c>
      <c r="G1420" s="156">
        <v>0.25104043683589139</v>
      </c>
      <c r="H1420" s="156">
        <v>0.31144726485635571</v>
      </c>
      <c r="I1420" s="156">
        <v>0.26536550570641476</v>
      </c>
      <c r="J1420" s="156">
        <v>0.16760871704053523</v>
      </c>
      <c r="K1420" s="156">
        <v>0.20358618654073202</v>
      </c>
      <c r="L1420" s="156">
        <v>0.18771645021645023</v>
      </c>
      <c r="M1420" s="156">
        <v>0.29675570641479737</v>
      </c>
      <c r="N1420" s="156">
        <v>0.31410123966942149</v>
      </c>
      <c r="O1420" s="156">
        <v>0.36431277056277056</v>
      </c>
    </row>
    <row r="1421" spans="1:15" x14ac:dyDescent="0.2">
      <c r="A1421">
        <v>119</v>
      </c>
      <c r="B1421" t="s">
        <v>457</v>
      </c>
      <c r="C1421" t="s">
        <v>457</v>
      </c>
      <c r="D1421" t="s">
        <v>202</v>
      </c>
      <c r="E1421" t="s">
        <v>686</v>
      </c>
      <c r="F1421" s="156">
        <v>8.7279040404040411E-3</v>
      </c>
      <c r="G1421" s="156">
        <v>1.0836038961038963E-2</v>
      </c>
      <c r="H1421" s="156">
        <v>4.0697150072150079E-3</v>
      </c>
      <c r="I1421" s="156">
        <v>3.1610750360750359E-3</v>
      </c>
      <c r="J1421" s="156">
        <v>1.0881132756132757E-2</v>
      </c>
      <c r="K1421" s="156">
        <v>2.2749819624819623E-3</v>
      </c>
      <c r="L1421" s="156">
        <v>2.2794913419913417E-3</v>
      </c>
      <c r="M1421" s="156">
        <v>5.0459956709956707E-3</v>
      </c>
      <c r="N1421" s="156">
        <v>4.193722943722944E-3</v>
      </c>
      <c r="O1421" s="156">
        <v>1.0682720057720058E-2</v>
      </c>
    </row>
    <row r="1422" spans="1:15" x14ac:dyDescent="0.2">
      <c r="A1422">
        <v>119</v>
      </c>
      <c r="B1422" t="s">
        <v>457</v>
      </c>
      <c r="C1422" t="s">
        <v>457</v>
      </c>
      <c r="D1422" t="s">
        <v>202</v>
      </c>
      <c r="E1422" t="s">
        <v>687</v>
      </c>
      <c r="F1422" s="156">
        <v>2.5595238095238101E-2</v>
      </c>
      <c r="G1422" s="156">
        <v>8.8744588744588768E-3</v>
      </c>
      <c r="H1422" s="156">
        <v>8.8744588744588768E-3</v>
      </c>
      <c r="I1422" s="156">
        <v>2.4972943722943727E-2</v>
      </c>
      <c r="J1422" s="156">
        <v>6.16883116883117E-3</v>
      </c>
      <c r="K1422" s="156">
        <v>6.16883116883117E-3</v>
      </c>
      <c r="L1422" s="156">
        <v>2.9166666666666671E-2</v>
      </c>
      <c r="M1422" s="156">
        <v>1.1985930735930737E-2</v>
      </c>
      <c r="N1422" s="156">
        <v>8.9826839826839828E-3</v>
      </c>
      <c r="O1422" s="156">
        <v>3.0438311688311695E-2</v>
      </c>
    </row>
    <row r="1423" spans="1:15" x14ac:dyDescent="0.2">
      <c r="A1423">
        <v>119</v>
      </c>
      <c r="B1423" t="s">
        <v>457</v>
      </c>
      <c r="C1423" t="s">
        <v>457</v>
      </c>
      <c r="D1423" t="s">
        <v>202</v>
      </c>
      <c r="E1423" t="s">
        <v>688</v>
      </c>
      <c r="F1423" s="156">
        <v>0.26039169164169162</v>
      </c>
      <c r="G1423" s="156">
        <v>0.27002997002997003</v>
      </c>
      <c r="H1423" s="156">
        <v>0.31249583749583748</v>
      </c>
      <c r="I1423" s="156">
        <v>0.30653305028305028</v>
      </c>
      <c r="J1423" s="156">
        <v>0.18257159507159507</v>
      </c>
      <c r="K1423" s="156">
        <v>0.18140193140193142</v>
      </c>
      <c r="L1423" s="156">
        <v>0.22335581085581083</v>
      </c>
      <c r="M1423" s="156">
        <v>0.33305860805860804</v>
      </c>
      <c r="N1423" s="156">
        <v>0.31687895437895436</v>
      </c>
      <c r="O1423" s="156">
        <v>0.39724234099234101</v>
      </c>
    </row>
    <row r="1424" spans="1:15" x14ac:dyDescent="0.2">
      <c r="A1424">
        <v>119</v>
      </c>
      <c r="B1424" t="s">
        <v>457</v>
      </c>
      <c r="C1424" t="s">
        <v>457</v>
      </c>
      <c r="D1424" t="s">
        <v>202</v>
      </c>
      <c r="E1424" t="s">
        <v>689</v>
      </c>
      <c r="F1424" s="156">
        <v>1.5485729548229549E-2</v>
      </c>
      <c r="G1424" s="156">
        <v>1.8841575091575094E-2</v>
      </c>
      <c r="H1424" s="156">
        <v>6.8986568986568976E-3</v>
      </c>
      <c r="I1424" s="156">
        <v>6.0840201465201466E-3</v>
      </c>
      <c r="J1424" s="156">
        <v>1.8439026251526252E-2</v>
      </c>
      <c r="K1424" s="156">
        <v>4.1361416361416353E-3</v>
      </c>
      <c r="L1424" s="156">
        <v>4.7447344322344319E-3</v>
      </c>
      <c r="M1424" s="156">
        <v>9.4284188034188029E-3</v>
      </c>
      <c r="N1424" s="156">
        <v>7.1447649572649579E-3</v>
      </c>
      <c r="O1424" s="156">
        <v>1.9131562881562883E-2</v>
      </c>
    </row>
    <row r="1425" spans="1:15" x14ac:dyDescent="0.2">
      <c r="A1425">
        <v>119</v>
      </c>
      <c r="B1425" t="s">
        <v>457</v>
      </c>
      <c r="C1425" t="s">
        <v>457</v>
      </c>
      <c r="D1425" t="s">
        <v>202</v>
      </c>
      <c r="E1425" t="s">
        <v>690</v>
      </c>
      <c r="F1425" s="156">
        <v>0.26978021978021977</v>
      </c>
      <c r="G1425" s="156">
        <v>0.39569597069597068</v>
      </c>
      <c r="H1425" s="156">
        <v>0.46172161172161169</v>
      </c>
      <c r="I1425" s="156">
        <v>0.32545787545787547</v>
      </c>
      <c r="J1425" s="156">
        <v>0.19166666666666665</v>
      </c>
      <c r="K1425" s="156">
        <v>0.28502747252747251</v>
      </c>
      <c r="L1425" s="156">
        <v>0.14198717948717948</v>
      </c>
      <c r="M1425" s="156">
        <v>0.44217032967032965</v>
      </c>
      <c r="N1425" s="156">
        <v>0.46639194139194134</v>
      </c>
      <c r="O1425" s="156">
        <v>0.46176739926739924</v>
      </c>
    </row>
    <row r="1426" spans="1:15" x14ac:dyDescent="0.2">
      <c r="A1426">
        <v>119</v>
      </c>
      <c r="B1426" t="s">
        <v>457</v>
      </c>
      <c r="C1426" t="s">
        <v>457</v>
      </c>
      <c r="D1426" t="s">
        <v>202</v>
      </c>
      <c r="E1426" t="s">
        <v>691</v>
      </c>
      <c r="F1426" s="156">
        <v>0.21997983077528535</v>
      </c>
      <c r="G1426" s="156">
        <v>0.17423012593467141</v>
      </c>
      <c r="H1426" s="156">
        <v>0.26109553325462415</v>
      </c>
      <c r="I1426" s="156">
        <v>0.19071969696969696</v>
      </c>
      <c r="J1426" s="156">
        <v>0.12292896497441951</v>
      </c>
      <c r="K1426" s="156">
        <v>0.20793486816214085</v>
      </c>
      <c r="L1426" s="156">
        <v>0.14385822510822513</v>
      </c>
      <c r="M1426" s="156">
        <v>0.20121261314443131</v>
      </c>
      <c r="N1426" s="156">
        <v>0.2606503345139709</v>
      </c>
      <c r="O1426" s="156">
        <v>0.29265791027154658</v>
      </c>
    </row>
    <row r="1427" spans="1:15" x14ac:dyDescent="0.2">
      <c r="A1427">
        <v>119</v>
      </c>
      <c r="B1427" t="s">
        <v>457</v>
      </c>
      <c r="C1427" t="s">
        <v>457</v>
      </c>
      <c r="D1427" t="s">
        <v>202</v>
      </c>
      <c r="E1427" t="s">
        <v>692</v>
      </c>
      <c r="F1427" s="156">
        <v>2.3584054834054832E-3</v>
      </c>
      <c r="G1427" s="156">
        <v>2.3764430014430013E-3</v>
      </c>
      <c r="H1427" s="156">
        <v>7.7786796536796548E-4</v>
      </c>
      <c r="I1427" s="156">
        <v>4.7348484848484855E-4</v>
      </c>
      <c r="J1427" s="156">
        <v>2.7033730158730154E-3</v>
      </c>
      <c r="K1427" s="156">
        <v>4.5319264069264064E-4</v>
      </c>
      <c r="L1427" s="156">
        <v>3.3369408369408367E-4</v>
      </c>
      <c r="M1427" s="156">
        <v>6.6062409812409821E-4</v>
      </c>
      <c r="N1427" s="156">
        <v>7.9139610389610383E-4</v>
      </c>
      <c r="O1427" s="156">
        <v>2.6109307359307361E-3</v>
      </c>
    </row>
    <row r="1428" spans="1:15" x14ac:dyDescent="0.2">
      <c r="A1428">
        <v>119</v>
      </c>
      <c r="B1428" t="s">
        <v>457</v>
      </c>
      <c r="C1428" t="s">
        <v>457</v>
      </c>
      <c r="D1428" t="s">
        <v>202</v>
      </c>
      <c r="E1428" t="s">
        <v>693</v>
      </c>
      <c r="F1428" s="156">
        <v>2.1645021645021648E-4</v>
      </c>
      <c r="G1428" s="156">
        <v>2.705627705627706E-5</v>
      </c>
      <c r="H1428" s="156">
        <v>2.705627705627706E-5</v>
      </c>
      <c r="I1428" s="156">
        <v>1.3528138528138531E-4</v>
      </c>
      <c r="J1428" s="156">
        <v>2.705627705627706E-5</v>
      </c>
      <c r="K1428" s="156">
        <v>2.705627705627706E-5</v>
      </c>
      <c r="L1428" s="156">
        <v>2.1645021645021648E-4</v>
      </c>
      <c r="M1428" s="156">
        <v>2.705627705627706E-5</v>
      </c>
      <c r="N1428" s="156">
        <v>2.705627705627706E-5</v>
      </c>
      <c r="O1428" s="156">
        <v>2.1645021645021648E-4</v>
      </c>
    </row>
    <row r="1429" spans="1:15" x14ac:dyDescent="0.2">
      <c r="A1429">
        <v>119</v>
      </c>
      <c r="B1429" t="s">
        <v>457</v>
      </c>
      <c r="C1429" t="s">
        <v>457</v>
      </c>
      <c r="D1429" t="s">
        <v>202</v>
      </c>
      <c r="E1429" t="s">
        <v>694</v>
      </c>
      <c r="F1429" s="156">
        <v>0.11595959595959596</v>
      </c>
      <c r="G1429" s="156">
        <v>8.562657828282827E-2</v>
      </c>
      <c r="H1429" s="156">
        <v>0.14437342171717171</v>
      </c>
      <c r="I1429" s="156">
        <v>9.3297032828282819E-2</v>
      </c>
      <c r="J1429" s="156">
        <v>6.1666666666666668E-2</v>
      </c>
      <c r="K1429" s="156">
        <v>0.13038352272727272</v>
      </c>
      <c r="L1429" s="156">
        <v>7.1578282828282824E-2</v>
      </c>
      <c r="M1429" s="156">
        <v>9.6261047979797981E-2</v>
      </c>
      <c r="N1429" s="156">
        <v>0.14319286616161614</v>
      </c>
      <c r="O1429" s="156">
        <v>0.15388257575757575</v>
      </c>
    </row>
    <row r="1430" spans="1:15" x14ac:dyDescent="0.2">
      <c r="A1430">
        <v>119</v>
      </c>
      <c r="B1430" t="s">
        <v>457</v>
      </c>
      <c r="C1430" t="s">
        <v>457</v>
      </c>
      <c r="D1430" t="s">
        <v>202</v>
      </c>
      <c r="E1430" t="s">
        <v>695</v>
      </c>
      <c r="F1430" s="156">
        <v>0</v>
      </c>
      <c r="G1430" s="156">
        <v>0</v>
      </c>
      <c r="H1430" s="156">
        <v>0</v>
      </c>
      <c r="I1430" s="156">
        <v>0</v>
      </c>
      <c r="J1430" s="156">
        <v>0</v>
      </c>
      <c r="K1430" s="156">
        <v>0</v>
      </c>
      <c r="L1430" s="156">
        <v>0</v>
      </c>
      <c r="M1430" s="156">
        <v>0</v>
      </c>
      <c r="N1430" s="156">
        <v>0</v>
      </c>
      <c r="O1430" s="156">
        <v>0</v>
      </c>
    </row>
    <row r="1431" spans="1:15" x14ac:dyDescent="0.2">
      <c r="A1431">
        <v>119</v>
      </c>
      <c r="B1431" t="s">
        <v>457</v>
      </c>
      <c r="C1431" t="s">
        <v>457</v>
      </c>
      <c r="D1431" t="s">
        <v>202</v>
      </c>
      <c r="E1431" t="s">
        <v>696</v>
      </c>
      <c r="F1431" s="156">
        <v>0</v>
      </c>
      <c r="G1431" s="156">
        <v>0</v>
      </c>
      <c r="H1431" s="156">
        <v>0</v>
      </c>
      <c r="I1431" s="156">
        <v>0</v>
      </c>
      <c r="J1431" s="156">
        <v>0</v>
      </c>
      <c r="K1431" s="156">
        <v>0</v>
      </c>
      <c r="L1431" s="156">
        <v>0</v>
      </c>
      <c r="M1431" s="156">
        <v>0</v>
      </c>
      <c r="N1431" s="156">
        <v>0</v>
      </c>
      <c r="O1431" s="156">
        <v>0</v>
      </c>
    </row>
    <row r="1432" spans="1:15" x14ac:dyDescent="0.2">
      <c r="A1432">
        <v>120</v>
      </c>
      <c r="B1432" t="s">
        <v>458</v>
      </c>
      <c r="C1432" t="s">
        <v>458</v>
      </c>
      <c r="D1432" t="s">
        <v>202</v>
      </c>
      <c r="E1432" t="s">
        <v>685</v>
      </c>
      <c r="F1432" s="156">
        <v>0.2514216843762298</v>
      </c>
      <c r="G1432" s="156">
        <v>0.26763577331759147</v>
      </c>
      <c r="H1432" s="156">
        <v>0.3230150531286895</v>
      </c>
      <c r="I1432" s="156">
        <v>0.27885920897284533</v>
      </c>
      <c r="J1432" s="156">
        <v>0.18243063754427391</v>
      </c>
      <c r="K1432" s="156">
        <v>0.21016578118850848</v>
      </c>
      <c r="L1432" s="156">
        <v>0.19756001574183393</v>
      </c>
      <c r="M1432" s="156">
        <v>0.31157024793388427</v>
      </c>
      <c r="N1432" s="156">
        <v>0.32583382526564342</v>
      </c>
      <c r="O1432" s="156">
        <v>0.3808958087367178</v>
      </c>
    </row>
    <row r="1433" spans="1:15" x14ac:dyDescent="0.2">
      <c r="A1433">
        <v>120</v>
      </c>
      <c r="B1433" t="s">
        <v>458</v>
      </c>
      <c r="C1433" t="s">
        <v>458</v>
      </c>
      <c r="D1433" t="s">
        <v>202</v>
      </c>
      <c r="E1433" t="s">
        <v>686</v>
      </c>
      <c r="F1433" s="156">
        <v>6.0628607503607507E-3</v>
      </c>
      <c r="G1433" s="156">
        <v>6.1237373737373733E-3</v>
      </c>
      <c r="H1433" s="156">
        <v>1.7631673881673882E-3</v>
      </c>
      <c r="I1433" s="156">
        <v>2.1757756132756135E-3</v>
      </c>
      <c r="J1433" s="156">
        <v>6.3740079365079364E-3</v>
      </c>
      <c r="K1433" s="156">
        <v>1.2423340548340549E-3</v>
      </c>
      <c r="L1433" s="156">
        <v>1.8961940836940835E-3</v>
      </c>
      <c r="M1433" s="156">
        <v>2.6131854256854254E-3</v>
      </c>
      <c r="N1433" s="156">
        <v>1.8330627705627706E-3</v>
      </c>
      <c r="O1433" s="156">
        <v>7.0684523809523819E-3</v>
      </c>
    </row>
    <row r="1434" spans="1:15" x14ac:dyDescent="0.2">
      <c r="A1434">
        <v>120</v>
      </c>
      <c r="B1434" t="s">
        <v>458</v>
      </c>
      <c r="C1434" t="s">
        <v>458</v>
      </c>
      <c r="D1434" t="s">
        <v>202</v>
      </c>
      <c r="E1434" t="s">
        <v>687</v>
      </c>
      <c r="F1434" s="156">
        <v>7.5270562770562779E-2</v>
      </c>
      <c r="G1434" s="156">
        <v>2.1753246753246754E-2</v>
      </c>
      <c r="H1434" s="156">
        <v>2.1753246753246754E-2</v>
      </c>
      <c r="I1434" s="156">
        <v>7.516233766233768E-2</v>
      </c>
      <c r="J1434" s="156">
        <v>1.5530303030303033E-2</v>
      </c>
      <c r="K1434" s="156">
        <v>1.5530303030303033E-2</v>
      </c>
      <c r="L1434" s="156">
        <v>8.7716450216450234E-2</v>
      </c>
      <c r="M1434" s="156">
        <v>3.4334415584415585E-2</v>
      </c>
      <c r="N1434" s="156">
        <v>2.1996753246753251E-2</v>
      </c>
      <c r="O1434" s="156">
        <v>8.8014069264069281E-2</v>
      </c>
    </row>
    <row r="1435" spans="1:15" x14ac:dyDescent="0.2">
      <c r="A1435">
        <v>120</v>
      </c>
      <c r="B1435" t="s">
        <v>458</v>
      </c>
      <c r="C1435" t="s">
        <v>458</v>
      </c>
      <c r="D1435" t="s">
        <v>202</v>
      </c>
      <c r="E1435" t="s">
        <v>688</v>
      </c>
      <c r="F1435" s="156">
        <v>0.25995254745254742</v>
      </c>
      <c r="G1435" s="156">
        <v>0.278542291042291</v>
      </c>
      <c r="H1435" s="156">
        <v>0.31345529470529465</v>
      </c>
      <c r="I1435" s="156">
        <v>0.31448551448551448</v>
      </c>
      <c r="J1435" s="156">
        <v>0.191496003996004</v>
      </c>
      <c r="K1435" s="156">
        <v>0.1829649517149517</v>
      </c>
      <c r="L1435" s="156">
        <v>0.22959124209124207</v>
      </c>
      <c r="M1435" s="156">
        <v>0.33840950715950718</v>
      </c>
      <c r="N1435" s="156">
        <v>0.31786963036963034</v>
      </c>
      <c r="O1435" s="156">
        <v>0.40526556776556771</v>
      </c>
    </row>
    <row r="1436" spans="1:15" x14ac:dyDescent="0.2">
      <c r="A1436">
        <v>120</v>
      </c>
      <c r="B1436" t="s">
        <v>458</v>
      </c>
      <c r="C1436" t="s">
        <v>458</v>
      </c>
      <c r="D1436" t="s">
        <v>202</v>
      </c>
      <c r="E1436" t="s">
        <v>689</v>
      </c>
      <c r="F1436" s="156">
        <v>1.4419261294261295E-2</v>
      </c>
      <c r="G1436" s="156">
        <v>1.3329899267399267E-2</v>
      </c>
      <c r="H1436" s="156">
        <v>4.149496336996337E-3</v>
      </c>
      <c r="I1436" s="156">
        <v>6.0821123321123322E-3</v>
      </c>
      <c r="J1436" s="156">
        <v>1.3539758852258853E-2</v>
      </c>
      <c r="K1436" s="156">
        <v>2.9647435897435896E-3</v>
      </c>
      <c r="L1436" s="156">
        <v>5.7654151404151399E-3</v>
      </c>
      <c r="M1436" s="156">
        <v>6.36256105006105E-3</v>
      </c>
      <c r="N1436" s="156">
        <v>4.2258089133089122E-3</v>
      </c>
      <c r="O1436" s="156">
        <v>1.6847909035409035E-2</v>
      </c>
    </row>
    <row r="1437" spans="1:15" x14ac:dyDescent="0.2">
      <c r="A1437">
        <v>120</v>
      </c>
      <c r="B1437" t="s">
        <v>458</v>
      </c>
      <c r="C1437" t="s">
        <v>458</v>
      </c>
      <c r="D1437" t="s">
        <v>202</v>
      </c>
      <c r="E1437" t="s">
        <v>690</v>
      </c>
      <c r="F1437" s="156">
        <v>0.25698260073260076</v>
      </c>
      <c r="G1437" s="156">
        <v>0.40119047619047621</v>
      </c>
      <c r="H1437" s="156">
        <v>0.43411172161172162</v>
      </c>
      <c r="I1437" s="156">
        <v>0.28415750915750915</v>
      </c>
      <c r="J1437" s="156">
        <v>0.21987179487179487</v>
      </c>
      <c r="K1437" s="156">
        <v>0.26641483516483516</v>
      </c>
      <c r="L1437" s="156">
        <v>0.13713369963369962</v>
      </c>
      <c r="M1437" s="156">
        <v>0.4168956043956043</v>
      </c>
      <c r="N1437" s="156">
        <v>0.4383928571428572</v>
      </c>
      <c r="O1437" s="156">
        <v>0.43965201465201464</v>
      </c>
    </row>
    <row r="1438" spans="1:15" x14ac:dyDescent="0.2">
      <c r="A1438">
        <v>120</v>
      </c>
      <c r="B1438" t="s">
        <v>458</v>
      </c>
      <c r="C1438" t="s">
        <v>458</v>
      </c>
      <c r="D1438" t="s">
        <v>202</v>
      </c>
      <c r="E1438" t="s">
        <v>691</v>
      </c>
      <c r="F1438" s="156">
        <v>0.22760724124360487</v>
      </c>
      <c r="G1438" s="156">
        <v>0.1823027351436442</v>
      </c>
      <c r="H1438" s="156">
        <v>0.26552292404565131</v>
      </c>
      <c r="I1438" s="156">
        <v>0.19256444313262494</v>
      </c>
      <c r="J1438" s="156">
        <v>0.12950364029909484</v>
      </c>
      <c r="K1438" s="156">
        <v>0.21123819362455726</v>
      </c>
      <c r="L1438" s="156">
        <v>0.14477321920503738</v>
      </c>
      <c r="M1438" s="156">
        <v>0.204840613931523</v>
      </c>
      <c r="N1438" s="156">
        <v>0.26514659582841399</v>
      </c>
      <c r="O1438" s="156">
        <v>0.30182752853207395</v>
      </c>
    </row>
    <row r="1439" spans="1:15" x14ac:dyDescent="0.2">
      <c r="A1439">
        <v>120</v>
      </c>
      <c r="B1439" t="s">
        <v>458</v>
      </c>
      <c r="C1439" t="s">
        <v>458</v>
      </c>
      <c r="D1439" t="s">
        <v>202</v>
      </c>
      <c r="E1439" t="s">
        <v>692</v>
      </c>
      <c r="F1439" s="156">
        <v>5.0730519480519476E-4</v>
      </c>
      <c r="G1439" s="156">
        <v>4.4642857142857141E-4</v>
      </c>
      <c r="H1439" s="156">
        <v>6.0876623376623377E-5</v>
      </c>
      <c r="I1439" s="156">
        <v>6.0876623376623377E-5</v>
      </c>
      <c r="J1439" s="156">
        <v>5.5014430014430006E-4</v>
      </c>
      <c r="K1439" s="156">
        <v>4.2839105339105346E-5</v>
      </c>
      <c r="L1439" s="156">
        <v>4.2839105339105346E-5</v>
      </c>
      <c r="M1439" s="156">
        <v>7.8914141414141407E-5</v>
      </c>
      <c r="N1439" s="156">
        <v>6.3131313131313131E-5</v>
      </c>
      <c r="O1439" s="156">
        <v>5.3887085137085142E-4</v>
      </c>
    </row>
    <row r="1440" spans="1:15" x14ac:dyDescent="0.2">
      <c r="A1440">
        <v>120</v>
      </c>
      <c r="B1440" t="s">
        <v>458</v>
      </c>
      <c r="C1440" t="s">
        <v>458</v>
      </c>
      <c r="D1440" t="s">
        <v>202</v>
      </c>
      <c r="E1440" t="s">
        <v>693</v>
      </c>
      <c r="F1440" s="156">
        <v>1.041666666666667E-2</v>
      </c>
      <c r="G1440" s="156">
        <v>1.4339826839826842E-3</v>
      </c>
      <c r="H1440" s="156">
        <v>1.4339826839826842E-3</v>
      </c>
      <c r="I1440" s="156">
        <v>8.0627705627705631E-3</v>
      </c>
      <c r="J1440" s="156">
        <v>1.0010822510822511E-3</v>
      </c>
      <c r="K1440" s="156">
        <v>1.0010822510822511E-3</v>
      </c>
      <c r="L1440" s="156">
        <v>1.1147186147186149E-2</v>
      </c>
      <c r="M1440" s="156">
        <v>1.9751082251082252E-3</v>
      </c>
      <c r="N1440" s="156">
        <v>1.4610389610389613E-3</v>
      </c>
      <c r="O1440" s="156">
        <v>1.1066017316017317E-2</v>
      </c>
    </row>
    <row r="1441" spans="1:15" x14ac:dyDescent="0.2">
      <c r="A1441">
        <v>120</v>
      </c>
      <c r="B1441" t="s">
        <v>458</v>
      </c>
      <c r="C1441" t="s">
        <v>458</v>
      </c>
      <c r="D1441" t="s">
        <v>202</v>
      </c>
      <c r="E1441" t="s">
        <v>694</v>
      </c>
      <c r="F1441" s="156">
        <v>0.1384169823232323</v>
      </c>
      <c r="G1441" s="156">
        <v>9.3128156565656553E-2</v>
      </c>
      <c r="H1441" s="156">
        <v>0.16534090909090907</v>
      </c>
      <c r="I1441" s="156">
        <v>0.10294981060606059</v>
      </c>
      <c r="J1441" s="156">
        <v>6.6886047979797983E-2</v>
      </c>
      <c r="K1441" s="156">
        <v>0.15199494949494949</v>
      </c>
      <c r="L1441" s="156">
        <v>7.9474431818181812E-2</v>
      </c>
      <c r="M1441" s="156">
        <v>0.10550978535353536</v>
      </c>
      <c r="N1441" s="156">
        <v>0.16385732323232324</v>
      </c>
      <c r="O1441" s="156">
        <v>0.17787878787878786</v>
      </c>
    </row>
    <row r="1442" spans="1:15" x14ac:dyDescent="0.2">
      <c r="A1442">
        <v>120</v>
      </c>
      <c r="B1442" t="s">
        <v>458</v>
      </c>
      <c r="C1442" t="s">
        <v>458</v>
      </c>
      <c r="D1442" t="s">
        <v>202</v>
      </c>
      <c r="E1442" t="s">
        <v>695</v>
      </c>
      <c r="F1442" s="156">
        <v>0</v>
      </c>
      <c r="G1442" s="156">
        <v>0</v>
      </c>
      <c r="H1442" s="156">
        <v>0</v>
      </c>
      <c r="I1442" s="156">
        <v>0</v>
      </c>
      <c r="J1442" s="156">
        <v>0</v>
      </c>
      <c r="K1442" s="156">
        <v>0</v>
      </c>
      <c r="L1442" s="156">
        <v>0</v>
      </c>
      <c r="M1442" s="156">
        <v>0</v>
      </c>
      <c r="N1442" s="156">
        <v>0</v>
      </c>
      <c r="O1442" s="156">
        <v>0</v>
      </c>
    </row>
    <row r="1443" spans="1:15" x14ac:dyDescent="0.2">
      <c r="A1443">
        <v>120</v>
      </c>
      <c r="B1443" t="s">
        <v>458</v>
      </c>
      <c r="C1443" t="s">
        <v>458</v>
      </c>
      <c r="D1443" t="s">
        <v>202</v>
      </c>
      <c r="E1443" t="s">
        <v>696</v>
      </c>
      <c r="F1443" s="156">
        <v>0</v>
      </c>
      <c r="G1443" s="156">
        <v>0</v>
      </c>
      <c r="H1443" s="156">
        <v>0</v>
      </c>
      <c r="I1443" s="156">
        <v>0</v>
      </c>
      <c r="J1443" s="156">
        <v>0</v>
      </c>
      <c r="K1443" s="156">
        <v>0</v>
      </c>
      <c r="L1443" s="156">
        <v>0</v>
      </c>
      <c r="M1443" s="156">
        <v>0</v>
      </c>
      <c r="N1443" s="156">
        <v>0</v>
      </c>
      <c r="O1443" s="156">
        <v>0</v>
      </c>
    </row>
    <row r="1444" spans="1:15" x14ac:dyDescent="0.2">
      <c r="A1444">
        <v>121</v>
      </c>
      <c r="B1444" t="s">
        <v>459</v>
      </c>
      <c r="C1444" t="s">
        <v>459</v>
      </c>
      <c r="D1444" t="s">
        <v>202</v>
      </c>
      <c r="E1444" t="s">
        <v>685</v>
      </c>
      <c r="F1444" s="156">
        <v>0.23354240456513184</v>
      </c>
      <c r="G1444" s="156">
        <v>0.25584907516725697</v>
      </c>
      <c r="H1444" s="156">
        <v>0.31228109012199917</v>
      </c>
      <c r="I1444" s="156">
        <v>0.27358815426997241</v>
      </c>
      <c r="J1444" s="156">
        <v>0.17475157418339235</v>
      </c>
      <c r="K1444" s="156">
        <v>0.20536944116489572</v>
      </c>
      <c r="L1444" s="156">
        <v>0.19488882329791421</v>
      </c>
      <c r="M1444" s="156">
        <v>0.301409386068477</v>
      </c>
      <c r="N1444" s="156">
        <v>0.31577626918536006</v>
      </c>
      <c r="O1444" s="156">
        <v>0.36390200708382531</v>
      </c>
    </row>
    <row r="1445" spans="1:15" x14ac:dyDescent="0.2">
      <c r="A1445">
        <v>121</v>
      </c>
      <c r="B1445" t="s">
        <v>459</v>
      </c>
      <c r="C1445" t="s">
        <v>459</v>
      </c>
      <c r="D1445" t="s">
        <v>202</v>
      </c>
      <c r="E1445" t="s">
        <v>686</v>
      </c>
      <c r="F1445" s="156">
        <v>5.8464105339105328E-3</v>
      </c>
      <c r="G1445" s="156">
        <v>5.7584776334776338E-3</v>
      </c>
      <c r="H1445" s="156">
        <v>1.6977813852813851E-3</v>
      </c>
      <c r="I1445" s="156">
        <v>2.2163600288600286E-3</v>
      </c>
      <c r="J1445" s="156">
        <v>5.9794372294372294E-3</v>
      </c>
      <c r="K1445" s="156">
        <v>1.1994949494949496E-3</v>
      </c>
      <c r="L1445" s="156">
        <v>1.9773629148629149E-3</v>
      </c>
      <c r="M1445" s="156">
        <v>2.5184884559884555E-3</v>
      </c>
      <c r="N1445" s="156">
        <v>1.7766955266955266E-3</v>
      </c>
      <c r="O1445" s="156">
        <v>6.8226911976911973E-3</v>
      </c>
    </row>
    <row r="1446" spans="1:15" x14ac:dyDescent="0.2">
      <c r="A1446">
        <v>121</v>
      </c>
      <c r="B1446" t="s">
        <v>459</v>
      </c>
      <c r="C1446" t="s">
        <v>459</v>
      </c>
      <c r="D1446" t="s">
        <v>202</v>
      </c>
      <c r="E1446" t="s">
        <v>687</v>
      </c>
      <c r="F1446" s="156">
        <v>7.4107142857142871E-2</v>
      </c>
      <c r="G1446" s="156">
        <v>2.3457792207792212E-2</v>
      </c>
      <c r="H1446" s="156">
        <v>2.3457792207792212E-2</v>
      </c>
      <c r="I1446" s="156">
        <v>7.6920995670995668E-2</v>
      </c>
      <c r="J1446" s="156">
        <v>1.6693722943722945E-2</v>
      </c>
      <c r="K1446" s="156">
        <v>1.6693722943722945E-2</v>
      </c>
      <c r="L1446" s="156">
        <v>8.8230519480519493E-2</v>
      </c>
      <c r="M1446" s="156">
        <v>3.67965367965368E-2</v>
      </c>
      <c r="N1446" s="156">
        <v>2.383658008658009E-2</v>
      </c>
      <c r="O1446" s="156">
        <v>8.8041125541125559E-2</v>
      </c>
    </row>
    <row r="1447" spans="1:15" x14ac:dyDescent="0.2">
      <c r="A1447">
        <v>121</v>
      </c>
      <c r="B1447" t="s">
        <v>459</v>
      </c>
      <c r="C1447" t="s">
        <v>459</v>
      </c>
      <c r="D1447" t="s">
        <v>202</v>
      </c>
      <c r="E1447" t="s">
        <v>688</v>
      </c>
      <c r="F1447" s="156">
        <v>0.22985764235764236</v>
      </c>
      <c r="G1447" s="156">
        <v>0.26326798201798202</v>
      </c>
      <c r="H1447" s="156">
        <v>0.29444513819513818</v>
      </c>
      <c r="I1447" s="156">
        <v>0.29488220113220104</v>
      </c>
      <c r="J1447" s="156">
        <v>0.18140817515817514</v>
      </c>
      <c r="K1447" s="156">
        <v>0.17402805527805526</v>
      </c>
      <c r="L1447" s="156">
        <v>0.21471028971028971</v>
      </c>
      <c r="M1447" s="156">
        <v>0.31825258075258073</v>
      </c>
      <c r="N1447" s="156">
        <v>0.29989177489177488</v>
      </c>
      <c r="O1447" s="156">
        <v>0.37353479853479848</v>
      </c>
    </row>
    <row r="1448" spans="1:15" x14ac:dyDescent="0.2">
      <c r="A1448">
        <v>121</v>
      </c>
      <c r="B1448" t="s">
        <v>459</v>
      </c>
      <c r="C1448" t="s">
        <v>459</v>
      </c>
      <c r="D1448" t="s">
        <v>202</v>
      </c>
      <c r="E1448" t="s">
        <v>689</v>
      </c>
      <c r="F1448" s="156">
        <v>1.3587454212454211E-2</v>
      </c>
      <c r="G1448" s="156">
        <v>1.222718253968254E-2</v>
      </c>
      <c r="H1448" s="156">
        <v>4.1704822954822954E-3</v>
      </c>
      <c r="I1448" s="156">
        <v>6.4274267399267388E-3</v>
      </c>
      <c r="J1448" s="156">
        <v>1.2282509157509156E-2</v>
      </c>
      <c r="K1448" s="156">
        <v>2.9628357753357748E-3</v>
      </c>
      <c r="L1448" s="156">
        <v>6.1736874236874234E-3</v>
      </c>
      <c r="M1448" s="156">
        <v>6.2557234432234427E-3</v>
      </c>
      <c r="N1448" s="156">
        <v>4.2639652014652019E-3</v>
      </c>
      <c r="O1448" s="156">
        <v>1.6019917582417581E-2</v>
      </c>
    </row>
    <row r="1449" spans="1:15" x14ac:dyDescent="0.2">
      <c r="A1449">
        <v>121</v>
      </c>
      <c r="B1449" t="s">
        <v>459</v>
      </c>
      <c r="C1449" t="s">
        <v>459</v>
      </c>
      <c r="D1449" t="s">
        <v>202</v>
      </c>
      <c r="E1449" t="s">
        <v>690</v>
      </c>
      <c r="F1449" s="156">
        <v>0.2168727106227106</v>
      </c>
      <c r="G1449" s="156">
        <v>0.36874999999999997</v>
      </c>
      <c r="H1449" s="156">
        <v>0.39601648351648344</v>
      </c>
      <c r="I1449" s="156">
        <v>0.26554487179487174</v>
      </c>
      <c r="J1449" s="156">
        <v>0.20766941391941393</v>
      </c>
      <c r="K1449" s="156">
        <v>0.24622252747252743</v>
      </c>
      <c r="L1449" s="156">
        <v>0.1347069597069597</v>
      </c>
      <c r="M1449" s="156">
        <v>0.3835164835164836</v>
      </c>
      <c r="N1449" s="156">
        <v>0.40119047619047621</v>
      </c>
      <c r="O1449" s="156">
        <v>0.3991300366300366</v>
      </c>
    </row>
    <row r="1450" spans="1:15" x14ac:dyDescent="0.2">
      <c r="A1450">
        <v>121</v>
      </c>
      <c r="B1450" t="s">
        <v>459</v>
      </c>
      <c r="C1450" t="s">
        <v>459</v>
      </c>
      <c r="D1450" t="s">
        <v>202</v>
      </c>
      <c r="E1450" t="s">
        <v>691</v>
      </c>
      <c r="F1450" s="156">
        <v>0.19542256985438802</v>
      </c>
      <c r="G1450" s="156">
        <v>0.1692001180637544</v>
      </c>
      <c r="H1450" s="156">
        <v>0.24164207005116095</v>
      </c>
      <c r="I1450" s="156">
        <v>0.17989718614718614</v>
      </c>
      <c r="J1450" s="156">
        <v>0.12054063360881542</v>
      </c>
      <c r="K1450" s="156">
        <v>0.19192247146792601</v>
      </c>
      <c r="L1450" s="156">
        <v>0.1354388036206218</v>
      </c>
      <c r="M1450" s="156">
        <v>0.19040240062967337</v>
      </c>
      <c r="N1450" s="156">
        <v>0.2412854191263282</v>
      </c>
      <c r="O1450" s="156">
        <v>0.27014216843762295</v>
      </c>
    </row>
    <row r="1451" spans="1:15" x14ac:dyDescent="0.2">
      <c r="A1451">
        <v>121</v>
      </c>
      <c r="B1451" t="s">
        <v>459</v>
      </c>
      <c r="C1451" t="s">
        <v>459</v>
      </c>
      <c r="D1451" t="s">
        <v>202</v>
      </c>
      <c r="E1451" t="s">
        <v>692</v>
      </c>
      <c r="F1451" s="156">
        <v>4.0133477633477629E-4</v>
      </c>
      <c r="G1451" s="156">
        <v>3.49476911976912E-4</v>
      </c>
      <c r="H1451" s="156">
        <v>4.7348484848484848E-5</v>
      </c>
      <c r="I1451" s="156">
        <v>4.7348484848484848E-5</v>
      </c>
      <c r="J1451" s="156">
        <v>4.3290043290043285E-4</v>
      </c>
      <c r="K1451" s="156">
        <v>3.1565656565656566E-5</v>
      </c>
      <c r="L1451" s="156">
        <v>3.1565656565656566E-5</v>
      </c>
      <c r="M1451" s="156">
        <v>6.0876623376623377E-5</v>
      </c>
      <c r="N1451" s="156">
        <v>4.7348484848484848E-5</v>
      </c>
      <c r="O1451" s="156">
        <v>4.2613636363636362E-4</v>
      </c>
    </row>
    <row r="1452" spans="1:15" x14ac:dyDescent="0.2">
      <c r="A1452">
        <v>121</v>
      </c>
      <c r="B1452" t="s">
        <v>459</v>
      </c>
      <c r="C1452" t="s">
        <v>459</v>
      </c>
      <c r="D1452" t="s">
        <v>202</v>
      </c>
      <c r="E1452" t="s">
        <v>693</v>
      </c>
      <c r="F1452" s="156">
        <v>1.1011904761904764E-2</v>
      </c>
      <c r="G1452" s="156">
        <v>1.7586580086580092E-3</v>
      </c>
      <c r="H1452" s="156">
        <v>1.7586580086580092E-3</v>
      </c>
      <c r="I1452" s="156">
        <v>8.8474025974025986E-3</v>
      </c>
      <c r="J1452" s="156">
        <v>1.2175324675324677E-3</v>
      </c>
      <c r="K1452" s="156">
        <v>1.2175324675324677E-3</v>
      </c>
      <c r="L1452" s="156">
        <v>1.1985930735930737E-2</v>
      </c>
      <c r="M1452" s="156">
        <v>2.3809523809523816E-3</v>
      </c>
      <c r="N1452" s="156">
        <v>1.7857142857142859E-3</v>
      </c>
      <c r="O1452" s="156">
        <v>1.1850649350649353E-2</v>
      </c>
    </row>
    <row r="1453" spans="1:15" x14ac:dyDescent="0.2">
      <c r="A1453">
        <v>121</v>
      </c>
      <c r="B1453" t="s">
        <v>459</v>
      </c>
      <c r="C1453" t="s">
        <v>459</v>
      </c>
      <c r="D1453" t="s">
        <v>202</v>
      </c>
      <c r="E1453" t="s">
        <v>694</v>
      </c>
      <c r="F1453" s="156">
        <v>0.11989109848484848</v>
      </c>
      <c r="G1453" s="156">
        <v>8.5535037878787884E-2</v>
      </c>
      <c r="H1453" s="156">
        <v>0.14791035353535353</v>
      </c>
      <c r="I1453" s="156">
        <v>9.3598484848484834E-2</v>
      </c>
      <c r="J1453" s="156">
        <v>6.1494633838383828E-2</v>
      </c>
      <c r="K1453" s="156">
        <v>0.13549400252525254</v>
      </c>
      <c r="L1453" s="156">
        <v>7.2294823232323238E-2</v>
      </c>
      <c r="M1453" s="156">
        <v>9.6245265151515144E-2</v>
      </c>
      <c r="N1453" s="156">
        <v>0.14617266414141414</v>
      </c>
      <c r="O1453" s="156">
        <v>0.15760732323232324</v>
      </c>
    </row>
    <row r="1454" spans="1:15" x14ac:dyDescent="0.2">
      <c r="A1454">
        <v>121</v>
      </c>
      <c r="B1454" t="s">
        <v>459</v>
      </c>
      <c r="C1454" t="s">
        <v>459</v>
      </c>
      <c r="D1454" t="s">
        <v>202</v>
      </c>
      <c r="E1454" t="s">
        <v>695</v>
      </c>
      <c r="F1454" s="156">
        <v>0</v>
      </c>
      <c r="G1454" s="156">
        <v>0</v>
      </c>
      <c r="H1454" s="156">
        <v>0</v>
      </c>
      <c r="I1454" s="156">
        <v>0</v>
      </c>
      <c r="J1454" s="156">
        <v>0</v>
      </c>
      <c r="K1454" s="156">
        <v>0</v>
      </c>
      <c r="L1454" s="156">
        <v>0</v>
      </c>
      <c r="M1454" s="156">
        <v>0</v>
      </c>
      <c r="N1454" s="156">
        <v>0</v>
      </c>
      <c r="O1454" s="156">
        <v>0</v>
      </c>
    </row>
    <row r="1455" spans="1:15" x14ac:dyDescent="0.2">
      <c r="A1455">
        <v>121</v>
      </c>
      <c r="B1455" t="s">
        <v>459</v>
      </c>
      <c r="C1455" t="s">
        <v>459</v>
      </c>
      <c r="D1455" t="s">
        <v>202</v>
      </c>
      <c r="E1455" t="s">
        <v>696</v>
      </c>
      <c r="F1455" s="156">
        <v>0</v>
      </c>
      <c r="G1455" s="156">
        <v>0</v>
      </c>
      <c r="H1455" s="156">
        <v>0</v>
      </c>
      <c r="I1455" s="156">
        <v>0</v>
      </c>
      <c r="J1455" s="156">
        <v>0</v>
      </c>
      <c r="K1455" s="156">
        <v>0</v>
      </c>
      <c r="L1455" s="156">
        <v>0</v>
      </c>
      <c r="M1455" s="156">
        <v>0</v>
      </c>
      <c r="N1455" s="156">
        <v>0</v>
      </c>
      <c r="O1455" s="156">
        <v>0</v>
      </c>
    </row>
    <row r="1456" spans="1:15" x14ac:dyDescent="0.2">
      <c r="A1456">
        <v>122</v>
      </c>
      <c r="B1456" t="s">
        <v>460</v>
      </c>
      <c r="C1456" t="s">
        <v>460</v>
      </c>
      <c r="D1456" t="s">
        <v>202</v>
      </c>
      <c r="E1456" t="s">
        <v>685</v>
      </c>
      <c r="F1456" s="156">
        <v>0.26731847697756789</v>
      </c>
      <c r="G1456" s="156">
        <v>0.27309376229830773</v>
      </c>
      <c r="H1456" s="156">
        <v>0.33220926800472256</v>
      </c>
      <c r="I1456" s="156">
        <v>0.2868727863046045</v>
      </c>
      <c r="J1456" s="156">
        <v>0.18436147186147187</v>
      </c>
      <c r="K1456" s="156">
        <v>0.21438902007083827</v>
      </c>
      <c r="L1456" s="156">
        <v>0.20239571035025578</v>
      </c>
      <c r="M1456" s="156">
        <v>0.32036353797717432</v>
      </c>
      <c r="N1456" s="156">
        <v>0.33396054702872885</v>
      </c>
      <c r="O1456" s="156">
        <v>0.39520365997638729</v>
      </c>
    </row>
    <row r="1457" spans="1:15" x14ac:dyDescent="0.2">
      <c r="A1457">
        <v>122</v>
      </c>
      <c r="B1457" t="s">
        <v>460</v>
      </c>
      <c r="C1457" t="s">
        <v>460</v>
      </c>
      <c r="D1457" t="s">
        <v>202</v>
      </c>
      <c r="E1457" t="s">
        <v>686</v>
      </c>
      <c r="F1457" s="156">
        <v>6.1485389610389614E-3</v>
      </c>
      <c r="G1457" s="156">
        <v>6.4055735930735932E-3</v>
      </c>
      <c r="H1457" s="156">
        <v>1.8330627705627706E-3</v>
      </c>
      <c r="I1457" s="156">
        <v>2.0923520923520921E-3</v>
      </c>
      <c r="J1457" s="156">
        <v>6.6761363636363633E-3</v>
      </c>
      <c r="K1457" s="156">
        <v>1.2648809523809527E-3</v>
      </c>
      <c r="L1457" s="156">
        <v>1.756403318903319E-3</v>
      </c>
      <c r="M1457" s="156">
        <v>2.6830808080808084E-3</v>
      </c>
      <c r="N1457" s="156">
        <v>1.8804112554112553E-3</v>
      </c>
      <c r="O1457" s="156">
        <v>7.181186868686869E-3</v>
      </c>
    </row>
    <row r="1458" spans="1:15" x14ac:dyDescent="0.2">
      <c r="A1458">
        <v>122</v>
      </c>
      <c r="B1458" t="s">
        <v>460</v>
      </c>
      <c r="C1458" t="s">
        <v>460</v>
      </c>
      <c r="D1458" t="s">
        <v>202</v>
      </c>
      <c r="E1458" t="s">
        <v>687</v>
      </c>
      <c r="F1458" s="156">
        <v>6.3879870129870148E-2</v>
      </c>
      <c r="G1458" s="156">
        <v>1.9345238095238099E-2</v>
      </c>
      <c r="H1458" s="156">
        <v>1.9345238095238099E-2</v>
      </c>
      <c r="I1458" s="156">
        <v>6.3798701298701299E-2</v>
      </c>
      <c r="J1458" s="156">
        <v>1.3690476190476194E-2</v>
      </c>
      <c r="K1458" s="156">
        <v>1.3690476190476194E-2</v>
      </c>
      <c r="L1458" s="156">
        <v>7.4512987012987031E-2</v>
      </c>
      <c r="M1458" s="156">
        <v>2.9491341991341999E-2</v>
      </c>
      <c r="N1458" s="156">
        <v>1.9480519480519484E-2</v>
      </c>
      <c r="O1458" s="156">
        <v>7.5054112554112568E-2</v>
      </c>
    </row>
    <row r="1459" spans="1:15" x14ac:dyDescent="0.2">
      <c r="A1459">
        <v>122</v>
      </c>
      <c r="B1459" t="s">
        <v>460</v>
      </c>
      <c r="C1459" t="s">
        <v>460</v>
      </c>
      <c r="D1459" t="s">
        <v>202</v>
      </c>
      <c r="E1459" t="s">
        <v>688</v>
      </c>
      <c r="F1459" s="156">
        <v>0.28115009990009987</v>
      </c>
      <c r="G1459" s="156">
        <v>0.28666749916749923</v>
      </c>
      <c r="H1459" s="156">
        <v>0.32384074259074258</v>
      </c>
      <c r="I1459" s="156">
        <v>0.32828421578421574</v>
      </c>
      <c r="J1459" s="156">
        <v>0.19588328338328337</v>
      </c>
      <c r="K1459" s="156">
        <v>0.18607017982017982</v>
      </c>
      <c r="L1459" s="156">
        <v>0.24029512154512153</v>
      </c>
      <c r="M1459" s="156">
        <v>0.35165251415251414</v>
      </c>
      <c r="N1459" s="156">
        <v>0.32661713286713284</v>
      </c>
      <c r="O1459" s="156">
        <v>0.426057276057276</v>
      </c>
    </row>
    <row r="1460" spans="1:15" x14ac:dyDescent="0.2">
      <c r="A1460">
        <v>122</v>
      </c>
      <c r="B1460" t="s">
        <v>460</v>
      </c>
      <c r="C1460" t="s">
        <v>460</v>
      </c>
      <c r="D1460" t="s">
        <v>202</v>
      </c>
      <c r="E1460" t="s">
        <v>689</v>
      </c>
      <c r="F1460" s="156">
        <v>1.4858058608058606E-2</v>
      </c>
      <c r="G1460" s="156">
        <v>1.4134996947496948E-2</v>
      </c>
      <c r="H1460" s="156">
        <v>4.0960775335775338E-3</v>
      </c>
      <c r="I1460" s="156">
        <v>5.6452228327228326E-3</v>
      </c>
      <c r="J1460" s="156">
        <v>1.4466956654456655E-2</v>
      </c>
      <c r="K1460" s="156">
        <v>2.9323107448107448E-3</v>
      </c>
      <c r="L1460" s="156">
        <v>5.2464896214896219E-3</v>
      </c>
      <c r="M1460" s="156">
        <v>6.3835470085470084E-3</v>
      </c>
      <c r="N1460" s="156">
        <v>4.149496336996337E-3</v>
      </c>
      <c r="O1460" s="156">
        <v>1.726190476190476E-2</v>
      </c>
    </row>
    <row r="1461" spans="1:15" x14ac:dyDescent="0.2">
      <c r="A1461">
        <v>122</v>
      </c>
      <c r="B1461" t="s">
        <v>460</v>
      </c>
      <c r="C1461" t="s">
        <v>460</v>
      </c>
      <c r="D1461" t="s">
        <v>202</v>
      </c>
      <c r="E1461" t="s">
        <v>690</v>
      </c>
      <c r="F1461" s="156">
        <v>0.27124542124542123</v>
      </c>
      <c r="G1461" s="156">
        <v>0.40993589743589742</v>
      </c>
      <c r="H1461" s="156">
        <v>0.44548992673992671</v>
      </c>
      <c r="I1461" s="156">
        <v>0.2940934065934066</v>
      </c>
      <c r="J1461" s="156">
        <v>0.2192765567765568</v>
      </c>
      <c r="K1461" s="156">
        <v>0.26959706959706964</v>
      </c>
      <c r="L1461" s="156">
        <v>0.13736263736263737</v>
      </c>
      <c r="M1461" s="156">
        <v>0.42969322344322336</v>
      </c>
      <c r="N1461" s="156">
        <v>0.44821428571428573</v>
      </c>
      <c r="O1461" s="156">
        <v>0.45377747252747247</v>
      </c>
    </row>
    <row r="1462" spans="1:15" x14ac:dyDescent="0.2">
      <c r="A1462">
        <v>122</v>
      </c>
      <c r="B1462" t="s">
        <v>460</v>
      </c>
      <c r="C1462" t="s">
        <v>460</v>
      </c>
      <c r="D1462" t="s">
        <v>202</v>
      </c>
      <c r="E1462" t="s">
        <v>691</v>
      </c>
      <c r="F1462" s="156">
        <v>0.24669667453758362</v>
      </c>
      <c r="G1462" s="156">
        <v>0.18811737504919321</v>
      </c>
      <c r="H1462" s="156">
        <v>0.2805366981503345</v>
      </c>
      <c r="I1462" s="156">
        <v>0.20496359700905151</v>
      </c>
      <c r="J1462" s="156">
        <v>0.13310212514757969</v>
      </c>
      <c r="K1462" s="156">
        <v>0.22251082251082252</v>
      </c>
      <c r="L1462" s="156">
        <v>0.15471025186934276</v>
      </c>
      <c r="M1462" s="156">
        <v>0.2157147776465958</v>
      </c>
      <c r="N1462" s="156">
        <v>0.28033992522628887</v>
      </c>
      <c r="O1462" s="156">
        <v>0.32168191656828021</v>
      </c>
    </row>
    <row r="1463" spans="1:15" x14ac:dyDescent="0.2">
      <c r="A1463">
        <v>122</v>
      </c>
      <c r="B1463" t="s">
        <v>460</v>
      </c>
      <c r="C1463" t="s">
        <v>460</v>
      </c>
      <c r="D1463" t="s">
        <v>202</v>
      </c>
      <c r="E1463" t="s">
        <v>692</v>
      </c>
      <c r="F1463" s="156">
        <v>6.6287878787878792E-4</v>
      </c>
      <c r="G1463" s="156">
        <v>5.9298340548340537E-4</v>
      </c>
      <c r="H1463" s="156">
        <v>9.0187590187590201E-5</v>
      </c>
      <c r="I1463" s="156">
        <v>8.7932900432900426E-5</v>
      </c>
      <c r="J1463" s="156">
        <v>7.2150072150072161E-4</v>
      </c>
      <c r="K1463" s="156">
        <v>6.0876623376623377E-5</v>
      </c>
      <c r="L1463" s="156">
        <v>6.0876623376623377E-5</v>
      </c>
      <c r="M1463" s="156">
        <v>1.1273448773448772E-4</v>
      </c>
      <c r="N1463" s="156">
        <v>9.2442279942279949E-5</v>
      </c>
      <c r="O1463" s="156">
        <v>7.0571789321789322E-4</v>
      </c>
    </row>
    <row r="1464" spans="1:15" x14ac:dyDescent="0.2">
      <c r="A1464">
        <v>122</v>
      </c>
      <c r="B1464" t="s">
        <v>460</v>
      </c>
      <c r="C1464" t="s">
        <v>460</v>
      </c>
      <c r="D1464" t="s">
        <v>202</v>
      </c>
      <c r="E1464" t="s">
        <v>693</v>
      </c>
      <c r="F1464" s="156">
        <v>7.3322510822510824E-3</v>
      </c>
      <c r="G1464" s="156">
        <v>1.0281385281385284E-3</v>
      </c>
      <c r="H1464" s="156">
        <v>1.0281385281385284E-3</v>
      </c>
      <c r="I1464" s="156">
        <v>5.5735930735930743E-3</v>
      </c>
      <c r="J1464" s="156">
        <v>7.0346320346320363E-4</v>
      </c>
      <c r="K1464" s="156">
        <v>7.0346320346320363E-4</v>
      </c>
      <c r="L1464" s="156">
        <v>7.7922077922077931E-3</v>
      </c>
      <c r="M1464" s="156">
        <v>1.3257575757575761E-3</v>
      </c>
      <c r="N1464" s="156">
        <v>1.0281385281385284E-3</v>
      </c>
      <c r="O1464" s="156">
        <v>7.7922077922077931E-3</v>
      </c>
    </row>
    <row r="1465" spans="1:15" x14ac:dyDescent="0.2">
      <c r="A1465">
        <v>122</v>
      </c>
      <c r="B1465" t="s">
        <v>460</v>
      </c>
      <c r="C1465" t="s">
        <v>460</v>
      </c>
      <c r="D1465" t="s">
        <v>202</v>
      </c>
      <c r="E1465" t="s">
        <v>694</v>
      </c>
      <c r="F1465" s="156">
        <v>0.14602588383838383</v>
      </c>
      <c r="G1465" s="156">
        <v>9.8167613636363643E-2</v>
      </c>
      <c r="H1465" s="156">
        <v>0.17339488636363637</v>
      </c>
      <c r="I1465" s="156">
        <v>0.10999684343434345</v>
      </c>
      <c r="J1465" s="156">
        <v>7.0334595959595958E-2</v>
      </c>
      <c r="K1465" s="156">
        <v>0.15800820707070706</v>
      </c>
      <c r="L1465" s="156">
        <v>8.5045770202020199E-2</v>
      </c>
      <c r="M1465" s="156">
        <v>0.11211332070707071</v>
      </c>
      <c r="N1465" s="156">
        <v>0.17256786616161615</v>
      </c>
      <c r="O1465" s="156">
        <v>0.18754577020202018</v>
      </c>
    </row>
    <row r="1466" spans="1:15" x14ac:dyDescent="0.2">
      <c r="A1466">
        <v>122</v>
      </c>
      <c r="B1466" t="s">
        <v>460</v>
      </c>
      <c r="C1466" t="s">
        <v>460</v>
      </c>
      <c r="D1466" t="s">
        <v>202</v>
      </c>
      <c r="E1466" t="s">
        <v>695</v>
      </c>
      <c r="F1466" s="156">
        <v>0</v>
      </c>
      <c r="G1466" s="156">
        <v>0</v>
      </c>
      <c r="H1466" s="156">
        <v>0</v>
      </c>
      <c r="I1466" s="156">
        <v>0</v>
      </c>
      <c r="J1466" s="156">
        <v>0</v>
      </c>
      <c r="K1466" s="156">
        <v>0</v>
      </c>
      <c r="L1466" s="156">
        <v>0</v>
      </c>
      <c r="M1466" s="156">
        <v>0</v>
      </c>
      <c r="N1466" s="156">
        <v>0</v>
      </c>
      <c r="O1466" s="156">
        <v>0</v>
      </c>
    </row>
    <row r="1467" spans="1:15" x14ac:dyDescent="0.2">
      <c r="A1467">
        <v>122</v>
      </c>
      <c r="B1467" t="s">
        <v>460</v>
      </c>
      <c r="C1467" t="s">
        <v>460</v>
      </c>
      <c r="D1467" t="s">
        <v>202</v>
      </c>
      <c r="E1467" t="s">
        <v>696</v>
      </c>
      <c r="F1467" s="156">
        <v>0</v>
      </c>
      <c r="G1467" s="156">
        <v>0</v>
      </c>
      <c r="H1467" s="156">
        <v>0</v>
      </c>
      <c r="I1467" s="156">
        <v>0</v>
      </c>
      <c r="J1467" s="156">
        <v>0</v>
      </c>
      <c r="K1467" s="156">
        <v>0</v>
      </c>
      <c r="L1467" s="156">
        <v>0</v>
      </c>
      <c r="M1467" s="156">
        <v>0</v>
      </c>
      <c r="N1467" s="156">
        <v>0</v>
      </c>
      <c r="O1467" s="156">
        <v>0</v>
      </c>
    </row>
    <row r="1468" spans="1:15" x14ac:dyDescent="0.2">
      <c r="A1468">
        <v>123</v>
      </c>
      <c r="B1468" t="s">
        <v>461</v>
      </c>
      <c r="C1468" t="s">
        <v>461</v>
      </c>
      <c r="D1468" t="s">
        <v>202</v>
      </c>
      <c r="E1468" t="s">
        <v>685</v>
      </c>
      <c r="F1468" s="156">
        <v>0.24670405352223532</v>
      </c>
      <c r="G1468" s="156">
        <v>0.26801456119637934</v>
      </c>
      <c r="H1468" s="156">
        <v>0.31874508067689883</v>
      </c>
      <c r="I1468" s="156">
        <v>0.28208382526564341</v>
      </c>
      <c r="J1468" s="156">
        <v>0.17952823691460054</v>
      </c>
      <c r="K1468" s="156">
        <v>0.20160369933097205</v>
      </c>
      <c r="L1468" s="156">
        <v>0.19768299881936249</v>
      </c>
      <c r="M1468" s="156">
        <v>0.31535812672176305</v>
      </c>
      <c r="N1468" s="156">
        <v>0.31775629673356942</v>
      </c>
      <c r="O1468" s="156">
        <v>0.37877558048012594</v>
      </c>
    </row>
    <row r="1469" spans="1:15" x14ac:dyDescent="0.2">
      <c r="A1469">
        <v>123</v>
      </c>
      <c r="B1469" t="s">
        <v>461</v>
      </c>
      <c r="C1469" t="s">
        <v>461</v>
      </c>
      <c r="D1469" t="s">
        <v>202</v>
      </c>
      <c r="E1469" t="s">
        <v>686</v>
      </c>
      <c r="F1469" s="156">
        <v>5.0978535353535352E-3</v>
      </c>
      <c r="G1469" s="156">
        <v>5.4766414141414138E-3</v>
      </c>
      <c r="H1469" s="156">
        <v>1.5895562770562768E-3</v>
      </c>
      <c r="I1469" s="156">
        <v>1.792478354978355E-3</v>
      </c>
      <c r="J1469" s="156">
        <v>5.7021103896103898E-3</v>
      </c>
      <c r="K1469" s="156">
        <v>1.1205808080808081E-3</v>
      </c>
      <c r="L1469" s="156">
        <v>1.4497655122655123E-3</v>
      </c>
      <c r="M1469" s="156">
        <v>2.3088023088023088E-3</v>
      </c>
      <c r="N1469" s="156">
        <v>1.580537518037518E-3</v>
      </c>
      <c r="O1469" s="156">
        <v>6.0110028860028862E-3</v>
      </c>
    </row>
    <row r="1470" spans="1:15" x14ac:dyDescent="0.2">
      <c r="A1470">
        <v>123</v>
      </c>
      <c r="B1470" t="s">
        <v>461</v>
      </c>
      <c r="C1470" t="s">
        <v>461</v>
      </c>
      <c r="D1470" t="s">
        <v>202</v>
      </c>
      <c r="E1470" t="s">
        <v>687</v>
      </c>
      <c r="F1470" s="156">
        <v>6.4150432900432916E-2</v>
      </c>
      <c r="G1470" s="156">
        <v>1.7857142857142856E-2</v>
      </c>
      <c r="H1470" s="156">
        <v>1.7857142857142856E-2</v>
      </c>
      <c r="I1470" s="156">
        <v>6.1742424242424265E-2</v>
      </c>
      <c r="J1470" s="156">
        <v>1.2662337662337663E-2</v>
      </c>
      <c r="K1470" s="156">
        <v>1.2662337662337663E-2</v>
      </c>
      <c r="L1470" s="156">
        <v>7.3593073593073599E-2</v>
      </c>
      <c r="M1470" s="156">
        <v>2.7191558441558447E-2</v>
      </c>
      <c r="N1470" s="156">
        <v>1.7775974025974032E-2</v>
      </c>
      <c r="O1470" s="156">
        <v>7.4296536796536805E-2</v>
      </c>
    </row>
    <row r="1471" spans="1:15" x14ac:dyDescent="0.2">
      <c r="A1471">
        <v>123</v>
      </c>
      <c r="B1471" t="s">
        <v>461</v>
      </c>
      <c r="C1471" t="s">
        <v>461</v>
      </c>
      <c r="D1471" t="s">
        <v>202</v>
      </c>
      <c r="E1471" t="s">
        <v>688</v>
      </c>
      <c r="F1471" s="156">
        <v>0.28733349983349982</v>
      </c>
      <c r="G1471" s="156">
        <v>0.28291292041292032</v>
      </c>
      <c r="H1471" s="156">
        <v>0.31873543123543124</v>
      </c>
      <c r="I1471" s="156">
        <v>0.33033633033633036</v>
      </c>
      <c r="J1471" s="156">
        <v>0.19135031635031635</v>
      </c>
      <c r="K1471" s="156">
        <v>0.17837162837162834</v>
      </c>
      <c r="L1471" s="156">
        <v>0.24089868464868464</v>
      </c>
      <c r="M1471" s="156">
        <v>0.35187312687312683</v>
      </c>
      <c r="N1471" s="156">
        <v>0.31719738594738595</v>
      </c>
      <c r="O1471" s="156">
        <v>0.42829254079254075</v>
      </c>
    </row>
    <row r="1472" spans="1:15" x14ac:dyDescent="0.2">
      <c r="A1472">
        <v>123</v>
      </c>
      <c r="B1472" t="s">
        <v>461</v>
      </c>
      <c r="C1472" t="s">
        <v>461</v>
      </c>
      <c r="D1472" t="s">
        <v>202</v>
      </c>
      <c r="E1472" t="s">
        <v>689</v>
      </c>
      <c r="F1472" s="156">
        <v>1.2238629426129426E-2</v>
      </c>
      <c r="G1472" s="156">
        <v>1.1727335164835163E-2</v>
      </c>
      <c r="H1472" s="156">
        <v>3.4130799755799756E-3</v>
      </c>
      <c r="I1472" s="156">
        <v>4.6150030525030526E-3</v>
      </c>
      <c r="J1472" s="156">
        <v>1.20364010989011E-2</v>
      </c>
      <c r="K1472" s="156">
        <v>2.4362789987789988E-3</v>
      </c>
      <c r="L1472" s="156">
        <v>4.2620573870573867E-3</v>
      </c>
      <c r="M1472" s="156">
        <v>5.2064255189255186E-3</v>
      </c>
      <c r="N1472" s="156">
        <v>3.4016330891330883E-3</v>
      </c>
      <c r="O1472" s="156">
        <v>1.4224664224664224E-2</v>
      </c>
    </row>
    <row r="1473" spans="1:15" x14ac:dyDescent="0.2">
      <c r="A1473">
        <v>123</v>
      </c>
      <c r="B1473" t="s">
        <v>461</v>
      </c>
      <c r="C1473" t="s">
        <v>461</v>
      </c>
      <c r="D1473" t="s">
        <v>202</v>
      </c>
      <c r="E1473" t="s">
        <v>690</v>
      </c>
      <c r="F1473" s="156">
        <v>0.28841575091575095</v>
      </c>
      <c r="G1473" s="156">
        <v>0.42248168498168498</v>
      </c>
      <c r="H1473" s="156">
        <v>0.45235805860805861</v>
      </c>
      <c r="I1473" s="156">
        <v>0.29926739926739926</v>
      </c>
      <c r="J1473" s="156">
        <v>0.22220695970695972</v>
      </c>
      <c r="K1473" s="156">
        <v>0.26442307692307693</v>
      </c>
      <c r="L1473" s="156">
        <v>0.13507326007326007</v>
      </c>
      <c r="M1473" s="156">
        <v>0.44239926739926738</v>
      </c>
      <c r="N1473" s="156">
        <v>0.45070970695970697</v>
      </c>
      <c r="O1473" s="156">
        <v>0.46758241758241764</v>
      </c>
    </row>
    <row r="1474" spans="1:15" x14ac:dyDescent="0.2">
      <c r="A1474">
        <v>123</v>
      </c>
      <c r="B1474" t="s">
        <v>461</v>
      </c>
      <c r="C1474" t="s">
        <v>461</v>
      </c>
      <c r="D1474" t="s">
        <v>202</v>
      </c>
      <c r="E1474" t="s">
        <v>691</v>
      </c>
      <c r="F1474" s="156">
        <v>0.27189098780007875</v>
      </c>
      <c r="G1474" s="156">
        <v>0.20326151121605665</v>
      </c>
      <c r="H1474" s="156">
        <v>0.302560507674144</v>
      </c>
      <c r="I1474" s="156">
        <v>0.22258953168044077</v>
      </c>
      <c r="J1474" s="156">
        <v>0.1425103305785124</v>
      </c>
      <c r="K1474" s="156">
        <v>0.23652843368752458</v>
      </c>
      <c r="L1474" s="156">
        <v>0.16698150334513967</v>
      </c>
      <c r="M1474" s="156">
        <v>0.23469106650924831</v>
      </c>
      <c r="N1474" s="156">
        <v>0.30257280598189684</v>
      </c>
      <c r="O1474" s="156">
        <v>0.35028532073986618</v>
      </c>
    </row>
    <row r="1475" spans="1:15" x14ac:dyDescent="0.2">
      <c r="A1475">
        <v>123</v>
      </c>
      <c r="B1475" t="s">
        <v>461</v>
      </c>
      <c r="C1475" t="s">
        <v>461</v>
      </c>
      <c r="D1475" t="s">
        <v>202</v>
      </c>
      <c r="E1475" t="s">
        <v>692</v>
      </c>
      <c r="F1475" s="156">
        <v>6.0425685425685423E-4</v>
      </c>
      <c r="G1475" s="156">
        <v>5.3436147186147189E-4</v>
      </c>
      <c r="H1475" s="156">
        <v>7.6659451659451659E-5</v>
      </c>
      <c r="I1475" s="156">
        <v>7.4404761904761898E-5</v>
      </c>
      <c r="J1475" s="156">
        <v>6.5386002886002887E-4</v>
      </c>
      <c r="K1475" s="156">
        <v>5.1857864357864365E-5</v>
      </c>
      <c r="L1475" s="156">
        <v>5.1857864357864365E-5</v>
      </c>
      <c r="M1475" s="156">
        <v>9.4696969696969697E-5</v>
      </c>
      <c r="N1475" s="156">
        <v>7.4404761904761898E-5</v>
      </c>
      <c r="O1475" s="156">
        <v>6.403318903318903E-4</v>
      </c>
    </row>
    <row r="1476" spans="1:15" x14ac:dyDescent="0.2">
      <c r="A1476">
        <v>123</v>
      </c>
      <c r="B1476" t="s">
        <v>461</v>
      </c>
      <c r="C1476" t="s">
        <v>461</v>
      </c>
      <c r="D1476" t="s">
        <v>202</v>
      </c>
      <c r="E1476" t="s">
        <v>693</v>
      </c>
      <c r="F1476" s="156">
        <v>7.7110389610389627E-3</v>
      </c>
      <c r="G1476" s="156">
        <v>9.7402597402597413E-4</v>
      </c>
      <c r="H1476" s="156">
        <v>9.7402597402597413E-4</v>
      </c>
      <c r="I1476" s="156">
        <v>5.7359307359307367E-3</v>
      </c>
      <c r="J1476" s="156">
        <v>6.7640692640692649E-4</v>
      </c>
      <c r="K1476" s="156">
        <v>6.7640692640692649E-4</v>
      </c>
      <c r="L1476" s="156">
        <v>8.1439393939393961E-3</v>
      </c>
      <c r="M1476" s="156">
        <v>1.2987012987012989E-3</v>
      </c>
      <c r="N1476" s="156">
        <v>9.7402597402597413E-4</v>
      </c>
      <c r="O1476" s="156">
        <v>8.1439393939393961E-3</v>
      </c>
    </row>
    <row r="1477" spans="1:15" x14ac:dyDescent="0.2">
      <c r="A1477">
        <v>123</v>
      </c>
      <c r="B1477" t="s">
        <v>461</v>
      </c>
      <c r="C1477" t="s">
        <v>461</v>
      </c>
      <c r="D1477" t="s">
        <v>202</v>
      </c>
      <c r="E1477" t="s">
        <v>694</v>
      </c>
      <c r="F1477" s="156">
        <v>0.16692392676767678</v>
      </c>
      <c r="G1477" s="156">
        <v>0.11249210858585859</v>
      </c>
      <c r="H1477" s="156">
        <v>0.19551925505050505</v>
      </c>
      <c r="I1477" s="156">
        <v>0.12485006313131311</v>
      </c>
      <c r="J1477" s="156">
        <v>8.0351957070707067E-2</v>
      </c>
      <c r="K1477" s="156">
        <v>0.17570233585858586</v>
      </c>
      <c r="L1477" s="156">
        <v>9.6049558080808076E-2</v>
      </c>
      <c r="M1477" s="156">
        <v>0.12821654040404037</v>
      </c>
      <c r="N1477" s="156">
        <v>0.19592960858585862</v>
      </c>
      <c r="O1477" s="156">
        <v>0.21298926767676765</v>
      </c>
    </row>
    <row r="1478" spans="1:15" x14ac:dyDescent="0.2">
      <c r="A1478">
        <v>123</v>
      </c>
      <c r="B1478" t="s">
        <v>461</v>
      </c>
      <c r="C1478" t="s">
        <v>461</v>
      </c>
      <c r="D1478" t="s">
        <v>202</v>
      </c>
      <c r="E1478" t="s">
        <v>695</v>
      </c>
      <c r="F1478" s="156">
        <v>0</v>
      </c>
      <c r="G1478" s="156">
        <v>0</v>
      </c>
      <c r="H1478" s="156">
        <v>0</v>
      </c>
      <c r="I1478" s="156">
        <v>0</v>
      </c>
      <c r="J1478" s="156">
        <v>0</v>
      </c>
      <c r="K1478" s="156">
        <v>0</v>
      </c>
      <c r="L1478" s="156">
        <v>0</v>
      </c>
      <c r="M1478" s="156">
        <v>0</v>
      </c>
      <c r="N1478" s="156">
        <v>0</v>
      </c>
      <c r="O1478" s="156">
        <v>0</v>
      </c>
    </row>
    <row r="1479" spans="1:15" x14ac:dyDescent="0.2">
      <c r="A1479">
        <v>123</v>
      </c>
      <c r="B1479" t="s">
        <v>461</v>
      </c>
      <c r="C1479" t="s">
        <v>461</v>
      </c>
      <c r="D1479" t="s">
        <v>202</v>
      </c>
      <c r="E1479" t="s">
        <v>696</v>
      </c>
      <c r="F1479" s="156">
        <v>0</v>
      </c>
      <c r="G1479" s="156">
        <v>0</v>
      </c>
      <c r="H1479" s="156">
        <v>0</v>
      </c>
      <c r="I1479" s="156">
        <v>0</v>
      </c>
      <c r="J1479" s="156">
        <v>0</v>
      </c>
      <c r="K1479" s="156">
        <v>0</v>
      </c>
      <c r="L1479" s="156">
        <v>0</v>
      </c>
      <c r="M1479" s="156">
        <v>0</v>
      </c>
      <c r="N1479" s="156">
        <v>0</v>
      </c>
      <c r="O1479" s="156">
        <v>0</v>
      </c>
    </row>
    <row r="1480" spans="1:15" x14ac:dyDescent="0.2">
      <c r="A1480">
        <v>124</v>
      </c>
      <c r="B1480" t="s">
        <v>462</v>
      </c>
      <c r="C1480" t="s">
        <v>462</v>
      </c>
      <c r="D1480" t="s">
        <v>202</v>
      </c>
      <c r="E1480" t="s">
        <v>685</v>
      </c>
      <c r="F1480" s="156">
        <v>0.25855716253443528</v>
      </c>
      <c r="G1480" s="156">
        <v>0.26977813852813848</v>
      </c>
      <c r="H1480" s="156">
        <v>0.32170159386068481</v>
      </c>
      <c r="I1480" s="156">
        <v>0.28021448248720976</v>
      </c>
      <c r="J1480" s="156">
        <v>0.17959956709956709</v>
      </c>
      <c r="K1480" s="156">
        <v>0.2028212317985045</v>
      </c>
      <c r="L1480" s="156">
        <v>0.1961481700118064</v>
      </c>
      <c r="M1480" s="156">
        <v>0.31589433293978741</v>
      </c>
      <c r="N1480" s="156">
        <v>0.32106946084218801</v>
      </c>
      <c r="O1480" s="156">
        <v>0.38517316017316017</v>
      </c>
    </row>
    <row r="1481" spans="1:15" x14ac:dyDescent="0.2">
      <c r="A1481">
        <v>124</v>
      </c>
      <c r="B1481" t="s">
        <v>462</v>
      </c>
      <c r="C1481" t="s">
        <v>462</v>
      </c>
      <c r="D1481" t="s">
        <v>202</v>
      </c>
      <c r="E1481" t="s">
        <v>686</v>
      </c>
      <c r="F1481" s="156">
        <v>6.6851551226551212E-3</v>
      </c>
      <c r="G1481" s="156">
        <v>7.4044011544011547E-3</v>
      </c>
      <c r="H1481" s="156">
        <v>2.153228715728716E-3</v>
      </c>
      <c r="I1481" s="156">
        <v>2.0675505050505049E-3</v>
      </c>
      <c r="J1481" s="156">
        <v>7.7245670995671001E-3</v>
      </c>
      <c r="K1481" s="156">
        <v>1.397907647907648E-3</v>
      </c>
      <c r="L1481" s="156">
        <v>1.5760281385281383E-3</v>
      </c>
      <c r="M1481" s="156">
        <v>3.0122655122655122E-3</v>
      </c>
      <c r="N1481" s="156">
        <v>2.1351911976911979E-3</v>
      </c>
      <c r="O1481" s="156">
        <v>7.8395562770562782E-3</v>
      </c>
    </row>
    <row r="1482" spans="1:15" x14ac:dyDescent="0.2">
      <c r="A1482">
        <v>124</v>
      </c>
      <c r="B1482" t="s">
        <v>462</v>
      </c>
      <c r="C1482" t="s">
        <v>462</v>
      </c>
      <c r="D1482" t="s">
        <v>202</v>
      </c>
      <c r="E1482" t="s">
        <v>687</v>
      </c>
      <c r="F1482" s="156">
        <v>5.1623376623376627E-2</v>
      </c>
      <c r="G1482" s="156">
        <v>1.3852813852813855E-2</v>
      </c>
      <c r="H1482" s="156">
        <v>1.3852813852813855E-2</v>
      </c>
      <c r="I1482" s="156">
        <v>4.7943722943722948E-2</v>
      </c>
      <c r="J1482" s="156">
        <v>9.7402597402597418E-3</v>
      </c>
      <c r="K1482" s="156">
        <v>9.7402597402597418E-3</v>
      </c>
      <c r="L1482" s="156">
        <v>5.7954545454545467E-2</v>
      </c>
      <c r="M1482" s="156">
        <v>2.0454545454545458E-2</v>
      </c>
      <c r="N1482" s="156">
        <v>1.3798701298701302E-2</v>
      </c>
      <c r="O1482" s="156">
        <v>5.9334415584415594E-2</v>
      </c>
    </row>
    <row r="1483" spans="1:15" x14ac:dyDescent="0.2">
      <c r="A1483">
        <v>124</v>
      </c>
      <c r="B1483" t="s">
        <v>462</v>
      </c>
      <c r="C1483" t="s">
        <v>462</v>
      </c>
      <c r="D1483" t="s">
        <v>202</v>
      </c>
      <c r="E1483" t="s">
        <v>688</v>
      </c>
      <c r="F1483" s="156">
        <v>0.31271645021645017</v>
      </c>
      <c r="G1483" s="156">
        <v>0.28925033300033298</v>
      </c>
      <c r="H1483" s="156">
        <v>0.33132700632700635</v>
      </c>
      <c r="I1483" s="156">
        <v>0.3382575757575757</v>
      </c>
      <c r="J1483" s="156">
        <v>0.19388736263736261</v>
      </c>
      <c r="K1483" s="156">
        <v>0.18326881451881449</v>
      </c>
      <c r="L1483" s="156">
        <v>0.24507575757575756</v>
      </c>
      <c r="M1483" s="156">
        <v>0.36245213120213116</v>
      </c>
      <c r="N1483" s="156">
        <v>0.33035298035298033</v>
      </c>
      <c r="O1483" s="156">
        <v>0.44717782217782215</v>
      </c>
    </row>
    <row r="1484" spans="1:15" x14ac:dyDescent="0.2">
      <c r="A1484">
        <v>124</v>
      </c>
      <c r="B1484" t="s">
        <v>462</v>
      </c>
      <c r="C1484" t="s">
        <v>462</v>
      </c>
      <c r="D1484" t="s">
        <v>202</v>
      </c>
      <c r="E1484" t="s">
        <v>689</v>
      </c>
      <c r="F1484" s="156">
        <v>1.6019917582417581E-2</v>
      </c>
      <c r="G1484" s="156">
        <v>1.5873015873015876E-2</v>
      </c>
      <c r="H1484" s="156">
        <v>3.9701617826617824E-3</v>
      </c>
      <c r="I1484" s="156">
        <v>4.7886141636141639E-3</v>
      </c>
      <c r="J1484" s="156">
        <v>1.645299145299145E-2</v>
      </c>
      <c r="K1484" s="156">
        <v>2.8102106227106223E-3</v>
      </c>
      <c r="L1484" s="156">
        <v>4.2563339438339435E-3</v>
      </c>
      <c r="M1484" s="156">
        <v>6.4579517704517709E-3</v>
      </c>
      <c r="N1484" s="156">
        <v>3.939636752136752E-3</v>
      </c>
      <c r="O1484" s="156">
        <v>1.8332188644688642E-2</v>
      </c>
    </row>
    <row r="1485" spans="1:15" x14ac:dyDescent="0.2">
      <c r="A1485">
        <v>124</v>
      </c>
      <c r="B1485" t="s">
        <v>462</v>
      </c>
      <c r="C1485" t="s">
        <v>462</v>
      </c>
      <c r="D1485" t="s">
        <v>202</v>
      </c>
      <c r="E1485" t="s">
        <v>690</v>
      </c>
      <c r="F1485" s="156">
        <v>0.3269459706959707</v>
      </c>
      <c r="G1485" s="156">
        <v>0.44560439560439558</v>
      </c>
      <c r="H1485" s="156">
        <v>0.49022435897435895</v>
      </c>
      <c r="I1485" s="156">
        <v>0.32367216117216119</v>
      </c>
      <c r="J1485" s="156">
        <v>0.22300824175824174</v>
      </c>
      <c r="K1485" s="156">
        <v>0.28612637362637361</v>
      </c>
      <c r="L1485" s="156">
        <v>0.13679029304029303</v>
      </c>
      <c r="M1485" s="156">
        <v>0.47449633699633698</v>
      </c>
      <c r="N1485" s="156">
        <v>0.48912545787545791</v>
      </c>
      <c r="O1485" s="156">
        <v>0.50434981684981683</v>
      </c>
    </row>
    <row r="1486" spans="1:15" x14ac:dyDescent="0.2">
      <c r="A1486">
        <v>124</v>
      </c>
      <c r="B1486" t="s">
        <v>462</v>
      </c>
      <c r="C1486" t="s">
        <v>462</v>
      </c>
      <c r="D1486" t="s">
        <v>202</v>
      </c>
      <c r="E1486" t="s">
        <v>691</v>
      </c>
      <c r="F1486" s="156">
        <v>0.2730298110979929</v>
      </c>
      <c r="G1486" s="156">
        <v>0.20088301849665488</v>
      </c>
      <c r="H1486" s="156">
        <v>0.3024129279811098</v>
      </c>
      <c r="I1486" s="156">
        <v>0.22169175521448245</v>
      </c>
      <c r="J1486" s="156">
        <v>0.14060409287682016</v>
      </c>
      <c r="K1486" s="156">
        <v>0.23688016528925618</v>
      </c>
      <c r="L1486" s="156">
        <v>0.16626820149547425</v>
      </c>
      <c r="M1486" s="156">
        <v>0.2334169618260527</v>
      </c>
      <c r="N1486" s="156">
        <v>0.30243752459661544</v>
      </c>
      <c r="O1486" s="156">
        <v>0.3496335104289649</v>
      </c>
    </row>
    <row r="1487" spans="1:15" x14ac:dyDescent="0.2">
      <c r="A1487">
        <v>124</v>
      </c>
      <c r="B1487" t="s">
        <v>462</v>
      </c>
      <c r="C1487" t="s">
        <v>462</v>
      </c>
      <c r="D1487" t="s">
        <v>202</v>
      </c>
      <c r="E1487" t="s">
        <v>692</v>
      </c>
      <c r="F1487" s="156">
        <v>1.2558621933621934E-3</v>
      </c>
      <c r="G1487" s="156">
        <v>1.1363636363636363E-3</v>
      </c>
      <c r="H1487" s="156">
        <v>2.0743145743145746E-4</v>
      </c>
      <c r="I1487" s="156">
        <v>1.6008297258297258E-4</v>
      </c>
      <c r="J1487" s="156">
        <v>1.3708513708513711E-3</v>
      </c>
      <c r="K1487" s="156">
        <v>1.1724386724386724E-4</v>
      </c>
      <c r="L1487" s="156">
        <v>1.1273448773448772E-4</v>
      </c>
      <c r="M1487" s="156">
        <v>2.1419552669552666E-4</v>
      </c>
      <c r="N1487" s="156">
        <v>2.0517676767676767E-4</v>
      </c>
      <c r="O1487" s="156">
        <v>1.3370310245310244E-3</v>
      </c>
    </row>
    <row r="1488" spans="1:15" x14ac:dyDescent="0.2">
      <c r="A1488">
        <v>124</v>
      </c>
      <c r="B1488" t="s">
        <v>462</v>
      </c>
      <c r="C1488" t="s">
        <v>462</v>
      </c>
      <c r="D1488" t="s">
        <v>202</v>
      </c>
      <c r="E1488" t="s">
        <v>693</v>
      </c>
      <c r="F1488" s="156">
        <v>4.1666666666666675E-3</v>
      </c>
      <c r="G1488" s="156">
        <v>4.5995670995671004E-4</v>
      </c>
      <c r="H1488" s="156">
        <v>4.5995670995671004E-4</v>
      </c>
      <c r="I1488" s="156">
        <v>2.9220779220779226E-3</v>
      </c>
      <c r="J1488" s="156">
        <v>3.2467532467532473E-4</v>
      </c>
      <c r="K1488" s="156">
        <v>3.2467532467532473E-4</v>
      </c>
      <c r="L1488" s="156">
        <v>4.274891774891776E-3</v>
      </c>
      <c r="M1488" s="156">
        <v>5.6818181818181826E-4</v>
      </c>
      <c r="N1488" s="156">
        <v>4.5995670995671004E-4</v>
      </c>
      <c r="O1488" s="156">
        <v>4.3290043290043299E-3</v>
      </c>
    </row>
    <row r="1489" spans="1:15" x14ac:dyDescent="0.2">
      <c r="A1489">
        <v>124</v>
      </c>
      <c r="B1489" t="s">
        <v>462</v>
      </c>
      <c r="C1489" t="s">
        <v>462</v>
      </c>
      <c r="D1489" t="s">
        <v>202</v>
      </c>
      <c r="E1489" t="s">
        <v>694</v>
      </c>
      <c r="F1489" s="156">
        <v>0.16719854797979794</v>
      </c>
      <c r="G1489" s="156">
        <v>0.10882891414141414</v>
      </c>
      <c r="H1489" s="156">
        <v>0.19209911616161615</v>
      </c>
      <c r="I1489" s="156">
        <v>0.12190340909090909</v>
      </c>
      <c r="J1489" s="156">
        <v>7.7915088383838385E-2</v>
      </c>
      <c r="K1489" s="156">
        <v>0.1736395202020202</v>
      </c>
      <c r="L1489" s="156">
        <v>9.4297664141414134E-2</v>
      </c>
      <c r="M1489" s="156">
        <v>0.12435132575757576</v>
      </c>
      <c r="N1489" s="156">
        <v>0.19237689393939394</v>
      </c>
      <c r="O1489" s="156">
        <v>0.21109532828282826</v>
      </c>
    </row>
    <row r="1490" spans="1:15" x14ac:dyDescent="0.2">
      <c r="A1490">
        <v>124</v>
      </c>
      <c r="B1490" t="s">
        <v>462</v>
      </c>
      <c r="C1490" t="s">
        <v>462</v>
      </c>
      <c r="D1490" t="s">
        <v>202</v>
      </c>
      <c r="E1490" t="s">
        <v>695</v>
      </c>
      <c r="F1490" s="156">
        <v>0</v>
      </c>
      <c r="G1490" s="156">
        <v>0</v>
      </c>
      <c r="H1490" s="156">
        <v>0</v>
      </c>
      <c r="I1490" s="156">
        <v>0</v>
      </c>
      <c r="J1490" s="156">
        <v>0</v>
      </c>
      <c r="K1490" s="156">
        <v>0</v>
      </c>
      <c r="L1490" s="156">
        <v>0</v>
      </c>
      <c r="M1490" s="156">
        <v>0</v>
      </c>
      <c r="N1490" s="156">
        <v>0</v>
      </c>
      <c r="O1490" s="156">
        <v>0</v>
      </c>
    </row>
    <row r="1491" spans="1:15" x14ac:dyDescent="0.2">
      <c r="A1491">
        <v>124</v>
      </c>
      <c r="B1491" t="s">
        <v>462</v>
      </c>
      <c r="C1491" t="s">
        <v>462</v>
      </c>
      <c r="D1491" t="s">
        <v>202</v>
      </c>
      <c r="E1491" t="s">
        <v>696</v>
      </c>
      <c r="F1491" s="156">
        <v>0</v>
      </c>
      <c r="G1491" s="156">
        <v>0</v>
      </c>
      <c r="H1491" s="156">
        <v>0</v>
      </c>
      <c r="I1491" s="156">
        <v>0</v>
      </c>
      <c r="J1491" s="156">
        <v>0</v>
      </c>
      <c r="K1491" s="156">
        <v>0</v>
      </c>
      <c r="L1491" s="156">
        <v>0</v>
      </c>
      <c r="M1491" s="156">
        <v>0</v>
      </c>
      <c r="N1491" s="156">
        <v>0</v>
      </c>
      <c r="O1491" s="156">
        <v>0</v>
      </c>
    </row>
    <row r="1492" spans="1:15" x14ac:dyDescent="0.2">
      <c r="A1492">
        <v>125</v>
      </c>
      <c r="B1492" t="s">
        <v>463</v>
      </c>
      <c r="C1492" t="s">
        <v>463</v>
      </c>
      <c r="D1492" t="s">
        <v>202</v>
      </c>
      <c r="E1492" t="s">
        <v>685</v>
      </c>
      <c r="F1492" s="156">
        <v>0.24014659582841402</v>
      </c>
      <c r="G1492" s="156">
        <v>0.25423307752853203</v>
      </c>
      <c r="H1492" s="156">
        <v>0.30651072412436053</v>
      </c>
      <c r="I1492" s="156">
        <v>0.26366341991341996</v>
      </c>
      <c r="J1492" s="156">
        <v>0.16944116489571034</v>
      </c>
      <c r="K1492" s="156">
        <v>0.19661304604486424</v>
      </c>
      <c r="L1492" s="156">
        <v>0.18397284533648173</v>
      </c>
      <c r="M1492" s="156">
        <v>0.2975255804801259</v>
      </c>
      <c r="N1492" s="156">
        <v>0.3074552341597796</v>
      </c>
      <c r="O1492" s="156">
        <v>0.36128984651711921</v>
      </c>
    </row>
    <row r="1493" spans="1:15" x14ac:dyDescent="0.2">
      <c r="A1493">
        <v>125</v>
      </c>
      <c r="B1493" t="s">
        <v>463</v>
      </c>
      <c r="C1493" t="s">
        <v>463</v>
      </c>
      <c r="D1493" t="s">
        <v>202</v>
      </c>
      <c r="E1493" t="s">
        <v>686</v>
      </c>
      <c r="F1493" s="156">
        <v>6.7866161616161619E-3</v>
      </c>
      <c r="G1493" s="156">
        <v>7.5780122655122652E-3</v>
      </c>
      <c r="H1493" s="156">
        <v>2.3110569985569985E-3</v>
      </c>
      <c r="I1493" s="156">
        <v>2.2141053391053394E-3</v>
      </c>
      <c r="J1493" s="156">
        <v>7.8598484848484834E-3</v>
      </c>
      <c r="K1493" s="156">
        <v>1.4813311688311689E-3</v>
      </c>
      <c r="L1493" s="156">
        <v>1.700036075036075E-3</v>
      </c>
      <c r="M1493" s="156">
        <v>3.1813672438672437E-3</v>
      </c>
      <c r="N1493" s="156">
        <v>2.3403679653679656E-3</v>
      </c>
      <c r="O1493" s="156">
        <v>8.0176767676767673E-3</v>
      </c>
    </row>
    <row r="1494" spans="1:15" x14ac:dyDescent="0.2">
      <c r="A1494">
        <v>125</v>
      </c>
      <c r="B1494" t="s">
        <v>463</v>
      </c>
      <c r="C1494" t="s">
        <v>463</v>
      </c>
      <c r="D1494" t="s">
        <v>202</v>
      </c>
      <c r="E1494" t="s">
        <v>687</v>
      </c>
      <c r="F1494" s="156">
        <v>4.707792207792208E-2</v>
      </c>
      <c r="G1494" s="156">
        <v>1.4393939393939398E-2</v>
      </c>
      <c r="H1494" s="156">
        <v>1.4393939393939398E-2</v>
      </c>
      <c r="I1494" s="156">
        <v>4.5725108225108231E-2</v>
      </c>
      <c r="J1494" s="156">
        <v>1.0091991341991343E-2</v>
      </c>
      <c r="K1494" s="156">
        <v>1.0091991341991343E-2</v>
      </c>
      <c r="L1494" s="156">
        <v>5.4139610389610404E-2</v>
      </c>
      <c r="M1494" s="156">
        <v>2.0806277056277061E-2</v>
      </c>
      <c r="N1494" s="156">
        <v>1.4448051948051951E-2</v>
      </c>
      <c r="O1494" s="156">
        <v>5.5140692640692657E-2</v>
      </c>
    </row>
    <row r="1495" spans="1:15" x14ac:dyDescent="0.2">
      <c r="A1495">
        <v>125</v>
      </c>
      <c r="B1495" t="s">
        <v>463</v>
      </c>
      <c r="C1495" t="s">
        <v>463</v>
      </c>
      <c r="D1495" t="s">
        <v>202</v>
      </c>
      <c r="E1495" t="s">
        <v>688</v>
      </c>
      <c r="F1495" s="156">
        <v>0.27076257076257076</v>
      </c>
      <c r="G1495" s="156">
        <v>0.27253787878787883</v>
      </c>
      <c r="H1495" s="156">
        <v>0.31010864135864136</v>
      </c>
      <c r="I1495" s="156">
        <v>0.31226273726273723</v>
      </c>
      <c r="J1495" s="156">
        <v>0.18408674658674659</v>
      </c>
      <c r="K1495" s="156">
        <v>0.1763548951048951</v>
      </c>
      <c r="L1495" s="156">
        <v>0.22652972027972026</v>
      </c>
      <c r="M1495" s="156">
        <v>0.33686313686313685</v>
      </c>
      <c r="N1495" s="156">
        <v>0.31163211788211787</v>
      </c>
      <c r="O1495" s="156">
        <v>0.40642066267066262</v>
      </c>
    </row>
    <row r="1496" spans="1:15" x14ac:dyDescent="0.2">
      <c r="A1496">
        <v>125</v>
      </c>
      <c r="B1496" t="s">
        <v>463</v>
      </c>
      <c r="C1496" t="s">
        <v>463</v>
      </c>
      <c r="D1496" t="s">
        <v>202</v>
      </c>
      <c r="E1496" t="s">
        <v>689</v>
      </c>
      <c r="F1496" s="156">
        <v>1.4115918803418802E-2</v>
      </c>
      <c r="G1496" s="156">
        <v>1.4722603785103783E-2</v>
      </c>
      <c r="H1496" s="156">
        <v>4.2944902319902315E-3</v>
      </c>
      <c r="I1496" s="156">
        <v>4.9946581196581184E-3</v>
      </c>
      <c r="J1496" s="156">
        <v>1.4940094627594628E-2</v>
      </c>
      <c r="K1496" s="156">
        <v>2.9666514041514045E-3</v>
      </c>
      <c r="L1496" s="156">
        <v>4.3250152625152628E-3</v>
      </c>
      <c r="M1496" s="156">
        <v>6.6143925518925518E-3</v>
      </c>
      <c r="N1496" s="156">
        <v>4.3612637362637364E-3</v>
      </c>
      <c r="O1496" s="156">
        <v>1.659035409035409E-2</v>
      </c>
    </row>
    <row r="1497" spans="1:15" x14ac:dyDescent="0.2">
      <c r="A1497">
        <v>125</v>
      </c>
      <c r="B1497" t="s">
        <v>463</v>
      </c>
      <c r="C1497" t="s">
        <v>463</v>
      </c>
      <c r="D1497" t="s">
        <v>202</v>
      </c>
      <c r="E1497" t="s">
        <v>690</v>
      </c>
      <c r="F1497" s="156">
        <v>0.28644688644688643</v>
      </c>
      <c r="G1497" s="156">
        <v>0.40643315018315018</v>
      </c>
      <c r="H1497" s="156">
        <v>0.45057234432234439</v>
      </c>
      <c r="I1497" s="156">
        <v>0.29951923076923076</v>
      </c>
      <c r="J1497" s="156">
        <v>0.20663919413919415</v>
      </c>
      <c r="K1497" s="156">
        <v>0.26909340659340658</v>
      </c>
      <c r="L1497" s="156">
        <v>0.13104395604395602</v>
      </c>
      <c r="M1497" s="156">
        <v>0.43392857142857139</v>
      </c>
      <c r="N1497" s="156">
        <v>0.45222069597069603</v>
      </c>
      <c r="O1497" s="156">
        <v>0.45954670329670322</v>
      </c>
    </row>
    <row r="1498" spans="1:15" x14ac:dyDescent="0.2">
      <c r="A1498">
        <v>125</v>
      </c>
      <c r="B1498" t="s">
        <v>463</v>
      </c>
      <c r="C1498" t="s">
        <v>463</v>
      </c>
      <c r="D1498" t="s">
        <v>202</v>
      </c>
      <c r="E1498" t="s">
        <v>691</v>
      </c>
      <c r="F1498" s="156">
        <v>0.24282270759543484</v>
      </c>
      <c r="G1498" s="156">
        <v>0.18320789059425424</v>
      </c>
      <c r="H1498" s="156">
        <v>0.27508362849271939</v>
      </c>
      <c r="I1498" s="156">
        <v>0.20127656434474614</v>
      </c>
      <c r="J1498" s="156">
        <v>0.12871900826446281</v>
      </c>
      <c r="K1498" s="156">
        <v>0.21714384100747736</v>
      </c>
      <c r="L1498" s="156">
        <v>0.1510551948051948</v>
      </c>
      <c r="M1498" s="156">
        <v>0.21204496261314443</v>
      </c>
      <c r="N1498" s="156">
        <v>0.27499754033844942</v>
      </c>
      <c r="O1498" s="156">
        <v>0.31527203856749308</v>
      </c>
    </row>
    <row r="1499" spans="1:15" x14ac:dyDescent="0.2">
      <c r="A1499">
        <v>125</v>
      </c>
      <c r="B1499" t="s">
        <v>463</v>
      </c>
      <c r="C1499" t="s">
        <v>463</v>
      </c>
      <c r="D1499" t="s">
        <v>202</v>
      </c>
      <c r="E1499" t="s">
        <v>692</v>
      </c>
      <c r="F1499" s="156">
        <v>1.2017496392496391E-3</v>
      </c>
      <c r="G1499" s="156">
        <v>1.10479797979798E-3</v>
      </c>
      <c r="H1499" s="156">
        <v>2.1419552669552666E-4</v>
      </c>
      <c r="I1499" s="156">
        <v>1.6684704184704183E-4</v>
      </c>
      <c r="J1499" s="156">
        <v>1.3212481962481964E-3</v>
      </c>
      <c r="K1499" s="156">
        <v>1.2175324675324675E-4</v>
      </c>
      <c r="L1499" s="156">
        <v>1.1724386724386724E-4</v>
      </c>
      <c r="M1499" s="156">
        <v>2.2321428571428571E-4</v>
      </c>
      <c r="N1499" s="156">
        <v>2.1645021645021642E-4</v>
      </c>
      <c r="O1499" s="156">
        <v>1.2874278499278497E-3</v>
      </c>
    </row>
    <row r="1500" spans="1:15" x14ac:dyDescent="0.2">
      <c r="A1500">
        <v>125</v>
      </c>
      <c r="B1500" t="s">
        <v>463</v>
      </c>
      <c r="C1500" t="s">
        <v>463</v>
      </c>
      <c r="D1500" t="s">
        <v>202</v>
      </c>
      <c r="E1500" t="s">
        <v>693</v>
      </c>
      <c r="F1500" s="156">
        <v>4.3290043290043299E-3</v>
      </c>
      <c r="G1500" s="156">
        <v>4.8701298701298707E-4</v>
      </c>
      <c r="H1500" s="156">
        <v>4.8701298701298707E-4</v>
      </c>
      <c r="I1500" s="156">
        <v>3.084415584415585E-3</v>
      </c>
      <c r="J1500" s="156">
        <v>3.2467532467532473E-4</v>
      </c>
      <c r="K1500" s="156">
        <v>3.2467532467532473E-4</v>
      </c>
      <c r="L1500" s="156">
        <v>4.464285714285714E-3</v>
      </c>
      <c r="M1500" s="156">
        <v>6.2229437229437243E-4</v>
      </c>
      <c r="N1500" s="156">
        <v>4.8701298701298707E-4</v>
      </c>
      <c r="O1500" s="156">
        <v>4.5183982683982687E-3</v>
      </c>
    </row>
    <row r="1501" spans="1:15" x14ac:dyDescent="0.2">
      <c r="A1501">
        <v>125</v>
      </c>
      <c r="B1501" t="s">
        <v>463</v>
      </c>
      <c r="C1501" t="s">
        <v>463</v>
      </c>
      <c r="D1501" t="s">
        <v>202</v>
      </c>
      <c r="E1501" t="s">
        <v>694</v>
      </c>
      <c r="F1501" s="156">
        <v>0.14166824494949495</v>
      </c>
      <c r="G1501" s="156">
        <v>9.4163510101010095E-2</v>
      </c>
      <c r="H1501" s="156">
        <v>0.16612531565656566</v>
      </c>
      <c r="I1501" s="156">
        <v>0.10601167929292929</v>
      </c>
      <c r="J1501" s="156">
        <v>6.74068813131313E-2</v>
      </c>
      <c r="K1501" s="156">
        <v>0.1507433712121212</v>
      </c>
      <c r="L1501" s="156">
        <v>8.1736111111111093E-2</v>
      </c>
      <c r="M1501" s="156">
        <v>0.10791035353535353</v>
      </c>
      <c r="N1501" s="156">
        <v>0.16568813131313129</v>
      </c>
      <c r="O1501" s="156">
        <v>0.18103219696969694</v>
      </c>
    </row>
    <row r="1502" spans="1:15" x14ac:dyDescent="0.2">
      <c r="A1502">
        <v>125</v>
      </c>
      <c r="B1502" t="s">
        <v>463</v>
      </c>
      <c r="C1502" t="s">
        <v>463</v>
      </c>
      <c r="D1502" t="s">
        <v>202</v>
      </c>
      <c r="E1502" t="s">
        <v>695</v>
      </c>
      <c r="F1502" s="156">
        <v>0</v>
      </c>
      <c r="G1502" s="156">
        <v>0</v>
      </c>
      <c r="H1502" s="156">
        <v>0</v>
      </c>
      <c r="I1502" s="156">
        <v>0</v>
      </c>
      <c r="J1502" s="156">
        <v>0</v>
      </c>
      <c r="K1502" s="156">
        <v>0</v>
      </c>
      <c r="L1502" s="156">
        <v>0</v>
      </c>
      <c r="M1502" s="156">
        <v>0</v>
      </c>
      <c r="N1502" s="156">
        <v>0</v>
      </c>
      <c r="O1502" s="156">
        <v>0</v>
      </c>
    </row>
    <row r="1503" spans="1:15" x14ac:dyDescent="0.2">
      <c r="A1503">
        <v>125</v>
      </c>
      <c r="B1503" t="s">
        <v>463</v>
      </c>
      <c r="C1503" t="s">
        <v>463</v>
      </c>
      <c r="D1503" t="s">
        <v>202</v>
      </c>
      <c r="E1503" t="s">
        <v>696</v>
      </c>
      <c r="F1503" s="156">
        <v>0</v>
      </c>
      <c r="G1503" s="156">
        <v>0</v>
      </c>
      <c r="H1503" s="156">
        <v>0</v>
      </c>
      <c r="I1503" s="156">
        <v>0</v>
      </c>
      <c r="J1503" s="156">
        <v>0</v>
      </c>
      <c r="K1503" s="156">
        <v>0</v>
      </c>
      <c r="L1503" s="156">
        <v>0</v>
      </c>
      <c r="M1503" s="156">
        <v>0</v>
      </c>
      <c r="N1503" s="156">
        <v>0</v>
      </c>
      <c r="O1503" s="156">
        <v>0</v>
      </c>
    </row>
    <row r="1504" spans="1:15" x14ac:dyDescent="0.2">
      <c r="A1504">
        <v>126</v>
      </c>
      <c r="B1504" t="s">
        <v>464</v>
      </c>
      <c r="C1504" t="s">
        <v>464</v>
      </c>
      <c r="D1504" t="s">
        <v>202</v>
      </c>
      <c r="E1504" t="s">
        <v>685</v>
      </c>
      <c r="F1504" s="156">
        <v>0.27150728059818968</v>
      </c>
      <c r="G1504" s="156">
        <v>0.26471861471861474</v>
      </c>
      <c r="H1504" s="156">
        <v>0.33104338842975206</v>
      </c>
      <c r="I1504" s="156">
        <v>0.28539452971271151</v>
      </c>
      <c r="J1504" s="156">
        <v>0.174530204643841</v>
      </c>
      <c r="K1504" s="156">
        <v>0.21111521054702873</v>
      </c>
      <c r="L1504" s="156">
        <v>0.19984750098386464</v>
      </c>
      <c r="M1504" s="156">
        <v>0.318262987012987</v>
      </c>
      <c r="N1504" s="156">
        <v>0.33183785911058639</v>
      </c>
      <c r="O1504" s="156">
        <v>0.39223730814639901</v>
      </c>
    </row>
    <row r="1505" spans="1:15" x14ac:dyDescent="0.2">
      <c r="A1505">
        <v>126</v>
      </c>
      <c r="B1505" t="s">
        <v>464</v>
      </c>
      <c r="C1505" t="s">
        <v>464</v>
      </c>
      <c r="D1505" t="s">
        <v>202</v>
      </c>
      <c r="E1505" t="s">
        <v>686</v>
      </c>
      <c r="F1505" s="156">
        <v>8.9646464646464651E-3</v>
      </c>
      <c r="G1505" s="156">
        <v>1.0790945165945164E-2</v>
      </c>
      <c r="H1505" s="156">
        <v>3.742784992784993E-3</v>
      </c>
      <c r="I1505" s="156">
        <v>2.9468795093795094E-3</v>
      </c>
      <c r="J1505" s="156">
        <v>1.0975829725829726E-2</v>
      </c>
      <c r="K1505" s="156">
        <v>2.1329365079365082E-3</v>
      </c>
      <c r="L1505" s="156">
        <v>2.1261724386724386E-3</v>
      </c>
      <c r="M1505" s="156">
        <v>4.7596500721500713E-3</v>
      </c>
      <c r="N1505" s="156">
        <v>3.7743506493506493E-3</v>
      </c>
      <c r="O1505" s="156">
        <v>1.0777417027417026E-2</v>
      </c>
    </row>
    <row r="1506" spans="1:15" x14ac:dyDescent="0.2">
      <c r="A1506">
        <v>126</v>
      </c>
      <c r="B1506" t="s">
        <v>464</v>
      </c>
      <c r="C1506" t="s">
        <v>464</v>
      </c>
      <c r="D1506" t="s">
        <v>202</v>
      </c>
      <c r="E1506" t="s">
        <v>687</v>
      </c>
      <c r="F1506" s="156">
        <v>2.7408008658008663E-2</v>
      </c>
      <c r="G1506" s="156">
        <v>8.1439393939393961E-3</v>
      </c>
      <c r="H1506" s="156">
        <v>8.1439393939393961E-3</v>
      </c>
      <c r="I1506" s="156">
        <v>2.5243506493506498E-2</v>
      </c>
      <c r="J1506" s="156">
        <v>5.6547619047619055E-3</v>
      </c>
      <c r="K1506" s="156">
        <v>5.6547619047619055E-3</v>
      </c>
      <c r="L1506" s="156">
        <v>3.0357142857142867E-2</v>
      </c>
      <c r="M1506" s="156">
        <v>1.1147186147186149E-2</v>
      </c>
      <c r="N1506" s="156">
        <v>8.1709956709956726E-3</v>
      </c>
      <c r="O1506" s="156">
        <v>3.1791125541125544E-2</v>
      </c>
    </row>
    <row r="1507" spans="1:15" x14ac:dyDescent="0.2">
      <c r="A1507">
        <v>126</v>
      </c>
      <c r="B1507" t="s">
        <v>464</v>
      </c>
      <c r="C1507" t="s">
        <v>464</v>
      </c>
      <c r="D1507" t="s">
        <v>202</v>
      </c>
      <c r="E1507" t="s">
        <v>688</v>
      </c>
      <c r="F1507" s="156">
        <v>0.32565767565767562</v>
      </c>
      <c r="G1507" s="156">
        <v>0.28556859806859802</v>
      </c>
      <c r="H1507" s="156">
        <v>0.3384781884781885</v>
      </c>
      <c r="I1507" s="156">
        <v>0.338309607059607</v>
      </c>
      <c r="J1507" s="156">
        <v>0.19085705960705962</v>
      </c>
      <c r="K1507" s="156">
        <v>0.18705461205461205</v>
      </c>
      <c r="L1507" s="156">
        <v>0.24591658341658337</v>
      </c>
      <c r="M1507" s="156">
        <v>0.3635447885447885</v>
      </c>
      <c r="N1507" s="156">
        <v>0.33977480852480851</v>
      </c>
      <c r="O1507" s="156">
        <v>0.45163170163170163</v>
      </c>
    </row>
    <row r="1508" spans="1:15" x14ac:dyDescent="0.2">
      <c r="A1508">
        <v>126</v>
      </c>
      <c r="B1508" t="s">
        <v>464</v>
      </c>
      <c r="C1508" t="s">
        <v>464</v>
      </c>
      <c r="D1508" t="s">
        <v>202</v>
      </c>
      <c r="E1508" t="s">
        <v>689</v>
      </c>
      <c r="F1508" s="156">
        <v>1.8318833943833945E-2</v>
      </c>
      <c r="G1508" s="156">
        <v>2.0655906593406593E-2</v>
      </c>
      <c r="H1508" s="156">
        <v>6.270985958485957E-3</v>
      </c>
      <c r="I1508" s="156">
        <v>5.4525335775335772E-3</v>
      </c>
      <c r="J1508" s="156">
        <v>2.0806623931623934E-2</v>
      </c>
      <c r="K1508" s="156">
        <v>3.7660256410256407E-3</v>
      </c>
      <c r="L1508" s="156">
        <v>4.359355921855922E-3</v>
      </c>
      <c r="M1508" s="156">
        <v>9.1040903540903547E-3</v>
      </c>
      <c r="N1508" s="156">
        <v>6.3415750915750916E-3</v>
      </c>
      <c r="O1508" s="156">
        <v>2.1558302808302808E-2</v>
      </c>
    </row>
    <row r="1509" spans="1:15" x14ac:dyDescent="0.2">
      <c r="A1509">
        <v>126</v>
      </c>
      <c r="B1509" t="s">
        <v>464</v>
      </c>
      <c r="C1509" t="s">
        <v>464</v>
      </c>
      <c r="D1509" t="s">
        <v>202</v>
      </c>
      <c r="E1509" t="s">
        <v>690</v>
      </c>
      <c r="F1509" s="156">
        <v>0.35105311355311353</v>
      </c>
      <c r="G1509" s="156">
        <v>0.44372710622710626</v>
      </c>
      <c r="H1509" s="156">
        <v>0.51666666666666661</v>
      </c>
      <c r="I1509" s="156">
        <v>0.34837454212454211</v>
      </c>
      <c r="J1509" s="156">
        <v>0.20240384615384616</v>
      </c>
      <c r="K1509" s="156">
        <v>0.30554029304029307</v>
      </c>
      <c r="L1509" s="156">
        <v>0.13498168498168497</v>
      </c>
      <c r="M1509" s="156">
        <v>0.49242216117216109</v>
      </c>
      <c r="N1509" s="156">
        <v>0.51810897435897441</v>
      </c>
      <c r="O1509" s="156">
        <v>0.52422161172161164</v>
      </c>
    </row>
    <row r="1510" spans="1:15" x14ac:dyDescent="0.2">
      <c r="A1510">
        <v>126</v>
      </c>
      <c r="B1510" t="s">
        <v>464</v>
      </c>
      <c r="C1510" t="s">
        <v>464</v>
      </c>
      <c r="D1510" t="s">
        <v>202</v>
      </c>
      <c r="E1510" t="s">
        <v>691</v>
      </c>
      <c r="F1510" s="156">
        <v>0.23299881936245573</v>
      </c>
      <c r="G1510" s="156">
        <v>0.18040387642660372</v>
      </c>
      <c r="H1510" s="156">
        <v>0.27242965367965366</v>
      </c>
      <c r="I1510" s="156">
        <v>0.20364275875639509</v>
      </c>
      <c r="J1510" s="156">
        <v>0.12603059818968909</v>
      </c>
      <c r="K1510" s="156">
        <v>0.21364866194411647</v>
      </c>
      <c r="L1510" s="156">
        <v>0.15288026367571819</v>
      </c>
      <c r="M1510" s="156">
        <v>0.21308539944903579</v>
      </c>
      <c r="N1510" s="156">
        <v>0.27239767807949627</v>
      </c>
      <c r="O1510" s="156">
        <v>0.30808244785517513</v>
      </c>
    </row>
    <row r="1511" spans="1:15" x14ac:dyDescent="0.2">
      <c r="A1511">
        <v>126</v>
      </c>
      <c r="B1511" t="s">
        <v>464</v>
      </c>
      <c r="C1511" t="s">
        <v>464</v>
      </c>
      <c r="D1511" t="s">
        <v>202</v>
      </c>
      <c r="E1511" t="s">
        <v>692</v>
      </c>
      <c r="F1511" s="156">
        <v>2.4846681096681099E-3</v>
      </c>
      <c r="G1511" s="156">
        <v>2.4305555555555552E-3</v>
      </c>
      <c r="H1511" s="156">
        <v>7.1924603174603168E-4</v>
      </c>
      <c r="I1511" s="156">
        <v>4.3290043290043285E-4</v>
      </c>
      <c r="J1511" s="156">
        <v>2.8003246753246754E-3</v>
      </c>
      <c r="K1511" s="156">
        <v>4.0584415584415587E-4</v>
      </c>
      <c r="L1511" s="156">
        <v>3.0438311688311693E-4</v>
      </c>
      <c r="M1511" s="156">
        <v>6.1102092352092335E-4</v>
      </c>
      <c r="N1511" s="156">
        <v>7.2150072150072161E-4</v>
      </c>
      <c r="O1511" s="156">
        <v>2.7123917748917746E-3</v>
      </c>
    </row>
    <row r="1512" spans="1:15" x14ac:dyDescent="0.2">
      <c r="A1512">
        <v>126</v>
      </c>
      <c r="B1512" t="s">
        <v>464</v>
      </c>
      <c r="C1512" t="s">
        <v>464</v>
      </c>
      <c r="D1512" t="s">
        <v>202</v>
      </c>
      <c r="E1512" t="s">
        <v>693</v>
      </c>
      <c r="F1512" s="156">
        <v>3.7878787878787884E-4</v>
      </c>
      <c r="G1512" s="156">
        <v>2.705627705627706E-5</v>
      </c>
      <c r="H1512" s="156">
        <v>2.705627705627706E-5</v>
      </c>
      <c r="I1512" s="156">
        <v>2.4350649350649353E-4</v>
      </c>
      <c r="J1512" s="156">
        <v>2.705627705627706E-5</v>
      </c>
      <c r="K1512" s="156">
        <v>2.705627705627706E-5</v>
      </c>
      <c r="L1512" s="156">
        <v>3.5173160173160181E-4</v>
      </c>
      <c r="M1512" s="156">
        <v>2.705627705627706E-5</v>
      </c>
      <c r="N1512" s="156">
        <v>2.705627705627706E-5</v>
      </c>
      <c r="O1512" s="156">
        <v>3.7878787878787884E-4</v>
      </c>
    </row>
    <row r="1513" spans="1:15" x14ac:dyDescent="0.2">
      <c r="A1513">
        <v>126</v>
      </c>
      <c r="B1513" t="s">
        <v>464</v>
      </c>
      <c r="C1513" t="s">
        <v>464</v>
      </c>
      <c r="D1513" t="s">
        <v>202</v>
      </c>
      <c r="E1513" t="s">
        <v>694</v>
      </c>
      <c r="F1513" s="156">
        <v>0.13765625000000001</v>
      </c>
      <c r="G1513" s="156">
        <v>9.9387626262626261E-2</v>
      </c>
      <c r="H1513" s="156">
        <v>0.16851483585858587</v>
      </c>
      <c r="I1513" s="156">
        <v>0.11058396464646464</v>
      </c>
      <c r="J1513" s="156">
        <v>7.1278409090909101E-2</v>
      </c>
      <c r="K1513" s="156">
        <v>0.1505950126262626</v>
      </c>
      <c r="L1513" s="156">
        <v>8.4966856060606069E-2</v>
      </c>
      <c r="M1513" s="156">
        <v>0.11335227272727275</v>
      </c>
      <c r="N1513" s="156">
        <v>0.16821654040404038</v>
      </c>
      <c r="O1513" s="156">
        <v>0.18096748737373738</v>
      </c>
    </row>
    <row r="1514" spans="1:15" x14ac:dyDescent="0.2">
      <c r="A1514">
        <v>126</v>
      </c>
      <c r="B1514" t="s">
        <v>464</v>
      </c>
      <c r="C1514" t="s">
        <v>464</v>
      </c>
      <c r="D1514" t="s">
        <v>202</v>
      </c>
      <c r="E1514" t="s">
        <v>695</v>
      </c>
      <c r="F1514" s="156">
        <v>0</v>
      </c>
      <c r="G1514" s="156">
        <v>0</v>
      </c>
      <c r="H1514" s="156">
        <v>0</v>
      </c>
      <c r="I1514" s="156">
        <v>0</v>
      </c>
      <c r="J1514" s="156">
        <v>0</v>
      </c>
      <c r="K1514" s="156">
        <v>0</v>
      </c>
      <c r="L1514" s="156">
        <v>0</v>
      </c>
      <c r="M1514" s="156">
        <v>0</v>
      </c>
      <c r="N1514" s="156">
        <v>0</v>
      </c>
      <c r="O1514" s="156">
        <v>0</v>
      </c>
    </row>
    <row r="1515" spans="1:15" x14ac:dyDescent="0.2">
      <c r="A1515">
        <v>126</v>
      </c>
      <c r="B1515" t="s">
        <v>464</v>
      </c>
      <c r="C1515" t="s">
        <v>464</v>
      </c>
      <c r="D1515" t="s">
        <v>202</v>
      </c>
      <c r="E1515" t="s">
        <v>696</v>
      </c>
      <c r="F1515" s="156">
        <v>0</v>
      </c>
      <c r="G1515" s="156">
        <v>0</v>
      </c>
      <c r="H1515" s="156">
        <v>0</v>
      </c>
      <c r="I1515" s="156">
        <v>0</v>
      </c>
      <c r="J1515" s="156">
        <v>0</v>
      </c>
      <c r="K1515" s="156">
        <v>0</v>
      </c>
      <c r="L1515" s="156">
        <v>0</v>
      </c>
      <c r="M1515" s="156">
        <v>0</v>
      </c>
      <c r="N1515" s="156">
        <v>0</v>
      </c>
      <c r="O1515" s="156">
        <v>0</v>
      </c>
    </row>
    <row r="1516" spans="1:15" x14ac:dyDescent="0.2">
      <c r="A1516">
        <v>127</v>
      </c>
      <c r="B1516" t="s">
        <v>465</v>
      </c>
      <c r="C1516" t="s">
        <v>465</v>
      </c>
      <c r="D1516" t="s">
        <v>202</v>
      </c>
      <c r="E1516" t="s">
        <v>685</v>
      </c>
      <c r="F1516" s="156">
        <v>0.25561048799685165</v>
      </c>
      <c r="G1516" s="156">
        <v>0.26060852026761117</v>
      </c>
      <c r="H1516" s="156">
        <v>0.32152695789059432</v>
      </c>
      <c r="I1516" s="156">
        <v>0.27783844942935848</v>
      </c>
      <c r="J1516" s="156">
        <v>0.17436048799685161</v>
      </c>
      <c r="K1516" s="156">
        <v>0.20826446280991734</v>
      </c>
      <c r="L1516" s="156">
        <v>0.19654417552144823</v>
      </c>
      <c r="M1516" s="156">
        <v>0.30889905548996455</v>
      </c>
      <c r="N1516" s="156">
        <v>0.32321428571428568</v>
      </c>
      <c r="O1516" s="156">
        <v>0.37981847697756782</v>
      </c>
    </row>
    <row r="1517" spans="1:15" x14ac:dyDescent="0.2">
      <c r="A1517">
        <v>127</v>
      </c>
      <c r="B1517" t="s">
        <v>465</v>
      </c>
      <c r="C1517" t="s">
        <v>465</v>
      </c>
      <c r="D1517" t="s">
        <v>202</v>
      </c>
      <c r="E1517" t="s">
        <v>686</v>
      </c>
      <c r="F1517" s="156">
        <v>7.2758838383838384E-3</v>
      </c>
      <c r="G1517" s="156">
        <v>8.5633116883116877E-3</v>
      </c>
      <c r="H1517" s="156">
        <v>2.9062950937950938E-3</v>
      </c>
      <c r="I1517" s="156">
        <v>2.5432900432900427E-3</v>
      </c>
      <c r="J1517" s="156">
        <v>8.7527056277056283E-3</v>
      </c>
      <c r="K1517" s="156">
        <v>1.7541486291486291E-3</v>
      </c>
      <c r="L1517" s="156">
        <v>1.8871753246753247E-3</v>
      </c>
      <c r="M1517" s="156">
        <v>3.7901334776334768E-3</v>
      </c>
      <c r="N1517" s="156">
        <v>2.9671717171717172E-3</v>
      </c>
      <c r="O1517" s="156">
        <v>8.7594696969696961E-3</v>
      </c>
    </row>
    <row r="1518" spans="1:15" x14ac:dyDescent="0.2">
      <c r="A1518">
        <v>127</v>
      </c>
      <c r="B1518" t="s">
        <v>465</v>
      </c>
      <c r="C1518" t="s">
        <v>465</v>
      </c>
      <c r="D1518" t="s">
        <v>202</v>
      </c>
      <c r="E1518" t="s">
        <v>687</v>
      </c>
      <c r="F1518" s="156">
        <v>3.763528138528139E-2</v>
      </c>
      <c r="G1518" s="156">
        <v>1.1958874458874461E-2</v>
      </c>
      <c r="H1518" s="156">
        <v>1.1958874458874461E-2</v>
      </c>
      <c r="I1518" s="156">
        <v>3.6444805194805203E-2</v>
      </c>
      <c r="J1518" s="156">
        <v>8.333333333333335E-3</v>
      </c>
      <c r="K1518" s="156">
        <v>8.333333333333335E-3</v>
      </c>
      <c r="L1518" s="156">
        <v>4.3046536796536812E-2</v>
      </c>
      <c r="M1518" s="156">
        <v>1.6801948051948054E-2</v>
      </c>
      <c r="N1518" s="156">
        <v>1.2040043290043293E-2</v>
      </c>
      <c r="O1518" s="156">
        <v>4.426406926406927E-2</v>
      </c>
    </row>
    <row r="1519" spans="1:15" x14ac:dyDescent="0.2">
      <c r="A1519">
        <v>127</v>
      </c>
      <c r="B1519" t="s">
        <v>465</v>
      </c>
      <c r="C1519" t="s">
        <v>465</v>
      </c>
      <c r="D1519" t="s">
        <v>202</v>
      </c>
      <c r="E1519" t="s">
        <v>688</v>
      </c>
      <c r="F1519" s="156">
        <v>0.27752872127872125</v>
      </c>
      <c r="G1519" s="156">
        <v>0.27682733932733927</v>
      </c>
      <c r="H1519" s="156">
        <v>0.31656468531468535</v>
      </c>
      <c r="I1519" s="156">
        <v>0.31651681651681651</v>
      </c>
      <c r="J1519" s="156">
        <v>0.18817016317016319</v>
      </c>
      <c r="K1519" s="156">
        <v>0.18082334332334332</v>
      </c>
      <c r="L1519" s="156">
        <v>0.23126456876456877</v>
      </c>
      <c r="M1519" s="156">
        <v>0.34168331668331664</v>
      </c>
      <c r="N1519" s="156">
        <v>0.31926823176823177</v>
      </c>
      <c r="O1519" s="156">
        <v>0.41448135198135194</v>
      </c>
    </row>
    <row r="1520" spans="1:15" x14ac:dyDescent="0.2">
      <c r="A1520">
        <v>127</v>
      </c>
      <c r="B1520" t="s">
        <v>465</v>
      </c>
      <c r="C1520" t="s">
        <v>465</v>
      </c>
      <c r="D1520" t="s">
        <v>202</v>
      </c>
      <c r="E1520" t="s">
        <v>689</v>
      </c>
      <c r="F1520" s="156">
        <v>1.6227869352869354E-2</v>
      </c>
      <c r="G1520" s="156">
        <v>1.7475579975579972E-2</v>
      </c>
      <c r="H1520" s="156">
        <v>5.3018162393162396E-3</v>
      </c>
      <c r="I1520" s="156">
        <v>5.4677960927960925E-3</v>
      </c>
      <c r="J1520" s="156">
        <v>1.7647283272283272E-2</v>
      </c>
      <c r="K1520" s="156">
        <v>3.4207112332112332E-3</v>
      </c>
      <c r="L1520" s="156">
        <v>4.6054639804639806E-3</v>
      </c>
      <c r="M1520" s="156">
        <v>7.8640109890109888E-3</v>
      </c>
      <c r="N1520" s="156">
        <v>5.4410866910866908E-3</v>
      </c>
      <c r="O1520" s="156">
        <v>1.9129655067155069E-2</v>
      </c>
    </row>
    <row r="1521" spans="1:15" x14ac:dyDescent="0.2">
      <c r="A1521">
        <v>127</v>
      </c>
      <c r="B1521" t="s">
        <v>465</v>
      </c>
      <c r="C1521" t="s">
        <v>465</v>
      </c>
      <c r="D1521" t="s">
        <v>202</v>
      </c>
      <c r="E1521" t="s">
        <v>690</v>
      </c>
      <c r="F1521" s="156">
        <v>0.28280677655677661</v>
      </c>
      <c r="G1521" s="156">
        <v>0.40940934065934065</v>
      </c>
      <c r="H1521" s="156">
        <v>0.46300366300366302</v>
      </c>
      <c r="I1521" s="156">
        <v>0.31604853479853479</v>
      </c>
      <c r="J1521" s="156">
        <v>0.20501373626373623</v>
      </c>
      <c r="K1521" s="156">
        <v>0.28081501831501832</v>
      </c>
      <c r="L1521" s="156">
        <v>0.13898809523809522</v>
      </c>
      <c r="M1521" s="156">
        <v>0.44514652014652006</v>
      </c>
      <c r="N1521" s="156">
        <v>0.465934065934066</v>
      </c>
      <c r="O1521" s="156">
        <v>0.468246336996337</v>
      </c>
    </row>
    <row r="1522" spans="1:15" x14ac:dyDescent="0.2">
      <c r="A1522">
        <v>127</v>
      </c>
      <c r="B1522" t="s">
        <v>465</v>
      </c>
      <c r="C1522" t="s">
        <v>465</v>
      </c>
      <c r="D1522" t="s">
        <v>202</v>
      </c>
      <c r="E1522" t="s">
        <v>691</v>
      </c>
      <c r="F1522" s="156">
        <v>0.22665289256198345</v>
      </c>
      <c r="G1522" s="156">
        <v>0.18221910665092483</v>
      </c>
      <c r="H1522" s="156">
        <v>0.26704053522235338</v>
      </c>
      <c r="I1522" s="156">
        <v>0.19572264856355767</v>
      </c>
      <c r="J1522" s="156">
        <v>0.12887642660369933</v>
      </c>
      <c r="K1522" s="156">
        <v>0.21086186540731994</v>
      </c>
      <c r="L1522" s="156">
        <v>0.14710251869342778</v>
      </c>
      <c r="M1522" s="156">
        <v>0.20779712711530893</v>
      </c>
      <c r="N1522" s="156">
        <v>0.26689787485242028</v>
      </c>
      <c r="O1522" s="156">
        <v>0.30203905942542303</v>
      </c>
    </row>
    <row r="1523" spans="1:15" x14ac:dyDescent="0.2">
      <c r="A1523">
        <v>127</v>
      </c>
      <c r="B1523" t="s">
        <v>465</v>
      </c>
      <c r="C1523" t="s">
        <v>465</v>
      </c>
      <c r="D1523" t="s">
        <v>202</v>
      </c>
      <c r="E1523" t="s">
        <v>692</v>
      </c>
      <c r="F1523" s="156">
        <v>1.6887626262626261E-3</v>
      </c>
      <c r="G1523" s="156">
        <v>1.6053391053391052E-3</v>
      </c>
      <c r="H1523" s="156">
        <v>4.0133477633477629E-4</v>
      </c>
      <c r="I1523" s="156">
        <v>2.7281746031746032E-4</v>
      </c>
      <c r="J1523" s="156">
        <v>1.8849206349206347E-3</v>
      </c>
      <c r="K1523" s="156">
        <v>2.2095959595959595E-4</v>
      </c>
      <c r="L1523" s="156">
        <v>1.9164862914862913E-4</v>
      </c>
      <c r="M1523" s="156">
        <v>3.6751443001442998E-4</v>
      </c>
      <c r="N1523" s="156">
        <v>4.0584415584415587E-4</v>
      </c>
      <c r="O1523" s="156">
        <v>1.828553391053391E-3</v>
      </c>
    </row>
    <row r="1524" spans="1:15" x14ac:dyDescent="0.2">
      <c r="A1524">
        <v>127</v>
      </c>
      <c r="B1524" t="s">
        <v>465</v>
      </c>
      <c r="C1524" t="s">
        <v>465</v>
      </c>
      <c r="D1524" t="s">
        <v>202</v>
      </c>
      <c r="E1524" t="s">
        <v>693</v>
      </c>
      <c r="F1524" s="156">
        <v>2.0292207792207795E-3</v>
      </c>
      <c r="G1524" s="156">
        <v>2.1645021645021648E-4</v>
      </c>
      <c r="H1524" s="156">
        <v>2.1645021645021648E-4</v>
      </c>
      <c r="I1524" s="156">
        <v>1.4069264069264073E-3</v>
      </c>
      <c r="J1524" s="156">
        <v>1.3528138528138531E-4</v>
      </c>
      <c r="K1524" s="156">
        <v>1.3528138528138531E-4</v>
      </c>
      <c r="L1524" s="156">
        <v>2.0562770562770568E-3</v>
      </c>
      <c r="M1524" s="156">
        <v>2.7056277056277062E-4</v>
      </c>
      <c r="N1524" s="156">
        <v>2.1645021645021648E-4</v>
      </c>
      <c r="O1524" s="156">
        <v>2.1103896103896107E-3</v>
      </c>
    </row>
    <row r="1525" spans="1:15" x14ac:dyDescent="0.2">
      <c r="A1525">
        <v>127</v>
      </c>
      <c r="B1525" t="s">
        <v>465</v>
      </c>
      <c r="C1525" t="s">
        <v>465</v>
      </c>
      <c r="D1525" t="s">
        <v>202</v>
      </c>
      <c r="E1525" t="s">
        <v>694</v>
      </c>
      <c r="F1525" s="156">
        <v>0.12852430555555555</v>
      </c>
      <c r="G1525" s="156">
        <v>9.1163194444444443E-2</v>
      </c>
      <c r="H1525" s="156">
        <v>0.156947601010101</v>
      </c>
      <c r="I1525" s="156">
        <v>0.10271464646464645</v>
      </c>
      <c r="J1525" s="156">
        <v>6.513257575757575E-2</v>
      </c>
      <c r="K1525" s="156">
        <v>0.14148200757575757</v>
      </c>
      <c r="L1525" s="156">
        <v>7.91256313131313E-2</v>
      </c>
      <c r="M1525" s="156">
        <v>0.10453282828282827</v>
      </c>
      <c r="N1525" s="156">
        <v>0.15623421717171718</v>
      </c>
      <c r="O1525" s="156">
        <v>0.16858901515151514</v>
      </c>
    </row>
    <row r="1526" spans="1:15" x14ac:dyDescent="0.2">
      <c r="A1526">
        <v>127</v>
      </c>
      <c r="B1526" t="s">
        <v>465</v>
      </c>
      <c r="C1526" t="s">
        <v>465</v>
      </c>
      <c r="D1526" t="s">
        <v>202</v>
      </c>
      <c r="E1526" t="s">
        <v>695</v>
      </c>
      <c r="F1526" s="156">
        <v>0</v>
      </c>
      <c r="G1526" s="156">
        <v>0</v>
      </c>
      <c r="H1526" s="156">
        <v>0</v>
      </c>
      <c r="I1526" s="156">
        <v>0</v>
      </c>
      <c r="J1526" s="156">
        <v>0</v>
      </c>
      <c r="K1526" s="156">
        <v>0</v>
      </c>
      <c r="L1526" s="156">
        <v>0</v>
      </c>
      <c r="M1526" s="156">
        <v>0</v>
      </c>
      <c r="N1526" s="156">
        <v>0</v>
      </c>
      <c r="O1526" s="156">
        <v>0</v>
      </c>
    </row>
    <row r="1527" spans="1:15" x14ac:dyDescent="0.2">
      <c r="A1527">
        <v>127</v>
      </c>
      <c r="B1527" t="s">
        <v>465</v>
      </c>
      <c r="C1527" t="s">
        <v>465</v>
      </c>
      <c r="D1527" t="s">
        <v>202</v>
      </c>
      <c r="E1527" t="s">
        <v>696</v>
      </c>
      <c r="F1527" s="156">
        <v>0</v>
      </c>
      <c r="G1527" s="156">
        <v>0</v>
      </c>
      <c r="H1527" s="156">
        <v>0</v>
      </c>
      <c r="I1527" s="156">
        <v>0</v>
      </c>
      <c r="J1527" s="156">
        <v>0</v>
      </c>
      <c r="K1527" s="156">
        <v>0</v>
      </c>
      <c r="L1527" s="156">
        <v>0</v>
      </c>
      <c r="M1527" s="156">
        <v>0</v>
      </c>
      <c r="N1527" s="156">
        <v>0</v>
      </c>
      <c r="O1527" s="156">
        <v>0</v>
      </c>
    </row>
    <row r="1528" spans="1:15" x14ac:dyDescent="0.2">
      <c r="A1528">
        <v>128</v>
      </c>
      <c r="B1528" t="s">
        <v>466</v>
      </c>
      <c r="C1528" t="s">
        <v>466</v>
      </c>
      <c r="D1528" t="s">
        <v>202</v>
      </c>
      <c r="E1528" t="s">
        <v>685</v>
      </c>
      <c r="F1528" s="156">
        <v>0.28222156631247541</v>
      </c>
      <c r="G1528" s="156">
        <v>0.27680539157811884</v>
      </c>
      <c r="H1528" s="156">
        <v>0.33465417158598981</v>
      </c>
      <c r="I1528" s="156">
        <v>0.29385822510822512</v>
      </c>
      <c r="J1528" s="156">
        <v>0.18360881542699725</v>
      </c>
      <c r="K1528" s="156">
        <v>0.20768152302243212</v>
      </c>
      <c r="L1528" s="156">
        <v>0.20629181424635973</v>
      </c>
      <c r="M1528" s="156">
        <v>0.32870425029515943</v>
      </c>
      <c r="N1528" s="156">
        <v>0.33283894136166864</v>
      </c>
      <c r="O1528" s="156">
        <v>0.40664846517119241</v>
      </c>
    </row>
    <row r="1529" spans="1:15" x14ac:dyDescent="0.2">
      <c r="A1529">
        <v>128</v>
      </c>
      <c r="B1529" t="s">
        <v>466</v>
      </c>
      <c r="C1529" t="s">
        <v>466</v>
      </c>
      <c r="D1529" t="s">
        <v>202</v>
      </c>
      <c r="E1529" t="s">
        <v>686</v>
      </c>
      <c r="F1529" s="156">
        <v>8.8428932178932166E-3</v>
      </c>
      <c r="G1529" s="156">
        <v>9.9161255411255415E-3</v>
      </c>
      <c r="H1529" s="156">
        <v>2.818362193362193E-3</v>
      </c>
      <c r="I1529" s="156">
        <v>2.3516414141414141E-3</v>
      </c>
      <c r="J1529" s="156">
        <v>1.0376082251082252E-2</v>
      </c>
      <c r="K1529" s="156">
        <v>1.7045454545454545E-3</v>
      </c>
      <c r="L1529" s="156">
        <v>1.7158189033189034E-3</v>
      </c>
      <c r="M1529" s="156">
        <v>3.8622835497835501E-3</v>
      </c>
      <c r="N1529" s="156">
        <v>2.7574855699855701E-3</v>
      </c>
      <c r="O1529" s="156">
        <v>1.0254329004329004E-2</v>
      </c>
    </row>
    <row r="1530" spans="1:15" x14ac:dyDescent="0.2">
      <c r="A1530">
        <v>128</v>
      </c>
      <c r="B1530" t="s">
        <v>466</v>
      </c>
      <c r="C1530" t="s">
        <v>466</v>
      </c>
      <c r="D1530" t="s">
        <v>202</v>
      </c>
      <c r="E1530" t="s">
        <v>687</v>
      </c>
      <c r="F1530" s="156">
        <v>4.169372294372295E-2</v>
      </c>
      <c r="G1530" s="156">
        <v>1.0335497835497837E-2</v>
      </c>
      <c r="H1530" s="156">
        <v>1.0335497835497837E-2</v>
      </c>
      <c r="I1530" s="156">
        <v>3.6931818181818191E-2</v>
      </c>
      <c r="J1530" s="156">
        <v>7.2781385281385294E-3</v>
      </c>
      <c r="K1530" s="156">
        <v>7.2781385281385294E-3</v>
      </c>
      <c r="L1530" s="156">
        <v>4.553571428571429E-2</v>
      </c>
      <c r="M1530" s="156">
        <v>1.4962121212121215E-2</v>
      </c>
      <c r="N1530" s="156">
        <v>1.0281385281385282E-2</v>
      </c>
      <c r="O1530" s="156">
        <v>4.7321428571428577E-2</v>
      </c>
    </row>
    <row r="1531" spans="1:15" x14ac:dyDescent="0.2">
      <c r="A1531">
        <v>128</v>
      </c>
      <c r="B1531" t="s">
        <v>466</v>
      </c>
      <c r="C1531" t="s">
        <v>466</v>
      </c>
      <c r="D1531" t="s">
        <v>202</v>
      </c>
      <c r="E1531" t="s">
        <v>688</v>
      </c>
      <c r="F1531" s="156">
        <v>0.3786172161172161</v>
      </c>
      <c r="G1531" s="156">
        <v>0.31291625041625043</v>
      </c>
      <c r="H1531" s="156">
        <v>0.36532425907425908</v>
      </c>
      <c r="I1531" s="156">
        <v>0.37215700965700965</v>
      </c>
      <c r="J1531" s="156">
        <v>0.20838120213120215</v>
      </c>
      <c r="K1531" s="156">
        <v>0.19478646353646353</v>
      </c>
      <c r="L1531" s="156">
        <v>0.26959915084915081</v>
      </c>
      <c r="M1531" s="156">
        <v>0.39884074259074254</v>
      </c>
      <c r="N1531" s="156">
        <v>0.36233974358974352</v>
      </c>
      <c r="O1531" s="156">
        <v>0.50614801864801862</v>
      </c>
    </row>
    <row r="1532" spans="1:15" x14ac:dyDescent="0.2">
      <c r="A1532">
        <v>128</v>
      </c>
      <c r="B1532" t="s">
        <v>466</v>
      </c>
      <c r="C1532" t="s">
        <v>466</v>
      </c>
      <c r="D1532" t="s">
        <v>202</v>
      </c>
      <c r="E1532" t="s">
        <v>689</v>
      </c>
      <c r="F1532" s="156">
        <v>1.8912164224664223E-2</v>
      </c>
      <c r="G1532" s="156">
        <v>1.9757326007326007E-2</v>
      </c>
      <c r="H1532" s="156">
        <v>4.7142094017094014E-3</v>
      </c>
      <c r="I1532" s="156">
        <v>4.6378968253968245E-3</v>
      </c>
      <c r="J1532" s="156">
        <v>2.0493742368742369E-2</v>
      </c>
      <c r="K1532" s="156">
        <v>3.1269078144078146E-3</v>
      </c>
      <c r="L1532" s="156">
        <v>3.8537851037851035E-3</v>
      </c>
      <c r="M1532" s="156">
        <v>7.6865842490842495E-3</v>
      </c>
      <c r="N1532" s="156">
        <v>4.5730311355311349E-3</v>
      </c>
      <c r="O1532" s="156">
        <v>2.1504884004884001E-2</v>
      </c>
    </row>
    <row r="1533" spans="1:15" x14ac:dyDescent="0.2">
      <c r="A1533">
        <v>128</v>
      </c>
      <c r="B1533" t="s">
        <v>466</v>
      </c>
      <c r="C1533" t="s">
        <v>466</v>
      </c>
      <c r="D1533" t="s">
        <v>202</v>
      </c>
      <c r="E1533" t="s">
        <v>690</v>
      </c>
      <c r="F1533" s="156">
        <v>0.4149267399267399</v>
      </c>
      <c r="G1533" s="156">
        <v>0.5026098901098901</v>
      </c>
      <c r="H1533" s="156">
        <v>0.5662087912087912</v>
      </c>
      <c r="I1533" s="156">
        <v>0.36771978021978019</v>
      </c>
      <c r="J1533" s="156">
        <v>0.23191391941391939</v>
      </c>
      <c r="K1533" s="156">
        <v>0.32186355311355314</v>
      </c>
      <c r="L1533" s="156">
        <v>0.13653846153846155</v>
      </c>
      <c r="M1533" s="156">
        <v>0.54326923076923084</v>
      </c>
      <c r="N1533" s="156">
        <v>0.56270604395604396</v>
      </c>
      <c r="O1533" s="156">
        <v>0.58379120879120883</v>
      </c>
    </row>
    <row r="1534" spans="1:15" x14ac:dyDescent="0.2">
      <c r="A1534">
        <v>128</v>
      </c>
      <c r="B1534" t="s">
        <v>466</v>
      </c>
      <c r="C1534" t="s">
        <v>466</v>
      </c>
      <c r="D1534" t="s">
        <v>202</v>
      </c>
      <c r="E1534" t="s">
        <v>691</v>
      </c>
      <c r="F1534" s="156">
        <v>0.27166469893742623</v>
      </c>
      <c r="G1534" s="156">
        <v>0.19520120031483665</v>
      </c>
      <c r="H1534" s="156">
        <v>0.29541273120818573</v>
      </c>
      <c r="I1534" s="156">
        <v>0.21728404171585988</v>
      </c>
      <c r="J1534" s="156">
        <v>0.13586678473042108</v>
      </c>
      <c r="K1534" s="156">
        <v>0.22882723337268793</v>
      </c>
      <c r="L1534" s="156">
        <v>0.16278040141676506</v>
      </c>
      <c r="M1534" s="156">
        <v>0.2290363046044864</v>
      </c>
      <c r="N1534" s="156">
        <v>0.29539059425423059</v>
      </c>
      <c r="O1534" s="156">
        <v>0.34367375049193233</v>
      </c>
    </row>
    <row r="1535" spans="1:15" x14ac:dyDescent="0.2">
      <c r="A1535">
        <v>128</v>
      </c>
      <c r="B1535" t="s">
        <v>466</v>
      </c>
      <c r="C1535" t="s">
        <v>466</v>
      </c>
      <c r="D1535" t="s">
        <v>202</v>
      </c>
      <c r="E1535" t="s">
        <v>692</v>
      </c>
      <c r="F1535" s="156">
        <v>1.7699314574314573E-3</v>
      </c>
      <c r="G1535" s="156">
        <v>1.6639610389610391E-3</v>
      </c>
      <c r="H1535" s="156">
        <v>3.923160173160173E-4</v>
      </c>
      <c r="I1535" s="156">
        <v>2.6605339105339104E-4</v>
      </c>
      <c r="J1535" s="156">
        <v>1.9638347763347767E-3</v>
      </c>
      <c r="K1535" s="156">
        <v>2.119408369408369E-4</v>
      </c>
      <c r="L1535" s="156">
        <v>1.848845598845599E-4</v>
      </c>
      <c r="M1535" s="156">
        <v>3.607503607503608E-4</v>
      </c>
      <c r="N1535" s="156">
        <v>3.8555194805194807E-4</v>
      </c>
      <c r="O1535" s="156">
        <v>1.9074675324675327E-3</v>
      </c>
    </row>
    <row r="1536" spans="1:15" x14ac:dyDescent="0.2">
      <c r="A1536">
        <v>128</v>
      </c>
      <c r="B1536" t="s">
        <v>466</v>
      </c>
      <c r="C1536" t="s">
        <v>466</v>
      </c>
      <c r="D1536" t="s">
        <v>202</v>
      </c>
      <c r="E1536" t="s">
        <v>693</v>
      </c>
      <c r="F1536" s="156">
        <v>1.6504329004329006E-3</v>
      </c>
      <c r="G1536" s="156">
        <v>1.6233766233766236E-4</v>
      </c>
      <c r="H1536" s="156">
        <v>1.6233766233766236E-4</v>
      </c>
      <c r="I1536" s="156">
        <v>1.1093073593073596E-3</v>
      </c>
      <c r="J1536" s="156">
        <v>1.0822510822510824E-4</v>
      </c>
      <c r="K1536" s="156">
        <v>1.0822510822510824E-4</v>
      </c>
      <c r="L1536" s="156">
        <v>1.6774891774891775E-3</v>
      </c>
      <c r="M1536" s="156">
        <v>1.8939393939393942E-4</v>
      </c>
      <c r="N1536" s="156">
        <v>1.6233766233766236E-4</v>
      </c>
      <c r="O1536" s="156">
        <v>1.7045454545454549E-3</v>
      </c>
    </row>
    <row r="1537" spans="1:15" x14ac:dyDescent="0.2">
      <c r="A1537">
        <v>128</v>
      </c>
      <c r="B1537" t="s">
        <v>466</v>
      </c>
      <c r="C1537" t="s">
        <v>466</v>
      </c>
      <c r="D1537" t="s">
        <v>202</v>
      </c>
      <c r="E1537" t="s">
        <v>694</v>
      </c>
      <c r="F1537" s="156">
        <v>0.19676925505050505</v>
      </c>
      <c r="G1537" s="156">
        <v>0.11963541666666666</v>
      </c>
      <c r="H1537" s="156">
        <v>0.21908301767676766</v>
      </c>
      <c r="I1537" s="156">
        <v>0.13645675505050506</v>
      </c>
      <c r="J1537" s="156">
        <v>8.5743371212121208E-2</v>
      </c>
      <c r="K1537" s="156">
        <v>0.19926767676767673</v>
      </c>
      <c r="L1537" s="156">
        <v>0.10606534090909091</v>
      </c>
      <c r="M1537" s="156">
        <v>0.13819286616161616</v>
      </c>
      <c r="N1537" s="156">
        <v>0.21997001262626265</v>
      </c>
      <c r="O1537" s="156">
        <v>0.24271306818181815</v>
      </c>
    </row>
    <row r="1538" spans="1:15" x14ac:dyDescent="0.2">
      <c r="A1538">
        <v>128</v>
      </c>
      <c r="B1538" t="s">
        <v>466</v>
      </c>
      <c r="C1538" t="s">
        <v>466</v>
      </c>
      <c r="D1538" t="s">
        <v>202</v>
      </c>
      <c r="E1538" t="s">
        <v>695</v>
      </c>
      <c r="F1538" s="156">
        <v>0</v>
      </c>
      <c r="G1538" s="156">
        <v>0</v>
      </c>
      <c r="H1538" s="156">
        <v>0</v>
      </c>
      <c r="I1538" s="156">
        <v>0</v>
      </c>
      <c r="J1538" s="156">
        <v>0</v>
      </c>
      <c r="K1538" s="156">
        <v>0</v>
      </c>
      <c r="L1538" s="156">
        <v>0</v>
      </c>
      <c r="M1538" s="156">
        <v>0</v>
      </c>
      <c r="N1538" s="156">
        <v>0</v>
      </c>
      <c r="O1538" s="156">
        <v>0</v>
      </c>
    </row>
    <row r="1539" spans="1:15" x14ac:dyDescent="0.2">
      <c r="A1539">
        <v>128</v>
      </c>
      <c r="B1539" t="s">
        <v>466</v>
      </c>
      <c r="C1539" t="s">
        <v>466</v>
      </c>
      <c r="D1539" t="s">
        <v>202</v>
      </c>
      <c r="E1539" t="s">
        <v>696</v>
      </c>
      <c r="F1539" s="156">
        <v>0</v>
      </c>
      <c r="G1539" s="156">
        <v>0</v>
      </c>
      <c r="H1539" s="156">
        <v>0</v>
      </c>
      <c r="I1539" s="156">
        <v>0</v>
      </c>
      <c r="J1539" s="156">
        <v>0</v>
      </c>
      <c r="K1539" s="156">
        <v>0</v>
      </c>
      <c r="L1539" s="156">
        <v>0</v>
      </c>
      <c r="M1539" s="156">
        <v>0</v>
      </c>
      <c r="N1539" s="156">
        <v>0</v>
      </c>
      <c r="O1539" s="156">
        <v>0</v>
      </c>
    </row>
    <row r="1540" spans="1:15" x14ac:dyDescent="0.2">
      <c r="A1540">
        <v>129</v>
      </c>
      <c r="B1540" t="s">
        <v>467</v>
      </c>
      <c r="C1540" t="s">
        <v>467</v>
      </c>
      <c r="D1540" t="s">
        <v>202</v>
      </c>
      <c r="E1540" t="s">
        <v>685</v>
      </c>
      <c r="F1540" s="156">
        <v>0.30555883510428966</v>
      </c>
      <c r="G1540" s="156">
        <v>0.29543732782369148</v>
      </c>
      <c r="H1540" s="156">
        <v>0.35638282172373087</v>
      </c>
      <c r="I1540" s="156">
        <v>0.29712957497048403</v>
      </c>
      <c r="J1540" s="156">
        <v>0.19514216843762297</v>
      </c>
      <c r="K1540" s="156">
        <v>0.22348730814639906</v>
      </c>
      <c r="L1540" s="156">
        <v>0.20606060606060603</v>
      </c>
      <c r="M1540" s="156">
        <v>0.34218319559228649</v>
      </c>
      <c r="N1540" s="156">
        <v>0.35558589138134594</v>
      </c>
      <c r="O1540" s="156">
        <v>0.42903384494293584</v>
      </c>
    </row>
    <row r="1541" spans="1:15" x14ac:dyDescent="0.2">
      <c r="A1541">
        <v>129</v>
      </c>
      <c r="B1541" t="s">
        <v>467</v>
      </c>
      <c r="C1541" t="s">
        <v>467</v>
      </c>
      <c r="D1541" t="s">
        <v>202</v>
      </c>
      <c r="E1541" t="s">
        <v>686</v>
      </c>
      <c r="F1541" s="156">
        <v>1.2578914141414141E-2</v>
      </c>
      <c r="G1541" s="156">
        <v>1.4085046897546897E-2</v>
      </c>
      <c r="H1541" s="156">
        <v>4.1914682539682538E-3</v>
      </c>
      <c r="I1541" s="156">
        <v>3.0257936507936505E-3</v>
      </c>
      <c r="J1541" s="156">
        <v>1.4646464646464647E-2</v>
      </c>
      <c r="K1541" s="156">
        <v>2.2591991341991339E-3</v>
      </c>
      <c r="L1541" s="156">
        <v>2.2479256854256854E-3</v>
      </c>
      <c r="M1541" s="156">
        <v>5.467622655122655E-3</v>
      </c>
      <c r="N1541" s="156">
        <v>4.1553932178932176E-3</v>
      </c>
      <c r="O1541" s="156">
        <v>1.4457070707070708E-2</v>
      </c>
    </row>
    <row r="1542" spans="1:15" x14ac:dyDescent="0.2">
      <c r="A1542">
        <v>129</v>
      </c>
      <c r="B1542" t="s">
        <v>467</v>
      </c>
      <c r="C1542" t="s">
        <v>467</v>
      </c>
      <c r="D1542" t="s">
        <v>202</v>
      </c>
      <c r="E1542" t="s">
        <v>687</v>
      </c>
      <c r="F1542" s="156">
        <v>3.0492424242424251E-2</v>
      </c>
      <c r="G1542" s="156">
        <v>7.16991341991342E-3</v>
      </c>
      <c r="H1542" s="156">
        <v>7.16991341991342E-3</v>
      </c>
      <c r="I1542" s="156">
        <v>2.5838744588744595E-2</v>
      </c>
      <c r="J1542" s="156">
        <v>5.0324675324675333E-3</v>
      </c>
      <c r="K1542" s="156">
        <v>5.0324675324675333E-3</v>
      </c>
      <c r="L1542" s="156">
        <v>3.2305194805194809E-2</v>
      </c>
      <c r="M1542" s="156">
        <v>1.0064935064935067E-2</v>
      </c>
      <c r="N1542" s="156">
        <v>7.1428571428571435E-3</v>
      </c>
      <c r="O1542" s="156">
        <v>3.4280303030303029E-2</v>
      </c>
    </row>
    <row r="1543" spans="1:15" x14ac:dyDescent="0.2">
      <c r="A1543">
        <v>129</v>
      </c>
      <c r="B1543" t="s">
        <v>467</v>
      </c>
      <c r="C1543" t="s">
        <v>467</v>
      </c>
      <c r="D1543" t="s">
        <v>202</v>
      </c>
      <c r="E1543" t="s">
        <v>688</v>
      </c>
      <c r="F1543" s="156">
        <v>0.38858641358641355</v>
      </c>
      <c r="G1543" s="156">
        <v>0.32852564102564102</v>
      </c>
      <c r="H1543" s="156">
        <v>0.37292915417915412</v>
      </c>
      <c r="I1543" s="156">
        <v>0.35740925740925739</v>
      </c>
      <c r="J1543" s="156">
        <v>0.21987179487179487</v>
      </c>
      <c r="K1543" s="156">
        <v>0.19938811188811187</v>
      </c>
      <c r="L1543" s="156">
        <v>0.25785672660672665</v>
      </c>
      <c r="M1543" s="156">
        <v>0.39939019314019314</v>
      </c>
      <c r="N1543" s="156">
        <v>0.37160964035964034</v>
      </c>
      <c r="O1543" s="156">
        <v>0.51158424908424904</v>
      </c>
    </row>
    <row r="1544" spans="1:15" x14ac:dyDescent="0.2">
      <c r="A1544">
        <v>129</v>
      </c>
      <c r="B1544" t="s">
        <v>467</v>
      </c>
      <c r="C1544" t="s">
        <v>467</v>
      </c>
      <c r="D1544" t="s">
        <v>202</v>
      </c>
      <c r="E1544" t="s">
        <v>689</v>
      </c>
      <c r="F1544" s="156">
        <v>2.6066468253968252E-2</v>
      </c>
      <c r="G1544" s="156">
        <v>2.7632783882783882E-2</v>
      </c>
      <c r="H1544" s="156">
        <v>6.6926129426129423E-3</v>
      </c>
      <c r="I1544" s="156">
        <v>5.1968864468864466E-3</v>
      </c>
      <c r="J1544" s="156">
        <v>2.8645833333333336E-2</v>
      </c>
      <c r="K1544" s="156">
        <v>3.8499694749694747E-3</v>
      </c>
      <c r="L1544" s="156">
        <v>4.197191697191697E-3</v>
      </c>
      <c r="M1544" s="156">
        <v>1.0412851037851037E-2</v>
      </c>
      <c r="N1544" s="156">
        <v>6.6105769230769221E-3</v>
      </c>
      <c r="O1544" s="156">
        <v>2.9298305860805861E-2</v>
      </c>
    </row>
    <row r="1545" spans="1:15" x14ac:dyDescent="0.2">
      <c r="A1545">
        <v>129</v>
      </c>
      <c r="B1545" t="s">
        <v>467</v>
      </c>
      <c r="C1545" t="s">
        <v>467</v>
      </c>
      <c r="D1545" t="s">
        <v>202</v>
      </c>
      <c r="E1545" t="s">
        <v>690</v>
      </c>
      <c r="F1545" s="156">
        <v>0.45540293040293034</v>
      </c>
      <c r="G1545" s="156">
        <v>0.51577380952380958</v>
      </c>
      <c r="H1545" s="156">
        <v>0.60613553113553109</v>
      </c>
      <c r="I1545" s="156">
        <v>0.3977335164835164</v>
      </c>
      <c r="J1545" s="156">
        <v>0.21936813186813187</v>
      </c>
      <c r="K1545" s="156">
        <v>0.34713827838827838</v>
      </c>
      <c r="L1545" s="156">
        <v>0.13589743589743589</v>
      </c>
      <c r="M1545" s="156">
        <v>0.57431318681318688</v>
      </c>
      <c r="N1545" s="156">
        <v>0.60455586080586077</v>
      </c>
      <c r="O1545" s="156">
        <v>0.61874999999999991</v>
      </c>
    </row>
    <row r="1546" spans="1:15" x14ac:dyDescent="0.2">
      <c r="A1546">
        <v>129</v>
      </c>
      <c r="B1546" t="s">
        <v>467</v>
      </c>
      <c r="C1546" t="s">
        <v>467</v>
      </c>
      <c r="D1546" t="s">
        <v>202</v>
      </c>
      <c r="E1546" t="s">
        <v>691</v>
      </c>
      <c r="F1546" s="156">
        <v>0.33210596221959859</v>
      </c>
      <c r="G1546" s="156">
        <v>0.22000688705234159</v>
      </c>
      <c r="H1546" s="156">
        <v>0.34696477764659583</v>
      </c>
      <c r="I1546" s="156">
        <v>0.23765249901613542</v>
      </c>
      <c r="J1546" s="156">
        <v>0.15395021645021642</v>
      </c>
      <c r="K1546" s="156">
        <v>0.27637495080676899</v>
      </c>
      <c r="L1546" s="156">
        <v>0.17794175521448249</v>
      </c>
      <c r="M1546" s="156">
        <v>0.25436343959071228</v>
      </c>
      <c r="N1546" s="156">
        <v>0.34711235733963008</v>
      </c>
      <c r="O1546" s="156">
        <v>0.40371162927981108</v>
      </c>
    </row>
    <row r="1547" spans="1:15" x14ac:dyDescent="0.2">
      <c r="A1547">
        <v>129</v>
      </c>
      <c r="B1547" t="s">
        <v>467</v>
      </c>
      <c r="C1547" t="s">
        <v>467</v>
      </c>
      <c r="D1547" t="s">
        <v>202</v>
      </c>
      <c r="E1547" t="s">
        <v>692</v>
      </c>
      <c r="F1547" s="156">
        <v>3.043831168831169E-3</v>
      </c>
      <c r="G1547" s="156">
        <v>2.9265873015873016E-3</v>
      </c>
      <c r="H1547" s="156">
        <v>8.4325396825396829E-4</v>
      </c>
      <c r="I1547" s="156">
        <v>4.7123015873015868E-4</v>
      </c>
      <c r="J1547" s="156">
        <v>3.3910533910533904E-3</v>
      </c>
      <c r="K1547" s="156">
        <v>4.7123015873015868E-4</v>
      </c>
      <c r="L1547" s="156">
        <v>3.3369408369408367E-4</v>
      </c>
      <c r="M1547" s="156">
        <v>6.8542568542568553E-4</v>
      </c>
      <c r="N1547" s="156">
        <v>8.4099927849927837E-4</v>
      </c>
      <c r="O1547" s="156">
        <v>3.2918470418470415E-3</v>
      </c>
    </row>
    <row r="1548" spans="1:15" x14ac:dyDescent="0.2">
      <c r="A1548">
        <v>129</v>
      </c>
      <c r="B1548" t="s">
        <v>467</v>
      </c>
      <c r="C1548" t="s">
        <v>467</v>
      </c>
      <c r="D1548" t="s">
        <v>202</v>
      </c>
      <c r="E1548" t="s">
        <v>693</v>
      </c>
      <c r="F1548" s="156">
        <v>1.0822510822510824E-4</v>
      </c>
      <c r="G1548" s="156">
        <v>0</v>
      </c>
      <c r="H1548" s="156">
        <v>0</v>
      </c>
      <c r="I1548" s="156">
        <v>5.4112554112554119E-5</v>
      </c>
      <c r="J1548" s="156">
        <v>0</v>
      </c>
      <c r="K1548" s="156">
        <v>0</v>
      </c>
      <c r="L1548" s="156">
        <v>1.0822510822510824E-4</v>
      </c>
      <c r="M1548" s="156">
        <v>0</v>
      </c>
      <c r="N1548" s="156">
        <v>0</v>
      </c>
      <c r="O1548" s="156">
        <v>1.0822510822510824E-4</v>
      </c>
    </row>
    <row r="1549" spans="1:15" x14ac:dyDescent="0.2">
      <c r="A1549">
        <v>129</v>
      </c>
      <c r="B1549" t="s">
        <v>467</v>
      </c>
      <c r="C1549" t="s">
        <v>467</v>
      </c>
      <c r="D1549" t="s">
        <v>202</v>
      </c>
      <c r="E1549" t="s">
        <v>694</v>
      </c>
      <c r="F1549" s="156">
        <v>0.23009943181818185</v>
      </c>
      <c r="G1549" s="156">
        <v>0.12834280303030302</v>
      </c>
      <c r="H1549" s="156">
        <v>0.24685132575757571</v>
      </c>
      <c r="I1549" s="156">
        <v>0.14767992424242427</v>
      </c>
      <c r="J1549" s="156">
        <v>9.2320075757575767E-2</v>
      </c>
      <c r="K1549" s="156">
        <v>0.22791193181818178</v>
      </c>
      <c r="L1549" s="156">
        <v>0.11558238636363638</v>
      </c>
      <c r="M1549" s="156">
        <v>0.14899305555555556</v>
      </c>
      <c r="N1549" s="156">
        <v>0.24737847222222223</v>
      </c>
      <c r="O1549" s="156">
        <v>0.27559659090909089</v>
      </c>
    </row>
    <row r="1550" spans="1:15" x14ac:dyDescent="0.2">
      <c r="A1550">
        <v>129</v>
      </c>
      <c r="B1550" t="s">
        <v>467</v>
      </c>
      <c r="C1550" t="s">
        <v>467</v>
      </c>
      <c r="D1550" t="s">
        <v>202</v>
      </c>
      <c r="E1550" t="s">
        <v>695</v>
      </c>
      <c r="F1550" s="156">
        <v>0</v>
      </c>
      <c r="G1550" s="156">
        <v>0</v>
      </c>
      <c r="H1550" s="156">
        <v>0</v>
      </c>
      <c r="I1550" s="156">
        <v>0</v>
      </c>
      <c r="J1550" s="156">
        <v>0</v>
      </c>
      <c r="K1550" s="156">
        <v>0</v>
      </c>
      <c r="L1550" s="156">
        <v>0</v>
      </c>
      <c r="M1550" s="156">
        <v>0</v>
      </c>
      <c r="N1550" s="156">
        <v>0</v>
      </c>
      <c r="O1550" s="156">
        <v>0</v>
      </c>
    </row>
    <row r="1551" spans="1:15" x14ac:dyDescent="0.2">
      <c r="A1551">
        <v>129</v>
      </c>
      <c r="B1551" t="s">
        <v>467</v>
      </c>
      <c r="C1551" t="s">
        <v>467</v>
      </c>
      <c r="D1551" t="s">
        <v>202</v>
      </c>
      <c r="E1551" t="s">
        <v>696</v>
      </c>
      <c r="F1551" s="156">
        <v>0</v>
      </c>
      <c r="G1551" s="156">
        <v>0</v>
      </c>
      <c r="H1551" s="156">
        <v>0</v>
      </c>
      <c r="I1551" s="156">
        <v>0</v>
      </c>
      <c r="J1551" s="156">
        <v>0</v>
      </c>
      <c r="K1551" s="156">
        <v>0</v>
      </c>
      <c r="L1551" s="156">
        <v>0</v>
      </c>
      <c r="M1551" s="156">
        <v>0</v>
      </c>
      <c r="N1551" s="156">
        <v>0</v>
      </c>
      <c r="O1551" s="156">
        <v>0</v>
      </c>
    </row>
    <row r="1552" spans="1:15" x14ac:dyDescent="0.2">
      <c r="A1552">
        <v>130</v>
      </c>
      <c r="B1552" t="s">
        <v>468</v>
      </c>
      <c r="C1552" t="s">
        <v>468</v>
      </c>
      <c r="D1552" t="s">
        <v>202</v>
      </c>
      <c r="E1552" t="s">
        <v>685</v>
      </c>
      <c r="F1552" s="156">
        <v>0.28261757182211722</v>
      </c>
      <c r="G1552" s="156">
        <v>0.29627115308933488</v>
      </c>
      <c r="H1552" s="156">
        <v>0.34680981896890989</v>
      </c>
      <c r="I1552" s="156">
        <v>0.2977936835891381</v>
      </c>
      <c r="J1552" s="156">
        <v>0.19442886658795747</v>
      </c>
      <c r="K1552" s="156">
        <v>0.21199822904368357</v>
      </c>
      <c r="L1552" s="156">
        <v>0.20603846910665091</v>
      </c>
      <c r="M1552" s="156">
        <v>0.34372048406139311</v>
      </c>
      <c r="N1552" s="156">
        <v>0.34230371900826451</v>
      </c>
      <c r="O1552" s="156">
        <v>0.41576643053915779</v>
      </c>
    </row>
    <row r="1553" spans="1:15" x14ac:dyDescent="0.2">
      <c r="A1553">
        <v>130</v>
      </c>
      <c r="B1553" t="s">
        <v>468</v>
      </c>
      <c r="C1553" t="s">
        <v>468</v>
      </c>
      <c r="D1553" t="s">
        <v>202</v>
      </c>
      <c r="E1553" t="s">
        <v>686</v>
      </c>
      <c r="F1553" s="156">
        <v>1.3771645021645022E-2</v>
      </c>
      <c r="G1553" s="156">
        <v>1.627435064935065E-2</v>
      </c>
      <c r="H1553" s="156">
        <v>5.6479978354978351E-3</v>
      </c>
      <c r="I1553" s="156">
        <v>3.9073773448773446E-3</v>
      </c>
      <c r="J1553" s="156">
        <v>1.65268759018759E-2</v>
      </c>
      <c r="K1553" s="156">
        <v>2.9536435786435785E-3</v>
      </c>
      <c r="L1553" s="156">
        <v>2.8927669552669551E-3</v>
      </c>
      <c r="M1553" s="156">
        <v>6.8993506493506499E-3</v>
      </c>
      <c r="N1553" s="156">
        <v>5.4495851370851374E-3</v>
      </c>
      <c r="O1553" s="156">
        <v>1.6240530303030302E-2</v>
      </c>
    </row>
    <row r="1554" spans="1:15" x14ac:dyDescent="0.2">
      <c r="A1554">
        <v>130</v>
      </c>
      <c r="B1554" t="s">
        <v>468</v>
      </c>
      <c r="C1554" t="s">
        <v>468</v>
      </c>
      <c r="D1554" t="s">
        <v>202</v>
      </c>
      <c r="E1554" t="s">
        <v>687</v>
      </c>
      <c r="F1554" s="156">
        <v>1.1850649350649353E-2</v>
      </c>
      <c r="G1554" s="156">
        <v>3.2738095238095243E-3</v>
      </c>
      <c r="H1554" s="156">
        <v>3.2738095238095243E-3</v>
      </c>
      <c r="I1554" s="156">
        <v>9.9567099567099589E-3</v>
      </c>
      <c r="J1554" s="156">
        <v>2.2456709956709957E-3</v>
      </c>
      <c r="K1554" s="156">
        <v>2.2456709956709957E-3</v>
      </c>
      <c r="L1554" s="156">
        <v>1.2527056277056279E-2</v>
      </c>
      <c r="M1554" s="156">
        <v>4.1125541125541136E-3</v>
      </c>
      <c r="N1554" s="156">
        <v>3.21969696969697E-3</v>
      </c>
      <c r="O1554" s="156">
        <v>1.3501082251082253E-2</v>
      </c>
    </row>
    <row r="1555" spans="1:15" x14ac:dyDescent="0.2">
      <c r="A1555">
        <v>130</v>
      </c>
      <c r="B1555" t="s">
        <v>468</v>
      </c>
      <c r="C1555" t="s">
        <v>468</v>
      </c>
      <c r="D1555" t="s">
        <v>202</v>
      </c>
      <c r="E1555" t="s">
        <v>688</v>
      </c>
      <c r="F1555" s="156">
        <v>0.39717990342990339</v>
      </c>
      <c r="G1555" s="156">
        <v>0.3366758241758242</v>
      </c>
      <c r="H1555" s="156">
        <v>0.37709373959373954</v>
      </c>
      <c r="I1555" s="156">
        <v>0.3707937895437895</v>
      </c>
      <c r="J1555" s="156">
        <v>0.22481476856476856</v>
      </c>
      <c r="K1555" s="156">
        <v>0.19560023310023308</v>
      </c>
      <c r="L1555" s="156">
        <v>0.27000083250083246</v>
      </c>
      <c r="M1555" s="156">
        <v>0.41255619380619379</v>
      </c>
      <c r="N1555" s="156">
        <v>0.36983016983016981</v>
      </c>
      <c r="O1555" s="156">
        <v>0.52464618714618716</v>
      </c>
    </row>
    <row r="1556" spans="1:15" x14ac:dyDescent="0.2">
      <c r="A1556">
        <v>130</v>
      </c>
      <c r="B1556" t="s">
        <v>468</v>
      </c>
      <c r="C1556" t="s">
        <v>468</v>
      </c>
      <c r="D1556" t="s">
        <v>202</v>
      </c>
      <c r="E1556" t="s">
        <v>689</v>
      </c>
      <c r="F1556" s="156">
        <v>2.9418498168498168E-2</v>
      </c>
      <c r="G1556" s="156">
        <v>3.2354624542124538E-2</v>
      </c>
      <c r="H1556" s="156">
        <v>8.5870726495726503E-3</v>
      </c>
      <c r="I1556" s="156">
        <v>5.7978479853479856E-3</v>
      </c>
      <c r="J1556" s="156">
        <v>3.3104395604395612E-2</v>
      </c>
      <c r="K1556" s="156">
        <v>4.5405982905982909E-3</v>
      </c>
      <c r="L1556" s="156">
        <v>4.5405982905982909E-3</v>
      </c>
      <c r="M1556" s="156">
        <v>1.2574404761904761E-2</v>
      </c>
      <c r="N1556" s="156">
        <v>8.1368284493284482E-3</v>
      </c>
      <c r="O1556" s="156">
        <v>3.3276098901098901E-2</v>
      </c>
    </row>
    <row r="1557" spans="1:15" x14ac:dyDescent="0.2">
      <c r="A1557">
        <v>130</v>
      </c>
      <c r="B1557" t="s">
        <v>468</v>
      </c>
      <c r="C1557" t="s">
        <v>468</v>
      </c>
      <c r="D1557" t="s">
        <v>202</v>
      </c>
      <c r="E1557" t="s">
        <v>690</v>
      </c>
      <c r="F1557" s="156">
        <v>0.45808150183150176</v>
      </c>
      <c r="G1557" s="156">
        <v>0.51755952380952386</v>
      </c>
      <c r="H1557" s="156">
        <v>0.61561355311355304</v>
      </c>
      <c r="I1557" s="156">
        <v>0.43154761904761907</v>
      </c>
      <c r="J1557" s="156">
        <v>0.2032051282051282</v>
      </c>
      <c r="K1557" s="156">
        <v>0.34189560439560435</v>
      </c>
      <c r="L1557" s="156">
        <v>0.14239926739926739</v>
      </c>
      <c r="M1557" s="156">
        <v>0.59796245421245409</v>
      </c>
      <c r="N1557" s="156">
        <v>0.60673076923076918</v>
      </c>
      <c r="O1557" s="156">
        <v>0.63289835164835162</v>
      </c>
    </row>
    <row r="1558" spans="1:15" x14ac:dyDescent="0.2">
      <c r="A1558">
        <v>130</v>
      </c>
      <c r="B1558" t="s">
        <v>468</v>
      </c>
      <c r="C1558" t="s">
        <v>468</v>
      </c>
      <c r="D1558" t="s">
        <v>202</v>
      </c>
      <c r="E1558" t="s">
        <v>691</v>
      </c>
      <c r="F1558" s="156">
        <v>0.27251574183392363</v>
      </c>
      <c r="G1558" s="156">
        <v>0.22925275482093663</v>
      </c>
      <c r="H1558" s="156">
        <v>0.32137445887445887</v>
      </c>
      <c r="I1558" s="156">
        <v>0.21906237701692249</v>
      </c>
      <c r="J1558" s="156">
        <v>0.15870474222746953</v>
      </c>
      <c r="K1558" s="156">
        <v>0.2467655450609996</v>
      </c>
      <c r="L1558" s="156">
        <v>0.15705184966548605</v>
      </c>
      <c r="M1558" s="156">
        <v>0.25105519480519484</v>
      </c>
      <c r="N1558" s="156">
        <v>0.32097353404171591</v>
      </c>
      <c r="O1558" s="156">
        <v>0.35818575364029909</v>
      </c>
    </row>
    <row r="1559" spans="1:15" x14ac:dyDescent="0.2">
      <c r="A1559">
        <v>130</v>
      </c>
      <c r="B1559" t="s">
        <v>468</v>
      </c>
      <c r="C1559" t="s">
        <v>468</v>
      </c>
      <c r="D1559" t="s">
        <v>202</v>
      </c>
      <c r="E1559" t="s">
        <v>692</v>
      </c>
      <c r="F1559" s="156">
        <v>4.3831168831168837E-3</v>
      </c>
      <c r="G1559" s="156">
        <v>4.430465367965368E-3</v>
      </c>
      <c r="H1559" s="156">
        <v>1.5940656565656566E-3</v>
      </c>
      <c r="I1559" s="156">
        <v>8.2070707070707068E-4</v>
      </c>
      <c r="J1559" s="156">
        <v>4.9761002886002893E-3</v>
      </c>
      <c r="K1559" s="156">
        <v>9.6726190476190479E-4</v>
      </c>
      <c r="L1559" s="156">
        <v>5.8621933621933625E-4</v>
      </c>
      <c r="M1559" s="156">
        <v>1.2333152958152959E-3</v>
      </c>
      <c r="N1559" s="156">
        <v>1.5692640692640692E-3</v>
      </c>
      <c r="O1559" s="156">
        <v>4.8295454545454553E-3</v>
      </c>
    </row>
    <row r="1560" spans="1:15" x14ac:dyDescent="0.2">
      <c r="A1560">
        <v>130</v>
      </c>
      <c r="B1560" t="s">
        <v>468</v>
      </c>
      <c r="C1560" t="s">
        <v>468</v>
      </c>
      <c r="D1560" t="s">
        <v>202</v>
      </c>
      <c r="E1560" t="s">
        <v>693</v>
      </c>
      <c r="F1560" s="156">
        <v>0</v>
      </c>
      <c r="G1560" s="156">
        <v>0</v>
      </c>
      <c r="H1560" s="156">
        <v>0</v>
      </c>
      <c r="I1560" s="156">
        <v>0</v>
      </c>
      <c r="J1560" s="156">
        <v>0</v>
      </c>
      <c r="K1560" s="156">
        <v>0</v>
      </c>
      <c r="L1560" s="156">
        <v>0</v>
      </c>
      <c r="M1560" s="156">
        <v>0</v>
      </c>
      <c r="N1560" s="156">
        <v>0</v>
      </c>
      <c r="O1560" s="156">
        <v>0</v>
      </c>
    </row>
    <row r="1561" spans="1:15" x14ac:dyDescent="0.2">
      <c r="A1561">
        <v>130</v>
      </c>
      <c r="B1561" t="s">
        <v>468</v>
      </c>
      <c r="C1561" t="s">
        <v>468</v>
      </c>
      <c r="D1561" t="s">
        <v>202</v>
      </c>
      <c r="E1561" t="s">
        <v>694</v>
      </c>
      <c r="F1561" s="156">
        <v>0.17354482323232323</v>
      </c>
      <c r="G1561" s="156">
        <v>0.12799242424242427</v>
      </c>
      <c r="H1561" s="156">
        <v>0.21271464646464644</v>
      </c>
      <c r="I1561" s="156">
        <v>0.12947127525252525</v>
      </c>
      <c r="J1561" s="156">
        <v>9.1049558080808085E-2</v>
      </c>
      <c r="K1561" s="156">
        <v>0.18857638888888889</v>
      </c>
      <c r="L1561" s="156">
        <v>9.6109532828282829E-2</v>
      </c>
      <c r="M1561" s="156">
        <v>0.14104324494949494</v>
      </c>
      <c r="N1561" s="156">
        <v>0.21408301767676768</v>
      </c>
      <c r="O1561" s="156">
        <v>0.22520517676767679</v>
      </c>
    </row>
    <row r="1562" spans="1:15" x14ac:dyDescent="0.2">
      <c r="A1562">
        <v>130</v>
      </c>
      <c r="B1562" t="s">
        <v>468</v>
      </c>
      <c r="C1562" t="s">
        <v>468</v>
      </c>
      <c r="D1562" t="s">
        <v>202</v>
      </c>
      <c r="E1562" t="s">
        <v>695</v>
      </c>
      <c r="F1562" s="156">
        <v>3.0381944444444444E-5</v>
      </c>
      <c r="G1562" s="156">
        <v>2.4594907407407408E-5</v>
      </c>
      <c r="H1562" s="156">
        <v>5.7870370370370367E-6</v>
      </c>
      <c r="I1562" s="156">
        <v>2.8935185185185184E-6</v>
      </c>
      <c r="J1562" s="156">
        <v>3.1828703703703708E-5</v>
      </c>
      <c r="K1562" s="156">
        <v>4.3402777777777778E-6</v>
      </c>
      <c r="L1562" s="156">
        <v>1.4467592592592592E-6</v>
      </c>
      <c r="M1562" s="156">
        <v>2.8935185185185184E-6</v>
      </c>
      <c r="N1562" s="156">
        <v>5.7870370370370367E-6</v>
      </c>
      <c r="O1562" s="156">
        <v>3.1828703703703708E-5</v>
      </c>
    </row>
    <row r="1563" spans="1:15" x14ac:dyDescent="0.2">
      <c r="A1563">
        <v>130</v>
      </c>
      <c r="B1563" t="s">
        <v>468</v>
      </c>
      <c r="C1563" t="s">
        <v>468</v>
      </c>
      <c r="D1563" t="s">
        <v>202</v>
      </c>
      <c r="E1563" t="s">
        <v>696</v>
      </c>
      <c r="F1563" s="156">
        <v>0</v>
      </c>
      <c r="G1563" s="156">
        <v>0</v>
      </c>
      <c r="H1563" s="156">
        <v>0</v>
      </c>
      <c r="I1563" s="156">
        <v>0</v>
      </c>
      <c r="J1563" s="156">
        <v>0</v>
      </c>
      <c r="K1563" s="156">
        <v>0</v>
      </c>
      <c r="L1563" s="156">
        <v>0</v>
      </c>
      <c r="M1563" s="156">
        <v>0</v>
      </c>
      <c r="N1563" s="156">
        <v>0</v>
      </c>
      <c r="O1563" s="156">
        <v>0</v>
      </c>
    </row>
    <row r="1564" spans="1:15" x14ac:dyDescent="0.2">
      <c r="A1564">
        <v>131</v>
      </c>
      <c r="B1564" t="s">
        <v>469</v>
      </c>
      <c r="C1564" t="s">
        <v>469</v>
      </c>
      <c r="D1564" t="s">
        <v>203</v>
      </c>
      <c r="E1564" t="s">
        <v>685</v>
      </c>
      <c r="F1564" s="156">
        <v>0.24129033844942935</v>
      </c>
      <c r="G1564" s="156">
        <v>0.25680342384887839</v>
      </c>
      <c r="H1564" s="156">
        <v>0.31658795749704838</v>
      </c>
      <c r="I1564" s="156">
        <v>0.27640446674537583</v>
      </c>
      <c r="J1564" s="156">
        <v>0.16465220385674931</v>
      </c>
      <c r="K1564" s="156">
        <v>0.20030499803227075</v>
      </c>
      <c r="L1564" s="156">
        <v>0.19191755214482484</v>
      </c>
      <c r="M1564" s="156">
        <v>0.31036009445100349</v>
      </c>
      <c r="N1564" s="156">
        <v>0.31541961826052733</v>
      </c>
      <c r="O1564" s="156">
        <v>0.36800964187327823</v>
      </c>
    </row>
    <row r="1565" spans="1:15" x14ac:dyDescent="0.2">
      <c r="A1565">
        <v>131</v>
      </c>
      <c r="B1565" t="s">
        <v>469</v>
      </c>
      <c r="C1565" t="s">
        <v>469</v>
      </c>
      <c r="D1565" t="s">
        <v>203</v>
      </c>
      <c r="E1565" t="s">
        <v>686</v>
      </c>
      <c r="F1565" s="156">
        <v>1.7381403318903321E-2</v>
      </c>
      <c r="G1565" s="156">
        <v>2.2894119769119769E-2</v>
      </c>
      <c r="H1565" s="156">
        <v>1.0335497835497837E-2</v>
      </c>
      <c r="I1565" s="156">
        <v>6.5679112554112547E-3</v>
      </c>
      <c r="J1565" s="156">
        <v>2.2023809523809525E-2</v>
      </c>
      <c r="K1565" s="156">
        <v>5.3954725829725818E-3</v>
      </c>
      <c r="L1565" s="156">
        <v>4.8588564213564219E-3</v>
      </c>
      <c r="M1565" s="156">
        <v>1.1620670995670997E-2</v>
      </c>
      <c r="N1565" s="156">
        <v>1.0238546176046175E-2</v>
      </c>
      <c r="O1565" s="156">
        <v>2.179157647907648E-2</v>
      </c>
    </row>
    <row r="1566" spans="1:15" x14ac:dyDescent="0.2">
      <c r="A1566">
        <v>131</v>
      </c>
      <c r="B1566" t="s">
        <v>469</v>
      </c>
      <c r="C1566" t="s">
        <v>469</v>
      </c>
      <c r="D1566" t="s">
        <v>203</v>
      </c>
      <c r="E1566" t="s">
        <v>687</v>
      </c>
      <c r="F1566" s="156">
        <v>1.5422077922077925E-3</v>
      </c>
      <c r="G1566" s="156">
        <v>2.976190476190477E-4</v>
      </c>
      <c r="H1566" s="156">
        <v>2.976190476190477E-4</v>
      </c>
      <c r="I1566" s="156">
        <v>1.0551948051948053E-3</v>
      </c>
      <c r="J1566" s="156">
        <v>1.8939393939393942E-4</v>
      </c>
      <c r="K1566" s="156">
        <v>1.8939393939393942E-4</v>
      </c>
      <c r="L1566" s="156">
        <v>1.4339826839826842E-3</v>
      </c>
      <c r="M1566" s="156">
        <v>3.5173160173160181E-4</v>
      </c>
      <c r="N1566" s="156">
        <v>2.976190476190477E-4</v>
      </c>
      <c r="O1566" s="156">
        <v>1.6774891774891775E-3</v>
      </c>
    </row>
    <row r="1567" spans="1:15" x14ac:dyDescent="0.2">
      <c r="A1567">
        <v>131</v>
      </c>
      <c r="B1567" t="s">
        <v>469</v>
      </c>
      <c r="C1567" t="s">
        <v>469</v>
      </c>
      <c r="D1567" t="s">
        <v>203</v>
      </c>
      <c r="E1567" t="s">
        <v>688</v>
      </c>
      <c r="F1567" s="156">
        <v>0.33787878787878783</v>
      </c>
      <c r="G1567" s="156">
        <v>0.29737970362970356</v>
      </c>
      <c r="H1567" s="156">
        <v>0.34963994338994342</v>
      </c>
      <c r="I1567" s="156">
        <v>0.34223276723276724</v>
      </c>
      <c r="J1567" s="156">
        <v>0.19491133866133864</v>
      </c>
      <c r="K1567" s="156">
        <v>0.19111721611721613</v>
      </c>
      <c r="L1567" s="156">
        <v>0.24952963702963704</v>
      </c>
      <c r="M1567" s="156">
        <v>0.37596778221778221</v>
      </c>
      <c r="N1567" s="156">
        <v>0.34771478521478522</v>
      </c>
      <c r="O1567" s="156">
        <v>0.46382575757575756</v>
      </c>
    </row>
    <row r="1568" spans="1:15" x14ac:dyDescent="0.2">
      <c r="A1568">
        <v>131</v>
      </c>
      <c r="B1568" t="s">
        <v>469</v>
      </c>
      <c r="C1568" t="s">
        <v>469</v>
      </c>
      <c r="D1568" t="s">
        <v>203</v>
      </c>
      <c r="E1568" t="s">
        <v>689</v>
      </c>
      <c r="F1568" s="156">
        <v>3.5021749084249085E-2</v>
      </c>
      <c r="G1568" s="156">
        <v>4.2824710012210006E-2</v>
      </c>
      <c r="H1568" s="156">
        <v>1.5672695360195363E-2</v>
      </c>
      <c r="I1568" s="156">
        <v>9.6478174603174607E-3</v>
      </c>
      <c r="J1568" s="156">
        <v>4.1449175824175823E-2</v>
      </c>
      <c r="K1568" s="156">
        <v>7.6350732600732607E-3</v>
      </c>
      <c r="L1568" s="156">
        <v>7.512973137973139E-3</v>
      </c>
      <c r="M1568" s="156">
        <v>2.0354471916971918E-2</v>
      </c>
      <c r="N1568" s="156">
        <v>1.5493360805860805E-2</v>
      </c>
      <c r="O1568" s="156">
        <v>4.1813568376068373E-2</v>
      </c>
    </row>
    <row r="1569" spans="1:15" x14ac:dyDescent="0.2">
      <c r="A1569">
        <v>131</v>
      </c>
      <c r="B1569" t="s">
        <v>469</v>
      </c>
      <c r="C1569" t="s">
        <v>469</v>
      </c>
      <c r="D1569" t="s">
        <v>203</v>
      </c>
      <c r="E1569" t="s">
        <v>690</v>
      </c>
      <c r="F1569" s="156">
        <v>0.3989239926739927</v>
      </c>
      <c r="G1569" s="156">
        <v>0.44663461538461535</v>
      </c>
      <c r="H1569" s="156">
        <v>0.58289835164835169</v>
      </c>
      <c r="I1569" s="156">
        <v>0.44809981684981681</v>
      </c>
      <c r="J1569" s="156">
        <v>0.14949633699633696</v>
      </c>
      <c r="K1569" s="156">
        <v>0.33985805860805857</v>
      </c>
      <c r="L1569" s="156">
        <v>0.15052655677655677</v>
      </c>
      <c r="M1569" s="156">
        <v>0.56327838827838828</v>
      </c>
      <c r="N1569" s="156">
        <v>0.58047161172161177</v>
      </c>
      <c r="O1569" s="156">
        <v>0.59033882783882785</v>
      </c>
    </row>
    <row r="1570" spans="1:15" x14ac:dyDescent="0.2">
      <c r="A1570">
        <v>131</v>
      </c>
      <c r="B1570" t="s">
        <v>469</v>
      </c>
      <c r="C1570" t="s">
        <v>469</v>
      </c>
      <c r="D1570" t="s">
        <v>203</v>
      </c>
      <c r="E1570" t="s">
        <v>691</v>
      </c>
      <c r="F1570" s="156">
        <v>0.25312131050767411</v>
      </c>
      <c r="G1570" s="156">
        <v>0.19283500590318772</v>
      </c>
      <c r="H1570" s="156">
        <v>0.29568083431719794</v>
      </c>
      <c r="I1570" s="156">
        <v>0.21336334120425032</v>
      </c>
      <c r="J1570" s="156">
        <v>0.13075314836678473</v>
      </c>
      <c r="K1570" s="156">
        <v>0.23137052341597797</v>
      </c>
      <c r="L1570" s="156">
        <v>0.15781680440771351</v>
      </c>
      <c r="M1570" s="156">
        <v>0.22883215269578905</v>
      </c>
      <c r="N1570" s="156">
        <v>0.29571035025580478</v>
      </c>
      <c r="O1570" s="156">
        <v>0.33031532861078317</v>
      </c>
    </row>
    <row r="1571" spans="1:15" x14ac:dyDescent="0.2">
      <c r="A1571">
        <v>131</v>
      </c>
      <c r="B1571" t="s">
        <v>469</v>
      </c>
      <c r="C1571" t="s">
        <v>469</v>
      </c>
      <c r="D1571" t="s">
        <v>203</v>
      </c>
      <c r="E1571" t="s">
        <v>692</v>
      </c>
      <c r="F1571" s="156">
        <v>9.4922438672438679E-3</v>
      </c>
      <c r="G1571" s="156">
        <v>1.0080717893217893E-2</v>
      </c>
      <c r="H1571" s="156">
        <v>4.8566017316017318E-3</v>
      </c>
      <c r="I1571" s="156">
        <v>2.0585317460317461E-3</v>
      </c>
      <c r="J1571" s="156">
        <v>1.0808982683982683E-2</v>
      </c>
      <c r="K1571" s="156">
        <v>3.4632034632034628E-3</v>
      </c>
      <c r="L1571" s="156">
        <v>1.5106421356421357E-3</v>
      </c>
      <c r="M1571" s="156">
        <v>3.4857503607503607E-3</v>
      </c>
      <c r="N1571" s="156">
        <v>4.8453282828282819E-3</v>
      </c>
      <c r="O1571" s="156">
        <v>1.0709776334776336E-2</v>
      </c>
    </row>
    <row r="1572" spans="1:15" x14ac:dyDescent="0.2">
      <c r="A1572">
        <v>131</v>
      </c>
      <c r="B1572" t="s">
        <v>469</v>
      </c>
      <c r="C1572" t="s">
        <v>469</v>
      </c>
      <c r="D1572" t="s">
        <v>203</v>
      </c>
      <c r="E1572" t="s">
        <v>693</v>
      </c>
      <c r="F1572" s="156">
        <v>0</v>
      </c>
      <c r="G1572" s="156">
        <v>0</v>
      </c>
      <c r="H1572" s="156">
        <v>0</v>
      </c>
      <c r="I1572" s="156">
        <v>0</v>
      </c>
      <c r="J1572" s="156">
        <v>0</v>
      </c>
      <c r="K1572" s="156">
        <v>0</v>
      </c>
      <c r="L1572" s="156">
        <v>0</v>
      </c>
      <c r="M1572" s="156">
        <v>0</v>
      </c>
      <c r="N1572" s="156">
        <v>0</v>
      </c>
      <c r="O1572" s="156">
        <v>0</v>
      </c>
    </row>
    <row r="1573" spans="1:15" x14ac:dyDescent="0.2">
      <c r="A1573">
        <v>131</v>
      </c>
      <c r="B1573" t="s">
        <v>469</v>
      </c>
      <c r="C1573" t="s">
        <v>469</v>
      </c>
      <c r="D1573" t="s">
        <v>203</v>
      </c>
      <c r="E1573" t="s">
        <v>694</v>
      </c>
      <c r="F1573" s="156">
        <v>0.14911142676767675</v>
      </c>
      <c r="G1573" s="156">
        <v>0.10517361111111109</v>
      </c>
      <c r="H1573" s="156">
        <v>0.18156881313131315</v>
      </c>
      <c r="I1573" s="156">
        <v>0.1133633207070707</v>
      </c>
      <c r="J1573" s="156">
        <v>7.4567550505050498E-2</v>
      </c>
      <c r="K1573" s="156">
        <v>0.16318339646464647</v>
      </c>
      <c r="L1573" s="156">
        <v>8.5307765151515141E-2</v>
      </c>
      <c r="M1573" s="156">
        <v>0.1192092803030303</v>
      </c>
      <c r="N1573" s="156">
        <v>0.18203124999999998</v>
      </c>
      <c r="O1573" s="156">
        <v>0.19343592171717169</v>
      </c>
    </row>
    <row r="1574" spans="1:15" x14ac:dyDescent="0.2">
      <c r="A1574">
        <v>131</v>
      </c>
      <c r="B1574" t="s">
        <v>469</v>
      </c>
      <c r="C1574" t="s">
        <v>469</v>
      </c>
      <c r="D1574" t="s">
        <v>203</v>
      </c>
      <c r="E1574" t="s">
        <v>695</v>
      </c>
      <c r="F1574" s="156">
        <v>4.23900462962963E-4</v>
      </c>
      <c r="G1574" s="156">
        <v>4.1232638888888889E-4</v>
      </c>
      <c r="H1574" s="156">
        <v>1.8518518518518518E-4</v>
      </c>
      <c r="I1574" s="156">
        <v>8.6805555555555545E-5</v>
      </c>
      <c r="J1574" s="156">
        <v>4.7598379629629629E-4</v>
      </c>
      <c r="K1574" s="156">
        <v>1.5480324074074073E-4</v>
      </c>
      <c r="L1574" s="156">
        <v>6.0763888888888887E-5</v>
      </c>
      <c r="M1574" s="156">
        <v>1.1140046296296297E-4</v>
      </c>
      <c r="N1574" s="156">
        <v>1.8663194444444443E-4</v>
      </c>
      <c r="O1574" s="156">
        <v>4.6875000000000004E-4</v>
      </c>
    </row>
    <row r="1575" spans="1:15" x14ac:dyDescent="0.2">
      <c r="A1575">
        <v>131</v>
      </c>
      <c r="B1575" t="s">
        <v>469</v>
      </c>
      <c r="C1575" t="s">
        <v>469</v>
      </c>
      <c r="D1575" t="s">
        <v>203</v>
      </c>
      <c r="E1575" t="s">
        <v>696</v>
      </c>
      <c r="F1575" s="156">
        <v>0</v>
      </c>
      <c r="G1575" s="156">
        <v>0</v>
      </c>
      <c r="H1575" s="156">
        <v>0</v>
      </c>
      <c r="I1575" s="156">
        <v>0</v>
      </c>
      <c r="J1575" s="156">
        <v>0</v>
      </c>
      <c r="K1575" s="156">
        <v>0</v>
      </c>
      <c r="L1575" s="156">
        <v>0</v>
      </c>
      <c r="M1575" s="156">
        <v>0</v>
      </c>
      <c r="N1575" s="156">
        <v>0</v>
      </c>
      <c r="O1575" s="156">
        <v>0</v>
      </c>
    </row>
    <row r="1576" spans="1:15" x14ac:dyDescent="0.2">
      <c r="A1576">
        <v>132</v>
      </c>
      <c r="B1576" t="s">
        <v>471</v>
      </c>
      <c r="C1576" t="s">
        <v>471</v>
      </c>
      <c r="D1576" t="s">
        <v>204</v>
      </c>
      <c r="E1576" t="s">
        <v>685</v>
      </c>
      <c r="F1576" s="156">
        <v>0.24846763085399448</v>
      </c>
      <c r="G1576" s="156">
        <v>0.25986078315623773</v>
      </c>
      <c r="H1576" s="156">
        <v>0.33480913026367576</v>
      </c>
      <c r="I1576" s="156">
        <v>0.28860930735930729</v>
      </c>
      <c r="J1576" s="156">
        <v>0.1676185556867375</v>
      </c>
      <c r="K1576" s="156">
        <v>0.22027499016135374</v>
      </c>
      <c r="L1576" s="156">
        <v>0.2029073199527745</v>
      </c>
      <c r="M1576" s="156">
        <v>0.31909189295552931</v>
      </c>
      <c r="N1576" s="156">
        <v>0.33746064541519094</v>
      </c>
      <c r="O1576" s="156">
        <v>0.37954053522235343</v>
      </c>
    </row>
    <row r="1577" spans="1:15" x14ac:dyDescent="0.2">
      <c r="A1577">
        <v>132</v>
      </c>
      <c r="B1577" t="s">
        <v>471</v>
      </c>
      <c r="C1577" t="s">
        <v>471</v>
      </c>
      <c r="D1577" t="s">
        <v>204</v>
      </c>
      <c r="E1577" t="s">
        <v>686</v>
      </c>
      <c r="F1577" s="156">
        <v>1.8495220057720058E-2</v>
      </c>
      <c r="G1577" s="156">
        <v>2.589736652236652E-2</v>
      </c>
      <c r="H1577" s="156">
        <v>1.3289141414141413E-2</v>
      </c>
      <c r="I1577" s="156">
        <v>8.1371753246753248E-3</v>
      </c>
      <c r="J1577" s="156">
        <v>2.4262716450216451E-2</v>
      </c>
      <c r="K1577" s="156">
        <v>7.1721681096681084E-3</v>
      </c>
      <c r="L1577" s="156">
        <v>6.0132575757575763E-3</v>
      </c>
      <c r="M1577" s="156">
        <v>1.4296987734487733E-2</v>
      </c>
      <c r="N1577" s="156">
        <v>1.3561958874458872E-2</v>
      </c>
      <c r="O1577" s="156">
        <v>2.409586940836941E-2</v>
      </c>
    </row>
    <row r="1578" spans="1:15" x14ac:dyDescent="0.2">
      <c r="A1578">
        <v>132</v>
      </c>
      <c r="B1578" t="s">
        <v>471</v>
      </c>
      <c r="C1578" t="s">
        <v>471</v>
      </c>
      <c r="D1578" t="s">
        <v>204</v>
      </c>
      <c r="E1578" t="s">
        <v>687</v>
      </c>
      <c r="F1578" s="156">
        <v>7.3051948051948065E-4</v>
      </c>
      <c r="G1578" s="156">
        <v>1.8939393939393942E-4</v>
      </c>
      <c r="H1578" s="156">
        <v>1.8939393939393942E-4</v>
      </c>
      <c r="I1578" s="156">
        <v>5.4112554112554123E-4</v>
      </c>
      <c r="J1578" s="156">
        <v>1.3528138528138531E-4</v>
      </c>
      <c r="K1578" s="156">
        <v>1.3528138528138531E-4</v>
      </c>
      <c r="L1578" s="156">
        <v>7.0346320346320363E-4</v>
      </c>
      <c r="M1578" s="156">
        <v>2.1645021645021648E-4</v>
      </c>
      <c r="N1578" s="156">
        <v>1.8939393939393942E-4</v>
      </c>
      <c r="O1578" s="156">
        <v>8.3874458874458877E-4</v>
      </c>
    </row>
    <row r="1579" spans="1:15" x14ac:dyDescent="0.2">
      <c r="A1579">
        <v>132</v>
      </c>
      <c r="B1579" t="s">
        <v>471</v>
      </c>
      <c r="C1579" t="s">
        <v>471</v>
      </c>
      <c r="D1579" t="s">
        <v>204</v>
      </c>
      <c r="E1579" t="s">
        <v>688</v>
      </c>
      <c r="F1579" s="156">
        <v>0.2665397102897103</v>
      </c>
      <c r="G1579" s="156">
        <v>0.2674492174492174</v>
      </c>
      <c r="H1579" s="156">
        <v>0.3212475024975025</v>
      </c>
      <c r="I1579" s="156">
        <v>0.30836455211455216</v>
      </c>
      <c r="J1579" s="156">
        <v>0.17565767565767568</v>
      </c>
      <c r="K1579" s="156">
        <v>0.18804736929736932</v>
      </c>
      <c r="L1579" s="156">
        <v>0.22391566766566762</v>
      </c>
      <c r="M1579" s="156">
        <v>0.33720654345654344</v>
      </c>
      <c r="N1579" s="156">
        <v>0.32533091908091916</v>
      </c>
      <c r="O1579" s="156">
        <v>0.39880744255744249</v>
      </c>
    </row>
    <row r="1580" spans="1:15" x14ac:dyDescent="0.2">
      <c r="A1580">
        <v>132</v>
      </c>
      <c r="B1580" t="s">
        <v>471</v>
      </c>
      <c r="C1580" t="s">
        <v>471</v>
      </c>
      <c r="D1580" t="s">
        <v>204</v>
      </c>
      <c r="E1580" t="s">
        <v>689</v>
      </c>
      <c r="F1580" s="156">
        <v>2.7863629426129428E-2</v>
      </c>
      <c r="G1580" s="156">
        <v>3.9218940781440781E-2</v>
      </c>
      <c r="H1580" s="156">
        <v>1.8471459096459093E-2</v>
      </c>
      <c r="I1580" s="156">
        <v>1.1692994505494506E-2</v>
      </c>
      <c r="J1580" s="156">
        <v>3.6000457875457866E-2</v>
      </c>
      <c r="K1580" s="156">
        <v>9.180402930402929E-3</v>
      </c>
      <c r="L1580" s="156">
        <v>8.8541666666666664E-3</v>
      </c>
      <c r="M1580" s="156">
        <v>2.2271825396825394E-2</v>
      </c>
      <c r="N1580" s="156">
        <v>1.8994200244200246E-2</v>
      </c>
      <c r="O1580" s="156">
        <v>3.6280906593406589E-2</v>
      </c>
    </row>
    <row r="1581" spans="1:15" x14ac:dyDescent="0.2">
      <c r="A1581">
        <v>132</v>
      </c>
      <c r="B1581" t="s">
        <v>471</v>
      </c>
      <c r="C1581" t="s">
        <v>471</v>
      </c>
      <c r="D1581" t="s">
        <v>204</v>
      </c>
      <c r="E1581" t="s">
        <v>690</v>
      </c>
      <c r="F1581" s="156">
        <v>0.31737637362637361</v>
      </c>
      <c r="G1581" s="156">
        <v>0.39523809523809517</v>
      </c>
      <c r="H1581" s="156">
        <v>0.53344780219780219</v>
      </c>
      <c r="I1581" s="156">
        <v>0.42403846153846153</v>
      </c>
      <c r="J1581" s="156">
        <v>0.156753663003663</v>
      </c>
      <c r="K1581" s="156">
        <v>0.33186813186813185</v>
      </c>
      <c r="L1581" s="156">
        <v>0.17710622710622706</v>
      </c>
      <c r="M1581" s="156">
        <v>0.50863095238095235</v>
      </c>
      <c r="N1581" s="156">
        <v>0.5383241758241758</v>
      </c>
      <c r="O1581" s="156">
        <v>0.53177655677655677</v>
      </c>
    </row>
    <row r="1582" spans="1:15" x14ac:dyDescent="0.2">
      <c r="A1582">
        <v>132</v>
      </c>
      <c r="B1582" t="s">
        <v>471</v>
      </c>
      <c r="C1582" t="s">
        <v>471</v>
      </c>
      <c r="D1582" t="s">
        <v>204</v>
      </c>
      <c r="E1582" t="s">
        <v>691</v>
      </c>
      <c r="F1582" s="156">
        <v>0.22772776465958286</v>
      </c>
      <c r="G1582" s="156">
        <v>0.17153187721369539</v>
      </c>
      <c r="H1582" s="156">
        <v>0.27413419913419912</v>
      </c>
      <c r="I1582" s="156">
        <v>0.19630804801259344</v>
      </c>
      <c r="J1582" s="156">
        <v>0.1165289256198347</v>
      </c>
      <c r="K1582" s="156">
        <v>0.22079151908697361</v>
      </c>
      <c r="L1582" s="156">
        <v>0.14663026367571824</v>
      </c>
      <c r="M1582" s="156">
        <v>0.20709858323494687</v>
      </c>
      <c r="N1582" s="156">
        <v>0.27345041322314051</v>
      </c>
      <c r="O1582" s="156">
        <v>0.30014020070838254</v>
      </c>
    </row>
    <row r="1583" spans="1:15" x14ac:dyDescent="0.2">
      <c r="A1583">
        <v>132</v>
      </c>
      <c r="B1583" t="s">
        <v>471</v>
      </c>
      <c r="C1583" t="s">
        <v>471</v>
      </c>
      <c r="D1583" t="s">
        <v>204</v>
      </c>
      <c r="E1583" t="s">
        <v>692</v>
      </c>
      <c r="F1583" s="156">
        <v>9.2780483405483401E-3</v>
      </c>
      <c r="G1583" s="156">
        <v>1.0398629148629148E-2</v>
      </c>
      <c r="H1583" s="156">
        <v>5.7156385281385289E-3</v>
      </c>
      <c r="I1583" s="156">
        <v>2.5500541125541122E-3</v>
      </c>
      <c r="J1583" s="156">
        <v>1.0833784271284268E-2</v>
      </c>
      <c r="K1583" s="156">
        <v>4.2252886002885999E-3</v>
      </c>
      <c r="L1583" s="156">
        <v>1.8533549783549784E-3</v>
      </c>
      <c r="M1583" s="156">
        <v>4.1801948051948049E-3</v>
      </c>
      <c r="N1583" s="156">
        <v>5.7359307359307367E-3</v>
      </c>
      <c r="O1583" s="156">
        <v>1.0818001443001444E-2</v>
      </c>
    </row>
    <row r="1584" spans="1:15" x14ac:dyDescent="0.2">
      <c r="A1584">
        <v>132</v>
      </c>
      <c r="B1584" t="s">
        <v>471</v>
      </c>
      <c r="C1584" t="s">
        <v>471</v>
      </c>
      <c r="D1584" t="s">
        <v>204</v>
      </c>
      <c r="E1584" t="s">
        <v>693</v>
      </c>
      <c r="F1584" s="156">
        <v>0</v>
      </c>
      <c r="G1584" s="156">
        <v>0</v>
      </c>
      <c r="H1584" s="156">
        <v>0</v>
      </c>
      <c r="I1584" s="156">
        <v>0</v>
      </c>
      <c r="J1584" s="156">
        <v>0</v>
      </c>
      <c r="K1584" s="156">
        <v>0</v>
      </c>
      <c r="L1584" s="156">
        <v>0</v>
      </c>
      <c r="M1584" s="156">
        <v>0</v>
      </c>
      <c r="N1584" s="156">
        <v>0</v>
      </c>
      <c r="O1584" s="156">
        <v>0</v>
      </c>
    </row>
    <row r="1585" spans="1:15" x14ac:dyDescent="0.2">
      <c r="A1585">
        <v>132</v>
      </c>
      <c r="B1585" t="s">
        <v>471</v>
      </c>
      <c r="C1585" t="s">
        <v>471</v>
      </c>
      <c r="D1585" t="s">
        <v>204</v>
      </c>
      <c r="E1585" t="s">
        <v>694</v>
      </c>
      <c r="F1585" s="156">
        <v>9.6541982323232328E-2</v>
      </c>
      <c r="G1585" s="156">
        <v>8.0857007575757561E-2</v>
      </c>
      <c r="H1585" s="156">
        <v>0.1320138888888889</v>
      </c>
      <c r="I1585" s="156">
        <v>8.808396464646466E-2</v>
      </c>
      <c r="J1585" s="156">
        <v>5.7043876262626261E-2</v>
      </c>
      <c r="K1585" s="156">
        <v>0.11700441919191919</v>
      </c>
      <c r="L1585" s="156">
        <v>6.6172664141414136E-2</v>
      </c>
      <c r="M1585" s="156">
        <v>9.2376893939393925E-2</v>
      </c>
      <c r="N1585" s="156">
        <v>0.13117582070707068</v>
      </c>
      <c r="O1585" s="156">
        <v>0.13532354797979798</v>
      </c>
    </row>
    <row r="1586" spans="1:15" x14ac:dyDescent="0.2">
      <c r="A1586">
        <v>132</v>
      </c>
      <c r="B1586" t="s">
        <v>471</v>
      </c>
      <c r="C1586" t="s">
        <v>471</v>
      </c>
      <c r="D1586" t="s">
        <v>204</v>
      </c>
      <c r="E1586" t="s">
        <v>695</v>
      </c>
      <c r="F1586" s="156">
        <v>4.5283564814814817E-4</v>
      </c>
      <c r="G1586" s="156">
        <v>4.8032407407407399E-4</v>
      </c>
      <c r="H1586" s="156">
        <v>2.6041666666666666E-4</v>
      </c>
      <c r="I1586" s="156">
        <v>1.3310185185185186E-4</v>
      </c>
      <c r="J1586" s="156">
        <v>5.2951388888888883E-4</v>
      </c>
      <c r="K1586" s="156">
        <v>2.1701388888888888E-4</v>
      </c>
      <c r="L1586" s="156">
        <v>9.2592592592592588E-5</v>
      </c>
      <c r="M1586" s="156">
        <v>1.6927083333333331E-4</v>
      </c>
      <c r="N1586" s="156">
        <v>2.5896990740740741E-4</v>
      </c>
      <c r="O1586" s="156">
        <v>5.2228009259259263E-4</v>
      </c>
    </row>
    <row r="1587" spans="1:15" x14ac:dyDescent="0.2">
      <c r="A1587">
        <v>132</v>
      </c>
      <c r="B1587" t="s">
        <v>471</v>
      </c>
      <c r="C1587" t="s">
        <v>471</v>
      </c>
      <c r="D1587" t="s">
        <v>204</v>
      </c>
      <c r="E1587" t="s">
        <v>696</v>
      </c>
      <c r="F1587" s="156">
        <v>0</v>
      </c>
      <c r="G1587" s="156">
        <v>0</v>
      </c>
      <c r="H1587" s="156">
        <v>0</v>
      </c>
      <c r="I1587" s="156">
        <v>0</v>
      </c>
      <c r="J1587" s="156">
        <v>0</v>
      </c>
      <c r="K1587" s="156">
        <v>0</v>
      </c>
      <c r="L1587" s="156">
        <v>0</v>
      </c>
      <c r="M1587" s="156">
        <v>0</v>
      </c>
      <c r="N1587" s="156">
        <v>0</v>
      </c>
      <c r="O1587" s="156">
        <v>0</v>
      </c>
    </row>
    <row r="1588" spans="1:15" x14ac:dyDescent="0.2">
      <c r="A1588">
        <v>133</v>
      </c>
      <c r="B1588" t="s">
        <v>472</v>
      </c>
      <c r="C1588" t="s">
        <v>472</v>
      </c>
      <c r="D1588" t="s">
        <v>204</v>
      </c>
      <c r="E1588" t="s">
        <v>685</v>
      </c>
      <c r="F1588" s="156">
        <v>0.26237209759937036</v>
      </c>
      <c r="G1588" s="156">
        <v>0.26422422274695001</v>
      </c>
      <c r="H1588" s="156">
        <v>0.34141086186540731</v>
      </c>
      <c r="I1588" s="156">
        <v>0.29486914600550962</v>
      </c>
      <c r="J1588" s="156">
        <v>0.16990850059031876</v>
      </c>
      <c r="K1588" s="156">
        <v>0.22299537583628493</v>
      </c>
      <c r="L1588" s="156">
        <v>0.20677390791027153</v>
      </c>
      <c r="M1588" s="156">
        <v>0.32549193231011414</v>
      </c>
      <c r="N1588" s="156">
        <v>0.34388282172373075</v>
      </c>
      <c r="O1588" s="156">
        <v>0.39128049980322704</v>
      </c>
    </row>
    <row r="1589" spans="1:15" x14ac:dyDescent="0.2">
      <c r="A1589">
        <v>133</v>
      </c>
      <c r="B1589" t="s">
        <v>472</v>
      </c>
      <c r="C1589" t="s">
        <v>472</v>
      </c>
      <c r="D1589" t="s">
        <v>204</v>
      </c>
      <c r="E1589" t="s">
        <v>686</v>
      </c>
      <c r="F1589" s="156">
        <v>1.7007124819624821E-2</v>
      </c>
      <c r="G1589" s="156">
        <v>2.3493867243867247E-2</v>
      </c>
      <c r="H1589" s="156">
        <v>1.1550775613275612E-2</v>
      </c>
      <c r="I1589" s="156">
        <v>7.3051948051948042E-3</v>
      </c>
      <c r="J1589" s="156">
        <v>2.2219967532467529E-2</v>
      </c>
      <c r="K1589" s="156">
        <v>6.1620670995670996E-3</v>
      </c>
      <c r="L1589" s="156">
        <v>5.3819444444444444E-3</v>
      </c>
      <c r="M1589" s="156">
        <v>1.2693903318903316E-2</v>
      </c>
      <c r="N1589" s="156">
        <v>1.1780753968253968E-2</v>
      </c>
      <c r="O1589" s="156">
        <v>2.1958423520923521E-2</v>
      </c>
    </row>
    <row r="1590" spans="1:15" x14ac:dyDescent="0.2">
      <c r="A1590">
        <v>133</v>
      </c>
      <c r="B1590" t="s">
        <v>472</v>
      </c>
      <c r="C1590" t="s">
        <v>472</v>
      </c>
      <c r="D1590" t="s">
        <v>204</v>
      </c>
      <c r="E1590" t="s">
        <v>687</v>
      </c>
      <c r="F1590" s="156">
        <v>1.5963203463203466E-3</v>
      </c>
      <c r="G1590" s="156">
        <v>4.8701298701298707E-4</v>
      </c>
      <c r="H1590" s="156">
        <v>4.8701298701298707E-4</v>
      </c>
      <c r="I1590" s="156">
        <v>1.2716450216450218E-3</v>
      </c>
      <c r="J1590" s="156">
        <v>3.2467532467532473E-4</v>
      </c>
      <c r="K1590" s="156">
        <v>3.2467532467532473E-4</v>
      </c>
      <c r="L1590" s="156">
        <v>1.5963203463203466E-3</v>
      </c>
      <c r="M1590" s="156">
        <v>5.6818181818181826E-4</v>
      </c>
      <c r="N1590" s="156">
        <v>4.8701298701298707E-4</v>
      </c>
      <c r="O1590" s="156">
        <v>1.8398268398268402E-3</v>
      </c>
    </row>
    <row r="1591" spans="1:15" x14ac:dyDescent="0.2">
      <c r="A1591">
        <v>133</v>
      </c>
      <c r="B1591" t="s">
        <v>472</v>
      </c>
      <c r="C1591" t="s">
        <v>472</v>
      </c>
      <c r="D1591" t="s">
        <v>204</v>
      </c>
      <c r="E1591" t="s">
        <v>688</v>
      </c>
      <c r="F1591" s="156">
        <v>0.27658175158175158</v>
      </c>
      <c r="G1591" s="156">
        <v>0.26368423243423245</v>
      </c>
      <c r="H1591" s="156">
        <v>0.31975732600732598</v>
      </c>
      <c r="I1591" s="156">
        <v>0.31019189144189147</v>
      </c>
      <c r="J1591" s="156">
        <v>0.17299575424575425</v>
      </c>
      <c r="K1591" s="156">
        <v>0.18526473526473525</v>
      </c>
      <c r="L1591" s="156">
        <v>0.22548285048285049</v>
      </c>
      <c r="M1591" s="156">
        <v>0.33677572427572428</v>
      </c>
      <c r="N1591" s="156">
        <v>0.32358266733266733</v>
      </c>
      <c r="O1591" s="156">
        <v>0.4028846153846154</v>
      </c>
    </row>
    <row r="1592" spans="1:15" x14ac:dyDescent="0.2">
      <c r="A1592">
        <v>133</v>
      </c>
      <c r="B1592" t="s">
        <v>472</v>
      </c>
      <c r="C1592" t="s">
        <v>472</v>
      </c>
      <c r="D1592" t="s">
        <v>204</v>
      </c>
      <c r="E1592" t="s">
        <v>689</v>
      </c>
      <c r="F1592" s="156">
        <v>2.5620039682539682E-2</v>
      </c>
      <c r="G1592" s="156">
        <v>3.5235424297924291E-2</v>
      </c>
      <c r="H1592" s="156">
        <v>1.5777625152625152E-2</v>
      </c>
      <c r="I1592" s="156">
        <v>1.0355616605616605E-2</v>
      </c>
      <c r="J1592" s="156">
        <v>3.2728556166056168E-2</v>
      </c>
      <c r="K1592" s="156">
        <v>7.9727564102564114E-3</v>
      </c>
      <c r="L1592" s="156">
        <v>7.7857905982905984E-3</v>
      </c>
      <c r="M1592" s="156">
        <v>1.9486416361416362E-2</v>
      </c>
      <c r="N1592" s="156">
        <v>1.6206883394383396E-2</v>
      </c>
      <c r="O1592" s="156">
        <v>3.2932692307692309E-2</v>
      </c>
    </row>
    <row r="1593" spans="1:15" x14ac:dyDescent="0.2">
      <c r="A1593">
        <v>133</v>
      </c>
      <c r="B1593" t="s">
        <v>472</v>
      </c>
      <c r="C1593" t="s">
        <v>472</v>
      </c>
      <c r="D1593" t="s">
        <v>204</v>
      </c>
      <c r="E1593" t="s">
        <v>690</v>
      </c>
      <c r="F1593" s="156">
        <v>0.33930860805860802</v>
      </c>
      <c r="G1593" s="156">
        <v>0.39198717948717943</v>
      </c>
      <c r="H1593" s="156">
        <v>0.52783882783882785</v>
      </c>
      <c r="I1593" s="156">
        <v>0.40503663003663004</v>
      </c>
      <c r="J1593" s="156">
        <v>0.14077380952380952</v>
      </c>
      <c r="K1593" s="156">
        <v>0.32367216117216119</v>
      </c>
      <c r="L1593" s="156">
        <v>0.14997710622710625</v>
      </c>
      <c r="M1593" s="156">
        <v>0.498992673992674</v>
      </c>
      <c r="N1593" s="156">
        <v>0.532257326007326</v>
      </c>
      <c r="O1593" s="156">
        <v>0.52619047619047621</v>
      </c>
    </row>
    <row r="1594" spans="1:15" x14ac:dyDescent="0.2">
      <c r="A1594">
        <v>133</v>
      </c>
      <c r="B1594" t="s">
        <v>472</v>
      </c>
      <c r="C1594" t="s">
        <v>472</v>
      </c>
      <c r="D1594" t="s">
        <v>204</v>
      </c>
      <c r="E1594" t="s">
        <v>691</v>
      </c>
      <c r="F1594" s="156">
        <v>0.22298553719008266</v>
      </c>
      <c r="G1594" s="156">
        <v>0.1675398465171192</v>
      </c>
      <c r="H1594" s="156">
        <v>0.26658549783549784</v>
      </c>
      <c r="I1594" s="156">
        <v>0.19403040141676506</v>
      </c>
      <c r="J1594" s="156">
        <v>0.11403728846910664</v>
      </c>
      <c r="K1594" s="156">
        <v>0.21357979142070052</v>
      </c>
      <c r="L1594" s="156">
        <v>0.14535861865407321</v>
      </c>
      <c r="M1594" s="156">
        <v>0.20295651318378591</v>
      </c>
      <c r="N1594" s="156">
        <v>0.26607634789452966</v>
      </c>
      <c r="O1594" s="156">
        <v>0.2939172569854388</v>
      </c>
    </row>
    <row r="1595" spans="1:15" x14ac:dyDescent="0.2">
      <c r="A1595">
        <v>133</v>
      </c>
      <c r="B1595" t="s">
        <v>472</v>
      </c>
      <c r="C1595" t="s">
        <v>472</v>
      </c>
      <c r="D1595" t="s">
        <v>204</v>
      </c>
      <c r="E1595" t="s">
        <v>692</v>
      </c>
      <c r="F1595" s="156">
        <v>7.8553391053391066E-3</v>
      </c>
      <c r="G1595" s="156">
        <v>8.6602633477633473E-3</v>
      </c>
      <c r="H1595" s="156">
        <v>4.5274170274170267E-3</v>
      </c>
      <c r="I1595" s="156">
        <v>2.0675505050505049E-3</v>
      </c>
      <c r="J1595" s="156">
        <v>9.1450216450216469E-3</v>
      </c>
      <c r="K1595" s="156">
        <v>3.3234126984126983E-3</v>
      </c>
      <c r="L1595" s="156">
        <v>1.4926046176046176E-3</v>
      </c>
      <c r="M1595" s="156">
        <v>3.3189033189033193E-3</v>
      </c>
      <c r="N1595" s="156">
        <v>4.5431998556998551E-3</v>
      </c>
      <c r="O1595" s="156">
        <v>9.0841450216450226E-3</v>
      </c>
    </row>
    <row r="1596" spans="1:15" x14ac:dyDescent="0.2">
      <c r="A1596">
        <v>133</v>
      </c>
      <c r="B1596" t="s">
        <v>472</v>
      </c>
      <c r="C1596" t="s">
        <v>472</v>
      </c>
      <c r="D1596" t="s">
        <v>204</v>
      </c>
      <c r="E1596" t="s">
        <v>693</v>
      </c>
      <c r="F1596" s="156">
        <v>0</v>
      </c>
      <c r="G1596" s="156">
        <v>0</v>
      </c>
      <c r="H1596" s="156">
        <v>0</v>
      </c>
      <c r="I1596" s="156">
        <v>0</v>
      </c>
      <c r="J1596" s="156">
        <v>0</v>
      </c>
      <c r="K1596" s="156">
        <v>0</v>
      </c>
      <c r="L1596" s="156">
        <v>0</v>
      </c>
      <c r="M1596" s="156">
        <v>0</v>
      </c>
      <c r="N1596" s="156">
        <v>0</v>
      </c>
      <c r="O1596" s="156">
        <v>0</v>
      </c>
    </row>
    <row r="1597" spans="1:15" x14ac:dyDescent="0.2">
      <c r="A1597">
        <v>133</v>
      </c>
      <c r="B1597" t="s">
        <v>472</v>
      </c>
      <c r="C1597" t="s">
        <v>472</v>
      </c>
      <c r="D1597" t="s">
        <v>204</v>
      </c>
      <c r="E1597" t="s">
        <v>694</v>
      </c>
      <c r="F1597" s="156">
        <v>0.10225536616161615</v>
      </c>
      <c r="G1597" s="156">
        <v>8.2735164141414144E-2</v>
      </c>
      <c r="H1597" s="156">
        <v>0.13687026515151515</v>
      </c>
      <c r="I1597" s="156">
        <v>9.1268939393939388E-2</v>
      </c>
      <c r="J1597" s="156">
        <v>5.8396464646464641E-2</v>
      </c>
      <c r="K1597" s="156">
        <v>0.12195707070707069</v>
      </c>
      <c r="L1597" s="156">
        <v>6.8832070707070703E-2</v>
      </c>
      <c r="M1597" s="156">
        <v>9.4793244949494954E-2</v>
      </c>
      <c r="N1597" s="156">
        <v>0.13604955808080807</v>
      </c>
      <c r="O1597" s="156">
        <v>0.14159406565656565</v>
      </c>
    </row>
    <row r="1598" spans="1:15" x14ac:dyDescent="0.2">
      <c r="A1598">
        <v>133</v>
      </c>
      <c r="B1598" t="s">
        <v>472</v>
      </c>
      <c r="C1598" t="s">
        <v>472</v>
      </c>
      <c r="D1598" t="s">
        <v>204</v>
      </c>
      <c r="E1598" t="s">
        <v>695</v>
      </c>
      <c r="F1598" s="156">
        <v>3.0237268518518514E-4</v>
      </c>
      <c r="G1598" s="156">
        <v>3.2118055555555556E-4</v>
      </c>
      <c r="H1598" s="156">
        <v>1.6637731481481481E-4</v>
      </c>
      <c r="I1598" s="156">
        <v>9.1145833333333337E-5</v>
      </c>
      <c r="J1598" s="156">
        <v>3.5734953703703699E-4</v>
      </c>
      <c r="K1598" s="156">
        <v>1.3744212962962961E-4</v>
      </c>
      <c r="L1598" s="156">
        <v>6.2210648148148151E-5</v>
      </c>
      <c r="M1598" s="156">
        <v>1.128472222222222E-4</v>
      </c>
      <c r="N1598" s="156">
        <v>1.6637731481481481E-4</v>
      </c>
      <c r="O1598" s="156">
        <v>3.5011574074074074E-4</v>
      </c>
    </row>
    <row r="1599" spans="1:15" x14ac:dyDescent="0.2">
      <c r="A1599">
        <v>133</v>
      </c>
      <c r="B1599" t="s">
        <v>472</v>
      </c>
      <c r="C1599" t="s">
        <v>472</v>
      </c>
      <c r="D1599" t="s">
        <v>204</v>
      </c>
      <c r="E1599" t="s">
        <v>696</v>
      </c>
      <c r="F1599" s="156">
        <v>0</v>
      </c>
      <c r="G1599" s="156">
        <v>0</v>
      </c>
      <c r="H1599" s="156">
        <v>0</v>
      </c>
      <c r="I1599" s="156">
        <v>0</v>
      </c>
      <c r="J1599" s="156">
        <v>0</v>
      </c>
      <c r="K1599" s="156">
        <v>0</v>
      </c>
      <c r="L1599" s="156">
        <v>0</v>
      </c>
      <c r="M1599" s="156">
        <v>0</v>
      </c>
      <c r="N1599" s="156">
        <v>0</v>
      </c>
      <c r="O1599" s="156">
        <v>0</v>
      </c>
    </row>
    <row r="1600" spans="1:15" x14ac:dyDescent="0.2">
      <c r="A1600">
        <v>134</v>
      </c>
      <c r="B1600" t="s">
        <v>473</v>
      </c>
      <c r="C1600" t="s">
        <v>473</v>
      </c>
      <c r="D1600" t="s">
        <v>204</v>
      </c>
      <c r="E1600" t="s">
        <v>685</v>
      </c>
      <c r="F1600" s="156">
        <v>0.26217286501377413</v>
      </c>
      <c r="G1600" s="156">
        <v>0.2623917748917749</v>
      </c>
      <c r="H1600" s="156">
        <v>0.33962760724124358</v>
      </c>
      <c r="I1600" s="156">
        <v>0.29548406139315231</v>
      </c>
      <c r="J1600" s="156">
        <v>0.16879673356946082</v>
      </c>
      <c r="K1600" s="156">
        <v>0.22125147579693036</v>
      </c>
      <c r="L1600" s="156">
        <v>0.20755853994490359</v>
      </c>
      <c r="M1600" s="156">
        <v>0.32474173553719005</v>
      </c>
      <c r="N1600" s="156">
        <v>0.34194460842188118</v>
      </c>
      <c r="O1600" s="156">
        <v>0.3905548996458087</v>
      </c>
    </row>
    <row r="1601" spans="1:15" x14ac:dyDescent="0.2">
      <c r="A1601">
        <v>134</v>
      </c>
      <c r="B1601" t="s">
        <v>473</v>
      </c>
      <c r="C1601" t="s">
        <v>473</v>
      </c>
      <c r="D1601" t="s">
        <v>204</v>
      </c>
      <c r="E1601" t="s">
        <v>686</v>
      </c>
      <c r="F1601" s="156">
        <v>1.5776064213564214E-2</v>
      </c>
      <c r="G1601" s="156">
        <v>2.1865981240981242E-2</v>
      </c>
      <c r="H1601" s="156">
        <v>1.0689484126984127E-2</v>
      </c>
      <c r="I1601" s="156">
        <v>6.9128787878787882E-3</v>
      </c>
      <c r="J1601" s="156">
        <v>2.0707070707070705E-2</v>
      </c>
      <c r="K1601" s="156">
        <v>5.7156385281385289E-3</v>
      </c>
      <c r="L1601" s="156">
        <v>5.0685425685425677E-3</v>
      </c>
      <c r="M1601" s="156">
        <v>1.1825847763347764E-2</v>
      </c>
      <c r="N1601" s="156">
        <v>1.0892406204906205E-2</v>
      </c>
      <c r="O1601" s="156">
        <v>2.0438762626262628E-2</v>
      </c>
    </row>
    <row r="1602" spans="1:15" x14ac:dyDescent="0.2">
      <c r="A1602">
        <v>134</v>
      </c>
      <c r="B1602" t="s">
        <v>473</v>
      </c>
      <c r="C1602" t="s">
        <v>473</v>
      </c>
      <c r="D1602" t="s">
        <v>204</v>
      </c>
      <c r="E1602" t="s">
        <v>687</v>
      </c>
      <c r="F1602" s="156">
        <v>2.2186147186147192E-3</v>
      </c>
      <c r="G1602" s="156">
        <v>6.2229437229437243E-4</v>
      </c>
      <c r="H1602" s="156">
        <v>6.2229437229437243E-4</v>
      </c>
      <c r="I1602" s="156">
        <v>1.7316017316017318E-3</v>
      </c>
      <c r="J1602" s="156">
        <v>4.3290043290043295E-4</v>
      </c>
      <c r="K1602" s="156">
        <v>4.3290043290043295E-4</v>
      </c>
      <c r="L1602" s="156">
        <v>2.1915584415584423E-3</v>
      </c>
      <c r="M1602" s="156">
        <v>7.5757575757575768E-4</v>
      </c>
      <c r="N1602" s="156">
        <v>6.4935064935064946E-4</v>
      </c>
      <c r="O1602" s="156">
        <v>2.5162337662337666E-3</v>
      </c>
    </row>
    <row r="1603" spans="1:15" x14ac:dyDescent="0.2">
      <c r="A1603">
        <v>134</v>
      </c>
      <c r="B1603" t="s">
        <v>473</v>
      </c>
      <c r="C1603" t="s">
        <v>473</v>
      </c>
      <c r="D1603" t="s">
        <v>204</v>
      </c>
      <c r="E1603" t="s">
        <v>688</v>
      </c>
      <c r="F1603" s="156">
        <v>0.27390526140526139</v>
      </c>
      <c r="G1603" s="156">
        <v>0.2611825674325674</v>
      </c>
      <c r="H1603" s="156">
        <v>0.31578421578421578</v>
      </c>
      <c r="I1603" s="156">
        <v>0.30729686979686982</v>
      </c>
      <c r="J1603" s="156">
        <v>0.17186979686979684</v>
      </c>
      <c r="K1603" s="156">
        <v>0.18223651348651349</v>
      </c>
      <c r="L1603" s="156">
        <v>0.22365967365967365</v>
      </c>
      <c r="M1603" s="156">
        <v>0.33352897102897106</v>
      </c>
      <c r="N1603" s="156">
        <v>0.31938061938061935</v>
      </c>
      <c r="O1603" s="156">
        <v>0.39924658674658675</v>
      </c>
    </row>
    <row r="1604" spans="1:15" x14ac:dyDescent="0.2">
      <c r="A1604">
        <v>134</v>
      </c>
      <c r="B1604" t="s">
        <v>473</v>
      </c>
      <c r="C1604" t="s">
        <v>473</v>
      </c>
      <c r="D1604" t="s">
        <v>204</v>
      </c>
      <c r="E1604" t="s">
        <v>689</v>
      </c>
      <c r="F1604" s="156">
        <v>2.4303647741147742E-2</v>
      </c>
      <c r="G1604" s="156">
        <v>3.3508852258852251E-2</v>
      </c>
      <c r="H1604" s="156">
        <v>1.4882860195360196E-2</v>
      </c>
      <c r="I1604" s="156">
        <v>9.9473443223443234E-3</v>
      </c>
      <c r="J1604" s="156">
        <v>3.1154609279609283E-2</v>
      </c>
      <c r="K1604" s="156">
        <v>7.5969169719169727E-3</v>
      </c>
      <c r="L1604" s="156">
        <v>7.4557387057387053E-3</v>
      </c>
      <c r="M1604" s="156">
        <v>1.8528693528693529E-2</v>
      </c>
      <c r="N1604" s="156">
        <v>1.5266330891330893E-2</v>
      </c>
      <c r="O1604" s="156">
        <v>3.1290064102564095E-2</v>
      </c>
    </row>
    <row r="1605" spans="1:15" x14ac:dyDescent="0.2">
      <c r="A1605">
        <v>134</v>
      </c>
      <c r="B1605" t="s">
        <v>473</v>
      </c>
      <c r="C1605" t="s">
        <v>473</v>
      </c>
      <c r="D1605" t="s">
        <v>204</v>
      </c>
      <c r="E1605" t="s">
        <v>690</v>
      </c>
      <c r="F1605" s="156">
        <v>0.32568681318681314</v>
      </c>
      <c r="G1605" s="156">
        <v>0.38935439560439561</v>
      </c>
      <c r="H1605" s="156">
        <v>0.5160027472527472</v>
      </c>
      <c r="I1605" s="156">
        <v>0.39601648351648344</v>
      </c>
      <c r="J1605" s="156">
        <v>0.14148351648351645</v>
      </c>
      <c r="K1605" s="156">
        <v>0.31588827838827838</v>
      </c>
      <c r="L1605" s="156">
        <v>0.14619963369963368</v>
      </c>
      <c r="M1605" s="156">
        <v>0.49038461538461531</v>
      </c>
      <c r="N1605" s="156">
        <v>0.52007783882783887</v>
      </c>
      <c r="O1605" s="156">
        <v>0.51435439560439555</v>
      </c>
    </row>
    <row r="1606" spans="1:15" x14ac:dyDescent="0.2">
      <c r="A1606">
        <v>134</v>
      </c>
      <c r="B1606" t="s">
        <v>473</v>
      </c>
      <c r="C1606" t="s">
        <v>473</v>
      </c>
      <c r="D1606" t="s">
        <v>204</v>
      </c>
      <c r="E1606" t="s">
        <v>691</v>
      </c>
      <c r="F1606" s="156">
        <v>0.21739472648563557</v>
      </c>
      <c r="G1606" s="156">
        <v>0.16685360094451002</v>
      </c>
      <c r="H1606" s="156">
        <v>0.26319362455726092</v>
      </c>
      <c r="I1606" s="156">
        <v>0.19402302243211333</v>
      </c>
      <c r="J1606" s="156">
        <v>0.11318870523415976</v>
      </c>
      <c r="K1606" s="156">
        <v>0.20988046044864225</v>
      </c>
      <c r="L1606" s="156">
        <v>0.1450978945297127</v>
      </c>
      <c r="M1606" s="156">
        <v>0.20255558835104287</v>
      </c>
      <c r="N1606" s="156">
        <v>0.26281483667847305</v>
      </c>
      <c r="O1606" s="156">
        <v>0.28959809130263675</v>
      </c>
    </row>
    <row r="1607" spans="1:15" x14ac:dyDescent="0.2">
      <c r="A1607">
        <v>134</v>
      </c>
      <c r="B1607" t="s">
        <v>473</v>
      </c>
      <c r="C1607" t="s">
        <v>473</v>
      </c>
      <c r="D1607" t="s">
        <v>204</v>
      </c>
      <c r="E1607" t="s">
        <v>692</v>
      </c>
      <c r="F1607" s="156">
        <v>7.0549242424242419E-3</v>
      </c>
      <c r="G1607" s="156">
        <v>7.8823953823953831E-3</v>
      </c>
      <c r="H1607" s="156">
        <v>4.1102994227994226E-3</v>
      </c>
      <c r="I1607" s="156">
        <v>1.9908910533910536E-3</v>
      </c>
      <c r="J1607" s="156">
        <v>8.3152958152958173E-3</v>
      </c>
      <c r="K1607" s="156">
        <v>3.0100108225108221E-3</v>
      </c>
      <c r="L1607" s="156">
        <v>1.4272186147186148E-3</v>
      </c>
      <c r="M1607" s="156">
        <v>3.0753968253968253E-3</v>
      </c>
      <c r="N1607" s="156">
        <v>4.1238275613275609E-3</v>
      </c>
      <c r="O1607" s="156">
        <v>8.2273629148629148E-3</v>
      </c>
    </row>
    <row r="1608" spans="1:15" x14ac:dyDescent="0.2">
      <c r="A1608">
        <v>134</v>
      </c>
      <c r="B1608" t="s">
        <v>473</v>
      </c>
      <c r="C1608" t="s">
        <v>473</v>
      </c>
      <c r="D1608" t="s">
        <v>204</v>
      </c>
      <c r="E1608" t="s">
        <v>693</v>
      </c>
      <c r="F1608" s="156">
        <v>0</v>
      </c>
      <c r="G1608" s="156">
        <v>0</v>
      </c>
      <c r="H1608" s="156">
        <v>0</v>
      </c>
      <c r="I1608" s="156">
        <v>0</v>
      </c>
      <c r="J1608" s="156">
        <v>0</v>
      </c>
      <c r="K1608" s="156">
        <v>0</v>
      </c>
      <c r="L1608" s="156">
        <v>0</v>
      </c>
      <c r="M1608" s="156">
        <v>0</v>
      </c>
      <c r="N1608" s="156">
        <v>0</v>
      </c>
      <c r="O1608" s="156">
        <v>0</v>
      </c>
    </row>
    <row r="1609" spans="1:15" x14ac:dyDescent="0.2">
      <c r="A1609">
        <v>134</v>
      </c>
      <c r="B1609" t="s">
        <v>473</v>
      </c>
      <c r="C1609" t="s">
        <v>473</v>
      </c>
      <c r="D1609" t="s">
        <v>204</v>
      </c>
      <c r="E1609" t="s">
        <v>694</v>
      </c>
      <c r="F1609" s="156">
        <v>0.10629892676767677</v>
      </c>
      <c r="G1609" s="156">
        <v>8.4837436868686861E-2</v>
      </c>
      <c r="H1609" s="156">
        <v>0.14083491161616163</v>
      </c>
      <c r="I1609" s="156">
        <v>9.4577020202020204E-2</v>
      </c>
      <c r="J1609" s="156">
        <v>5.9895833333333336E-2</v>
      </c>
      <c r="K1609" s="156">
        <v>0.12527777777777777</v>
      </c>
      <c r="L1609" s="156">
        <v>7.1753472222222212E-2</v>
      </c>
      <c r="M1609" s="156">
        <v>9.7651515151515156E-2</v>
      </c>
      <c r="N1609" s="156">
        <v>0.1400647095959596</v>
      </c>
      <c r="O1609" s="156">
        <v>0.14641098484848483</v>
      </c>
    </row>
    <row r="1610" spans="1:15" x14ac:dyDescent="0.2">
      <c r="A1610">
        <v>134</v>
      </c>
      <c r="B1610" t="s">
        <v>473</v>
      </c>
      <c r="C1610" t="s">
        <v>473</v>
      </c>
      <c r="D1610" t="s">
        <v>204</v>
      </c>
      <c r="E1610" t="s">
        <v>695</v>
      </c>
      <c r="F1610" s="156">
        <v>3.0671296296296295E-4</v>
      </c>
      <c r="G1610" s="156">
        <v>3.139467592592592E-4</v>
      </c>
      <c r="H1610" s="156">
        <v>1.5190972222222225E-4</v>
      </c>
      <c r="I1610" s="156">
        <v>7.9571759259259266E-5</v>
      </c>
      <c r="J1610" s="156">
        <v>3.544560185185186E-4</v>
      </c>
      <c r="K1610" s="156">
        <v>1.2731481481481483E-4</v>
      </c>
      <c r="L1610" s="156">
        <v>5.4976851851851858E-5</v>
      </c>
      <c r="M1610" s="156">
        <v>9.8379629629629631E-5</v>
      </c>
      <c r="N1610" s="156">
        <v>1.5190972222222225E-4</v>
      </c>
      <c r="O1610" s="156">
        <v>3.4722222222222218E-4</v>
      </c>
    </row>
    <row r="1611" spans="1:15" x14ac:dyDescent="0.2">
      <c r="A1611">
        <v>134</v>
      </c>
      <c r="B1611" t="s">
        <v>473</v>
      </c>
      <c r="C1611" t="s">
        <v>473</v>
      </c>
      <c r="D1611" t="s">
        <v>204</v>
      </c>
      <c r="E1611" t="s">
        <v>696</v>
      </c>
      <c r="F1611" s="156">
        <v>0</v>
      </c>
      <c r="G1611" s="156">
        <v>0</v>
      </c>
      <c r="H1611" s="156">
        <v>0</v>
      </c>
      <c r="I1611" s="156">
        <v>0</v>
      </c>
      <c r="J1611" s="156">
        <v>0</v>
      </c>
      <c r="K1611" s="156">
        <v>0</v>
      </c>
      <c r="L1611" s="156">
        <v>0</v>
      </c>
      <c r="M1611" s="156">
        <v>0</v>
      </c>
      <c r="N1611" s="156">
        <v>0</v>
      </c>
      <c r="O1611" s="156">
        <v>0</v>
      </c>
    </row>
    <row r="1612" spans="1:15" x14ac:dyDescent="0.2">
      <c r="A1612">
        <v>135</v>
      </c>
      <c r="B1612" t="s">
        <v>474</v>
      </c>
      <c r="C1612" t="s">
        <v>474</v>
      </c>
      <c r="D1612" t="s">
        <v>204</v>
      </c>
      <c r="E1612" t="s">
        <v>685</v>
      </c>
      <c r="F1612" s="156">
        <v>0.26020513577331761</v>
      </c>
      <c r="G1612" s="156">
        <v>0.26330430932703663</v>
      </c>
      <c r="H1612" s="156">
        <v>0.33658746556473829</v>
      </c>
      <c r="I1612" s="156">
        <v>0.29178227075954349</v>
      </c>
      <c r="J1612" s="156">
        <v>0.16817197953561588</v>
      </c>
      <c r="K1612" s="156">
        <v>0.21735783156237704</v>
      </c>
      <c r="L1612" s="156">
        <v>0.20355667060212518</v>
      </c>
      <c r="M1612" s="156">
        <v>0.32365702479338843</v>
      </c>
      <c r="N1612" s="156">
        <v>0.33823789846517122</v>
      </c>
      <c r="O1612" s="156">
        <v>0.38783697363242814</v>
      </c>
    </row>
    <row r="1613" spans="1:15" x14ac:dyDescent="0.2">
      <c r="A1613">
        <v>135</v>
      </c>
      <c r="B1613" t="s">
        <v>474</v>
      </c>
      <c r="C1613" t="s">
        <v>474</v>
      </c>
      <c r="D1613" t="s">
        <v>204</v>
      </c>
      <c r="E1613" t="s">
        <v>686</v>
      </c>
      <c r="F1613" s="156">
        <v>1.7494137806637805E-2</v>
      </c>
      <c r="G1613" s="156">
        <v>2.3690025252525251E-2</v>
      </c>
      <c r="H1613" s="156">
        <v>1.1395202020202021E-2</v>
      </c>
      <c r="I1613" s="156">
        <v>7.0526695526695526E-3</v>
      </c>
      <c r="J1613" s="156">
        <v>2.2501803751803749E-2</v>
      </c>
      <c r="K1613" s="156">
        <v>5.9659090909090903E-3</v>
      </c>
      <c r="L1613" s="156">
        <v>5.2218614718614722E-3</v>
      </c>
      <c r="M1613" s="156">
        <v>1.2524801587301584E-2</v>
      </c>
      <c r="N1613" s="156">
        <v>1.1541756854256853E-2</v>
      </c>
      <c r="O1613" s="156">
        <v>2.2276334776334776E-2</v>
      </c>
    </row>
    <row r="1614" spans="1:15" x14ac:dyDescent="0.2">
      <c r="A1614">
        <v>135</v>
      </c>
      <c r="B1614" t="s">
        <v>474</v>
      </c>
      <c r="C1614" t="s">
        <v>474</v>
      </c>
      <c r="D1614" t="s">
        <v>204</v>
      </c>
      <c r="E1614" t="s">
        <v>687</v>
      </c>
      <c r="F1614" s="156">
        <v>1.5151515151515154E-3</v>
      </c>
      <c r="G1614" s="156">
        <v>3.5173160173160181E-4</v>
      </c>
      <c r="H1614" s="156">
        <v>3.5173160173160181E-4</v>
      </c>
      <c r="I1614" s="156">
        <v>1.0822510822510825E-3</v>
      </c>
      <c r="J1614" s="156">
        <v>2.4350649350649353E-4</v>
      </c>
      <c r="K1614" s="156">
        <v>2.4350649350649353E-4</v>
      </c>
      <c r="L1614" s="156">
        <v>1.4339826839826842E-3</v>
      </c>
      <c r="M1614" s="156">
        <v>4.0584415584415587E-4</v>
      </c>
      <c r="N1614" s="156">
        <v>3.5173160173160181E-4</v>
      </c>
      <c r="O1614" s="156">
        <v>1.6774891774891775E-3</v>
      </c>
    </row>
    <row r="1615" spans="1:15" x14ac:dyDescent="0.2">
      <c r="A1615">
        <v>135</v>
      </c>
      <c r="B1615" t="s">
        <v>474</v>
      </c>
      <c r="C1615" t="s">
        <v>474</v>
      </c>
      <c r="D1615" t="s">
        <v>204</v>
      </c>
      <c r="E1615" t="s">
        <v>688</v>
      </c>
      <c r="F1615" s="156">
        <v>0.300470362970363</v>
      </c>
      <c r="G1615" s="156">
        <v>0.272250666000666</v>
      </c>
      <c r="H1615" s="156">
        <v>0.33053196803196805</v>
      </c>
      <c r="I1615" s="156">
        <v>0.32390109890109892</v>
      </c>
      <c r="J1615" s="156">
        <v>0.17848817848817849</v>
      </c>
      <c r="K1615" s="156">
        <v>0.18782467532467534</v>
      </c>
      <c r="L1615" s="156">
        <v>0.23653013653013652</v>
      </c>
      <c r="M1615" s="156">
        <v>0.35041000666000666</v>
      </c>
      <c r="N1615" s="156">
        <v>0.33307109557109554</v>
      </c>
      <c r="O1615" s="156">
        <v>0.42527056277056269</v>
      </c>
    </row>
    <row r="1616" spans="1:15" x14ac:dyDescent="0.2">
      <c r="A1616">
        <v>135</v>
      </c>
      <c r="B1616" t="s">
        <v>474</v>
      </c>
      <c r="C1616" t="s">
        <v>474</v>
      </c>
      <c r="D1616" t="s">
        <v>204</v>
      </c>
      <c r="E1616" t="s">
        <v>689</v>
      </c>
      <c r="F1616" s="156">
        <v>2.7558379120879117E-2</v>
      </c>
      <c r="G1616" s="156">
        <v>3.6994429181929182E-2</v>
      </c>
      <c r="H1616" s="156">
        <v>1.601800976800977E-2</v>
      </c>
      <c r="I1616" s="156">
        <v>1.0265949328449328E-2</v>
      </c>
      <c r="J1616" s="156">
        <v>3.4602029914529916E-2</v>
      </c>
      <c r="K1616" s="156">
        <v>7.9727564102564114E-3</v>
      </c>
      <c r="L1616" s="156">
        <v>7.7857905982905984E-3</v>
      </c>
      <c r="M1616" s="156">
        <v>1.9885149572649571E-2</v>
      </c>
      <c r="N1616" s="156">
        <v>1.6302274114774116E-2</v>
      </c>
      <c r="O1616" s="156">
        <v>3.4827152014652023E-2</v>
      </c>
    </row>
    <row r="1617" spans="1:15" x14ac:dyDescent="0.2">
      <c r="A1617">
        <v>135</v>
      </c>
      <c r="B1617" t="s">
        <v>474</v>
      </c>
      <c r="C1617" t="s">
        <v>474</v>
      </c>
      <c r="D1617" t="s">
        <v>204</v>
      </c>
      <c r="E1617" t="s">
        <v>690</v>
      </c>
      <c r="F1617" s="156">
        <v>0.3516712454212455</v>
      </c>
      <c r="G1617" s="156">
        <v>0.4031822344322345</v>
      </c>
      <c r="H1617" s="156">
        <v>0.53887362637362635</v>
      </c>
      <c r="I1617" s="156">
        <v>0.41646062271062273</v>
      </c>
      <c r="J1617" s="156">
        <v>0.14290293040293039</v>
      </c>
      <c r="K1617" s="156">
        <v>0.32541208791208787</v>
      </c>
      <c r="L1617" s="156">
        <v>0.15228937728937728</v>
      </c>
      <c r="M1617" s="156">
        <v>0.51407967032967039</v>
      </c>
      <c r="N1617" s="156">
        <v>0.54191849816849813</v>
      </c>
      <c r="O1617" s="156">
        <v>0.54054487179487176</v>
      </c>
    </row>
    <row r="1618" spans="1:15" x14ac:dyDescent="0.2">
      <c r="A1618">
        <v>135</v>
      </c>
      <c r="B1618" t="s">
        <v>474</v>
      </c>
      <c r="C1618" t="s">
        <v>474</v>
      </c>
      <c r="D1618" t="s">
        <v>204</v>
      </c>
      <c r="E1618" t="s">
        <v>691</v>
      </c>
      <c r="F1618" s="156">
        <v>0.23044323101141284</v>
      </c>
      <c r="G1618" s="156">
        <v>0.17307654466745376</v>
      </c>
      <c r="H1618" s="156">
        <v>0.27294618260527354</v>
      </c>
      <c r="I1618" s="156">
        <v>0.19819214876033059</v>
      </c>
      <c r="J1618" s="156">
        <v>0.11746605667060213</v>
      </c>
      <c r="K1618" s="156">
        <v>0.21726682408500592</v>
      </c>
      <c r="L1618" s="156">
        <v>0.14804948839039747</v>
      </c>
      <c r="M1618" s="156">
        <v>0.20876131444313265</v>
      </c>
      <c r="N1618" s="156">
        <v>0.27269775678866587</v>
      </c>
      <c r="O1618" s="156">
        <v>0.30240554899645805</v>
      </c>
    </row>
    <row r="1619" spans="1:15" x14ac:dyDescent="0.2">
      <c r="A1619">
        <v>135</v>
      </c>
      <c r="B1619" t="s">
        <v>474</v>
      </c>
      <c r="C1619" t="s">
        <v>474</v>
      </c>
      <c r="D1619" t="s">
        <v>204</v>
      </c>
      <c r="E1619" t="s">
        <v>692</v>
      </c>
      <c r="F1619" s="156">
        <v>8.0943362193362182E-3</v>
      </c>
      <c r="G1619" s="156">
        <v>8.9150432900432907E-3</v>
      </c>
      <c r="H1619" s="156">
        <v>4.6717171717171714E-3</v>
      </c>
      <c r="I1619" s="156">
        <v>2.130681818181818E-3</v>
      </c>
      <c r="J1619" s="156">
        <v>9.4178391053391045E-3</v>
      </c>
      <c r="K1619" s="156">
        <v>3.4384018759018756E-3</v>
      </c>
      <c r="L1619" s="156">
        <v>1.5376984126984127E-3</v>
      </c>
      <c r="M1619" s="156">
        <v>3.4068362193362188E-3</v>
      </c>
      <c r="N1619" s="156">
        <v>4.6807359307359311E-3</v>
      </c>
      <c r="O1619" s="156">
        <v>9.359217171717173E-3</v>
      </c>
    </row>
    <row r="1620" spans="1:15" x14ac:dyDescent="0.2">
      <c r="A1620">
        <v>135</v>
      </c>
      <c r="B1620" t="s">
        <v>474</v>
      </c>
      <c r="C1620" t="s">
        <v>474</v>
      </c>
      <c r="D1620" t="s">
        <v>204</v>
      </c>
      <c r="E1620" t="s">
        <v>693</v>
      </c>
      <c r="F1620" s="156">
        <v>0</v>
      </c>
      <c r="G1620" s="156">
        <v>0</v>
      </c>
      <c r="H1620" s="156">
        <v>0</v>
      </c>
      <c r="I1620" s="156">
        <v>0</v>
      </c>
      <c r="J1620" s="156">
        <v>0</v>
      </c>
      <c r="K1620" s="156">
        <v>0</v>
      </c>
      <c r="L1620" s="156">
        <v>0</v>
      </c>
      <c r="M1620" s="156">
        <v>0</v>
      </c>
      <c r="N1620" s="156">
        <v>0</v>
      </c>
      <c r="O1620" s="156">
        <v>0</v>
      </c>
    </row>
    <row r="1621" spans="1:15" x14ac:dyDescent="0.2">
      <c r="A1621">
        <v>135</v>
      </c>
      <c r="B1621" t="s">
        <v>474</v>
      </c>
      <c r="C1621" t="s">
        <v>474</v>
      </c>
      <c r="D1621" t="s">
        <v>204</v>
      </c>
      <c r="E1621" t="s">
        <v>694</v>
      </c>
      <c r="F1621" s="156">
        <v>0.10988952020202018</v>
      </c>
      <c r="G1621" s="156">
        <v>8.7667297979797984E-2</v>
      </c>
      <c r="H1621" s="156">
        <v>0.14537563131313133</v>
      </c>
      <c r="I1621" s="156">
        <v>9.7054924242424248E-2</v>
      </c>
      <c r="J1621" s="156">
        <v>6.1571969696969701E-2</v>
      </c>
      <c r="K1621" s="156">
        <v>0.12890625</v>
      </c>
      <c r="L1621" s="156">
        <v>7.3205492424242416E-2</v>
      </c>
      <c r="M1621" s="156">
        <v>0.10094539141414141</v>
      </c>
      <c r="N1621" s="156">
        <v>0.14486426767676769</v>
      </c>
      <c r="O1621" s="156">
        <v>0.15100536616161614</v>
      </c>
    </row>
    <row r="1622" spans="1:15" x14ac:dyDescent="0.2">
      <c r="A1622">
        <v>135</v>
      </c>
      <c r="B1622" t="s">
        <v>474</v>
      </c>
      <c r="C1622" t="s">
        <v>474</v>
      </c>
      <c r="D1622" t="s">
        <v>204</v>
      </c>
      <c r="E1622" t="s">
        <v>695</v>
      </c>
      <c r="F1622" s="156">
        <v>3.4577546296296298E-4</v>
      </c>
      <c r="G1622" s="156">
        <v>3.6168981481481485E-4</v>
      </c>
      <c r="H1622" s="156">
        <v>1.8373842592592593E-4</v>
      </c>
      <c r="I1622" s="156">
        <v>9.6932870370370367E-5</v>
      </c>
      <c r="J1622" s="156">
        <v>4.0364583333333338E-4</v>
      </c>
      <c r="K1622" s="156">
        <v>1.5190972222222225E-4</v>
      </c>
      <c r="L1622" s="156">
        <v>6.655092592592593E-5</v>
      </c>
      <c r="M1622" s="156">
        <v>1.2152777777777777E-4</v>
      </c>
      <c r="N1622" s="156">
        <v>1.8373842592592593E-4</v>
      </c>
      <c r="O1622" s="156">
        <v>3.9641203703703708E-4</v>
      </c>
    </row>
    <row r="1623" spans="1:15" x14ac:dyDescent="0.2">
      <c r="A1623">
        <v>135</v>
      </c>
      <c r="B1623" t="s">
        <v>474</v>
      </c>
      <c r="C1623" t="s">
        <v>474</v>
      </c>
      <c r="D1623" t="s">
        <v>204</v>
      </c>
      <c r="E1623" t="s">
        <v>696</v>
      </c>
      <c r="F1623" s="156">
        <v>0</v>
      </c>
      <c r="G1623" s="156">
        <v>0</v>
      </c>
      <c r="H1623" s="156">
        <v>0</v>
      </c>
      <c r="I1623" s="156">
        <v>0</v>
      </c>
      <c r="J1623" s="156">
        <v>0</v>
      </c>
      <c r="K1623" s="156">
        <v>0</v>
      </c>
      <c r="L1623" s="156">
        <v>0</v>
      </c>
      <c r="M1623" s="156">
        <v>0</v>
      </c>
      <c r="N1623" s="156">
        <v>0</v>
      </c>
      <c r="O1623" s="156">
        <v>0</v>
      </c>
    </row>
    <row r="1624" spans="1:15" x14ac:dyDescent="0.2">
      <c r="A1624">
        <v>136</v>
      </c>
      <c r="B1624" t="s">
        <v>475</v>
      </c>
      <c r="C1624" t="s">
        <v>475</v>
      </c>
      <c r="D1624" t="s">
        <v>204</v>
      </c>
      <c r="E1624" t="s">
        <v>685</v>
      </c>
      <c r="F1624" s="156">
        <v>0.23910123966942146</v>
      </c>
      <c r="G1624" s="156">
        <v>0.25450364029909484</v>
      </c>
      <c r="H1624" s="156">
        <v>0.32759986225895316</v>
      </c>
      <c r="I1624" s="156">
        <v>0.28400482093663915</v>
      </c>
      <c r="J1624" s="156">
        <v>0.16504329004329002</v>
      </c>
      <c r="K1624" s="156">
        <v>0.21707005116096023</v>
      </c>
      <c r="L1624" s="156">
        <v>0.200801849665486</v>
      </c>
      <c r="M1624" s="156">
        <v>0.31217532467532466</v>
      </c>
      <c r="N1624" s="156">
        <v>0.33068427784336873</v>
      </c>
      <c r="O1624" s="156">
        <v>0.37038567493112945</v>
      </c>
    </row>
    <row r="1625" spans="1:15" x14ac:dyDescent="0.2">
      <c r="A1625">
        <v>136</v>
      </c>
      <c r="B1625" t="s">
        <v>475</v>
      </c>
      <c r="C1625" t="s">
        <v>475</v>
      </c>
      <c r="D1625" t="s">
        <v>204</v>
      </c>
      <c r="E1625" t="s">
        <v>686</v>
      </c>
      <c r="F1625" s="156">
        <v>1.7913510101010104E-2</v>
      </c>
      <c r="G1625" s="156">
        <v>2.516910173160173E-2</v>
      </c>
      <c r="H1625" s="156">
        <v>1.2982503607503608E-2</v>
      </c>
      <c r="I1625" s="156">
        <v>8.0109126984126994E-3</v>
      </c>
      <c r="J1625" s="156">
        <v>2.3588564213564214E-2</v>
      </c>
      <c r="K1625" s="156">
        <v>7.06619769119769E-3</v>
      </c>
      <c r="L1625" s="156">
        <v>5.9027777777777768E-3</v>
      </c>
      <c r="M1625" s="156">
        <v>1.3945256132756134E-2</v>
      </c>
      <c r="N1625" s="156">
        <v>1.3307178932178931E-2</v>
      </c>
      <c r="O1625" s="156">
        <v>2.3405934343434347E-2</v>
      </c>
    </row>
    <row r="1626" spans="1:15" x14ac:dyDescent="0.2">
      <c r="A1626">
        <v>136</v>
      </c>
      <c r="B1626" t="s">
        <v>475</v>
      </c>
      <c r="C1626" t="s">
        <v>475</v>
      </c>
      <c r="D1626" t="s">
        <v>204</v>
      </c>
      <c r="E1626" t="s">
        <v>687</v>
      </c>
      <c r="F1626" s="156">
        <v>1.2987012987012989E-3</v>
      </c>
      <c r="G1626" s="156">
        <v>2.976190476190477E-4</v>
      </c>
      <c r="H1626" s="156">
        <v>2.976190476190477E-4</v>
      </c>
      <c r="I1626" s="156">
        <v>9.1991341991342008E-4</v>
      </c>
      <c r="J1626" s="156">
        <v>1.8939393939393942E-4</v>
      </c>
      <c r="K1626" s="156">
        <v>1.8939393939393942E-4</v>
      </c>
      <c r="L1626" s="156">
        <v>1.1904761904761908E-3</v>
      </c>
      <c r="M1626" s="156">
        <v>3.5173160173160181E-4</v>
      </c>
      <c r="N1626" s="156">
        <v>2.976190476190477E-4</v>
      </c>
      <c r="O1626" s="156">
        <v>1.4339826839826842E-3</v>
      </c>
    </row>
    <row r="1627" spans="1:15" x14ac:dyDescent="0.2">
      <c r="A1627">
        <v>136</v>
      </c>
      <c r="B1627" t="s">
        <v>475</v>
      </c>
      <c r="C1627" t="s">
        <v>475</v>
      </c>
      <c r="D1627" t="s">
        <v>204</v>
      </c>
      <c r="E1627" t="s">
        <v>688</v>
      </c>
      <c r="F1627" s="156">
        <v>0.25417915417915421</v>
      </c>
      <c r="G1627" s="156">
        <v>0.25943015318015317</v>
      </c>
      <c r="H1627" s="156">
        <v>0.31322011322011323</v>
      </c>
      <c r="I1627" s="156">
        <v>0.30199383949383946</v>
      </c>
      <c r="J1627" s="156">
        <v>0.17075840825840827</v>
      </c>
      <c r="K1627" s="156">
        <v>0.18519813519813519</v>
      </c>
      <c r="L1627" s="156">
        <v>0.21956793206793207</v>
      </c>
      <c r="M1627" s="156">
        <v>0.32834249084249079</v>
      </c>
      <c r="N1627" s="156">
        <v>0.31798618048618049</v>
      </c>
      <c r="O1627" s="156">
        <v>0.38605977355977356</v>
      </c>
    </row>
    <row r="1628" spans="1:15" x14ac:dyDescent="0.2">
      <c r="A1628">
        <v>136</v>
      </c>
      <c r="B1628" t="s">
        <v>475</v>
      </c>
      <c r="C1628" t="s">
        <v>475</v>
      </c>
      <c r="D1628" t="s">
        <v>204</v>
      </c>
      <c r="E1628" t="s">
        <v>689</v>
      </c>
      <c r="F1628" s="156">
        <v>2.5127823565323563E-2</v>
      </c>
      <c r="G1628" s="156">
        <v>3.6231303418803415E-2</v>
      </c>
      <c r="H1628" s="156">
        <v>1.7534722222222222E-2</v>
      </c>
      <c r="I1628" s="156">
        <v>1.1450702075702075E-2</v>
      </c>
      <c r="J1628" s="156">
        <v>3.3092948717948711E-2</v>
      </c>
      <c r="K1628" s="156">
        <v>8.8846916971916986E-3</v>
      </c>
      <c r="L1628" s="156">
        <v>8.5679945054945045E-3</v>
      </c>
      <c r="M1628" s="156">
        <v>2.1052731990231985E-2</v>
      </c>
      <c r="N1628" s="156">
        <v>1.812614468864469E-2</v>
      </c>
      <c r="O1628" s="156">
        <v>3.3331425518925518E-2</v>
      </c>
    </row>
    <row r="1629" spans="1:15" x14ac:dyDescent="0.2">
      <c r="A1629">
        <v>136</v>
      </c>
      <c r="B1629" t="s">
        <v>475</v>
      </c>
      <c r="C1629" t="s">
        <v>475</v>
      </c>
      <c r="D1629" t="s">
        <v>204</v>
      </c>
      <c r="E1629" t="s">
        <v>690</v>
      </c>
      <c r="F1629" s="156">
        <v>0.29587912087912088</v>
      </c>
      <c r="G1629" s="156">
        <v>0.37930402930402929</v>
      </c>
      <c r="H1629" s="156">
        <v>0.50936355311355308</v>
      </c>
      <c r="I1629" s="156">
        <v>0.40439560439560435</v>
      </c>
      <c r="J1629" s="156">
        <v>0.15306776556776555</v>
      </c>
      <c r="K1629" s="156">
        <v>0.31923076923076921</v>
      </c>
      <c r="L1629" s="156">
        <v>0.17081043956043956</v>
      </c>
      <c r="M1629" s="156">
        <v>0.48541666666666666</v>
      </c>
      <c r="N1629" s="156">
        <v>0.51492673992673998</v>
      </c>
      <c r="O1629" s="156">
        <v>0.50645604395604393</v>
      </c>
    </row>
    <row r="1630" spans="1:15" x14ac:dyDescent="0.2">
      <c r="A1630">
        <v>136</v>
      </c>
      <c r="B1630" t="s">
        <v>475</v>
      </c>
      <c r="C1630" t="s">
        <v>475</v>
      </c>
      <c r="D1630" t="s">
        <v>204</v>
      </c>
      <c r="E1630" t="s">
        <v>691</v>
      </c>
      <c r="F1630" s="156">
        <v>0.21539994096812279</v>
      </c>
      <c r="G1630" s="156">
        <v>0.16483175914994097</v>
      </c>
      <c r="H1630" s="156">
        <v>0.26186294765840223</v>
      </c>
      <c r="I1630" s="156">
        <v>0.18934474616292796</v>
      </c>
      <c r="J1630" s="156">
        <v>0.11248278236914601</v>
      </c>
      <c r="K1630" s="156">
        <v>0.21092335694608422</v>
      </c>
      <c r="L1630" s="156">
        <v>0.14211432506887051</v>
      </c>
      <c r="M1630" s="156">
        <v>0.19884887839433296</v>
      </c>
      <c r="N1630" s="156">
        <v>0.26104142070051162</v>
      </c>
      <c r="O1630" s="156">
        <v>0.28640791027154666</v>
      </c>
    </row>
    <row r="1631" spans="1:15" x14ac:dyDescent="0.2">
      <c r="A1631">
        <v>136</v>
      </c>
      <c r="B1631" t="s">
        <v>475</v>
      </c>
      <c r="C1631" t="s">
        <v>475</v>
      </c>
      <c r="D1631" t="s">
        <v>204</v>
      </c>
      <c r="E1631" t="s">
        <v>692</v>
      </c>
      <c r="F1631" s="156">
        <v>8.7008477633477646E-3</v>
      </c>
      <c r="G1631" s="156">
        <v>9.8146645021645017E-3</v>
      </c>
      <c r="H1631" s="156">
        <v>5.3864538239538247E-3</v>
      </c>
      <c r="I1631" s="156">
        <v>2.4643759018759016E-3</v>
      </c>
      <c r="J1631" s="156">
        <v>1.0225018037518038E-2</v>
      </c>
      <c r="K1631" s="156">
        <v>3.9750180375180376E-3</v>
      </c>
      <c r="L1631" s="156">
        <v>1.7857142857142857E-3</v>
      </c>
      <c r="M1631" s="156">
        <v>3.979527417027417E-3</v>
      </c>
      <c r="N1631" s="156">
        <v>5.4090007215007218E-3</v>
      </c>
      <c r="O1631" s="156">
        <v>1.0184433621933622E-2</v>
      </c>
    </row>
    <row r="1632" spans="1:15" x14ac:dyDescent="0.2">
      <c r="A1632">
        <v>136</v>
      </c>
      <c r="B1632" t="s">
        <v>475</v>
      </c>
      <c r="C1632" t="s">
        <v>475</v>
      </c>
      <c r="D1632" t="s">
        <v>204</v>
      </c>
      <c r="E1632" t="s">
        <v>693</v>
      </c>
      <c r="F1632" s="156">
        <v>0</v>
      </c>
      <c r="G1632" s="156">
        <v>0</v>
      </c>
      <c r="H1632" s="156">
        <v>0</v>
      </c>
      <c r="I1632" s="156">
        <v>0</v>
      </c>
      <c r="J1632" s="156">
        <v>0</v>
      </c>
      <c r="K1632" s="156">
        <v>0</v>
      </c>
      <c r="L1632" s="156">
        <v>0</v>
      </c>
      <c r="M1632" s="156">
        <v>0</v>
      </c>
      <c r="N1632" s="156">
        <v>0</v>
      </c>
      <c r="O1632" s="156">
        <v>0</v>
      </c>
    </row>
    <row r="1633" spans="1:15" x14ac:dyDescent="0.2">
      <c r="A1633">
        <v>136</v>
      </c>
      <c r="B1633" t="s">
        <v>475</v>
      </c>
      <c r="C1633" t="s">
        <v>475</v>
      </c>
      <c r="D1633" t="s">
        <v>204</v>
      </c>
      <c r="E1633" t="s">
        <v>694</v>
      </c>
      <c r="F1633" s="156">
        <v>8.657828282828281E-2</v>
      </c>
      <c r="G1633" s="156">
        <v>7.6982323232323221E-2</v>
      </c>
      <c r="H1633" s="156">
        <v>0.1223358585858586</v>
      </c>
      <c r="I1633" s="156">
        <v>8.2880366161616148E-2</v>
      </c>
      <c r="J1633" s="156">
        <v>5.4379734848484851E-2</v>
      </c>
      <c r="K1633" s="156">
        <v>0.10761363636363636</v>
      </c>
      <c r="L1633" s="156">
        <v>6.2020202020202017E-2</v>
      </c>
      <c r="M1633" s="156">
        <v>8.7373737373737381E-2</v>
      </c>
      <c r="N1633" s="156">
        <v>0.12145517676767677</v>
      </c>
      <c r="O1633" s="156">
        <v>0.12413825757575757</v>
      </c>
    </row>
    <row r="1634" spans="1:15" x14ac:dyDescent="0.2">
      <c r="A1634">
        <v>136</v>
      </c>
      <c r="B1634" t="s">
        <v>475</v>
      </c>
      <c r="C1634" t="s">
        <v>475</v>
      </c>
      <c r="D1634" t="s">
        <v>204</v>
      </c>
      <c r="E1634" t="s">
        <v>695</v>
      </c>
      <c r="F1634" s="156">
        <v>3.9641203703703708E-4</v>
      </c>
      <c r="G1634" s="156">
        <v>4.2245370370370364E-4</v>
      </c>
      <c r="H1634" s="156">
        <v>2.2858796296296296E-4</v>
      </c>
      <c r="I1634" s="156">
        <v>1.200810185185185E-4</v>
      </c>
      <c r="J1634" s="156">
        <v>4.6585648148148143E-4</v>
      </c>
      <c r="K1634" s="156">
        <v>1.9097222222222221E-4</v>
      </c>
      <c r="L1634" s="156">
        <v>8.246527777777778E-5</v>
      </c>
      <c r="M1634" s="156">
        <v>1.5046296296296297E-4</v>
      </c>
      <c r="N1634" s="156">
        <v>2.2714120370370371E-4</v>
      </c>
      <c r="O1634" s="156">
        <v>4.5862268518518517E-4</v>
      </c>
    </row>
    <row r="1635" spans="1:15" x14ac:dyDescent="0.2">
      <c r="A1635">
        <v>136</v>
      </c>
      <c r="B1635" t="s">
        <v>475</v>
      </c>
      <c r="C1635" t="s">
        <v>475</v>
      </c>
      <c r="D1635" t="s">
        <v>204</v>
      </c>
      <c r="E1635" t="s">
        <v>696</v>
      </c>
      <c r="F1635" s="156">
        <v>0</v>
      </c>
      <c r="G1635" s="156">
        <v>0</v>
      </c>
      <c r="H1635" s="156">
        <v>0</v>
      </c>
      <c r="I1635" s="156">
        <v>0</v>
      </c>
      <c r="J1635" s="156">
        <v>0</v>
      </c>
      <c r="K1635" s="156">
        <v>0</v>
      </c>
      <c r="L1635" s="156">
        <v>0</v>
      </c>
      <c r="M1635" s="156">
        <v>0</v>
      </c>
      <c r="N1635" s="156">
        <v>0</v>
      </c>
      <c r="O1635" s="156">
        <v>0</v>
      </c>
    </row>
    <row r="1636" spans="1:15" x14ac:dyDescent="0.2">
      <c r="A1636">
        <v>137</v>
      </c>
      <c r="B1636" t="s">
        <v>476</v>
      </c>
      <c r="C1636" t="s">
        <v>476</v>
      </c>
      <c r="D1636" t="s">
        <v>204</v>
      </c>
      <c r="E1636" t="s">
        <v>685</v>
      </c>
      <c r="F1636" s="156">
        <v>0.25538665879574968</v>
      </c>
      <c r="G1636" s="156">
        <v>0.25832841401023215</v>
      </c>
      <c r="H1636" s="156">
        <v>0.33733028335301063</v>
      </c>
      <c r="I1636" s="156">
        <v>0.29152892561983473</v>
      </c>
      <c r="J1636" s="156">
        <v>0.16569756001574182</v>
      </c>
      <c r="K1636" s="156">
        <v>0.22213695395513577</v>
      </c>
      <c r="L1636" s="156">
        <v>0.20528827233372687</v>
      </c>
      <c r="M1636" s="156">
        <v>0.32023071625344351</v>
      </c>
      <c r="N1636" s="156">
        <v>0.34010970090515547</v>
      </c>
      <c r="O1636" s="156">
        <v>0.3839507083825266</v>
      </c>
    </row>
    <row r="1637" spans="1:15" x14ac:dyDescent="0.2">
      <c r="A1637">
        <v>137</v>
      </c>
      <c r="B1637" t="s">
        <v>476</v>
      </c>
      <c r="C1637" t="s">
        <v>476</v>
      </c>
      <c r="D1637" t="s">
        <v>204</v>
      </c>
      <c r="E1637" t="s">
        <v>686</v>
      </c>
      <c r="F1637" s="156">
        <v>1.8607954545454546E-2</v>
      </c>
      <c r="G1637" s="156">
        <v>2.6312229437229436E-2</v>
      </c>
      <c r="H1637" s="156">
        <v>1.3776154401154402E-2</v>
      </c>
      <c r="I1637" s="156">
        <v>8.3806818181818184E-3</v>
      </c>
      <c r="J1637" s="156">
        <v>2.4535533910533907E-2</v>
      </c>
      <c r="K1637" s="156">
        <v>7.5036075036075036E-3</v>
      </c>
      <c r="L1637" s="156">
        <v>6.1891233766233761E-3</v>
      </c>
      <c r="M1637" s="156">
        <v>1.4702831890331889E-2</v>
      </c>
      <c r="N1637" s="156">
        <v>1.4069264069264068E-2</v>
      </c>
      <c r="O1637" s="156">
        <v>2.4400252525252523E-2</v>
      </c>
    </row>
    <row r="1638" spans="1:15" x14ac:dyDescent="0.2">
      <c r="A1638">
        <v>137</v>
      </c>
      <c r="B1638" t="s">
        <v>476</v>
      </c>
      <c r="C1638" t="s">
        <v>476</v>
      </c>
      <c r="D1638" t="s">
        <v>204</v>
      </c>
      <c r="E1638" t="s">
        <v>687</v>
      </c>
      <c r="F1638" s="156">
        <v>6.7640692640692649E-4</v>
      </c>
      <c r="G1638" s="156">
        <v>1.3528138528138531E-4</v>
      </c>
      <c r="H1638" s="156">
        <v>1.3528138528138531E-4</v>
      </c>
      <c r="I1638" s="156">
        <v>4.5995670995671004E-4</v>
      </c>
      <c r="J1638" s="156">
        <v>8.1168831168831182E-5</v>
      </c>
      <c r="K1638" s="156">
        <v>8.1168831168831182E-5</v>
      </c>
      <c r="L1638" s="156">
        <v>6.2229437229437243E-4</v>
      </c>
      <c r="M1638" s="156">
        <v>1.6233766233766236E-4</v>
      </c>
      <c r="N1638" s="156">
        <v>1.3528138528138531E-4</v>
      </c>
      <c r="O1638" s="156">
        <v>7.5757575757575768E-4</v>
      </c>
    </row>
    <row r="1639" spans="1:15" x14ac:dyDescent="0.2">
      <c r="A1639">
        <v>137</v>
      </c>
      <c r="B1639" t="s">
        <v>476</v>
      </c>
      <c r="C1639" t="s">
        <v>476</v>
      </c>
      <c r="D1639" t="s">
        <v>204</v>
      </c>
      <c r="E1639" t="s">
        <v>688</v>
      </c>
      <c r="F1639" s="156">
        <v>0.27200924075924077</v>
      </c>
      <c r="G1639" s="156">
        <v>0.26743256743256744</v>
      </c>
      <c r="H1639" s="156">
        <v>0.32530386280386275</v>
      </c>
      <c r="I1639" s="156">
        <v>0.31213994338994333</v>
      </c>
      <c r="J1639" s="156">
        <v>0.17479603729603729</v>
      </c>
      <c r="K1639" s="156">
        <v>0.19038045288045291</v>
      </c>
      <c r="L1639" s="156">
        <v>0.22592615717615719</v>
      </c>
      <c r="M1639" s="156">
        <v>0.34032009657009654</v>
      </c>
      <c r="N1639" s="156">
        <v>0.32966824841824843</v>
      </c>
      <c r="O1639" s="156">
        <v>0.40277014652014659</v>
      </c>
    </row>
    <row r="1640" spans="1:15" x14ac:dyDescent="0.2">
      <c r="A1640">
        <v>137</v>
      </c>
      <c r="B1640" t="s">
        <v>476</v>
      </c>
      <c r="C1640" t="s">
        <v>476</v>
      </c>
      <c r="D1640" t="s">
        <v>204</v>
      </c>
      <c r="E1640" t="s">
        <v>689</v>
      </c>
      <c r="F1640" s="156">
        <v>2.8304334554334554E-2</v>
      </c>
      <c r="G1640" s="156">
        <v>4.0069826007326011E-2</v>
      </c>
      <c r="H1640" s="156">
        <v>1.9133470695970697E-2</v>
      </c>
      <c r="I1640" s="156">
        <v>1.1967719780219779E-2</v>
      </c>
      <c r="J1640" s="156">
        <v>3.6658653846153848E-2</v>
      </c>
      <c r="K1640" s="156">
        <v>9.4494047619047613E-3</v>
      </c>
      <c r="L1640" s="156">
        <v>9.075473137973137E-3</v>
      </c>
      <c r="M1640" s="156">
        <v>2.2905219780219779E-2</v>
      </c>
      <c r="N1640" s="156">
        <v>1.9700091575091578E-2</v>
      </c>
      <c r="O1640" s="156">
        <v>3.6960088522588516E-2</v>
      </c>
    </row>
    <row r="1641" spans="1:15" x14ac:dyDescent="0.2">
      <c r="A1641">
        <v>137</v>
      </c>
      <c r="B1641" t="s">
        <v>476</v>
      </c>
      <c r="C1641" t="s">
        <v>476</v>
      </c>
      <c r="D1641" t="s">
        <v>204</v>
      </c>
      <c r="E1641" t="s">
        <v>690</v>
      </c>
      <c r="F1641" s="156">
        <v>0.33470695970695963</v>
      </c>
      <c r="G1641" s="156">
        <v>0.39299450549450554</v>
      </c>
      <c r="H1641" s="156">
        <v>0.54086538461538458</v>
      </c>
      <c r="I1641" s="156">
        <v>0.42861721611721609</v>
      </c>
      <c r="J1641" s="156">
        <v>0.15139652014652014</v>
      </c>
      <c r="K1641" s="156">
        <v>0.33532509157509155</v>
      </c>
      <c r="L1641" s="156">
        <v>0.17657967032967031</v>
      </c>
      <c r="M1641" s="156">
        <v>0.51298076923076918</v>
      </c>
      <c r="N1641" s="156">
        <v>0.54606227106227112</v>
      </c>
      <c r="O1641" s="156">
        <v>0.53960622710622697</v>
      </c>
    </row>
    <row r="1642" spans="1:15" x14ac:dyDescent="0.2">
      <c r="A1642">
        <v>137</v>
      </c>
      <c r="B1642" t="s">
        <v>476</v>
      </c>
      <c r="C1642" t="s">
        <v>476</v>
      </c>
      <c r="D1642" t="s">
        <v>204</v>
      </c>
      <c r="E1642" t="s">
        <v>691</v>
      </c>
      <c r="F1642" s="156">
        <v>0.22999803227075954</v>
      </c>
      <c r="G1642" s="156">
        <v>0.17079643841007477</v>
      </c>
      <c r="H1642" s="156">
        <v>0.2754845533254624</v>
      </c>
      <c r="I1642" s="156">
        <v>0.19663764266036995</v>
      </c>
      <c r="J1642" s="156">
        <v>0.11560655253837071</v>
      </c>
      <c r="K1642" s="156">
        <v>0.22234356552538373</v>
      </c>
      <c r="L1642" s="156">
        <v>0.14676308539944902</v>
      </c>
      <c r="M1642" s="156">
        <v>0.20728551751279026</v>
      </c>
      <c r="N1642" s="156">
        <v>0.27469254230617868</v>
      </c>
      <c r="O1642" s="156">
        <v>0.30161845730027542</v>
      </c>
    </row>
    <row r="1643" spans="1:15" x14ac:dyDescent="0.2">
      <c r="A1643">
        <v>137</v>
      </c>
      <c r="B1643" t="s">
        <v>476</v>
      </c>
      <c r="C1643" t="s">
        <v>476</v>
      </c>
      <c r="D1643" t="s">
        <v>204</v>
      </c>
      <c r="E1643" t="s">
        <v>692</v>
      </c>
      <c r="F1643" s="156">
        <v>9.5486111111111119E-3</v>
      </c>
      <c r="G1643" s="156">
        <v>1.0770652958152957E-2</v>
      </c>
      <c r="H1643" s="156">
        <v>6.0245310245310244E-3</v>
      </c>
      <c r="I1643" s="156">
        <v>2.6808261183261183E-3</v>
      </c>
      <c r="J1643" s="156">
        <v>1.1162968975468975E-2</v>
      </c>
      <c r="K1643" s="156">
        <v>4.4620310245310248E-3</v>
      </c>
      <c r="L1643" s="156">
        <v>1.950306637806638E-3</v>
      </c>
      <c r="M1643" s="156">
        <v>4.4101731601731593E-3</v>
      </c>
      <c r="N1643" s="156">
        <v>6.0425685425685429E-3</v>
      </c>
      <c r="O1643" s="156">
        <v>1.1171987734487732E-2</v>
      </c>
    </row>
    <row r="1644" spans="1:15" x14ac:dyDescent="0.2">
      <c r="A1644">
        <v>137</v>
      </c>
      <c r="B1644" t="s">
        <v>476</v>
      </c>
      <c r="C1644" t="s">
        <v>476</v>
      </c>
      <c r="D1644" t="s">
        <v>204</v>
      </c>
      <c r="E1644" t="s">
        <v>693</v>
      </c>
      <c r="F1644" s="156">
        <v>0</v>
      </c>
      <c r="G1644" s="156">
        <v>0</v>
      </c>
      <c r="H1644" s="156">
        <v>0</v>
      </c>
      <c r="I1644" s="156">
        <v>0</v>
      </c>
      <c r="J1644" s="156">
        <v>0</v>
      </c>
      <c r="K1644" s="156">
        <v>0</v>
      </c>
      <c r="L1644" s="156">
        <v>0</v>
      </c>
      <c r="M1644" s="156">
        <v>0</v>
      </c>
      <c r="N1644" s="156">
        <v>0</v>
      </c>
      <c r="O1644" s="156">
        <v>0</v>
      </c>
    </row>
    <row r="1645" spans="1:15" x14ac:dyDescent="0.2">
      <c r="A1645">
        <v>137</v>
      </c>
      <c r="B1645" t="s">
        <v>476</v>
      </c>
      <c r="C1645" t="s">
        <v>476</v>
      </c>
      <c r="D1645" t="s">
        <v>204</v>
      </c>
      <c r="E1645" t="s">
        <v>694</v>
      </c>
      <c r="F1645" s="156">
        <v>9.107323232323232E-2</v>
      </c>
      <c r="G1645" s="156">
        <v>7.5631313131313133E-2</v>
      </c>
      <c r="H1645" s="156">
        <v>0.1238415404040404</v>
      </c>
      <c r="I1645" s="156">
        <v>8.2790404040404025E-2</v>
      </c>
      <c r="J1645" s="156">
        <v>5.3221275252525242E-2</v>
      </c>
      <c r="K1645" s="156">
        <v>0.10962752525252525</v>
      </c>
      <c r="L1645" s="156">
        <v>6.2222222222222227E-2</v>
      </c>
      <c r="M1645" s="156">
        <v>8.6796085858585864E-2</v>
      </c>
      <c r="N1645" s="156">
        <v>0.12300505050505049</v>
      </c>
      <c r="O1645" s="156">
        <v>0.12729324494949495</v>
      </c>
    </row>
    <row r="1646" spans="1:15" x14ac:dyDescent="0.2">
      <c r="A1646">
        <v>137</v>
      </c>
      <c r="B1646" t="s">
        <v>476</v>
      </c>
      <c r="C1646" t="s">
        <v>476</v>
      </c>
      <c r="D1646" t="s">
        <v>204</v>
      </c>
      <c r="E1646" t="s">
        <v>695</v>
      </c>
      <c r="F1646" s="156">
        <v>4.9479166666666671E-4</v>
      </c>
      <c r="G1646" s="156">
        <v>5.2806712962962963E-4</v>
      </c>
      <c r="H1646" s="156">
        <v>2.9079861111111109E-4</v>
      </c>
      <c r="I1646" s="156">
        <v>1.4756944444444445E-4</v>
      </c>
      <c r="J1646" s="156">
        <v>5.8015046296296287E-4</v>
      </c>
      <c r="K1646" s="156">
        <v>2.4305555555555555E-4</v>
      </c>
      <c r="L1646" s="156">
        <v>1.0271990740740741E-4</v>
      </c>
      <c r="M1646" s="156">
        <v>1.8952546296296298E-4</v>
      </c>
      <c r="N1646" s="156">
        <v>2.8935185185185184E-4</v>
      </c>
      <c r="O1646" s="156">
        <v>5.7291666666666667E-4</v>
      </c>
    </row>
    <row r="1647" spans="1:15" x14ac:dyDescent="0.2">
      <c r="A1647">
        <v>137</v>
      </c>
      <c r="B1647" t="s">
        <v>476</v>
      </c>
      <c r="C1647" t="s">
        <v>476</v>
      </c>
      <c r="D1647" t="s">
        <v>204</v>
      </c>
      <c r="E1647" t="s">
        <v>696</v>
      </c>
      <c r="F1647" s="156">
        <v>0</v>
      </c>
      <c r="G1647" s="156">
        <v>0</v>
      </c>
      <c r="H1647" s="156">
        <v>0</v>
      </c>
      <c r="I1647" s="156">
        <v>0</v>
      </c>
      <c r="J1647" s="156">
        <v>0</v>
      </c>
      <c r="K1647" s="156">
        <v>0</v>
      </c>
      <c r="L1647" s="156">
        <v>0</v>
      </c>
      <c r="M1647" s="156">
        <v>0</v>
      </c>
      <c r="N1647" s="156">
        <v>0</v>
      </c>
      <c r="O1647" s="156">
        <v>0</v>
      </c>
    </row>
    <row r="1648" spans="1:15" x14ac:dyDescent="0.2">
      <c r="A1648">
        <v>138</v>
      </c>
      <c r="B1648" t="s">
        <v>477</v>
      </c>
      <c r="C1648" t="s">
        <v>477</v>
      </c>
      <c r="D1648" t="s">
        <v>204</v>
      </c>
      <c r="E1648" t="s">
        <v>685</v>
      </c>
      <c r="F1648" s="156">
        <v>0.25167502951593862</v>
      </c>
      <c r="G1648" s="156">
        <v>0.26055932703659973</v>
      </c>
      <c r="H1648" s="156">
        <v>0.33512642660369935</v>
      </c>
      <c r="I1648" s="156">
        <v>0.29023268398268398</v>
      </c>
      <c r="J1648" s="156">
        <v>0.16642316017316014</v>
      </c>
      <c r="K1648" s="156">
        <v>0.21814738292011018</v>
      </c>
      <c r="L1648" s="156">
        <v>0.20290240062967335</v>
      </c>
      <c r="M1648" s="156">
        <v>0.3211358717040535</v>
      </c>
      <c r="N1648" s="156">
        <v>0.33682851239669426</v>
      </c>
      <c r="O1648" s="156">
        <v>0.38176160960251859</v>
      </c>
    </row>
    <row r="1649" spans="1:15" x14ac:dyDescent="0.2">
      <c r="A1649">
        <v>138</v>
      </c>
      <c r="B1649" t="s">
        <v>477</v>
      </c>
      <c r="C1649" t="s">
        <v>477</v>
      </c>
      <c r="D1649" t="s">
        <v>204</v>
      </c>
      <c r="E1649" t="s">
        <v>686</v>
      </c>
      <c r="F1649" s="156">
        <v>1.8745490620490621E-2</v>
      </c>
      <c r="G1649" s="156">
        <v>2.6176948051948049E-2</v>
      </c>
      <c r="H1649" s="156">
        <v>1.3415404040404038E-2</v>
      </c>
      <c r="I1649" s="156">
        <v>8.1664862914862905E-3</v>
      </c>
      <c r="J1649" s="156">
        <v>2.4488185425685424E-2</v>
      </c>
      <c r="K1649" s="156">
        <v>7.2127525252525249E-3</v>
      </c>
      <c r="L1649" s="156">
        <v>6.0425685425685429E-3</v>
      </c>
      <c r="M1649" s="156">
        <v>1.44367784992785E-2</v>
      </c>
      <c r="N1649" s="156">
        <v>1.3582251082251081E-2</v>
      </c>
      <c r="O1649" s="156">
        <v>2.437770562770563E-2</v>
      </c>
    </row>
    <row r="1650" spans="1:15" x14ac:dyDescent="0.2">
      <c r="A1650">
        <v>138</v>
      </c>
      <c r="B1650" t="s">
        <v>477</v>
      </c>
      <c r="C1650" t="s">
        <v>477</v>
      </c>
      <c r="D1650" t="s">
        <v>204</v>
      </c>
      <c r="E1650" t="s">
        <v>687</v>
      </c>
      <c r="F1650" s="156">
        <v>3.2467532467532473E-4</v>
      </c>
      <c r="G1650" s="156">
        <v>5.4112554112554119E-5</v>
      </c>
      <c r="H1650" s="156">
        <v>5.4112554112554119E-5</v>
      </c>
      <c r="I1650" s="156">
        <v>2.1645021645021648E-4</v>
      </c>
      <c r="J1650" s="156">
        <v>2.705627705627706E-5</v>
      </c>
      <c r="K1650" s="156">
        <v>2.705627705627706E-5</v>
      </c>
      <c r="L1650" s="156">
        <v>2.976190476190477E-4</v>
      </c>
      <c r="M1650" s="156">
        <v>5.4112554112554119E-5</v>
      </c>
      <c r="N1650" s="156">
        <v>5.4112554112554119E-5</v>
      </c>
      <c r="O1650" s="156">
        <v>3.5173160173160181E-4</v>
      </c>
    </row>
    <row r="1651" spans="1:15" x14ac:dyDescent="0.2">
      <c r="A1651">
        <v>138</v>
      </c>
      <c r="B1651" t="s">
        <v>477</v>
      </c>
      <c r="C1651" t="s">
        <v>477</v>
      </c>
      <c r="D1651" t="s">
        <v>204</v>
      </c>
      <c r="E1651" t="s">
        <v>688</v>
      </c>
      <c r="F1651" s="156">
        <v>0.29003288378288372</v>
      </c>
      <c r="G1651" s="156">
        <v>0.27639235764235764</v>
      </c>
      <c r="H1651" s="156">
        <v>0.33169122544122542</v>
      </c>
      <c r="I1651" s="156">
        <v>0.31791958041958041</v>
      </c>
      <c r="J1651" s="156">
        <v>0.18009282384282382</v>
      </c>
      <c r="K1651" s="156">
        <v>0.19033050283050285</v>
      </c>
      <c r="L1651" s="156">
        <v>0.23019272394272394</v>
      </c>
      <c r="M1651" s="156">
        <v>0.34924034299034301</v>
      </c>
      <c r="N1651" s="156">
        <v>0.33433233433233434</v>
      </c>
      <c r="O1651" s="156">
        <v>0.41871253746253745</v>
      </c>
    </row>
    <row r="1652" spans="1:15" x14ac:dyDescent="0.2">
      <c r="A1652">
        <v>138</v>
      </c>
      <c r="B1652" t="s">
        <v>477</v>
      </c>
      <c r="C1652" t="s">
        <v>477</v>
      </c>
      <c r="D1652" t="s">
        <v>204</v>
      </c>
      <c r="E1652" t="s">
        <v>689</v>
      </c>
      <c r="F1652" s="156">
        <v>3.1278617216117216E-2</v>
      </c>
      <c r="G1652" s="156">
        <v>4.2296245421245417E-2</v>
      </c>
      <c r="H1652" s="156">
        <v>1.9009462759462758E-2</v>
      </c>
      <c r="I1652" s="156">
        <v>1.1462148962148963E-2</v>
      </c>
      <c r="J1652" s="156">
        <v>3.9138812576312576E-2</v>
      </c>
      <c r="K1652" s="156">
        <v>9.1346153846153851E-3</v>
      </c>
      <c r="L1652" s="156">
        <v>8.8064713064713047E-3</v>
      </c>
      <c r="M1652" s="156">
        <v>2.3126526251526249E-2</v>
      </c>
      <c r="N1652" s="156">
        <v>1.9350961538461539E-2</v>
      </c>
      <c r="O1652" s="156">
        <v>3.9585241147741146E-2</v>
      </c>
    </row>
    <row r="1653" spans="1:15" x14ac:dyDescent="0.2">
      <c r="A1653">
        <v>138</v>
      </c>
      <c r="B1653" t="s">
        <v>477</v>
      </c>
      <c r="C1653" t="s">
        <v>477</v>
      </c>
      <c r="D1653" t="s">
        <v>204</v>
      </c>
      <c r="E1653" t="s">
        <v>690</v>
      </c>
      <c r="F1653" s="156">
        <v>0.35201465201465199</v>
      </c>
      <c r="G1653" s="156">
        <v>0.39995421245421242</v>
      </c>
      <c r="H1653" s="156">
        <v>0.54874084249084243</v>
      </c>
      <c r="I1653" s="156">
        <v>0.43539377289377285</v>
      </c>
      <c r="J1653" s="156">
        <v>0.14867216117216114</v>
      </c>
      <c r="K1653" s="156">
        <v>0.33404304029304027</v>
      </c>
      <c r="L1653" s="156">
        <v>0.17371794871794871</v>
      </c>
      <c r="M1653" s="156">
        <v>0.52353479853479856</v>
      </c>
      <c r="N1653" s="156">
        <v>0.55194597069597073</v>
      </c>
      <c r="O1653" s="156">
        <v>0.55130494505494509</v>
      </c>
    </row>
    <row r="1654" spans="1:15" x14ac:dyDescent="0.2">
      <c r="A1654">
        <v>138</v>
      </c>
      <c r="B1654" t="s">
        <v>477</v>
      </c>
      <c r="C1654" t="s">
        <v>477</v>
      </c>
      <c r="D1654" t="s">
        <v>204</v>
      </c>
      <c r="E1654" t="s">
        <v>691</v>
      </c>
      <c r="F1654" s="156">
        <v>0.2441583038173947</v>
      </c>
      <c r="G1654" s="156">
        <v>0.17866735537190084</v>
      </c>
      <c r="H1654" s="156">
        <v>0.28746802439984254</v>
      </c>
      <c r="I1654" s="156">
        <v>0.20411009445100356</v>
      </c>
      <c r="J1654" s="156">
        <v>0.12057260920897282</v>
      </c>
      <c r="K1654" s="156">
        <v>0.23075314836678473</v>
      </c>
      <c r="L1654" s="156">
        <v>0.15198494687131051</v>
      </c>
      <c r="M1654" s="156">
        <v>0.21615997638724913</v>
      </c>
      <c r="N1654" s="156">
        <v>0.28708677685950412</v>
      </c>
      <c r="O1654" s="156">
        <v>0.316819165682802</v>
      </c>
    </row>
    <row r="1655" spans="1:15" x14ac:dyDescent="0.2">
      <c r="A1655">
        <v>138</v>
      </c>
      <c r="B1655" t="s">
        <v>477</v>
      </c>
      <c r="C1655" t="s">
        <v>477</v>
      </c>
      <c r="D1655" t="s">
        <v>204</v>
      </c>
      <c r="E1655" t="s">
        <v>692</v>
      </c>
      <c r="F1655" s="156">
        <v>1.0279130591630591E-2</v>
      </c>
      <c r="G1655" s="156">
        <v>1.1489898989898989E-2</v>
      </c>
      <c r="H1655" s="156">
        <v>6.3582251082251072E-3</v>
      </c>
      <c r="I1655" s="156">
        <v>2.7732683982683989E-3</v>
      </c>
      <c r="J1655" s="156">
        <v>1.194534632034632E-2</v>
      </c>
      <c r="K1655" s="156">
        <v>4.7032828282828282E-3</v>
      </c>
      <c r="L1655" s="156">
        <v>2.0247113997113996E-3</v>
      </c>
      <c r="M1655" s="156">
        <v>4.6130952380952382E-3</v>
      </c>
      <c r="N1655" s="156">
        <v>6.369498556998557E-3</v>
      </c>
      <c r="O1655" s="156">
        <v>1.1963383838383839E-2</v>
      </c>
    </row>
    <row r="1656" spans="1:15" x14ac:dyDescent="0.2">
      <c r="A1656">
        <v>138</v>
      </c>
      <c r="B1656" t="s">
        <v>477</v>
      </c>
      <c r="C1656" t="s">
        <v>477</v>
      </c>
      <c r="D1656" t="s">
        <v>204</v>
      </c>
      <c r="E1656" t="s">
        <v>693</v>
      </c>
      <c r="F1656" s="156">
        <v>0</v>
      </c>
      <c r="G1656" s="156">
        <v>0</v>
      </c>
      <c r="H1656" s="156">
        <v>0</v>
      </c>
      <c r="I1656" s="156">
        <v>0</v>
      </c>
      <c r="J1656" s="156">
        <v>0</v>
      </c>
      <c r="K1656" s="156">
        <v>0</v>
      </c>
      <c r="L1656" s="156">
        <v>0</v>
      </c>
      <c r="M1656" s="156">
        <v>0</v>
      </c>
      <c r="N1656" s="156">
        <v>0</v>
      </c>
      <c r="O1656" s="156">
        <v>0</v>
      </c>
    </row>
    <row r="1657" spans="1:15" x14ac:dyDescent="0.2">
      <c r="A1657">
        <v>138</v>
      </c>
      <c r="B1657" t="s">
        <v>477</v>
      </c>
      <c r="C1657" t="s">
        <v>477</v>
      </c>
      <c r="D1657" t="s">
        <v>204</v>
      </c>
      <c r="E1657" t="s">
        <v>694</v>
      </c>
      <c r="F1657" s="156">
        <v>0.10729324494949495</v>
      </c>
      <c r="G1657" s="156">
        <v>8.5774936868686869E-2</v>
      </c>
      <c r="H1657" s="156">
        <v>0.14251578282828284</v>
      </c>
      <c r="I1657" s="156">
        <v>9.2481060606060608E-2</v>
      </c>
      <c r="J1657" s="156">
        <v>6.0130997474747476E-2</v>
      </c>
      <c r="K1657" s="156">
        <v>0.12675031565656567</v>
      </c>
      <c r="L1657" s="156">
        <v>6.8953598484848486E-2</v>
      </c>
      <c r="M1657" s="156">
        <v>9.7937184343434347E-2</v>
      </c>
      <c r="N1657" s="156">
        <v>0.14196338383838386</v>
      </c>
      <c r="O1657" s="156">
        <v>0.14711016414141415</v>
      </c>
    </row>
    <row r="1658" spans="1:15" x14ac:dyDescent="0.2">
      <c r="A1658">
        <v>138</v>
      </c>
      <c r="B1658" t="s">
        <v>477</v>
      </c>
      <c r="C1658" t="s">
        <v>477</v>
      </c>
      <c r="D1658" t="s">
        <v>204</v>
      </c>
      <c r="E1658" t="s">
        <v>695</v>
      </c>
      <c r="F1658" s="156">
        <v>5.0202546296296291E-4</v>
      </c>
      <c r="G1658" s="156">
        <v>5.4976851851851844E-4</v>
      </c>
      <c r="H1658" s="156">
        <v>3.0671296296296295E-4</v>
      </c>
      <c r="I1658" s="156">
        <v>1.6203703703703703E-4</v>
      </c>
      <c r="J1658" s="156">
        <v>5.9751157407407409E-4</v>
      </c>
      <c r="K1658" s="156">
        <v>2.5462962962962966E-4</v>
      </c>
      <c r="L1658" s="156">
        <v>1.1140046296296297E-4</v>
      </c>
      <c r="M1658" s="156">
        <v>2.0688657407407407E-4</v>
      </c>
      <c r="N1658" s="156">
        <v>3.0671296296296295E-4</v>
      </c>
      <c r="O1658" s="156">
        <v>5.8883101851851848E-4</v>
      </c>
    </row>
    <row r="1659" spans="1:15" x14ac:dyDescent="0.2">
      <c r="A1659">
        <v>138</v>
      </c>
      <c r="B1659" t="s">
        <v>477</v>
      </c>
      <c r="C1659" t="s">
        <v>477</v>
      </c>
      <c r="D1659" t="s">
        <v>204</v>
      </c>
      <c r="E1659" t="s">
        <v>696</v>
      </c>
      <c r="F1659" s="156">
        <v>0</v>
      </c>
      <c r="G1659" s="156">
        <v>0</v>
      </c>
      <c r="H1659" s="156">
        <v>0</v>
      </c>
      <c r="I1659" s="156">
        <v>0</v>
      </c>
      <c r="J1659" s="156">
        <v>0</v>
      </c>
      <c r="K1659" s="156">
        <v>0</v>
      </c>
      <c r="L1659" s="156">
        <v>0</v>
      </c>
      <c r="M1659" s="156">
        <v>0</v>
      </c>
      <c r="N1659" s="156">
        <v>0</v>
      </c>
      <c r="O1659" s="156">
        <v>0</v>
      </c>
    </row>
    <row r="1660" spans="1:15" x14ac:dyDescent="0.2">
      <c r="A1660">
        <v>139</v>
      </c>
      <c r="B1660" t="s">
        <v>478</v>
      </c>
      <c r="C1660" t="s">
        <v>478</v>
      </c>
      <c r="D1660" t="s">
        <v>205</v>
      </c>
      <c r="E1660" t="s">
        <v>685</v>
      </c>
      <c r="F1660" s="156">
        <v>0.17121212121212123</v>
      </c>
      <c r="G1660" s="156">
        <v>0.23189935064935063</v>
      </c>
      <c r="H1660" s="156">
        <v>0.26710202676111766</v>
      </c>
      <c r="I1660" s="156">
        <v>0.22418585202676114</v>
      </c>
      <c r="J1660" s="156">
        <v>0.16504574970484059</v>
      </c>
      <c r="K1660" s="156">
        <v>0.18234454939000391</v>
      </c>
      <c r="L1660" s="156">
        <v>0.15959759937032661</v>
      </c>
      <c r="M1660" s="156">
        <v>0.2556227863046045</v>
      </c>
      <c r="N1660" s="156">
        <v>0.27325364029909482</v>
      </c>
      <c r="O1660" s="156">
        <v>0.29666223927587559</v>
      </c>
    </row>
    <row r="1661" spans="1:15" x14ac:dyDescent="0.2">
      <c r="A1661">
        <v>139</v>
      </c>
      <c r="B1661" t="s">
        <v>478</v>
      </c>
      <c r="C1661" t="s">
        <v>478</v>
      </c>
      <c r="D1661" t="s">
        <v>205</v>
      </c>
      <c r="E1661" t="s">
        <v>686</v>
      </c>
      <c r="F1661" s="156">
        <v>6.3649891774891767E-3</v>
      </c>
      <c r="G1661" s="156">
        <v>4.9084595959595955E-3</v>
      </c>
      <c r="H1661" s="156">
        <v>1.9277597402597403E-3</v>
      </c>
      <c r="I1661" s="156">
        <v>3.5556457431457434E-3</v>
      </c>
      <c r="J1661" s="156">
        <v>4.9264971139971149E-3</v>
      </c>
      <c r="K1661" s="156">
        <v>1.3460497835497834E-3</v>
      </c>
      <c r="L1661" s="156">
        <v>3.6300505050505054E-3</v>
      </c>
      <c r="M1661" s="156">
        <v>2.7710137085137083E-3</v>
      </c>
      <c r="N1661" s="156">
        <v>2.0134379509379511E-3</v>
      </c>
      <c r="O1661" s="156">
        <v>7.4585137085137077E-3</v>
      </c>
    </row>
    <row r="1662" spans="1:15" x14ac:dyDescent="0.2">
      <c r="A1662">
        <v>139</v>
      </c>
      <c r="B1662" t="s">
        <v>478</v>
      </c>
      <c r="C1662" t="s">
        <v>478</v>
      </c>
      <c r="D1662" t="s">
        <v>205</v>
      </c>
      <c r="E1662" t="s">
        <v>687</v>
      </c>
      <c r="F1662" s="156">
        <v>8.8555194805194817E-2</v>
      </c>
      <c r="G1662" s="156">
        <v>3.6066017316017329E-2</v>
      </c>
      <c r="H1662" s="156">
        <v>3.6066017316017329E-2</v>
      </c>
      <c r="I1662" s="156">
        <v>0.10622294372294375</v>
      </c>
      <c r="J1662" s="156">
        <v>2.562229437229438E-2</v>
      </c>
      <c r="K1662" s="156">
        <v>2.562229437229438E-2</v>
      </c>
      <c r="L1662" s="156">
        <v>0.11439393939393942</v>
      </c>
      <c r="M1662" s="156">
        <v>5.7738095238095241E-2</v>
      </c>
      <c r="N1662" s="156">
        <v>3.758116883116884E-2</v>
      </c>
      <c r="O1662" s="156">
        <v>0.11155303030303032</v>
      </c>
    </row>
    <row r="1663" spans="1:15" x14ac:dyDescent="0.2">
      <c r="A1663">
        <v>139</v>
      </c>
      <c r="B1663" t="s">
        <v>478</v>
      </c>
      <c r="C1663" t="s">
        <v>478</v>
      </c>
      <c r="D1663" t="s">
        <v>205</v>
      </c>
      <c r="E1663" t="s">
        <v>688</v>
      </c>
      <c r="F1663" s="156">
        <v>0.13134781884781888</v>
      </c>
      <c r="G1663" s="156">
        <v>0.22024433899433901</v>
      </c>
      <c r="H1663" s="156">
        <v>0.2392982017982018</v>
      </c>
      <c r="I1663" s="156">
        <v>0.23181193806193806</v>
      </c>
      <c r="J1663" s="156">
        <v>0.15355061605061607</v>
      </c>
      <c r="K1663" s="156">
        <v>0.15116758241758244</v>
      </c>
      <c r="L1663" s="156">
        <v>0.16456252081252085</v>
      </c>
      <c r="M1663" s="156">
        <v>0.25639360639360642</v>
      </c>
      <c r="N1663" s="156">
        <v>0.24920704295704296</v>
      </c>
      <c r="O1663" s="156">
        <v>0.27251706626706623</v>
      </c>
    </row>
    <row r="1664" spans="1:15" x14ac:dyDescent="0.2">
      <c r="A1664">
        <v>139</v>
      </c>
      <c r="B1664" t="s">
        <v>478</v>
      </c>
      <c r="C1664" t="s">
        <v>478</v>
      </c>
      <c r="D1664" t="s">
        <v>205</v>
      </c>
      <c r="E1664" t="s">
        <v>689</v>
      </c>
      <c r="F1664" s="156">
        <v>1.1878052503052502E-2</v>
      </c>
      <c r="G1664" s="156">
        <v>9.9797771672771683E-3</v>
      </c>
      <c r="H1664" s="156">
        <v>4.7809829059829055E-3</v>
      </c>
      <c r="I1664" s="156">
        <v>8.3257020757020756E-3</v>
      </c>
      <c r="J1664" s="156">
        <v>9.4303266178266173E-3</v>
      </c>
      <c r="K1664" s="156">
        <v>3.3234126984126987E-3</v>
      </c>
      <c r="L1664" s="156">
        <v>7.9803876678876673E-3</v>
      </c>
      <c r="M1664" s="156">
        <v>6.9444444444444432E-3</v>
      </c>
      <c r="N1664" s="156">
        <v>4.9946581196581184E-3</v>
      </c>
      <c r="O1664" s="156">
        <v>1.4711156898656897E-2</v>
      </c>
    </row>
    <row r="1665" spans="1:15" x14ac:dyDescent="0.2">
      <c r="A1665">
        <v>139</v>
      </c>
      <c r="B1665" t="s">
        <v>478</v>
      </c>
      <c r="C1665" t="s">
        <v>478</v>
      </c>
      <c r="D1665" t="s">
        <v>205</v>
      </c>
      <c r="E1665" t="s">
        <v>690</v>
      </c>
      <c r="F1665" s="156">
        <v>0.11240842490842493</v>
      </c>
      <c r="G1665" s="156">
        <v>0.2796016483516483</v>
      </c>
      <c r="H1665" s="156">
        <v>0.2904304029304029</v>
      </c>
      <c r="I1665" s="156">
        <v>0.20972985347985346</v>
      </c>
      <c r="J1665" s="156">
        <v>0.17538919413919413</v>
      </c>
      <c r="K1665" s="156">
        <v>0.19070512820512817</v>
      </c>
      <c r="L1665" s="156">
        <v>0.12598443223443223</v>
      </c>
      <c r="M1665" s="156">
        <v>0.2893315018315018</v>
      </c>
      <c r="N1665" s="156">
        <v>0.29949633699633693</v>
      </c>
      <c r="O1665" s="156">
        <v>0.2833562271062271</v>
      </c>
    </row>
    <row r="1666" spans="1:15" x14ac:dyDescent="0.2">
      <c r="A1666">
        <v>139</v>
      </c>
      <c r="B1666" t="s">
        <v>478</v>
      </c>
      <c r="C1666" t="s">
        <v>478</v>
      </c>
      <c r="D1666" t="s">
        <v>205</v>
      </c>
      <c r="E1666" t="s">
        <v>691</v>
      </c>
      <c r="F1666" s="156">
        <v>0.12598140495867771</v>
      </c>
      <c r="G1666" s="156">
        <v>0.12577233372687918</v>
      </c>
      <c r="H1666" s="156">
        <v>0.17454496261314439</v>
      </c>
      <c r="I1666" s="156">
        <v>0.12965367965367966</v>
      </c>
      <c r="J1666" s="156">
        <v>9.2126623376623376E-2</v>
      </c>
      <c r="K1666" s="156">
        <v>0.14359012199921289</v>
      </c>
      <c r="L1666" s="156">
        <v>9.8671782762691854E-2</v>
      </c>
      <c r="M1666" s="156">
        <v>0.13685064935064933</v>
      </c>
      <c r="N1666" s="156">
        <v>0.17243949232585598</v>
      </c>
      <c r="O1666" s="156">
        <v>0.18806572215663128</v>
      </c>
    </row>
    <row r="1667" spans="1:15" x14ac:dyDescent="0.2">
      <c r="A1667">
        <v>139</v>
      </c>
      <c r="B1667" t="s">
        <v>478</v>
      </c>
      <c r="C1667" t="s">
        <v>478</v>
      </c>
      <c r="D1667" t="s">
        <v>205</v>
      </c>
      <c r="E1667" t="s">
        <v>692</v>
      </c>
      <c r="F1667" s="156">
        <v>1.1273448773448772E-4</v>
      </c>
      <c r="G1667" s="156">
        <v>2.9310966810966811E-5</v>
      </c>
      <c r="H1667" s="156">
        <v>9.0187590187590188E-6</v>
      </c>
      <c r="I1667" s="156">
        <v>5.636724386724386E-5</v>
      </c>
      <c r="J1667" s="156">
        <v>3.3820346320346314E-5</v>
      </c>
      <c r="K1667" s="156">
        <v>6.7640692640692632E-6</v>
      </c>
      <c r="L1667" s="156">
        <v>8.1168831168831169E-5</v>
      </c>
      <c r="M1667" s="156">
        <v>1.1273448773448775E-5</v>
      </c>
      <c r="N1667" s="156">
        <v>9.0187590187590188E-6</v>
      </c>
      <c r="O1667" s="156">
        <v>1.1498917748917748E-4</v>
      </c>
    </row>
    <row r="1668" spans="1:15" x14ac:dyDescent="0.2">
      <c r="A1668">
        <v>139</v>
      </c>
      <c r="B1668" t="s">
        <v>478</v>
      </c>
      <c r="C1668" t="s">
        <v>478</v>
      </c>
      <c r="D1668" t="s">
        <v>205</v>
      </c>
      <c r="E1668" t="s">
        <v>693</v>
      </c>
      <c r="F1668" s="156">
        <v>1.8750000000000003E-2</v>
      </c>
      <c r="G1668" s="156">
        <v>5.0054112554112568E-3</v>
      </c>
      <c r="H1668" s="156">
        <v>5.0054112554112568E-3</v>
      </c>
      <c r="I1668" s="156">
        <v>1.8235930735930737E-2</v>
      </c>
      <c r="J1668" s="156">
        <v>3.4902597402597406E-3</v>
      </c>
      <c r="K1668" s="156">
        <v>3.4902597402597406E-3</v>
      </c>
      <c r="L1668" s="156">
        <v>2.2348484848484854E-2</v>
      </c>
      <c r="M1668" s="156">
        <v>7.0616883116883123E-3</v>
      </c>
      <c r="N1668" s="156">
        <v>5.221861471861473E-3</v>
      </c>
      <c r="O1668" s="156">
        <v>2.1455627705627707E-2</v>
      </c>
    </row>
    <row r="1669" spans="1:15" x14ac:dyDescent="0.2">
      <c r="A1669">
        <v>139</v>
      </c>
      <c r="B1669" t="s">
        <v>478</v>
      </c>
      <c r="C1669" t="s">
        <v>478</v>
      </c>
      <c r="D1669" t="s">
        <v>205</v>
      </c>
      <c r="E1669" t="s">
        <v>694</v>
      </c>
      <c r="F1669" s="156">
        <v>8.1264204545454549E-2</v>
      </c>
      <c r="G1669" s="156">
        <v>5.8508522727272722E-2</v>
      </c>
      <c r="H1669" s="156">
        <v>0.10266098484848486</v>
      </c>
      <c r="I1669" s="156">
        <v>6.411931818181818E-2</v>
      </c>
      <c r="J1669" s="156">
        <v>4.2773042929292925E-2</v>
      </c>
      <c r="K1669" s="156">
        <v>9.7122790404040413E-2</v>
      </c>
      <c r="L1669" s="156">
        <v>5.0402462121212119E-2</v>
      </c>
      <c r="M1669" s="156">
        <v>6.4764835858585862E-2</v>
      </c>
      <c r="N1669" s="156">
        <v>9.8279671717171738E-2</v>
      </c>
      <c r="O1669" s="156">
        <v>0.10836489898989901</v>
      </c>
    </row>
    <row r="1670" spans="1:15" x14ac:dyDescent="0.2">
      <c r="A1670">
        <v>139</v>
      </c>
      <c r="B1670" t="s">
        <v>478</v>
      </c>
      <c r="C1670" t="s">
        <v>478</v>
      </c>
      <c r="D1670" t="s">
        <v>205</v>
      </c>
      <c r="E1670" t="s">
        <v>695</v>
      </c>
      <c r="F1670" s="156">
        <v>0</v>
      </c>
      <c r="G1670" s="156">
        <v>0</v>
      </c>
      <c r="H1670" s="156">
        <v>0</v>
      </c>
      <c r="I1670" s="156">
        <v>0</v>
      </c>
      <c r="J1670" s="156">
        <v>0</v>
      </c>
      <c r="K1670" s="156">
        <v>0</v>
      </c>
      <c r="L1670" s="156">
        <v>0</v>
      </c>
      <c r="M1670" s="156">
        <v>0</v>
      </c>
      <c r="N1670" s="156">
        <v>0</v>
      </c>
      <c r="O1670" s="156">
        <v>0</v>
      </c>
    </row>
    <row r="1671" spans="1:15" x14ac:dyDescent="0.2">
      <c r="A1671">
        <v>139</v>
      </c>
      <c r="B1671" t="s">
        <v>478</v>
      </c>
      <c r="C1671" t="s">
        <v>478</v>
      </c>
      <c r="D1671" t="s">
        <v>205</v>
      </c>
      <c r="E1671" t="s">
        <v>696</v>
      </c>
      <c r="F1671" s="156">
        <v>1.3194444444444447E-3</v>
      </c>
      <c r="G1671" s="156">
        <v>1.3888888888888889E-4</v>
      </c>
      <c r="H1671" s="156">
        <v>1.3888888888888889E-4</v>
      </c>
      <c r="I1671" s="156">
        <v>9.7222222222222219E-4</v>
      </c>
      <c r="J1671" s="156">
        <v>8.6805555555555559E-5</v>
      </c>
      <c r="K1671" s="156">
        <v>8.6805555555555559E-5</v>
      </c>
      <c r="L1671" s="156">
        <v>1.4062500000000002E-3</v>
      </c>
      <c r="M1671" s="156">
        <v>1.5625E-4</v>
      </c>
      <c r="N1671" s="156">
        <v>1.3888888888888889E-4</v>
      </c>
      <c r="O1671" s="156">
        <v>1.3715277777777777E-3</v>
      </c>
    </row>
    <row r="1672" spans="1:15" x14ac:dyDescent="0.2">
      <c r="A1672">
        <v>140</v>
      </c>
      <c r="B1672" t="s">
        <v>479</v>
      </c>
      <c r="C1672" t="s">
        <v>479</v>
      </c>
      <c r="D1672" t="s">
        <v>205</v>
      </c>
      <c r="E1672" t="s">
        <v>685</v>
      </c>
      <c r="F1672" s="156">
        <v>0.18024153876426602</v>
      </c>
      <c r="G1672" s="156">
        <v>0.23765249901613542</v>
      </c>
      <c r="H1672" s="156">
        <v>0.27577233372687915</v>
      </c>
      <c r="I1672" s="156">
        <v>0.23186983471074382</v>
      </c>
      <c r="J1672" s="156">
        <v>0.16822609208972847</v>
      </c>
      <c r="K1672" s="156">
        <v>0.18762790240062965</v>
      </c>
      <c r="L1672" s="156">
        <v>0.16505804801259344</v>
      </c>
      <c r="M1672" s="156">
        <v>0.26374950806768988</v>
      </c>
      <c r="N1672" s="156">
        <v>0.28174439197166468</v>
      </c>
      <c r="O1672" s="156">
        <v>0.30786599763872496</v>
      </c>
    </row>
    <row r="1673" spans="1:15" x14ac:dyDescent="0.2">
      <c r="A1673">
        <v>140</v>
      </c>
      <c r="B1673" t="s">
        <v>479</v>
      </c>
      <c r="C1673" t="s">
        <v>479</v>
      </c>
      <c r="D1673" t="s">
        <v>205</v>
      </c>
      <c r="E1673" t="s">
        <v>686</v>
      </c>
      <c r="F1673" s="156">
        <v>6.2026515151515152E-3</v>
      </c>
      <c r="G1673" s="156">
        <v>4.9129689754689758E-3</v>
      </c>
      <c r="H1673" s="156">
        <v>1.8691378066378063E-3</v>
      </c>
      <c r="I1673" s="156">
        <v>3.3391955266955267E-3</v>
      </c>
      <c r="J1673" s="156">
        <v>4.9625721500721493E-3</v>
      </c>
      <c r="K1673" s="156">
        <v>1.305465367965368E-3</v>
      </c>
      <c r="L1673" s="156">
        <v>3.3797799422799419E-3</v>
      </c>
      <c r="M1673" s="156">
        <v>2.6785714285714286E-3</v>
      </c>
      <c r="N1673" s="156">
        <v>1.9480519480519481E-3</v>
      </c>
      <c r="O1673" s="156">
        <v>7.2601010101010109E-3</v>
      </c>
    </row>
    <row r="1674" spans="1:15" x14ac:dyDescent="0.2">
      <c r="A1674">
        <v>140</v>
      </c>
      <c r="B1674" t="s">
        <v>479</v>
      </c>
      <c r="C1674" t="s">
        <v>479</v>
      </c>
      <c r="D1674" t="s">
        <v>205</v>
      </c>
      <c r="E1674" t="s">
        <v>687</v>
      </c>
      <c r="F1674" s="156">
        <v>8.5064935064935093E-2</v>
      </c>
      <c r="G1674" s="156">
        <v>3.5551948051948064E-2</v>
      </c>
      <c r="H1674" s="156">
        <v>3.5551948051948064E-2</v>
      </c>
      <c r="I1674" s="156">
        <v>0.10243506493506495</v>
      </c>
      <c r="J1674" s="156">
        <v>2.521645021645022E-2</v>
      </c>
      <c r="K1674" s="156">
        <v>2.521645021645022E-2</v>
      </c>
      <c r="L1674" s="156">
        <v>0.11036255411255413</v>
      </c>
      <c r="M1674" s="156">
        <v>5.597943722943724E-2</v>
      </c>
      <c r="N1674" s="156">
        <v>3.6904761904761912E-2</v>
      </c>
      <c r="O1674" s="156">
        <v>0.10749458874458877</v>
      </c>
    </row>
    <row r="1675" spans="1:15" x14ac:dyDescent="0.2">
      <c r="A1675">
        <v>140</v>
      </c>
      <c r="B1675" t="s">
        <v>479</v>
      </c>
      <c r="C1675" t="s">
        <v>479</v>
      </c>
      <c r="D1675" t="s">
        <v>205</v>
      </c>
      <c r="E1675" t="s">
        <v>688</v>
      </c>
      <c r="F1675" s="156">
        <v>0.14397061272061273</v>
      </c>
      <c r="G1675" s="156">
        <v>0.2288836163836164</v>
      </c>
      <c r="H1675" s="156">
        <v>0.24759615384615385</v>
      </c>
      <c r="I1675" s="156">
        <v>0.23929195804195805</v>
      </c>
      <c r="J1675" s="156">
        <v>0.15993381618381622</v>
      </c>
      <c r="K1675" s="156">
        <v>0.15491175491175491</v>
      </c>
      <c r="L1675" s="156">
        <v>0.17055028305028305</v>
      </c>
      <c r="M1675" s="156">
        <v>0.26548451548451546</v>
      </c>
      <c r="N1675" s="156">
        <v>0.25717615717615716</v>
      </c>
      <c r="O1675" s="156">
        <v>0.28665917415917408</v>
      </c>
    </row>
    <row r="1676" spans="1:15" x14ac:dyDescent="0.2">
      <c r="A1676">
        <v>140</v>
      </c>
      <c r="B1676" t="s">
        <v>479</v>
      </c>
      <c r="C1676" t="s">
        <v>479</v>
      </c>
      <c r="D1676" t="s">
        <v>205</v>
      </c>
      <c r="E1676" t="s">
        <v>689</v>
      </c>
      <c r="F1676" s="156">
        <v>1.2263431013431013E-2</v>
      </c>
      <c r="G1676" s="156">
        <v>1.0416666666666666E-2</v>
      </c>
      <c r="H1676" s="156">
        <v>4.7580891330891335E-3</v>
      </c>
      <c r="I1676" s="156">
        <v>8.1196581196581203E-3</v>
      </c>
      <c r="J1676" s="156">
        <v>9.9606990231990225E-3</v>
      </c>
      <c r="K1676" s="156">
        <v>3.3176892551892551E-3</v>
      </c>
      <c r="L1676" s="156">
        <v>7.8010531135531145E-3</v>
      </c>
      <c r="M1676" s="156">
        <v>6.8833943833943824E-3</v>
      </c>
      <c r="N1676" s="156">
        <v>4.9545940170940168E-3</v>
      </c>
      <c r="O1676" s="156">
        <v>1.5067918192918191E-2</v>
      </c>
    </row>
    <row r="1677" spans="1:15" x14ac:dyDescent="0.2">
      <c r="A1677">
        <v>140</v>
      </c>
      <c r="B1677" t="s">
        <v>479</v>
      </c>
      <c r="C1677" t="s">
        <v>479</v>
      </c>
      <c r="D1677" t="s">
        <v>205</v>
      </c>
      <c r="E1677" t="s">
        <v>690</v>
      </c>
      <c r="F1677" s="156">
        <v>0.12607600732600732</v>
      </c>
      <c r="G1677" s="156">
        <v>0.29365842490842492</v>
      </c>
      <c r="H1677" s="156">
        <v>0.30700549450549447</v>
      </c>
      <c r="I1677" s="156">
        <v>0.21765109890109888</v>
      </c>
      <c r="J1677" s="156">
        <v>0.18218864468864468</v>
      </c>
      <c r="K1677" s="156">
        <v>0.20105311355311353</v>
      </c>
      <c r="L1677" s="156">
        <v>0.12843406593406592</v>
      </c>
      <c r="M1677" s="156">
        <v>0.30336538461538459</v>
      </c>
      <c r="N1677" s="156">
        <v>0.31570512820512819</v>
      </c>
      <c r="O1677" s="156">
        <v>0.30114468864468863</v>
      </c>
    </row>
    <row r="1678" spans="1:15" x14ac:dyDescent="0.2">
      <c r="A1678">
        <v>140</v>
      </c>
      <c r="B1678" t="s">
        <v>479</v>
      </c>
      <c r="C1678" t="s">
        <v>479</v>
      </c>
      <c r="D1678" t="s">
        <v>205</v>
      </c>
      <c r="E1678" t="s">
        <v>691</v>
      </c>
      <c r="F1678" s="156">
        <v>0.14406729634002363</v>
      </c>
      <c r="G1678" s="156">
        <v>0.13562327823691461</v>
      </c>
      <c r="H1678" s="156">
        <v>0.19008264462809915</v>
      </c>
      <c r="I1678" s="156">
        <v>0.13783697363242817</v>
      </c>
      <c r="J1678" s="156">
        <v>9.9554801259346723E-2</v>
      </c>
      <c r="K1678" s="156">
        <v>0.15701987406532858</v>
      </c>
      <c r="L1678" s="156">
        <v>0.10504722550177095</v>
      </c>
      <c r="M1678" s="156">
        <v>0.1463228059818969</v>
      </c>
      <c r="N1678" s="156">
        <v>0.18773612750885477</v>
      </c>
      <c r="O1678" s="156">
        <v>0.2080898268398268</v>
      </c>
    </row>
    <row r="1679" spans="1:15" x14ac:dyDescent="0.2">
      <c r="A1679">
        <v>140</v>
      </c>
      <c r="B1679" t="s">
        <v>479</v>
      </c>
      <c r="C1679" t="s">
        <v>479</v>
      </c>
      <c r="D1679" t="s">
        <v>205</v>
      </c>
      <c r="E1679" t="s">
        <v>692</v>
      </c>
      <c r="F1679" s="156">
        <v>6.3131313131313131E-5</v>
      </c>
      <c r="G1679" s="156">
        <v>3.3820346320346314E-5</v>
      </c>
      <c r="H1679" s="156">
        <v>6.7640692640692632E-6</v>
      </c>
      <c r="I1679" s="156">
        <v>1.8037518037518038E-5</v>
      </c>
      <c r="J1679" s="156">
        <v>4.2839105339105346E-5</v>
      </c>
      <c r="K1679" s="156">
        <v>4.5093795093795094E-6</v>
      </c>
      <c r="L1679" s="156">
        <v>2.4801587301587305E-5</v>
      </c>
      <c r="M1679" s="156">
        <v>6.7640692640692632E-6</v>
      </c>
      <c r="N1679" s="156">
        <v>6.7640692640692632E-6</v>
      </c>
      <c r="O1679" s="156">
        <v>6.5386002886002879E-5</v>
      </c>
    </row>
    <row r="1680" spans="1:15" x14ac:dyDescent="0.2">
      <c r="A1680">
        <v>140</v>
      </c>
      <c r="B1680" t="s">
        <v>479</v>
      </c>
      <c r="C1680" t="s">
        <v>479</v>
      </c>
      <c r="D1680" t="s">
        <v>205</v>
      </c>
      <c r="E1680" t="s">
        <v>693</v>
      </c>
      <c r="F1680" s="156">
        <v>1.9724025974025977E-2</v>
      </c>
      <c r="G1680" s="156">
        <v>4.5454545454545461E-3</v>
      </c>
      <c r="H1680" s="156">
        <v>4.5454545454545461E-3</v>
      </c>
      <c r="I1680" s="156">
        <v>1.8262987012987016E-2</v>
      </c>
      <c r="J1680" s="156">
        <v>3.1926406926406931E-3</v>
      </c>
      <c r="K1680" s="156">
        <v>3.1926406926406931E-3</v>
      </c>
      <c r="L1680" s="156">
        <v>2.2943722943722947E-2</v>
      </c>
      <c r="M1680" s="156">
        <v>6.4393939393939401E-3</v>
      </c>
      <c r="N1680" s="156">
        <v>4.7348484848484858E-3</v>
      </c>
      <c r="O1680" s="156">
        <v>2.2132034632034635E-2</v>
      </c>
    </row>
    <row r="1681" spans="1:15" x14ac:dyDescent="0.2">
      <c r="A1681">
        <v>140</v>
      </c>
      <c r="B1681" t="s">
        <v>479</v>
      </c>
      <c r="C1681" t="s">
        <v>479</v>
      </c>
      <c r="D1681" t="s">
        <v>205</v>
      </c>
      <c r="E1681" t="s">
        <v>694</v>
      </c>
      <c r="F1681" s="156">
        <v>9.5187815656565658E-2</v>
      </c>
      <c r="G1681" s="156">
        <v>6.4338699494949483E-2</v>
      </c>
      <c r="H1681" s="156">
        <v>0.11527304292929293</v>
      </c>
      <c r="I1681" s="156">
        <v>6.8991477272727267E-2</v>
      </c>
      <c r="J1681" s="156">
        <v>4.7383207070707069E-2</v>
      </c>
      <c r="K1681" s="156">
        <v>0.10998737373737372</v>
      </c>
      <c r="L1681" s="156">
        <v>5.4240845959595954E-2</v>
      </c>
      <c r="M1681" s="156">
        <v>7.0372474747474739E-2</v>
      </c>
      <c r="N1681" s="156">
        <v>0.11050505050505051</v>
      </c>
      <c r="O1681" s="156">
        <v>0.12346433080808081</v>
      </c>
    </row>
    <row r="1682" spans="1:15" x14ac:dyDescent="0.2">
      <c r="A1682">
        <v>140</v>
      </c>
      <c r="B1682" t="s">
        <v>479</v>
      </c>
      <c r="C1682" t="s">
        <v>479</v>
      </c>
      <c r="D1682" t="s">
        <v>205</v>
      </c>
      <c r="E1682" t="s">
        <v>695</v>
      </c>
      <c r="F1682" s="156">
        <v>0</v>
      </c>
      <c r="G1682" s="156">
        <v>0</v>
      </c>
      <c r="H1682" s="156">
        <v>0</v>
      </c>
      <c r="I1682" s="156">
        <v>0</v>
      </c>
      <c r="J1682" s="156">
        <v>0</v>
      </c>
      <c r="K1682" s="156">
        <v>0</v>
      </c>
      <c r="L1682" s="156">
        <v>0</v>
      </c>
      <c r="M1682" s="156">
        <v>0</v>
      </c>
      <c r="N1682" s="156">
        <v>0</v>
      </c>
      <c r="O1682" s="156">
        <v>0</v>
      </c>
    </row>
    <row r="1683" spans="1:15" x14ac:dyDescent="0.2">
      <c r="A1683">
        <v>140</v>
      </c>
      <c r="B1683" t="s">
        <v>479</v>
      </c>
      <c r="C1683" t="s">
        <v>479</v>
      </c>
      <c r="D1683" t="s">
        <v>205</v>
      </c>
      <c r="E1683" t="s">
        <v>696</v>
      </c>
      <c r="F1683" s="156">
        <v>1.1458333333333331E-3</v>
      </c>
      <c r="G1683" s="156">
        <v>8.6805555555555559E-5</v>
      </c>
      <c r="H1683" s="156">
        <v>8.6805555555555559E-5</v>
      </c>
      <c r="I1683" s="156">
        <v>8.1597222222222206E-4</v>
      </c>
      <c r="J1683" s="156">
        <v>6.9444444444444444E-5</v>
      </c>
      <c r="K1683" s="156">
        <v>6.9444444444444444E-5</v>
      </c>
      <c r="L1683" s="156">
        <v>1.2152777777777776E-3</v>
      </c>
      <c r="M1683" s="156">
        <v>1.2152777777777777E-4</v>
      </c>
      <c r="N1683" s="156">
        <v>1.0416666666666666E-4</v>
      </c>
      <c r="O1683" s="156">
        <v>1.1805555555555556E-3</v>
      </c>
    </row>
    <row r="1684" spans="1:15" x14ac:dyDescent="0.2">
      <c r="A1684">
        <v>141</v>
      </c>
      <c r="B1684" t="s">
        <v>483</v>
      </c>
      <c r="C1684" t="s">
        <v>483</v>
      </c>
      <c r="D1684" t="s">
        <v>206</v>
      </c>
      <c r="E1684" t="s">
        <v>685</v>
      </c>
      <c r="F1684" s="156">
        <v>0.23577085792994878</v>
      </c>
      <c r="G1684" s="156">
        <v>0.26251229830775286</v>
      </c>
      <c r="H1684" s="156">
        <v>0.30635576544667453</v>
      </c>
      <c r="I1684" s="156">
        <v>0.26323789846517115</v>
      </c>
      <c r="J1684" s="156">
        <v>0.1753935458480913</v>
      </c>
      <c r="K1684" s="156">
        <v>0.19389757969303423</v>
      </c>
      <c r="L1684" s="156">
        <v>0.18626033057851238</v>
      </c>
      <c r="M1684" s="156">
        <v>0.30119293585202678</v>
      </c>
      <c r="N1684" s="156">
        <v>0.30585645415190871</v>
      </c>
      <c r="O1684" s="156">
        <v>0.36286402990948441</v>
      </c>
    </row>
    <row r="1685" spans="1:15" x14ac:dyDescent="0.2">
      <c r="A1685">
        <v>141</v>
      </c>
      <c r="B1685" t="s">
        <v>483</v>
      </c>
      <c r="C1685" t="s">
        <v>483</v>
      </c>
      <c r="D1685" t="s">
        <v>206</v>
      </c>
      <c r="E1685" t="s">
        <v>686</v>
      </c>
      <c r="F1685" s="156">
        <v>1.2324134199134199E-2</v>
      </c>
      <c r="G1685" s="156">
        <v>1.523042929292929E-2</v>
      </c>
      <c r="H1685" s="156">
        <v>5.7877886002886013E-3</v>
      </c>
      <c r="I1685" s="156">
        <v>4.0945165945165951E-3</v>
      </c>
      <c r="J1685" s="156">
        <v>1.5239448051948053E-2</v>
      </c>
      <c r="K1685" s="156">
        <v>3.077651515151515E-3</v>
      </c>
      <c r="L1685" s="156">
        <v>3.0009920634920637E-3</v>
      </c>
      <c r="M1685" s="156">
        <v>6.9512085137085127E-3</v>
      </c>
      <c r="N1685" s="156">
        <v>5.7629870129870123E-3</v>
      </c>
      <c r="O1685" s="156">
        <v>1.4926046176046178E-2</v>
      </c>
    </row>
    <row r="1686" spans="1:15" x14ac:dyDescent="0.2">
      <c r="A1686">
        <v>141</v>
      </c>
      <c r="B1686" t="s">
        <v>483</v>
      </c>
      <c r="C1686" t="s">
        <v>483</v>
      </c>
      <c r="D1686" t="s">
        <v>206</v>
      </c>
      <c r="E1686" t="s">
        <v>687</v>
      </c>
      <c r="F1686" s="156">
        <v>1.4231601731601732E-2</v>
      </c>
      <c r="G1686" s="156">
        <v>4.0854978354978363E-3</v>
      </c>
      <c r="H1686" s="156">
        <v>4.0854978354978363E-3</v>
      </c>
      <c r="I1686" s="156">
        <v>1.2283549783549787E-2</v>
      </c>
      <c r="J1686" s="156">
        <v>2.8138528138528145E-3</v>
      </c>
      <c r="K1686" s="156">
        <v>2.8138528138528145E-3</v>
      </c>
      <c r="L1686" s="156">
        <v>1.5151515151515152E-2</v>
      </c>
      <c r="M1686" s="156">
        <v>5.221861471861473E-3</v>
      </c>
      <c r="N1686" s="156">
        <v>4.0854978354978363E-3</v>
      </c>
      <c r="O1686" s="156">
        <v>1.6341991341991345E-2</v>
      </c>
    </row>
    <row r="1687" spans="1:15" x14ac:dyDescent="0.2">
      <c r="A1687">
        <v>141</v>
      </c>
      <c r="B1687" t="s">
        <v>483</v>
      </c>
      <c r="C1687" t="s">
        <v>483</v>
      </c>
      <c r="D1687" t="s">
        <v>206</v>
      </c>
      <c r="E1687" t="s">
        <v>688</v>
      </c>
      <c r="F1687" s="156">
        <v>0.2899267399267399</v>
      </c>
      <c r="G1687" s="156">
        <v>0.30591075591075589</v>
      </c>
      <c r="H1687" s="156">
        <v>0.33526889776889779</v>
      </c>
      <c r="I1687" s="156">
        <v>0.32406968031968025</v>
      </c>
      <c r="J1687" s="156">
        <v>0.20847485847485847</v>
      </c>
      <c r="K1687" s="156">
        <v>0.18807026307026306</v>
      </c>
      <c r="L1687" s="156">
        <v>0.23797452547452547</v>
      </c>
      <c r="M1687" s="156">
        <v>0.36254578754578759</v>
      </c>
      <c r="N1687" s="156">
        <v>0.33446761571761568</v>
      </c>
      <c r="O1687" s="156">
        <v>0.43691724941724941</v>
      </c>
    </row>
    <row r="1688" spans="1:15" x14ac:dyDescent="0.2">
      <c r="A1688">
        <v>141</v>
      </c>
      <c r="B1688" t="s">
        <v>483</v>
      </c>
      <c r="C1688" t="s">
        <v>483</v>
      </c>
      <c r="D1688" t="s">
        <v>206</v>
      </c>
      <c r="E1688" t="s">
        <v>689</v>
      </c>
      <c r="F1688" s="156">
        <v>2.2750686813186812E-2</v>
      </c>
      <c r="G1688" s="156">
        <v>2.749923687423687E-2</v>
      </c>
      <c r="H1688" s="156">
        <v>9.1880341880341884E-3</v>
      </c>
      <c r="I1688" s="156">
        <v>6.7116910866910854E-3</v>
      </c>
      <c r="J1688" s="156">
        <v>2.7285561660561664E-2</v>
      </c>
      <c r="K1688" s="156">
        <v>5.0538003663003666E-3</v>
      </c>
      <c r="L1688" s="156">
        <v>5.0538003663003666E-3</v>
      </c>
      <c r="M1688" s="156">
        <v>1.2538156288156289E-2</v>
      </c>
      <c r="N1688" s="156">
        <v>9.1346153846153851E-3</v>
      </c>
      <c r="O1688" s="156">
        <v>2.7188263125763123E-2</v>
      </c>
    </row>
    <row r="1689" spans="1:15" x14ac:dyDescent="0.2">
      <c r="A1689">
        <v>141</v>
      </c>
      <c r="B1689" t="s">
        <v>483</v>
      </c>
      <c r="C1689" t="s">
        <v>483</v>
      </c>
      <c r="D1689" t="s">
        <v>206</v>
      </c>
      <c r="E1689" t="s">
        <v>690</v>
      </c>
      <c r="F1689" s="156">
        <v>0.31680402930402929</v>
      </c>
      <c r="G1689" s="156">
        <v>0.45146520146520142</v>
      </c>
      <c r="H1689" s="156">
        <v>0.53237179487179487</v>
      </c>
      <c r="I1689" s="156">
        <v>0.39242216117216117</v>
      </c>
      <c r="J1689" s="156">
        <v>0.20425824175824175</v>
      </c>
      <c r="K1689" s="156">
        <v>0.31865842490842489</v>
      </c>
      <c r="L1689" s="156">
        <v>0.16250000000000001</v>
      </c>
      <c r="M1689" s="156">
        <v>0.51868131868131873</v>
      </c>
      <c r="N1689" s="156">
        <v>0.53143315018315018</v>
      </c>
      <c r="O1689" s="156">
        <v>0.53736263736263734</v>
      </c>
    </row>
    <row r="1690" spans="1:15" x14ac:dyDescent="0.2">
      <c r="A1690">
        <v>141</v>
      </c>
      <c r="B1690" t="s">
        <v>483</v>
      </c>
      <c r="C1690" t="s">
        <v>483</v>
      </c>
      <c r="D1690" t="s">
        <v>206</v>
      </c>
      <c r="E1690" t="s">
        <v>691</v>
      </c>
      <c r="F1690" s="156">
        <v>0.22267807949626131</v>
      </c>
      <c r="G1690" s="156">
        <v>0.18918240850059034</v>
      </c>
      <c r="H1690" s="156">
        <v>0.26927144824872096</v>
      </c>
      <c r="I1690" s="156">
        <v>0.19316706021251473</v>
      </c>
      <c r="J1690" s="156">
        <v>0.13224862258953166</v>
      </c>
      <c r="K1690" s="156">
        <v>0.20971320346320346</v>
      </c>
      <c r="L1690" s="156">
        <v>0.14312278630460448</v>
      </c>
      <c r="M1690" s="156">
        <v>0.21199085005903187</v>
      </c>
      <c r="N1690" s="156">
        <v>0.26926160960251871</v>
      </c>
      <c r="O1690" s="156">
        <v>0.30100108225108224</v>
      </c>
    </row>
    <row r="1691" spans="1:15" x14ac:dyDescent="0.2">
      <c r="A1691">
        <v>141</v>
      </c>
      <c r="B1691" t="s">
        <v>483</v>
      </c>
      <c r="C1691" t="s">
        <v>483</v>
      </c>
      <c r="D1691" t="s">
        <v>206</v>
      </c>
      <c r="E1691" t="s">
        <v>692</v>
      </c>
      <c r="F1691" s="156">
        <v>3.8915945165945163E-3</v>
      </c>
      <c r="G1691" s="156">
        <v>4.0133477633477639E-3</v>
      </c>
      <c r="H1691" s="156">
        <v>1.5219155844155845E-3</v>
      </c>
      <c r="I1691" s="156">
        <v>8.0943362193362193E-4</v>
      </c>
      <c r="J1691" s="156">
        <v>4.4687950937950935E-3</v>
      </c>
      <c r="K1691" s="156">
        <v>9.469696969696971E-4</v>
      </c>
      <c r="L1691" s="156">
        <v>5.7494588744588749E-4</v>
      </c>
      <c r="M1691" s="156">
        <v>1.204004329004329E-3</v>
      </c>
      <c r="N1691" s="156">
        <v>1.5196608946608946E-3</v>
      </c>
      <c r="O1691" s="156">
        <v>4.3357683982683977E-3</v>
      </c>
    </row>
    <row r="1692" spans="1:15" x14ac:dyDescent="0.2">
      <c r="A1692">
        <v>141</v>
      </c>
      <c r="B1692" t="s">
        <v>483</v>
      </c>
      <c r="C1692" t="s">
        <v>483</v>
      </c>
      <c r="D1692" t="s">
        <v>206</v>
      </c>
      <c r="E1692" t="s">
        <v>693</v>
      </c>
      <c r="F1692" s="156">
        <v>0</v>
      </c>
      <c r="G1692" s="156">
        <v>0</v>
      </c>
      <c r="H1692" s="156">
        <v>0</v>
      </c>
      <c r="I1692" s="156">
        <v>0</v>
      </c>
      <c r="J1692" s="156">
        <v>0</v>
      </c>
      <c r="K1692" s="156">
        <v>0</v>
      </c>
      <c r="L1692" s="156">
        <v>0</v>
      </c>
      <c r="M1692" s="156">
        <v>0</v>
      </c>
      <c r="N1692" s="156">
        <v>0</v>
      </c>
      <c r="O1692" s="156">
        <v>0</v>
      </c>
    </row>
    <row r="1693" spans="1:15" x14ac:dyDescent="0.2">
      <c r="A1693">
        <v>141</v>
      </c>
      <c r="B1693" t="s">
        <v>483</v>
      </c>
      <c r="C1693" t="s">
        <v>483</v>
      </c>
      <c r="D1693" t="s">
        <v>206</v>
      </c>
      <c r="E1693" t="s">
        <v>694</v>
      </c>
      <c r="F1693" s="156">
        <v>0.17899147727272724</v>
      </c>
      <c r="G1693" s="156">
        <v>0.11008522727272728</v>
      </c>
      <c r="H1693" s="156">
        <v>0.20062026515151518</v>
      </c>
      <c r="I1693" s="156">
        <v>0.12324494949494948</v>
      </c>
      <c r="J1693" s="156">
        <v>7.9382891414141413E-2</v>
      </c>
      <c r="K1693" s="156">
        <v>0.18362689393939394</v>
      </c>
      <c r="L1693" s="156">
        <v>9.6095328282828282E-2</v>
      </c>
      <c r="M1693" s="156">
        <v>0.12556502525252525</v>
      </c>
      <c r="N1693" s="156">
        <v>0.20088857323232323</v>
      </c>
      <c r="O1693" s="156">
        <v>0.22158933080808083</v>
      </c>
    </row>
    <row r="1694" spans="1:15" x14ac:dyDescent="0.2">
      <c r="A1694">
        <v>141</v>
      </c>
      <c r="B1694" t="s">
        <v>483</v>
      </c>
      <c r="C1694" t="s">
        <v>483</v>
      </c>
      <c r="D1694" t="s">
        <v>206</v>
      </c>
      <c r="E1694" t="s">
        <v>695</v>
      </c>
      <c r="F1694" s="156">
        <v>2.893518518518519E-5</v>
      </c>
      <c r="G1694" s="156">
        <v>2.3148148148148147E-5</v>
      </c>
      <c r="H1694" s="156">
        <v>5.7870370370370367E-6</v>
      </c>
      <c r="I1694" s="156">
        <v>2.8935185185185184E-6</v>
      </c>
      <c r="J1694" s="156">
        <v>3.0381944444444444E-5</v>
      </c>
      <c r="K1694" s="156">
        <v>4.3402777777777778E-6</v>
      </c>
      <c r="L1694" s="156">
        <v>1.4467592592592592E-6</v>
      </c>
      <c r="M1694" s="156">
        <v>2.8935185185185184E-6</v>
      </c>
      <c r="N1694" s="156">
        <v>5.7870370370370367E-6</v>
      </c>
      <c r="O1694" s="156">
        <v>2.893518518518519E-5</v>
      </c>
    </row>
    <row r="1695" spans="1:15" x14ac:dyDescent="0.2">
      <c r="A1695">
        <v>141</v>
      </c>
      <c r="B1695" t="s">
        <v>483</v>
      </c>
      <c r="C1695" t="s">
        <v>483</v>
      </c>
      <c r="D1695" t="s">
        <v>206</v>
      </c>
      <c r="E1695" t="s">
        <v>696</v>
      </c>
      <c r="F1695" s="156">
        <v>0</v>
      </c>
      <c r="G1695" s="156">
        <v>0</v>
      </c>
      <c r="H1695" s="156">
        <v>0</v>
      </c>
      <c r="I1695" s="156">
        <v>0</v>
      </c>
      <c r="J1695" s="156">
        <v>0</v>
      </c>
      <c r="K1695" s="156">
        <v>0</v>
      </c>
      <c r="L1695" s="156">
        <v>0</v>
      </c>
      <c r="M1695" s="156">
        <v>0</v>
      </c>
      <c r="N1695" s="156">
        <v>0</v>
      </c>
      <c r="O1695" s="156">
        <v>0</v>
      </c>
    </row>
    <row r="1696" spans="1:15" x14ac:dyDescent="0.2">
      <c r="A1696">
        <v>142</v>
      </c>
      <c r="B1696" t="s">
        <v>484</v>
      </c>
      <c r="C1696" t="s">
        <v>484</v>
      </c>
      <c r="D1696" t="s">
        <v>206</v>
      </c>
      <c r="E1696" t="s">
        <v>685</v>
      </c>
      <c r="F1696" s="156">
        <v>0.13854289649744195</v>
      </c>
      <c r="G1696" s="156">
        <v>0.21351584022038567</v>
      </c>
      <c r="H1696" s="156">
        <v>0.23574134199134197</v>
      </c>
      <c r="I1696" s="156">
        <v>0.2145021645021645</v>
      </c>
      <c r="J1696" s="156">
        <v>0.14605962219598584</v>
      </c>
      <c r="K1696" s="156">
        <v>0.14963597009051555</v>
      </c>
      <c r="L1696" s="156">
        <v>0.15380017709563162</v>
      </c>
      <c r="M1696" s="156">
        <v>0.24335891381345923</v>
      </c>
      <c r="N1696" s="156">
        <v>0.2367350452577725</v>
      </c>
      <c r="O1696" s="156">
        <v>0.26445297127115314</v>
      </c>
    </row>
    <row r="1697" spans="1:15" x14ac:dyDescent="0.2">
      <c r="A1697">
        <v>142</v>
      </c>
      <c r="B1697" t="s">
        <v>484</v>
      </c>
      <c r="C1697" t="s">
        <v>484</v>
      </c>
      <c r="D1697" t="s">
        <v>206</v>
      </c>
      <c r="E1697" t="s">
        <v>686</v>
      </c>
      <c r="F1697" s="156">
        <v>7.5081168831168821E-3</v>
      </c>
      <c r="G1697" s="156">
        <v>1.055194805194805E-2</v>
      </c>
      <c r="H1697" s="156">
        <v>4.68975468975469E-3</v>
      </c>
      <c r="I1697" s="156">
        <v>3.8059163059163056E-3</v>
      </c>
      <c r="J1697" s="156">
        <v>1.0191197691197692E-2</v>
      </c>
      <c r="K1697" s="156">
        <v>2.7304292929292932E-3</v>
      </c>
      <c r="L1697" s="156">
        <v>2.7056277056277055E-3</v>
      </c>
      <c r="M1697" s="156">
        <v>5.6705447330447321E-3</v>
      </c>
      <c r="N1697" s="156">
        <v>4.7325937950937948E-3</v>
      </c>
      <c r="O1697" s="156">
        <v>9.8777958152958152E-3</v>
      </c>
    </row>
    <row r="1698" spans="1:15" x14ac:dyDescent="0.2">
      <c r="A1698">
        <v>142</v>
      </c>
      <c r="B1698" t="s">
        <v>484</v>
      </c>
      <c r="C1698" t="s">
        <v>484</v>
      </c>
      <c r="D1698" t="s">
        <v>206</v>
      </c>
      <c r="E1698" t="s">
        <v>687</v>
      </c>
      <c r="F1698" s="156">
        <v>1.3933982683982687E-2</v>
      </c>
      <c r="G1698" s="156">
        <v>6.2500000000000003E-3</v>
      </c>
      <c r="H1698" s="156">
        <v>6.2500000000000003E-3</v>
      </c>
      <c r="I1698" s="156">
        <v>1.4610389610389615E-2</v>
      </c>
      <c r="J1698" s="156">
        <v>4.3019480519480534E-3</v>
      </c>
      <c r="K1698" s="156">
        <v>4.3019480519480534E-3</v>
      </c>
      <c r="L1698" s="156">
        <v>1.6639610389610395E-2</v>
      </c>
      <c r="M1698" s="156">
        <v>7.8463203463203478E-3</v>
      </c>
      <c r="N1698" s="156">
        <v>6.2770562770562777E-3</v>
      </c>
      <c r="O1698" s="156">
        <v>1.7261904761904763E-2</v>
      </c>
    </row>
    <row r="1699" spans="1:15" x14ac:dyDescent="0.2">
      <c r="A1699">
        <v>142</v>
      </c>
      <c r="B1699" t="s">
        <v>484</v>
      </c>
      <c r="C1699" t="s">
        <v>484</v>
      </c>
      <c r="D1699" t="s">
        <v>206</v>
      </c>
      <c r="E1699" t="s">
        <v>688</v>
      </c>
      <c r="F1699" s="156">
        <v>0.2492278554778555</v>
      </c>
      <c r="G1699" s="156">
        <v>0.28797244422244422</v>
      </c>
      <c r="H1699" s="156">
        <v>0.31501415251415249</v>
      </c>
      <c r="I1699" s="156">
        <v>0.29187271062271064</v>
      </c>
      <c r="J1699" s="156">
        <v>0.1958957708957709</v>
      </c>
      <c r="K1699" s="156">
        <v>0.18085664335664334</v>
      </c>
      <c r="L1699" s="156">
        <v>0.20842698967698969</v>
      </c>
      <c r="M1699" s="156">
        <v>0.33513153513153515</v>
      </c>
      <c r="N1699" s="156">
        <v>0.31663544788544784</v>
      </c>
      <c r="O1699" s="156">
        <v>0.39186022311022312</v>
      </c>
    </row>
    <row r="1700" spans="1:15" x14ac:dyDescent="0.2">
      <c r="A1700">
        <v>142</v>
      </c>
      <c r="B1700" t="s">
        <v>484</v>
      </c>
      <c r="C1700" t="s">
        <v>484</v>
      </c>
      <c r="D1700" t="s">
        <v>206</v>
      </c>
      <c r="E1700" t="s">
        <v>689</v>
      </c>
      <c r="F1700" s="156">
        <v>2.0547161172161172E-2</v>
      </c>
      <c r="G1700" s="156">
        <v>2.4586004273504273E-2</v>
      </c>
      <c r="H1700" s="156">
        <v>8.1158424908424915E-3</v>
      </c>
      <c r="I1700" s="156">
        <v>6.3701923076923076E-3</v>
      </c>
      <c r="J1700" s="156">
        <v>2.4528769841269837E-2</v>
      </c>
      <c r="K1700" s="156">
        <v>4.6646062271062261E-3</v>
      </c>
      <c r="L1700" s="156">
        <v>4.8210470085470088E-3</v>
      </c>
      <c r="M1700" s="156">
        <v>1.1216040903540904E-2</v>
      </c>
      <c r="N1700" s="156">
        <v>8.222680097680098E-3</v>
      </c>
      <c r="O1700" s="156">
        <v>2.4635607448107444E-2</v>
      </c>
    </row>
    <row r="1701" spans="1:15" x14ac:dyDescent="0.2">
      <c r="A1701">
        <v>142</v>
      </c>
      <c r="B1701" t="s">
        <v>484</v>
      </c>
      <c r="C1701" t="s">
        <v>484</v>
      </c>
      <c r="D1701" t="s">
        <v>206</v>
      </c>
      <c r="E1701" t="s">
        <v>690</v>
      </c>
      <c r="F1701" s="156">
        <v>0.28340201465201464</v>
      </c>
      <c r="G1701" s="156">
        <v>0.41348443223443226</v>
      </c>
      <c r="H1701" s="156">
        <v>0.4839972527472528</v>
      </c>
      <c r="I1701" s="156">
        <v>0.34858058608058606</v>
      </c>
      <c r="J1701" s="156">
        <v>0.19461996336996337</v>
      </c>
      <c r="K1701" s="156">
        <v>0.29434523809523805</v>
      </c>
      <c r="L1701" s="156">
        <v>0.14871794871794872</v>
      </c>
      <c r="M1701" s="156">
        <v>0.46760531135531136</v>
      </c>
      <c r="N1701" s="156">
        <v>0.48585164835164835</v>
      </c>
      <c r="O1701" s="156">
        <v>0.48642399267399261</v>
      </c>
    </row>
    <row r="1702" spans="1:15" x14ac:dyDescent="0.2">
      <c r="A1702">
        <v>142</v>
      </c>
      <c r="B1702" t="s">
        <v>484</v>
      </c>
      <c r="C1702" t="s">
        <v>484</v>
      </c>
      <c r="D1702" t="s">
        <v>206</v>
      </c>
      <c r="E1702" t="s">
        <v>691</v>
      </c>
      <c r="F1702" s="156">
        <v>0.22112603305785122</v>
      </c>
      <c r="G1702" s="156">
        <v>0.18914551357733178</v>
      </c>
      <c r="H1702" s="156">
        <v>0.27366932310114128</v>
      </c>
      <c r="I1702" s="156">
        <v>0.19976879181424634</v>
      </c>
      <c r="J1702" s="156">
        <v>0.13264462809917354</v>
      </c>
      <c r="K1702" s="156">
        <v>0.21371261314443135</v>
      </c>
      <c r="L1702" s="156">
        <v>0.14822904368358913</v>
      </c>
      <c r="M1702" s="156">
        <v>0.21616735537190082</v>
      </c>
      <c r="N1702" s="156">
        <v>0.27365702479338838</v>
      </c>
      <c r="O1702" s="156">
        <v>0.30165781188508461</v>
      </c>
    </row>
    <row r="1703" spans="1:15" x14ac:dyDescent="0.2">
      <c r="A1703">
        <v>142</v>
      </c>
      <c r="B1703" t="s">
        <v>484</v>
      </c>
      <c r="C1703" t="s">
        <v>484</v>
      </c>
      <c r="D1703" t="s">
        <v>206</v>
      </c>
      <c r="E1703" t="s">
        <v>692</v>
      </c>
      <c r="F1703" s="156">
        <v>3.0077561327561324E-3</v>
      </c>
      <c r="G1703" s="156">
        <v>3.0821608946608944E-3</v>
      </c>
      <c r="H1703" s="156">
        <v>1.0935245310245308E-3</v>
      </c>
      <c r="I1703" s="156">
        <v>6.2905844155844166E-4</v>
      </c>
      <c r="J1703" s="156">
        <v>3.4654581529581529E-3</v>
      </c>
      <c r="K1703" s="156">
        <v>6.5836940836940829E-4</v>
      </c>
      <c r="L1703" s="156">
        <v>4.4417388167388165E-4</v>
      </c>
      <c r="M1703" s="156">
        <v>8.9962121212121217E-4</v>
      </c>
      <c r="N1703" s="156">
        <v>1.1002886002886001E-3</v>
      </c>
      <c r="O1703" s="156">
        <v>3.3482142857142851E-3</v>
      </c>
    </row>
    <row r="1704" spans="1:15" x14ac:dyDescent="0.2">
      <c r="A1704">
        <v>142</v>
      </c>
      <c r="B1704" t="s">
        <v>484</v>
      </c>
      <c r="C1704" t="s">
        <v>484</v>
      </c>
      <c r="D1704" t="s">
        <v>206</v>
      </c>
      <c r="E1704" t="s">
        <v>693</v>
      </c>
      <c r="F1704" s="156">
        <v>0</v>
      </c>
      <c r="G1704" s="156">
        <v>0</v>
      </c>
      <c r="H1704" s="156">
        <v>0</v>
      </c>
      <c r="I1704" s="156">
        <v>0</v>
      </c>
      <c r="J1704" s="156">
        <v>0</v>
      </c>
      <c r="K1704" s="156">
        <v>0</v>
      </c>
      <c r="L1704" s="156">
        <v>0</v>
      </c>
      <c r="M1704" s="156">
        <v>0</v>
      </c>
      <c r="N1704" s="156">
        <v>0</v>
      </c>
      <c r="O1704" s="156">
        <v>0</v>
      </c>
    </row>
    <row r="1705" spans="1:15" x14ac:dyDescent="0.2">
      <c r="A1705">
        <v>142</v>
      </c>
      <c r="B1705" t="s">
        <v>484</v>
      </c>
      <c r="C1705" t="s">
        <v>484</v>
      </c>
      <c r="D1705" t="s">
        <v>206</v>
      </c>
      <c r="E1705" t="s">
        <v>694</v>
      </c>
      <c r="F1705" s="156">
        <v>4.6944444444444441E-2</v>
      </c>
      <c r="G1705" s="156">
        <v>6.9362373737373736E-2</v>
      </c>
      <c r="H1705" s="156">
        <v>9.0340909090909083E-2</v>
      </c>
      <c r="I1705" s="156">
        <v>7.0127840909090911E-2</v>
      </c>
      <c r="J1705" s="156">
        <v>4.8805239898989897E-2</v>
      </c>
      <c r="K1705" s="156">
        <v>7.3375946969696973E-2</v>
      </c>
      <c r="L1705" s="156">
        <v>5.1592487373737367E-2</v>
      </c>
      <c r="M1705" s="156">
        <v>7.6409406565656549E-2</v>
      </c>
      <c r="N1705" s="156">
        <v>9.0372474747474757E-2</v>
      </c>
      <c r="O1705" s="156">
        <v>8.6000631313131293E-2</v>
      </c>
    </row>
    <row r="1706" spans="1:15" x14ac:dyDescent="0.2">
      <c r="A1706">
        <v>142</v>
      </c>
      <c r="B1706" t="s">
        <v>484</v>
      </c>
      <c r="C1706" t="s">
        <v>484</v>
      </c>
      <c r="D1706" t="s">
        <v>206</v>
      </c>
      <c r="E1706" t="s">
        <v>695</v>
      </c>
      <c r="F1706" s="156">
        <v>0</v>
      </c>
      <c r="G1706" s="156">
        <v>0</v>
      </c>
      <c r="H1706" s="156">
        <v>0</v>
      </c>
      <c r="I1706" s="156">
        <v>0</v>
      </c>
      <c r="J1706" s="156">
        <v>0</v>
      </c>
      <c r="K1706" s="156">
        <v>0</v>
      </c>
      <c r="L1706" s="156">
        <v>0</v>
      </c>
      <c r="M1706" s="156">
        <v>0</v>
      </c>
      <c r="N1706" s="156">
        <v>0</v>
      </c>
      <c r="O1706" s="156">
        <v>0</v>
      </c>
    </row>
    <row r="1707" spans="1:15" x14ac:dyDescent="0.2">
      <c r="A1707">
        <v>142</v>
      </c>
      <c r="B1707" t="s">
        <v>484</v>
      </c>
      <c r="C1707" t="s">
        <v>484</v>
      </c>
      <c r="D1707" t="s">
        <v>206</v>
      </c>
      <c r="E1707" t="s">
        <v>696</v>
      </c>
      <c r="F1707" s="156">
        <v>0</v>
      </c>
      <c r="G1707" s="156">
        <v>0</v>
      </c>
      <c r="H1707" s="156">
        <v>0</v>
      </c>
      <c r="I1707" s="156">
        <v>0</v>
      </c>
      <c r="J1707" s="156">
        <v>0</v>
      </c>
      <c r="K1707" s="156">
        <v>0</v>
      </c>
      <c r="L1707" s="156">
        <v>0</v>
      </c>
      <c r="M1707" s="156">
        <v>0</v>
      </c>
      <c r="N1707" s="156">
        <v>0</v>
      </c>
      <c r="O1707" s="156">
        <v>0</v>
      </c>
    </row>
    <row r="1708" spans="1:15" x14ac:dyDescent="0.2">
      <c r="A1708">
        <v>143</v>
      </c>
      <c r="B1708" t="s">
        <v>485</v>
      </c>
      <c r="C1708" t="s">
        <v>485</v>
      </c>
      <c r="D1708" t="s">
        <v>206</v>
      </c>
      <c r="E1708" t="s">
        <v>685</v>
      </c>
      <c r="F1708" s="156">
        <v>0.24874065328610784</v>
      </c>
      <c r="G1708" s="156">
        <v>0.26547865013774102</v>
      </c>
      <c r="H1708" s="156">
        <v>0.31859504132231409</v>
      </c>
      <c r="I1708" s="156">
        <v>0.27976682408500592</v>
      </c>
      <c r="J1708" s="156">
        <v>0.17611176702085793</v>
      </c>
      <c r="K1708" s="156">
        <v>0.20002951593860685</v>
      </c>
      <c r="L1708" s="156">
        <v>0.19732388823297917</v>
      </c>
      <c r="M1708" s="156">
        <v>0.31410123966942149</v>
      </c>
      <c r="N1708" s="156">
        <v>0.31723484848484851</v>
      </c>
      <c r="O1708" s="156">
        <v>0.37771792601338061</v>
      </c>
    </row>
    <row r="1709" spans="1:15" x14ac:dyDescent="0.2">
      <c r="A1709">
        <v>143</v>
      </c>
      <c r="B1709" t="s">
        <v>485</v>
      </c>
      <c r="C1709" t="s">
        <v>485</v>
      </c>
      <c r="D1709" t="s">
        <v>206</v>
      </c>
      <c r="E1709" t="s">
        <v>686</v>
      </c>
      <c r="F1709" s="156">
        <v>1.0288149350649351E-2</v>
      </c>
      <c r="G1709" s="156">
        <v>1.2980248917748918E-2</v>
      </c>
      <c r="H1709" s="156">
        <v>5.0189393939393942E-3</v>
      </c>
      <c r="I1709" s="156">
        <v>3.7720959595959596E-3</v>
      </c>
      <c r="J1709" s="156">
        <v>1.2953192640692642E-2</v>
      </c>
      <c r="K1709" s="156">
        <v>2.7755230880230877E-3</v>
      </c>
      <c r="L1709" s="156">
        <v>2.7304292929292932E-3</v>
      </c>
      <c r="M1709" s="156">
        <v>6.076388888888889E-3</v>
      </c>
      <c r="N1709" s="156">
        <v>4.9625721500721493E-3</v>
      </c>
      <c r="O1709" s="156">
        <v>1.2651064213564212E-2</v>
      </c>
    </row>
    <row r="1710" spans="1:15" x14ac:dyDescent="0.2">
      <c r="A1710">
        <v>143</v>
      </c>
      <c r="B1710" t="s">
        <v>485</v>
      </c>
      <c r="C1710" t="s">
        <v>485</v>
      </c>
      <c r="D1710" t="s">
        <v>206</v>
      </c>
      <c r="E1710" t="s">
        <v>687</v>
      </c>
      <c r="F1710" s="156">
        <v>1.433982683982684E-2</v>
      </c>
      <c r="G1710" s="156">
        <v>4.6266233766233773E-3</v>
      </c>
      <c r="H1710" s="156">
        <v>4.6266233766233773E-3</v>
      </c>
      <c r="I1710" s="156">
        <v>1.3014069264069264E-2</v>
      </c>
      <c r="J1710" s="156">
        <v>3.1926406926406931E-3</v>
      </c>
      <c r="K1710" s="156">
        <v>3.1926406926406931E-3</v>
      </c>
      <c r="L1710" s="156">
        <v>1.5746753246753252E-2</v>
      </c>
      <c r="M1710" s="156">
        <v>5.9253246753246764E-3</v>
      </c>
      <c r="N1710" s="156">
        <v>4.6266233766233773E-3</v>
      </c>
      <c r="O1710" s="156">
        <v>1.6747835497835501E-2</v>
      </c>
    </row>
    <row r="1711" spans="1:15" x14ac:dyDescent="0.2">
      <c r="A1711">
        <v>143</v>
      </c>
      <c r="B1711" t="s">
        <v>485</v>
      </c>
      <c r="C1711" t="s">
        <v>485</v>
      </c>
      <c r="D1711" t="s">
        <v>206</v>
      </c>
      <c r="E1711" t="s">
        <v>688</v>
      </c>
      <c r="F1711" s="156">
        <v>0.2978604728604729</v>
      </c>
      <c r="G1711" s="156">
        <v>0.2996170496170496</v>
      </c>
      <c r="H1711" s="156">
        <v>0.33512737262737258</v>
      </c>
      <c r="I1711" s="156">
        <v>0.33103771228771228</v>
      </c>
      <c r="J1711" s="156">
        <v>0.20295329670329668</v>
      </c>
      <c r="K1711" s="156">
        <v>0.18615134865134864</v>
      </c>
      <c r="L1711" s="156">
        <v>0.24217865467865463</v>
      </c>
      <c r="M1711" s="156">
        <v>0.36412753912753915</v>
      </c>
      <c r="N1711" s="156">
        <v>0.33302947052947052</v>
      </c>
      <c r="O1711" s="156">
        <v>0.44091325341325338</v>
      </c>
    </row>
    <row r="1712" spans="1:15" x14ac:dyDescent="0.2">
      <c r="A1712">
        <v>143</v>
      </c>
      <c r="B1712" t="s">
        <v>485</v>
      </c>
      <c r="C1712" t="s">
        <v>485</v>
      </c>
      <c r="D1712" t="s">
        <v>206</v>
      </c>
      <c r="E1712" t="s">
        <v>689</v>
      </c>
      <c r="F1712" s="156">
        <v>1.9333791208791206E-2</v>
      </c>
      <c r="G1712" s="156">
        <v>2.3798076923076922E-2</v>
      </c>
      <c r="H1712" s="156">
        <v>8.0929487179487187E-3</v>
      </c>
      <c r="I1712" s="156">
        <v>6.2480921855921851E-3</v>
      </c>
      <c r="J1712" s="156">
        <v>2.3544337606837606E-2</v>
      </c>
      <c r="K1712" s="156">
        <v>4.6417124542124542E-3</v>
      </c>
      <c r="L1712" s="156">
        <v>4.6417124542124542E-3</v>
      </c>
      <c r="M1712" s="156">
        <v>1.108440170940171E-2</v>
      </c>
      <c r="N1712" s="156">
        <v>7.970848595848597E-3</v>
      </c>
      <c r="O1712" s="156">
        <v>2.3405067155067155E-2</v>
      </c>
    </row>
    <row r="1713" spans="1:15" x14ac:dyDescent="0.2">
      <c r="A1713">
        <v>143</v>
      </c>
      <c r="B1713" t="s">
        <v>485</v>
      </c>
      <c r="C1713" t="s">
        <v>485</v>
      </c>
      <c r="D1713" t="s">
        <v>206</v>
      </c>
      <c r="E1713" t="s">
        <v>690</v>
      </c>
      <c r="F1713" s="156">
        <v>0.32188644688644685</v>
      </c>
      <c r="G1713" s="156">
        <v>0.44784798534798537</v>
      </c>
      <c r="H1713" s="156">
        <v>0.52280219780219783</v>
      </c>
      <c r="I1713" s="156">
        <v>0.38008241758241762</v>
      </c>
      <c r="J1713" s="156">
        <v>0.20286172161172158</v>
      </c>
      <c r="K1713" s="156">
        <v>0.30888278388278384</v>
      </c>
      <c r="L1713" s="156">
        <v>0.15496794871794872</v>
      </c>
      <c r="M1713" s="156">
        <v>0.51039377289377286</v>
      </c>
      <c r="N1713" s="156">
        <v>0.52035256410256414</v>
      </c>
      <c r="O1713" s="156">
        <v>0.53092948717948718</v>
      </c>
    </row>
    <row r="1714" spans="1:15" x14ac:dyDescent="0.2">
      <c r="A1714">
        <v>143</v>
      </c>
      <c r="B1714" t="s">
        <v>485</v>
      </c>
      <c r="C1714" t="s">
        <v>485</v>
      </c>
      <c r="D1714" t="s">
        <v>206</v>
      </c>
      <c r="E1714" t="s">
        <v>691</v>
      </c>
      <c r="F1714" s="156">
        <v>0.25040338449429356</v>
      </c>
      <c r="G1714" s="156">
        <v>0.20143398268398269</v>
      </c>
      <c r="H1714" s="156">
        <v>0.29530696576151116</v>
      </c>
      <c r="I1714" s="156">
        <v>0.21099960645415192</v>
      </c>
      <c r="J1714" s="156">
        <v>0.14062131050767415</v>
      </c>
      <c r="K1714" s="156">
        <v>0.23087859110586384</v>
      </c>
      <c r="L1714" s="156">
        <v>0.15638774104683192</v>
      </c>
      <c r="M1714" s="156">
        <v>0.22954053522235338</v>
      </c>
      <c r="N1714" s="156">
        <v>0.29530696576151116</v>
      </c>
      <c r="O1714" s="156">
        <v>0.33144923258559622</v>
      </c>
    </row>
    <row r="1715" spans="1:15" x14ac:dyDescent="0.2">
      <c r="A1715">
        <v>143</v>
      </c>
      <c r="B1715" t="s">
        <v>485</v>
      </c>
      <c r="C1715" t="s">
        <v>485</v>
      </c>
      <c r="D1715" t="s">
        <v>206</v>
      </c>
      <c r="E1715" t="s">
        <v>692</v>
      </c>
      <c r="F1715" s="156">
        <v>3.3076298701298699E-3</v>
      </c>
      <c r="G1715" s="156">
        <v>3.3978174603174604E-3</v>
      </c>
      <c r="H1715" s="156">
        <v>1.2468434343434343E-3</v>
      </c>
      <c r="I1715" s="156">
        <v>6.9895382395382399E-4</v>
      </c>
      <c r="J1715" s="156">
        <v>3.8059163059163056E-3</v>
      </c>
      <c r="K1715" s="156">
        <v>7.6659451659451651E-4</v>
      </c>
      <c r="L1715" s="156">
        <v>4.937770562770563E-4</v>
      </c>
      <c r="M1715" s="156">
        <v>1.0010822510822511E-3</v>
      </c>
      <c r="N1715" s="156">
        <v>1.240079365079365E-3</v>
      </c>
      <c r="O1715" s="156">
        <v>3.6841630591630588E-3</v>
      </c>
    </row>
    <row r="1716" spans="1:15" x14ac:dyDescent="0.2">
      <c r="A1716">
        <v>143</v>
      </c>
      <c r="B1716" t="s">
        <v>485</v>
      </c>
      <c r="C1716" t="s">
        <v>485</v>
      </c>
      <c r="D1716" t="s">
        <v>206</v>
      </c>
      <c r="E1716" t="s">
        <v>693</v>
      </c>
      <c r="F1716" s="156">
        <v>0</v>
      </c>
      <c r="G1716" s="156">
        <v>0</v>
      </c>
      <c r="H1716" s="156">
        <v>0</v>
      </c>
      <c r="I1716" s="156">
        <v>0</v>
      </c>
      <c r="J1716" s="156">
        <v>0</v>
      </c>
      <c r="K1716" s="156">
        <v>0</v>
      </c>
      <c r="L1716" s="156">
        <v>0</v>
      </c>
      <c r="M1716" s="156">
        <v>0</v>
      </c>
      <c r="N1716" s="156">
        <v>0</v>
      </c>
      <c r="O1716" s="156">
        <v>0</v>
      </c>
    </row>
    <row r="1717" spans="1:15" x14ac:dyDescent="0.2">
      <c r="A1717">
        <v>143</v>
      </c>
      <c r="B1717" t="s">
        <v>485</v>
      </c>
      <c r="C1717" t="s">
        <v>485</v>
      </c>
      <c r="D1717" t="s">
        <v>206</v>
      </c>
      <c r="E1717" t="s">
        <v>694</v>
      </c>
      <c r="F1717" s="156">
        <v>0.20641729797979796</v>
      </c>
      <c r="G1717" s="156">
        <v>0.12108743686868688</v>
      </c>
      <c r="H1717" s="156">
        <v>0.22603061868686872</v>
      </c>
      <c r="I1717" s="156">
        <v>0.13440656565656567</v>
      </c>
      <c r="J1717" s="156">
        <v>8.6980744949494954E-2</v>
      </c>
      <c r="K1717" s="156">
        <v>0.20787089646464649</v>
      </c>
      <c r="L1717" s="156">
        <v>0.10440814393939393</v>
      </c>
      <c r="M1717" s="156">
        <v>0.13813920454545456</v>
      </c>
      <c r="N1717" s="156">
        <v>0.22683869949494948</v>
      </c>
      <c r="O1717" s="156">
        <v>0.25058238636363633</v>
      </c>
    </row>
    <row r="1718" spans="1:15" x14ac:dyDescent="0.2">
      <c r="A1718">
        <v>143</v>
      </c>
      <c r="B1718" t="s">
        <v>485</v>
      </c>
      <c r="C1718" t="s">
        <v>485</v>
      </c>
      <c r="D1718" t="s">
        <v>206</v>
      </c>
      <c r="E1718" t="s">
        <v>695</v>
      </c>
      <c r="F1718" s="156">
        <v>1.1574074074074073E-5</v>
      </c>
      <c r="G1718" s="156">
        <v>1.0127314814814815E-5</v>
      </c>
      <c r="H1718" s="156">
        <v>1.4467592592592592E-6</v>
      </c>
      <c r="I1718" s="156">
        <v>0</v>
      </c>
      <c r="J1718" s="156">
        <v>1.3020833333333332E-5</v>
      </c>
      <c r="K1718" s="156">
        <v>1.4467592592592592E-6</v>
      </c>
      <c r="L1718" s="156">
        <v>0</v>
      </c>
      <c r="M1718" s="156">
        <v>1.4467592592592592E-6</v>
      </c>
      <c r="N1718" s="156">
        <v>1.4467592592592592E-6</v>
      </c>
      <c r="O1718" s="156">
        <v>1.3020833333333332E-5</v>
      </c>
    </row>
    <row r="1719" spans="1:15" x14ac:dyDescent="0.2">
      <c r="A1719">
        <v>143</v>
      </c>
      <c r="B1719" t="s">
        <v>485</v>
      </c>
      <c r="C1719" t="s">
        <v>485</v>
      </c>
      <c r="D1719" t="s">
        <v>206</v>
      </c>
      <c r="E1719" t="s">
        <v>696</v>
      </c>
      <c r="F1719" s="156">
        <v>0</v>
      </c>
      <c r="G1719" s="156">
        <v>0</v>
      </c>
      <c r="H1719" s="156">
        <v>0</v>
      </c>
      <c r="I1719" s="156">
        <v>0</v>
      </c>
      <c r="J1719" s="156">
        <v>0</v>
      </c>
      <c r="K1719" s="156">
        <v>0</v>
      </c>
      <c r="L1719" s="156">
        <v>0</v>
      </c>
      <c r="M1719" s="156">
        <v>0</v>
      </c>
      <c r="N1719" s="156">
        <v>0</v>
      </c>
      <c r="O1719" s="156">
        <v>0</v>
      </c>
    </row>
    <row r="1720" spans="1:15" x14ac:dyDescent="0.2">
      <c r="A1720">
        <v>144</v>
      </c>
      <c r="B1720" t="s">
        <v>486</v>
      </c>
      <c r="C1720" t="s">
        <v>486</v>
      </c>
      <c r="D1720" t="s">
        <v>206</v>
      </c>
      <c r="E1720" t="s">
        <v>685</v>
      </c>
      <c r="F1720" s="156">
        <v>0.26805145611963793</v>
      </c>
      <c r="G1720" s="156">
        <v>0.26075609996064542</v>
      </c>
      <c r="H1720" s="156">
        <v>0.32949380165289249</v>
      </c>
      <c r="I1720" s="156">
        <v>0.28503049980322703</v>
      </c>
      <c r="J1720" s="156">
        <v>0.170926800472255</v>
      </c>
      <c r="K1720" s="156">
        <v>0.21132428177882726</v>
      </c>
      <c r="L1720" s="156">
        <v>0.2007551160960252</v>
      </c>
      <c r="M1720" s="156">
        <v>0.31600501770956319</v>
      </c>
      <c r="N1720" s="156">
        <v>0.3304752066115702</v>
      </c>
      <c r="O1720" s="156">
        <v>0.38907910271546631</v>
      </c>
    </row>
    <row r="1721" spans="1:15" x14ac:dyDescent="0.2">
      <c r="A1721">
        <v>144</v>
      </c>
      <c r="B1721" t="s">
        <v>486</v>
      </c>
      <c r="C1721" t="s">
        <v>486</v>
      </c>
      <c r="D1721" t="s">
        <v>206</v>
      </c>
      <c r="E1721" t="s">
        <v>686</v>
      </c>
      <c r="F1721" s="156">
        <v>1.0973575036075035E-2</v>
      </c>
      <c r="G1721" s="156">
        <v>1.3902417027417025E-2</v>
      </c>
      <c r="H1721" s="156">
        <v>5.5645743145743137E-3</v>
      </c>
      <c r="I1721" s="156">
        <v>4.0043290043290042E-3</v>
      </c>
      <c r="J1721" s="156">
        <v>1.37987012987013E-2</v>
      </c>
      <c r="K1721" s="156">
        <v>2.9897186147186147E-3</v>
      </c>
      <c r="L1721" s="156">
        <v>2.9040404040404037E-3</v>
      </c>
      <c r="M1721" s="156">
        <v>6.6039862914862918E-3</v>
      </c>
      <c r="N1721" s="156">
        <v>5.6141774891774882E-3</v>
      </c>
      <c r="O1721" s="156">
        <v>1.3519119769119767E-2</v>
      </c>
    </row>
    <row r="1722" spans="1:15" x14ac:dyDescent="0.2">
      <c r="A1722">
        <v>144</v>
      </c>
      <c r="B1722" t="s">
        <v>486</v>
      </c>
      <c r="C1722" t="s">
        <v>486</v>
      </c>
      <c r="D1722" t="s">
        <v>206</v>
      </c>
      <c r="E1722" t="s">
        <v>687</v>
      </c>
      <c r="F1722" s="156">
        <v>1.3068181818181823E-2</v>
      </c>
      <c r="G1722" s="156">
        <v>4.464285714285714E-3</v>
      </c>
      <c r="H1722" s="156">
        <v>4.464285714285714E-3</v>
      </c>
      <c r="I1722" s="156">
        <v>1.2067099567099568E-2</v>
      </c>
      <c r="J1722" s="156">
        <v>3.084415584415585E-3</v>
      </c>
      <c r="K1722" s="156">
        <v>3.084415584415585E-3</v>
      </c>
      <c r="L1722" s="156">
        <v>1.4393939393939398E-2</v>
      </c>
      <c r="M1722" s="156">
        <v>5.6818181818181837E-3</v>
      </c>
      <c r="N1722" s="156">
        <v>4.4913419913419914E-3</v>
      </c>
      <c r="O1722" s="156">
        <v>1.5395021645021647E-2</v>
      </c>
    </row>
    <row r="1723" spans="1:15" x14ac:dyDescent="0.2">
      <c r="A1723">
        <v>144</v>
      </c>
      <c r="B1723" t="s">
        <v>486</v>
      </c>
      <c r="C1723" t="s">
        <v>486</v>
      </c>
      <c r="D1723" t="s">
        <v>206</v>
      </c>
      <c r="E1723" t="s">
        <v>688</v>
      </c>
      <c r="F1723" s="156">
        <v>0.31372169497169494</v>
      </c>
      <c r="G1723" s="156">
        <v>0.29059274059274059</v>
      </c>
      <c r="H1723" s="156">
        <v>0.34798951048951049</v>
      </c>
      <c r="I1723" s="156">
        <v>0.34348984348984352</v>
      </c>
      <c r="J1723" s="156">
        <v>0.19263861138861138</v>
      </c>
      <c r="K1723" s="156">
        <v>0.19572302697302696</v>
      </c>
      <c r="L1723" s="156">
        <v>0.24875333000333</v>
      </c>
      <c r="M1723" s="156">
        <v>0.37058358308358308</v>
      </c>
      <c r="N1723" s="156">
        <v>0.34962745587745586</v>
      </c>
      <c r="O1723" s="156">
        <v>0.44883033633033631</v>
      </c>
    </row>
    <row r="1724" spans="1:15" x14ac:dyDescent="0.2">
      <c r="A1724">
        <v>144</v>
      </c>
      <c r="B1724" t="s">
        <v>486</v>
      </c>
      <c r="C1724" t="s">
        <v>486</v>
      </c>
      <c r="D1724" t="s">
        <v>206</v>
      </c>
      <c r="E1724" t="s">
        <v>689</v>
      </c>
      <c r="F1724" s="156">
        <v>1.9234584859584861E-2</v>
      </c>
      <c r="G1724" s="156">
        <v>2.4416208791208788E-2</v>
      </c>
      <c r="H1724" s="156">
        <v>9.0010683760683753E-3</v>
      </c>
      <c r="I1724" s="156">
        <v>6.7860958485958488E-3</v>
      </c>
      <c r="J1724" s="156">
        <v>2.3826694139194141E-2</v>
      </c>
      <c r="K1724" s="156">
        <v>5.0213675213675217E-3</v>
      </c>
      <c r="L1724" s="156">
        <v>5.0213675213675217E-3</v>
      </c>
      <c r="M1724" s="156">
        <v>1.1967719780219779E-2</v>
      </c>
      <c r="N1724" s="156">
        <v>9.0983669108669115E-3</v>
      </c>
      <c r="O1724" s="156">
        <v>2.3710317460317463E-2</v>
      </c>
    </row>
    <row r="1725" spans="1:15" x14ac:dyDescent="0.2">
      <c r="A1725">
        <v>144</v>
      </c>
      <c r="B1725" t="s">
        <v>486</v>
      </c>
      <c r="C1725" t="s">
        <v>486</v>
      </c>
      <c r="D1725" t="s">
        <v>206</v>
      </c>
      <c r="E1725" t="s">
        <v>690</v>
      </c>
      <c r="F1725" s="156">
        <v>0.37012362637362634</v>
      </c>
      <c r="G1725" s="156">
        <v>0.46675824175824177</v>
      </c>
      <c r="H1725" s="156">
        <v>0.56593406593406581</v>
      </c>
      <c r="I1725" s="156">
        <v>0.40075549450549458</v>
      </c>
      <c r="J1725" s="156">
        <v>0.19823717948717948</v>
      </c>
      <c r="K1725" s="156">
        <v>0.3384844322344322</v>
      </c>
      <c r="L1725" s="156">
        <v>0.15155677655677657</v>
      </c>
      <c r="M1725" s="156">
        <v>0.53896520146520144</v>
      </c>
      <c r="N1725" s="156">
        <v>0.56785714285714284</v>
      </c>
      <c r="O1725" s="156">
        <v>0.56755952380952379</v>
      </c>
    </row>
    <row r="1726" spans="1:15" x14ac:dyDescent="0.2">
      <c r="A1726">
        <v>144</v>
      </c>
      <c r="B1726" t="s">
        <v>486</v>
      </c>
      <c r="C1726" t="s">
        <v>486</v>
      </c>
      <c r="D1726" t="s">
        <v>206</v>
      </c>
      <c r="E1726" t="s">
        <v>691</v>
      </c>
      <c r="F1726" s="156">
        <v>0.24482979142070049</v>
      </c>
      <c r="G1726" s="156">
        <v>0.17985537190082643</v>
      </c>
      <c r="H1726" s="156">
        <v>0.28151810310901221</v>
      </c>
      <c r="I1726" s="156">
        <v>0.20721172766627313</v>
      </c>
      <c r="J1726" s="156">
        <v>0.12456463990554899</v>
      </c>
      <c r="K1726" s="156">
        <v>0.22334218811491538</v>
      </c>
      <c r="L1726" s="156">
        <v>0.15604338842975204</v>
      </c>
      <c r="M1726" s="156">
        <v>0.2155180047225502</v>
      </c>
      <c r="N1726" s="156">
        <v>0.28139757969303419</v>
      </c>
      <c r="O1726" s="156">
        <v>0.31809327036599766</v>
      </c>
    </row>
    <row r="1727" spans="1:15" x14ac:dyDescent="0.2">
      <c r="A1727">
        <v>144</v>
      </c>
      <c r="B1727" t="s">
        <v>486</v>
      </c>
      <c r="C1727" t="s">
        <v>486</v>
      </c>
      <c r="D1727" t="s">
        <v>206</v>
      </c>
      <c r="E1727" t="s">
        <v>692</v>
      </c>
      <c r="F1727" s="156">
        <v>3.4474206349206344E-3</v>
      </c>
      <c r="G1727" s="156">
        <v>3.6142676767676771E-3</v>
      </c>
      <c r="H1727" s="156">
        <v>1.4294733044733045E-3</v>
      </c>
      <c r="I1727" s="156">
        <v>7.823773448773449E-4</v>
      </c>
      <c r="J1727" s="156">
        <v>3.9998196248196248E-3</v>
      </c>
      <c r="K1727" s="156">
        <v>9.0863997113997111E-4</v>
      </c>
      <c r="L1727" s="156">
        <v>5.5465367965367959E-4</v>
      </c>
      <c r="M1727" s="156">
        <v>1.1408730158730159E-3</v>
      </c>
      <c r="N1727" s="156">
        <v>1.4339826839826842E-3</v>
      </c>
      <c r="O1727" s="156">
        <v>3.8758116883116887E-3</v>
      </c>
    </row>
    <row r="1728" spans="1:15" x14ac:dyDescent="0.2">
      <c r="A1728">
        <v>144</v>
      </c>
      <c r="B1728" t="s">
        <v>486</v>
      </c>
      <c r="C1728" t="s">
        <v>486</v>
      </c>
      <c r="D1728" t="s">
        <v>206</v>
      </c>
      <c r="E1728" t="s">
        <v>693</v>
      </c>
      <c r="F1728" s="156">
        <v>0</v>
      </c>
      <c r="G1728" s="156">
        <v>0</v>
      </c>
      <c r="H1728" s="156">
        <v>0</v>
      </c>
      <c r="I1728" s="156">
        <v>0</v>
      </c>
      <c r="J1728" s="156">
        <v>0</v>
      </c>
      <c r="K1728" s="156">
        <v>0</v>
      </c>
      <c r="L1728" s="156">
        <v>0</v>
      </c>
      <c r="M1728" s="156">
        <v>0</v>
      </c>
      <c r="N1728" s="156">
        <v>0</v>
      </c>
      <c r="O1728" s="156">
        <v>0</v>
      </c>
    </row>
    <row r="1729" spans="1:15" x14ac:dyDescent="0.2">
      <c r="A1729">
        <v>144</v>
      </c>
      <c r="B1729" t="s">
        <v>486</v>
      </c>
      <c r="C1729" t="s">
        <v>486</v>
      </c>
      <c r="D1729" t="s">
        <v>206</v>
      </c>
      <c r="E1729" t="s">
        <v>694</v>
      </c>
      <c r="F1729" s="156">
        <v>0.20909090909090905</v>
      </c>
      <c r="G1729" s="156">
        <v>0.11206281565656567</v>
      </c>
      <c r="H1729" s="156">
        <v>0.22125157828282824</v>
      </c>
      <c r="I1729" s="156">
        <v>0.13115530303030304</v>
      </c>
      <c r="J1729" s="156">
        <v>8.1115845959595964E-2</v>
      </c>
      <c r="K1729" s="156">
        <v>0.20756313131313128</v>
      </c>
      <c r="L1729" s="156">
        <v>0.10423137626262627</v>
      </c>
      <c r="M1729" s="156">
        <v>0.13021464646464645</v>
      </c>
      <c r="N1729" s="156">
        <v>0.22046559343434341</v>
      </c>
      <c r="O1729" s="156">
        <v>0.2490261994949495</v>
      </c>
    </row>
    <row r="1730" spans="1:15" x14ac:dyDescent="0.2">
      <c r="A1730">
        <v>144</v>
      </c>
      <c r="B1730" t="s">
        <v>486</v>
      </c>
      <c r="C1730" t="s">
        <v>486</v>
      </c>
      <c r="D1730" t="s">
        <v>206</v>
      </c>
      <c r="E1730" t="s">
        <v>695</v>
      </c>
      <c r="F1730" s="156">
        <v>2.7488425925925929E-5</v>
      </c>
      <c r="G1730" s="156">
        <v>2.3148148148148147E-5</v>
      </c>
      <c r="H1730" s="156">
        <v>5.7870370370370367E-6</v>
      </c>
      <c r="I1730" s="156">
        <v>2.8935185185185184E-6</v>
      </c>
      <c r="J1730" s="156">
        <v>2.893518518518519E-5</v>
      </c>
      <c r="K1730" s="156">
        <v>4.3402777777777778E-6</v>
      </c>
      <c r="L1730" s="156">
        <v>1.4467592592592592E-6</v>
      </c>
      <c r="M1730" s="156">
        <v>2.8935185185185184E-6</v>
      </c>
      <c r="N1730" s="156">
        <v>5.7870370370370367E-6</v>
      </c>
      <c r="O1730" s="156">
        <v>2.893518518518519E-5</v>
      </c>
    </row>
    <row r="1731" spans="1:15" x14ac:dyDescent="0.2">
      <c r="A1731">
        <v>144</v>
      </c>
      <c r="B1731" t="s">
        <v>486</v>
      </c>
      <c r="C1731" t="s">
        <v>486</v>
      </c>
      <c r="D1731" t="s">
        <v>206</v>
      </c>
      <c r="E1731" t="s">
        <v>696</v>
      </c>
      <c r="F1731" s="156">
        <v>0</v>
      </c>
      <c r="G1731" s="156">
        <v>0</v>
      </c>
      <c r="H1731" s="156">
        <v>0</v>
      </c>
      <c r="I1731" s="156">
        <v>0</v>
      </c>
      <c r="J1731" s="156">
        <v>0</v>
      </c>
      <c r="K1731" s="156">
        <v>0</v>
      </c>
      <c r="L1731" s="156">
        <v>0</v>
      </c>
      <c r="M1731" s="156">
        <v>0</v>
      </c>
      <c r="N1731" s="156">
        <v>0</v>
      </c>
      <c r="O1731" s="156">
        <v>0</v>
      </c>
    </row>
    <row r="1732" spans="1:15" x14ac:dyDescent="0.2">
      <c r="A1732">
        <v>145</v>
      </c>
      <c r="B1732" t="s">
        <v>487</v>
      </c>
      <c r="C1732" t="s">
        <v>487</v>
      </c>
      <c r="D1732" t="s">
        <v>206</v>
      </c>
      <c r="E1732" t="s">
        <v>685</v>
      </c>
      <c r="F1732" s="156">
        <v>0.23377361275088548</v>
      </c>
      <c r="G1732" s="156">
        <v>0.2710325659189296</v>
      </c>
      <c r="H1732" s="156">
        <v>0.31516873278236912</v>
      </c>
      <c r="I1732" s="156">
        <v>0.26489817001180632</v>
      </c>
      <c r="J1732" s="156">
        <v>0.17602075954348678</v>
      </c>
      <c r="K1732" s="156">
        <v>0.19613833136560405</v>
      </c>
      <c r="L1732" s="156">
        <v>0.18023907910271547</v>
      </c>
      <c r="M1732" s="156">
        <v>0.31162682014954746</v>
      </c>
      <c r="N1732" s="156">
        <v>0.31151613537977174</v>
      </c>
      <c r="O1732" s="156">
        <v>0.36451446280991734</v>
      </c>
    </row>
    <row r="1733" spans="1:15" x14ac:dyDescent="0.2">
      <c r="A1733">
        <v>145</v>
      </c>
      <c r="B1733" t="s">
        <v>487</v>
      </c>
      <c r="C1733" t="s">
        <v>487</v>
      </c>
      <c r="D1733" t="s">
        <v>206</v>
      </c>
      <c r="E1733" t="s">
        <v>686</v>
      </c>
      <c r="F1733" s="156">
        <v>1.5620490620490621E-2</v>
      </c>
      <c r="G1733" s="156">
        <v>2.0141143578643578E-2</v>
      </c>
      <c r="H1733" s="156">
        <v>8.4753787878787887E-3</v>
      </c>
      <c r="I1733" s="156">
        <v>5.6840728715728712E-3</v>
      </c>
      <c r="J1733" s="156">
        <v>1.9676677489177487E-2</v>
      </c>
      <c r="K1733" s="156">
        <v>4.4507575757575758E-3</v>
      </c>
      <c r="L1733" s="156">
        <v>4.1914682539682538E-3</v>
      </c>
      <c r="M1733" s="156">
        <v>9.7921176046176037E-3</v>
      </c>
      <c r="N1733" s="156">
        <v>8.2679473304473304E-3</v>
      </c>
      <c r="O1733" s="156">
        <v>1.9331709956709953E-2</v>
      </c>
    </row>
    <row r="1734" spans="1:15" x14ac:dyDescent="0.2">
      <c r="A1734">
        <v>145</v>
      </c>
      <c r="B1734" t="s">
        <v>487</v>
      </c>
      <c r="C1734" t="s">
        <v>487</v>
      </c>
      <c r="D1734" t="s">
        <v>206</v>
      </c>
      <c r="E1734" t="s">
        <v>687</v>
      </c>
      <c r="F1734" s="156">
        <v>2.7867965367965371E-3</v>
      </c>
      <c r="G1734" s="156">
        <v>7.5757575757575768E-4</v>
      </c>
      <c r="H1734" s="156">
        <v>7.5757575757575768E-4</v>
      </c>
      <c r="I1734" s="156">
        <v>2.1645021645021649E-3</v>
      </c>
      <c r="J1734" s="156">
        <v>5.140692640692642E-4</v>
      </c>
      <c r="K1734" s="156">
        <v>5.140692640692642E-4</v>
      </c>
      <c r="L1734" s="156">
        <v>2.7867965367965371E-3</v>
      </c>
      <c r="M1734" s="156">
        <v>8.9285714285714294E-4</v>
      </c>
      <c r="N1734" s="156">
        <v>7.3051948051948065E-4</v>
      </c>
      <c r="O1734" s="156">
        <v>3.1385281385281389E-3</v>
      </c>
    </row>
    <row r="1735" spans="1:15" x14ac:dyDescent="0.2">
      <c r="A1735">
        <v>145</v>
      </c>
      <c r="B1735" t="s">
        <v>487</v>
      </c>
      <c r="C1735" t="s">
        <v>487</v>
      </c>
      <c r="D1735" t="s">
        <v>206</v>
      </c>
      <c r="E1735" t="s">
        <v>688</v>
      </c>
      <c r="F1735" s="156">
        <v>0.34594780219780219</v>
      </c>
      <c r="G1735" s="156">
        <v>0.32214035964035964</v>
      </c>
      <c r="H1735" s="156">
        <v>0.35623959373959374</v>
      </c>
      <c r="I1735" s="156">
        <v>0.33507117882117882</v>
      </c>
      <c r="J1735" s="156">
        <v>0.21295579420579419</v>
      </c>
      <c r="K1735" s="156">
        <v>0.18839077589077588</v>
      </c>
      <c r="L1735" s="156">
        <v>0.240257659007659</v>
      </c>
      <c r="M1735" s="156">
        <v>0.38584332334332339</v>
      </c>
      <c r="N1735" s="156">
        <v>0.34999791874791875</v>
      </c>
      <c r="O1735" s="156">
        <v>0.47471070596070591</v>
      </c>
    </row>
    <row r="1736" spans="1:15" x14ac:dyDescent="0.2">
      <c r="A1736">
        <v>145</v>
      </c>
      <c r="B1736" t="s">
        <v>487</v>
      </c>
      <c r="C1736" t="s">
        <v>487</v>
      </c>
      <c r="D1736" t="s">
        <v>206</v>
      </c>
      <c r="E1736" t="s">
        <v>689</v>
      </c>
      <c r="F1736" s="156">
        <v>3.3957188644688649E-2</v>
      </c>
      <c r="G1736" s="156">
        <v>3.966918498168498E-2</v>
      </c>
      <c r="H1736" s="156">
        <v>1.2866300366300366E-2</v>
      </c>
      <c r="I1736" s="156">
        <v>8.0910409035409026E-3</v>
      </c>
      <c r="J1736" s="156">
        <v>3.9325778388278387E-2</v>
      </c>
      <c r="K1736" s="156">
        <v>6.3549297924297924E-3</v>
      </c>
      <c r="L1736" s="156">
        <v>6.333943833943834E-3</v>
      </c>
      <c r="M1736" s="156">
        <v>1.7330586080586078E-2</v>
      </c>
      <c r="N1736" s="156">
        <v>1.2406517094017093E-2</v>
      </c>
      <c r="O1736" s="156">
        <v>3.953373015873015E-2</v>
      </c>
    </row>
    <row r="1737" spans="1:15" x14ac:dyDescent="0.2">
      <c r="A1737">
        <v>145</v>
      </c>
      <c r="B1737" t="s">
        <v>487</v>
      </c>
      <c r="C1737" t="s">
        <v>487</v>
      </c>
      <c r="D1737" t="s">
        <v>206</v>
      </c>
      <c r="E1737" t="s">
        <v>690</v>
      </c>
      <c r="F1737" s="156">
        <v>0.41430860805860797</v>
      </c>
      <c r="G1737" s="156">
        <v>0.48189102564102565</v>
      </c>
      <c r="H1737" s="156">
        <v>0.59853479853479852</v>
      </c>
      <c r="I1737" s="156">
        <v>0.45119047619047614</v>
      </c>
      <c r="J1737" s="156">
        <v>0.17458791208791211</v>
      </c>
      <c r="K1737" s="156">
        <v>0.3395375457875458</v>
      </c>
      <c r="L1737" s="156">
        <v>0.15288461538461537</v>
      </c>
      <c r="M1737" s="156">
        <v>0.5856684981684982</v>
      </c>
      <c r="N1737" s="156">
        <v>0.59068223443223444</v>
      </c>
      <c r="O1737" s="156">
        <v>0.61117216117216111</v>
      </c>
    </row>
    <row r="1738" spans="1:15" x14ac:dyDescent="0.2">
      <c r="A1738">
        <v>145</v>
      </c>
      <c r="B1738" t="s">
        <v>487</v>
      </c>
      <c r="C1738" t="s">
        <v>487</v>
      </c>
      <c r="D1738" t="s">
        <v>206</v>
      </c>
      <c r="E1738" t="s">
        <v>691</v>
      </c>
      <c r="F1738" s="156">
        <v>0.25804063360881541</v>
      </c>
      <c r="G1738" s="156">
        <v>0.20940082644628097</v>
      </c>
      <c r="H1738" s="156">
        <v>0.30701249508067691</v>
      </c>
      <c r="I1738" s="156">
        <v>0.21669372294372297</v>
      </c>
      <c r="J1738" s="156">
        <v>0.14167650531286896</v>
      </c>
      <c r="K1738" s="156">
        <v>0.23731798504525775</v>
      </c>
      <c r="L1738" s="156">
        <v>0.1566779811097993</v>
      </c>
      <c r="M1738" s="156">
        <v>0.24039502164502166</v>
      </c>
      <c r="N1738" s="156">
        <v>0.30673701298701295</v>
      </c>
      <c r="O1738" s="156">
        <v>0.34092876820149548</v>
      </c>
    </row>
    <row r="1739" spans="1:15" x14ac:dyDescent="0.2">
      <c r="A1739">
        <v>145</v>
      </c>
      <c r="B1739" t="s">
        <v>487</v>
      </c>
      <c r="C1739" t="s">
        <v>487</v>
      </c>
      <c r="D1739" t="s">
        <v>206</v>
      </c>
      <c r="E1739" t="s">
        <v>692</v>
      </c>
      <c r="F1739" s="156">
        <v>7.2262806637806622E-3</v>
      </c>
      <c r="G1739" s="156">
        <v>7.6005591630591623E-3</v>
      </c>
      <c r="H1739" s="156">
        <v>3.3797799422799419E-3</v>
      </c>
      <c r="I1739" s="156">
        <v>1.5399531024531026E-3</v>
      </c>
      <c r="J1739" s="156">
        <v>8.2656926406926394E-3</v>
      </c>
      <c r="K1739" s="156">
        <v>2.3088023088023088E-3</v>
      </c>
      <c r="L1739" s="156">
        <v>1.1160714285714285E-3</v>
      </c>
      <c r="M1739" s="156">
        <v>2.4756493506493502E-3</v>
      </c>
      <c r="N1739" s="156">
        <v>3.3527236652236649E-3</v>
      </c>
      <c r="O1739" s="156">
        <v>8.1101190476190466E-3</v>
      </c>
    </row>
    <row r="1740" spans="1:15" x14ac:dyDescent="0.2">
      <c r="A1740">
        <v>145</v>
      </c>
      <c r="B1740" t="s">
        <v>487</v>
      </c>
      <c r="C1740" t="s">
        <v>487</v>
      </c>
      <c r="D1740" t="s">
        <v>206</v>
      </c>
      <c r="E1740" t="s">
        <v>693</v>
      </c>
      <c r="F1740" s="156">
        <v>0</v>
      </c>
      <c r="G1740" s="156">
        <v>0</v>
      </c>
      <c r="H1740" s="156">
        <v>0</v>
      </c>
      <c r="I1740" s="156">
        <v>0</v>
      </c>
      <c r="J1740" s="156">
        <v>0</v>
      </c>
      <c r="K1740" s="156">
        <v>0</v>
      </c>
      <c r="L1740" s="156">
        <v>0</v>
      </c>
      <c r="M1740" s="156">
        <v>0</v>
      </c>
      <c r="N1740" s="156">
        <v>0</v>
      </c>
      <c r="O1740" s="156">
        <v>0</v>
      </c>
    </row>
    <row r="1741" spans="1:15" x14ac:dyDescent="0.2">
      <c r="A1741">
        <v>145</v>
      </c>
      <c r="B1741" t="s">
        <v>487</v>
      </c>
      <c r="C1741" t="s">
        <v>487</v>
      </c>
      <c r="D1741" t="s">
        <v>206</v>
      </c>
      <c r="E1741" t="s">
        <v>694</v>
      </c>
      <c r="F1741" s="156">
        <v>0.15043718434343434</v>
      </c>
      <c r="G1741" s="156">
        <v>0.11368686868686868</v>
      </c>
      <c r="H1741" s="156">
        <v>0.18865530303030303</v>
      </c>
      <c r="I1741" s="156">
        <v>0.12084122474747475</v>
      </c>
      <c r="J1741" s="156">
        <v>8.0487689393939396E-2</v>
      </c>
      <c r="K1741" s="156">
        <v>0.16698390151515149</v>
      </c>
      <c r="L1741" s="156">
        <v>9.0656565656565644E-2</v>
      </c>
      <c r="M1741" s="156">
        <v>0.1280334595959596</v>
      </c>
      <c r="N1741" s="156">
        <v>0.18971748737373736</v>
      </c>
      <c r="O1741" s="156">
        <v>0.2000363005050505</v>
      </c>
    </row>
    <row r="1742" spans="1:15" x14ac:dyDescent="0.2">
      <c r="A1742">
        <v>145</v>
      </c>
      <c r="B1742" t="s">
        <v>487</v>
      </c>
      <c r="C1742" t="s">
        <v>487</v>
      </c>
      <c r="D1742" t="s">
        <v>206</v>
      </c>
      <c r="E1742" t="s">
        <v>695</v>
      </c>
      <c r="F1742" s="156">
        <v>2.1267361111111113E-4</v>
      </c>
      <c r="G1742" s="156">
        <v>1.9820601851851854E-4</v>
      </c>
      <c r="H1742" s="156">
        <v>7.6678240740740738E-5</v>
      </c>
      <c r="I1742" s="156">
        <v>3.6168981481481479E-5</v>
      </c>
      <c r="J1742" s="156">
        <v>2.3582175925925924E-4</v>
      </c>
      <c r="K1742" s="156">
        <v>6.3657407407407415E-5</v>
      </c>
      <c r="L1742" s="156">
        <v>2.4594907407407408E-5</v>
      </c>
      <c r="M1742" s="156">
        <v>4.6296296296296294E-5</v>
      </c>
      <c r="N1742" s="156">
        <v>7.6678240740740738E-5</v>
      </c>
      <c r="O1742" s="156">
        <v>2.3148148148148152E-4</v>
      </c>
    </row>
    <row r="1743" spans="1:15" x14ac:dyDescent="0.2">
      <c r="A1743">
        <v>145</v>
      </c>
      <c r="B1743" t="s">
        <v>487</v>
      </c>
      <c r="C1743" t="s">
        <v>487</v>
      </c>
      <c r="D1743" t="s">
        <v>206</v>
      </c>
      <c r="E1743" t="s">
        <v>696</v>
      </c>
      <c r="F1743" s="156">
        <v>0</v>
      </c>
      <c r="G1743" s="156">
        <v>0</v>
      </c>
      <c r="H1743" s="156">
        <v>0</v>
      </c>
      <c r="I1743" s="156">
        <v>0</v>
      </c>
      <c r="J1743" s="156">
        <v>0</v>
      </c>
      <c r="K1743" s="156">
        <v>0</v>
      </c>
      <c r="L1743" s="156">
        <v>0</v>
      </c>
      <c r="M1743" s="156">
        <v>0</v>
      </c>
      <c r="N1743" s="156">
        <v>0</v>
      </c>
      <c r="O1743" s="156">
        <v>0</v>
      </c>
    </row>
    <row r="1744" spans="1:15" x14ac:dyDescent="0.2">
      <c r="A1744">
        <v>146</v>
      </c>
      <c r="B1744" t="s">
        <v>488</v>
      </c>
      <c r="C1744" t="s">
        <v>488</v>
      </c>
      <c r="D1744" t="s">
        <v>206</v>
      </c>
      <c r="E1744" t="s">
        <v>685</v>
      </c>
      <c r="F1744" s="156">
        <v>0.27451052735143638</v>
      </c>
      <c r="G1744" s="156">
        <v>0.28306523022432112</v>
      </c>
      <c r="H1744" s="156">
        <v>0.34368850846123566</v>
      </c>
      <c r="I1744" s="156">
        <v>0.30403876426603699</v>
      </c>
      <c r="J1744" s="156">
        <v>0.18048012593467136</v>
      </c>
      <c r="K1744" s="156">
        <v>0.20984848484848487</v>
      </c>
      <c r="L1744" s="156">
        <v>0.20952134986225895</v>
      </c>
      <c r="M1744" s="156">
        <v>0.34304899645808734</v>
      </c>
      <c r="N1744" s="156">
        <v>0.33762052341597798</v>
      </c>
      <c r="O1744" s="156">
        <v>0.4087022825659189</v>
      </c>
    </row>
    <row r="1745" spans="1:15" x14ac:dyDescent="0.2">
      <c r="A1745">
        <v>146</v>
      </c>
      <c r="B1745" t="s">
        <v>488</v>
      </c>
      <c r="C1745" t="s">
        <v>488</v>
      </c>
      <c r="D1745" t="s">
        <v>206</v>
      </c>
      <c r="E1745" t="s">
        <v>686</v>
      </c>
      <c r="F1745" s="156">
        <v>1.772411616161616E-2</v>
      </c>
      <c r="G1745" s="156">
        <v>2.2580717893217896E-2</v>
      </c>
      <c r="H1745" s="156">
        <v>9.4719516594516592E-3</v>
      </c>
      <c r="I1745" s="156">
        <v>6.0606060606060606E-3</v>
      </c>
      <c r="J1745" s="156">
        <v>2.2021554834054834E-2</v>
      </c>
      <c r="K1745" s="156">
        <v>4.8926767676767671E-3</v>
      </c>
      <c r="L1745" s="156">
        <v>4.5116341991341992E-3</v>
      </c>
      <c r="M1745" s="156">
        <v>1.0858585858585859E-2</v>
      </c>
      <c r="N1745" s="156">
        <v>9.1427669552669542E-3</v>
      </c>
      <c r="O1745" s="156">
        <v>2.1741973304473305E-2</v>
      </c>
    </row>
    <row r="1746" spans="1:15" x14ac:dyDescent="0.2">
      <c r="A1746">
        <v>146</v>
      </c>
      <c r="B1746" t="s">
        <v>488</v>
      </c>
      <c r="C1746" t="s">
        <v>488</v>
      </c>
      <c r="D1746" t="s">
        <v>206</v>
      </c>
      <c r="E1746" t="s">
        <v>687</v>
      </c>
      <c r="F1746" s="156">
        <v>1.2445887445887449E-3</v>
      </c>
      <c r="G1746" s="156">
        <v>1.8939393939393942E-4</v>
      </c>
      <c r="H1746" s="156">
        <v>1.8939393939393942E-4</v>
      </c>
      <c r="I1746" s="156">
        <v>8.1168831168831174E-4</v>
      </c>
      <c r="J1746" s="156">
        <v>1.3528138528138531E-4</v>
      </c>
      <c r="K1746" s="156">
        <v>1.3528138528138531E-4</v>
      </c>
      <c r="L1746" s="156">
        <v>1.1363636363636365E-3</v>
      </c>
      <c r="M1746" s="156">
        <v>2.4350649350649353E-4</v>
      </c>
      <c r="N1746" s="156">
        <v>1.8939393939393942E-4</v>
      </c>
      <c r="O1746" s="156">
        <v>1.3257575757575761E-3</v>
      </c>
    </row>
    <row r="1747" spans="1:15" x14ac:dyDescent="0.2">
      <c r="A1747">
        <v>146</v>
      </c>
      <c r="B1747" t="s">
        <v>488</v>
      </c>
      <c r="C1747" t="s">
        <v>488</v>
      </c>
      <c r="D1747" t="s">
        <v>206</v>
      </c>
      <c r="E1747" t="s">
        <v>688</v>
      </c>
      <c r="F1747" s="156">
        <v>0.36994880119880125</v>
      </c>
      <c r="G1747" s="156">
        <v>0.32129537129537122</v>
      </c>
      <c r="H1747" s="156">
        <v>0.36517857142857141</v>
      </c>
      <c r="I1747" s="156">
        <v>0.35644147519147523</v>
      </c>
      <c r="J1747" s="156">
        <v>0.20971112221112223</v>
      </c>
      <c r="K1747" s="156">
        <v>0.18891733266733268</v>
      </c>
      <c r="L1747" s="156">
        <v>0.25662878787878785</v>
      </c>
      <c r="M1747" s="156">
        <v>0.40020396270396275</v>
      </c>
      <c r="N1747" s="156">
        <v>0.35579836829836825</v>
      </c>
      <c r="O1747" s="156">
        <v>0.49576257076257074</v>
      </c>
    </row>
    <row r="1748" spans="1:15" x14ac:dyDescent="0.2">
      <c r="A1748">
        <v>146</v>
      </c>
      <c r="B1748" t="s">
        <v>488</v>
      </c>
      <c r="C1748" t="s">
        <v>488</v>
      </c>
      <c r="D1748" t="s">
        <v>206</v>
      </c>
      <c r="E1748" t="s">
        <v>689</v>
      </c>
      <c r="F1748" s="156">
        <v>3.555402930402931E-2</v>
      </c>
      <c r="G1748" s="156">
        <v>4.209401709401709E-2</v>
      </c>
      <c r="H1748" s="156">
        <v>1.4150259462759463E-2</v>
      </c>
      <c r="I1748" s="156">
        <v>8.6939102564102567E-3</v>
      </c>
      <c r="J1748" s="156">
        <v>4.1325167887667894E-2</v>
      </c>
      <c r="K1748" s="156">
        <v>6.8795787545787544E-3</v>
      </c>
      <c r="L1748" s="156">
        <v>6.8356990231990223E-3</v>
      </c>
      <c r="M1748" s="156">
        <v>1.8847298534798534E-2</v>
      </c>
      <c r="N1748" s="156">
        <v>1.345199938949939E-2</v>
      </c>
      <c r="O1748" s="156">
        <v>4.161706349206349E-2</v>
      </c>
    </row>
    <row r="1749" spans="1:15" x14ac:dyDescent="0.2">
      <c r="A1749">
        <v>146</v>
      </c>
      <c r="B1749" t="s">
        <v>488</v>
      </c>
      <c r="C1749" t="s">
        <v>488</v>
      </c>
      <c r="D1749" t="s">
        <v>206</v>
      </c>
      <c r="E1749" t="s">
        <v>690</v>
      </c>
      <c r="F1749" s="156">
        <v>0.4414606227106227</v>
      </c>
      <c r="G1749" s="156">
        <v>0.48937728937728936</v>
      </c>
      <c r="H1749" s="156">
        <v>0.61707875457875472</v>
      </c>
      <c r="I1749" s="156">
        <v>0.47554945054945053</v>
      </c>
      <c r="J1749" s="156">
        <v>0.16195054945054943</v>
      </c>
      <c r="K1749" s="156">
        <v>0.34244505494505495</v>
      </c>
      <c r="L1749" s="156">
        <v>0.15217490842490841</v>
      </c>
      <c r="M1749" s="156">
        <v>0.6090888278388279</v>
      </c>
      <c r="N1749" s="156">
        <v>0.60460164835164831</v>
      </c>
      <c r="O1749" s="156">
        <v>0.63447802197802194</v>
      </c>
    </row>
    <row r="1750" spans="1:15" x14ac:dyDescent="0.2">
      <c r="A1750">
        <v>146</v>
      </c>
      <c r="B1750" t="s">
        <v>488</v>
      </c>
      <c r="C1750" t="s">
        <v>488</v>
      </c>
      <c r="D1750" t="s">
        <v>206</v>
      </c>
      <c r="E1750" t="s">
        <v>691</v>
      </c>
      <c r="F1750" s="156">
        <v>0.25760527351436441</v>
      </c>
      <c r="G1750" s="156">
        <v>0.20997146792601337</v>
      </c>
      <c r="H1750" s="156">
        <v>0.30922127115308934</v>
      </c>
      <c r="I1750" s="156">
        <v>0.22675619834710742</v>
      </c>
      <c r="J1750" s="156">
        <v>0.14124114521841794</v>
      </c>
      <c r="K1750" s="156">
        <v>0.23629722550177096</v>
      </c>
      <c r="L1750" s="156">
        <v>0.16546881149153878</v>
      </c>
      <c r="M1750" s="156">
        <v>0.246918044077135</v>
      </c>
      <c r="N1750" s="156">
        <v>0.30841942148760337</v>
      </c>
      <c r="O1750" s="156">
        <v>0.34429604486422666</v>
      </c>
    </row>
    <row r="1751" spans="1:15" x14ac:dyDescent="0.2">
      <c r="A1751">
        <v>146</v>
      </c>
      <c r="B1751" t="s">
        <v>488</v>
      </c>
      <c r="C1751" t="s">
        <v>488</v>
      </c>
      <c r="D1751" t="s">
        <v>206</v>
      </c>
      <c r="E1751" t="s">
        <v>692</v>
      </c>
      <c r="F1751" s="156">
        <v>8.4302849927849928E-3</v>
      </c>
      <c r="G1751" s="156">
        <v>9.0142496392496378E-3</v>
      </c>
      <c r="H1751" s="156">
        <v>4.261363636363636E-3</v>
      </c>
      <c r="I1751" s="156">
        <v>1.8984487734487732E-3</v>
      </c>
      <c r="J1751" s="156">
        <v>9.6726190476190462E-3</v>
      </c>
      <c r="K1751" s="156">
        <v>2.9806998556998559E-3</v>
      </c>
      <c r="L1751" s="156">
        <v>1.3821248196248196E-3</v>
      </c>
      <c r="M1751" s="156">
        <v>3.1024531024531027E-3</v>
      </c>
      <c r="N1751" s="156">
        <v>4.2185245310245312E-3</v>
      </c>
      <c r="O1751" s="156">
        <v>9.537337662337662E-3</v>
      </c>
    </row>
    <row r="1752" spans="1:15" x14ac:dyDescent="0.2">
      <c r="A1752">
        <v>146</v>
      </c>
      <c r="B1752" t="s">
        <v>488</v>
      </c>
      <c r="C1752" t="s">
        <v>488</v>
      </c>
      <c r="D1752" t="s">
        <v>206</v>
      </c>
      <c r="E1752" t="s">
        <v>693</v>
      </c>
      <c r="F1752" s="156">
        <v>0</v>
      </c>
      <c r="G1752" s="156">
        <v>0</v>
      </c>
      <c r="H1752" s="156">
        <v>0</v>
      </c>
      <c r="I1752" s="156">
        <v>0</v>
      </c>
      <c r="J1752" s="156">
        <v>0</v>
      </c>
      <c r="K1752" s="156">
        <v>0</v>
      </c>
      <c r="L1752" s="156">
        <v>0</v>
      </c>
      <c r="M1752" s="156">
        <v>0</v>
      </c>
      <c r="N1752" s="156">
        <v>0</v>
      </c>
      <c r="O1752" s="156">
        <v>0</v>
      </c>
    </row>
    <row r="1753" spans="1:15" x14ac:dyDescent="0.2">
      <c r="A1753">
        <v>146</v>
      </c>
      <c r="B1753" t="s">
        <v>488</v>
      </c>
      <c r="C1753" t="s">
        <v>488</v>
      </c>
      <c r="D1753" t="s">
        <v>206</v>
      </c>
      <c r="E1753" t="s">
        <v>694</v>
      </c>
      <c r="F1753" s="156">
        <v>0.15081439393939394</v>
      </c>
      <c r="G1753" s="156">
        <v>0.11578914141414141</v>
      </c>
      <c r="H1753" s="156">
        <v>0.19017834595959596</v>
      </c>
      <c r="I1753" s="156">
        <v>0.12438289141414141</v>
      </c>
      <c r="J1753" s="156">
        <v>8.1369949494949481E-2</v>
      </c>
      <c r="K1753" s="156">
        <v>0.16647411616161617</v>
      </c>
      <c r="L1753" s="156">
        <v>9.3306502525252535E-2</v>
      </c>
      <c r="M1753" s="156">
        <v>0.1314535984848485</v>
      </c>
      <c r="N1753" s="156">
        <v>0.19145991161616158</v>
      </c>
      <c r="O1753" s="156">
        <v>0.20187657828282823</v>
      </c>
    </row>
    <row r="1754" spans="1:15" x14ac:dyDescent="0.2">
      <c r="A1754">
        <v>146</v>
      </c>
      <c r="B1754" t="s">
        <v>488</v>
      </c>
      <c r="C1754" t="s">
        <v>488</v>
      </c>
      <c r="D1754" t="s">
        <v>206</v>
      </c>
      <c r="E1754" t="s">
        <v>695</v>
      </c>
      <c r="F1754" s="156">
        <v>3.5300925925925924E-4</v>
      </c>
      <c r="G1754" s="156">
        <v>3.4288194444444448E-4</v>
      </c>
      <c r="H1754" s="156">
        <v>1.4756944444444445E-4</v>
      </c>
      <c r="I1754" s="156">
        <v>7.2337962962962959E-5</v>
      </c>
      <c r="J1754" s="156">
        <v>3.9641203703703708E-4</v>
      </c>
      <c r="K1754" s="156">
        <v>1.200810185185185E-4</v>
      </c>
      <c r="L1754" s="156">
        <v>4.9189814814814815E-5</v>
      </c>
      <c r="M1754" s="156">
        <v>9.1145833333333337E-5</v>
      </c>
      <c r="N1754" s="156">
        <v>1.4756944444444445E-4</v>
      </c>
      <c r="O1754" s="156">
        <v>3.9062500000000008E-4</v>
      </c>
    </row>
    <row r="1755" spans="1:15" x14ac:dyDescent="0.2">
      <c r="A1755">
        <v>146</v>
      </c>
      <c r="B1755" t="s">
        <v>488</v>
      </c>
      <c r="C1755" t="s">
        <v>488</v>
      </c>
      <c r="D1755" t="s">
        <v>206</v>
      </c>
      <c r="E1755" t="s">
        <v>696</v>
      </c>
      <c r="F1755" s="156">
        <v>0</v>
      </c>
      <c r="G1755" s="156">
        <v>0</v>
      </c>
      <c r="H1755" s="156">
        <v>0</v>
      </c>
      <c r="I1755" s="156">
        <v>0</v>
      </c>
      <c r="J1755" s="156">
        <v>0</v>
      </c>
      <c r="K1755" s="156">
        <v>0</v>
      </c>
      <c r="L1755" s="156">
        <v>0</v>
      </c>
      <c r="M1755" s="156">
        <v>0</v>
      </c>
      <c r="N1755" s="156">
        <v>0</v>
      </c>
      <c r="O1755" s="156">
        <v>0</v>
      </c>
    </row>
    <row r="1756" spans="1:15" x14ac:dyDescent="0.2">
      <c r="A1756">
        <v>147</v>
      </c>
      <c r="B1756" t="s">
        <v>489</v>
      </c>
      <c r="C1756" t="s">
        <v>489</v>
      </c>
      <c r="D1756" t="s">
        <v>206</v>
      </c>
      <c r="E1756" t="s">
        <v>685</v>
      </c>
      <c r="F1756" s="156">
        <v>0.24328512396694216</v>
      </c>
      <c r="G1756" s="156">
        <v>0.27822953561589925</v>
      </c>
      <c r="H1756" s="156">
        <v>0.32763675718221175</v>
      </c>
      <c r="I1756" s="156">
        <v>0.28827233372687916</v>
      </c>
      <c r="J1756" s="156">
        <v>0.17763183785911058</v>
      </c>
      <c r="K1756" s="156">
        <v>0.19914649744195195</v>
      </c>
      <c r="L1756" s="156">
        <v>0.19623917748917749</v>
      </c>
      <c r="M1756" s="156">
        <v>0.33084907516725692</v>
      </c>
      <c r="N1756" s="156">
        <v>0.31913124754033845</v>
      </c>
      <c r="O1756" s="156">
        <v>0.38274547422274691</v>
      </c>
    </row>
    <row r="1757" spans="1:15" x14ac:dyDescent="0.2">
      <c r="A1757">
        <v>147</v>
      </c>
      <c r="B1757" t="s">
        <v>489</v>
      </c>
      <c r="C1757" t="s">
        <v>489</v>
      </c>
      <c r="D1757" t="s">
        <v>206</v>
      </c>
      <c r="E1757" t="s">
        <v>686</v>
      </c>
      <c r="F1757" s="156">
        <v>1.6865079365079364E-2</v>
      </c>
      <c r="G1757" s="156">
        <v>2.2267316017316019E-2</v>
      </c>
      <c r="H1757" s="156">
        <v>9.8259379509379515E-3</v>
      </c>
      <c r="I1757" s="156">
        <v>6.4393939393939384E-3</v>
      </c>
      <c r="J1757" s="156">
        <v>2.1426316738816741E-2</v>
      </c>
      <c r="K1757" s="156">
        <v>5.1587301587301586E-3</v>
      </c>
      <c r="L1757" s="156">
        <v>4.768668831168831E-3</v>
      </c>
      <c r="M1757" s="156">
        <v>1.1201298701298702E-2</v>
      </c>
      <c r="N1757" s="156">
        <v>9.359217171717173E-3</v>
      </c>
      <c r="O1757" s="156">
        <v>2.1130952380952379E-2</v>
      </c>
    </row>
    <row r="1758" spans="1:15" x14ac:dyDescent="0.2">
      <c r="A1758">
        <v>147</v>
      </c>
      <c r="B1758" t="s">
        <v>489</v>
      </c>
      <c r="C1758" t="s">
        <v>489</v>
      </c>
      <c r="D1758" t="s">
        <v>206</v>
      </c>
      <c r="E1758" t="s">
        <v>687</v>
      </c>
      <c r="F1758" s="156">
        <v>2.1645021645021648E-4</v>
      </c>
      <c r="G1758" s="156">
        <v>2.705627705627706E-5</v>
      </c>
      <c r="H1758" s="156">
        <v>2.705627705627706E-5</v>
      </c>
      <c r="I1758" s="156">
        <v>1.3528138528138531E-4</v>
      </c>
      <c r="J1758" s="156">
        <v>2.705627705627706E-5</v>
      </c>
      <c r="K1758" s="156">
        <v>2.705627705627706E-5</v>
      </c>
      <c r="L1758" s="156">
        <v>1.8939393939393942E-4</v>
      </c>
      <c r="M1758" s="156">
        <v>2.705627705627706E-5</v>
      </c>
      <c r="N1758" s="156">
        <v>2.705627705627706E-5</v>
      </c>
      <c r="O1758" s="156">
        <v>2.4350649350649353E-4</v>
      </c>
    </row>
    <row r="1759" spans="1:15" x14ac:dyDescent="0.2">
      <c r="A1759">
        <v>147</v>
      </c>
      <c r="B1759" t="s">
        <v>489</v>
      </c>
      <c r="C1759" t="s">
        <v>489</v>
      </c>
      <c r="D1759" t="s">
        <v>206</v>
      </c>
      <c r="E1759" t="s">
        <v>688</v>
      </c>
      <c r="F1759" s="156">
        <v>0.36235847485847489</v>
      </c>
      <c r="G1759" s="156">
        <v>0.32460872460872459</v>
      </c>
      <c r="H1759" s="156">
        <v>0.36471028971028968</v>
      </c>
      <c r="I1759" s="156">
        <v>0.35875999000998998</v>
      </c>
      <c r="J1759" s="156">
        <v>0.21097027972027971</v>
      </c>
      <c r="K1759" s="156">
        <v>0.18640318015318014</v>
      </c>
      <c r="L1759" s="156">
        <v>0.25683899433899432</v>
      </c>
      <c r="M1759" s="156">
        <v>0.40364219114219113</v>
      </c>
      <c r="N1759" s="156">
        <v>0.35129037629037635</v>
      </c>
      <c r="O1759" s="156">
        <v>0.49343364968364961</v>
      </c>
    </row>
    <row r="1760" spans="1:15" x14ac:dyDescent="0.2">
      <c r="A1760">
        <v>147</v>
      </c>
      <c r="B1760" t="s">
        <v>489</v>
      </c>
      <c r="C1760" t="s">
        <v>489</v>
      </c>
      <c r="D1760" t="s">
        <v>206</v>
      </c>
      <c r="E1760" t="s">
        <v>689</v>
      </c>
      <c r="F1760" s="156">
        <v>3.61092032967033E-2</v>
      </c>
      <c r="G1760" s="156">
        <v>4.2920100732600733E-2</v>
      </c>
      <c r="H1760" s="156">
        <v>1.4590964590964591E-2</v>
      </c>
      <c r="I1760" s="156">
        <v>8.8560744810744808E-3</v>
      </c>
      <c r="J1760" s="156">
        <v>4.1952838827838825E-2</v>
      </c>
      <c r="K1760" s="156">
        <v>7.0322039072039065E-3</v>
      </c>
      <c r="L1760" s="156">
        <v>6.9806929181929185E-3</v>
      </c>
      <c r="M1760" s="156">
        <v>1.933569902319902E-2</v>
      </c>
      <c r="N1760" s="156">
        <v>1.3585546398046397E-2</v>
      </c>
      <c r="O1760" s="156">
        <v>4.2305784493284489E-2</v>
      </c>
    </row>
    <row r="1761" spans="1:15" x14ac:dyDescent="0.2">
      <c r="A1761">
        <v>147</v>
      </c>
      <c r="B1761" t="s">
        <v>489</v>
      </c>
      <c r="C1761" t="s">
        <v>489</v>
      </c>
      <c r="D1761" t="s">
        <v>206</v>
      </c>
      <c r="E1761" t="s">
        <v>690</v>
      </c>
      <c r="F1761" s="156">
        <v>0.44239926739926738</v>
      </c>
      <c r="G1761" s="156">
        <v>0.49363553113553116</v>
      </c>
      <c r="H1761" s="156">
        <v>0.61877289377289368</v>
      </c>
      <c r="I1761" s="156">
        <v>0.48839285714285718</v>
      </c>
      <c r="J1761" s="156">
        <v>0.15993589743589742</v>
      </c>
      <c r="K1761" s="156">
        <v>0.33601190476190479</v>
      </c>
      <c r="L1761" s="156">
        <v>0.15625</v>
      </c>
      <c r="M1761" s="156">
        <v>0.61989468864468855</v>
      </c>
      <c r="N1761" s="156">
        <v>0.60016025641025639</v>
      </c>
      <c r="O1761" s="156">
        <v>0.64189560439560434</v>
      </c>
    </row>
    <row r="1762" spans="1:15" x14ac:dyDescent="0.2">
      <c r="A1762">
        <v>147</v>
      </c>
      <c r="B1762" t="s">
        <v>489</v>
      </c>
      <c r="C1762" t="s">
        <v>489</v>
      </c>
      <c r="D1762" t="s">
        <v>206</v>
      </c>
      <c r="E1762" t="s">
        <v>691</v>
      </c>
      <c r="F1762" s="156">
        <v>0.26161944116489572</v>
      </c>
      <c r="G1762" s="156">
        <v>0.22394480519480517</v>
      </c>
      <c r="H1762" s="156">
        <v>0.31916076347894529</v>
      </c>
      <c r="I1762" s="156">
        <v>0.22716450216450212</v>
      </c>
      <c r="J1762" s="156">
        <v>0.15027302243211335</v>
      </c>
      <c r="K1762" s="156">
        <v>0.24067296340023611</v>
      </c>
      <c r="L1762" s="156">
        <v>0.16178177882723338</v>
      </c>
      <c r="M1762" s="156">
        <v>0.25643693427784336</v>
      </c>
      <c r="N1762" s="156">
        <v>0.31742424242424244</v>
      </c>
      <c r="O1762" s="156">
        <v>0.35162583628492722</v>
      </c>
    </row>
    <row r="1763" spans="1:15" x14ac:dyDescent="0.2">
      <c r="A1763">
        <v>147</v>
      </c>
      <c r="B1763" t="s">
        <v>489</v>
      </c>
      <c r="C1763" t="s">
        <v>489</v>
      </c>
      <c r="D1763" t="s">
        <v>206</v>
      </c>
      <c r="E1763" t="s">
        <v>692</v>
      </c>
      <c r="F1763" s="156">
        <v>1.0265602453102454E-2</v>
      </c>
      <c r="G1763" s="156">
        <v>1.0847312409812408E-2</v>
      </c>
      <c r="H1763" s="156">
        <v>5.1609848484848479E-3</v>
      </c>
      <c r="I1763" s="156">
        <v>2.1464646464646464E-3</v>
      </c>
      <c r="J1763" s="156">
        <v>1.1638708513708511E-2</v>
      </c>
      <c r="K1763" s="156">
        <v>3.6300505050505054E-3</v>
      </c>
      <c r="L1763" s="156">
        <v>1.5760281385281383E-3</v>
      </c>
      <c r="M1763" s="156">
        <v>3.6503427128427132E-3</v>
      </c>
      <c r="N1763" s="156">
        <v>5.0888347763347764E-3</v>
      </c>
      <c r="O1763" s="156">
        <v>1.1530483405483405E-2</v>
      </c>
    </row>
    <row r="1764" spans="1:15" x14ac:dyDescent="0.2">
      <c r="A1764">
        <v>147</v>
      </c>
      <c r="B1764" t="s">
        <v>489</v>
      </c>
      <c r="C1764" t="s">
        <v>489</v>
      </c>
      <c r="D1764" t="s">
        <v>206</v>
      </c>
      <c r="E1764" t="s">
        <v>693</v>
      </c>
      <c r="F1764" s="156">
        <v>0</v>
      </c>
      <c r="G1764" s="156">
        <v>0</v>
      </c>
      <c r="H1764" s="156">
        <v>0</v>
      </c>
      <c r="I1764" s="156">
        <v>0</v>
      </c>
      <c r="J1764" s="156">
        <v>0</v>
      </c>
      <c r="K1764" s="156">
        <v>0</v>
      </c>
      <c r="L1764" s="156">
        <v>0</v>
      </c>
      <c r="M1764" s="156">
        <v>0</v>
      </c>
      <c r="N1764" s="156">
        <v>0</v>
      </c>
      <c r="O1764" s="156">
        <v>0</v>
      </c>
    </row>
    <row r="1765" spans="1:15" x14ac:dyDescent="0.2">
      <c r="A1765">
        <v>147</v>
      </c>
      <c r="B1765" t="s">
        <v>489</v>
      </c>
      <c r="C1765" t="s">
        <v>489</v>
      </c>
      <c r="D1765" t="s">
        <v>206</v>
      </c>
      <c r="E1765" t="s">
        <v>694</v>
      </c>
      <c r="F1765" s="156">
        <v>0.16289614898989899</v>
      </c>
      <c r="G1765" s="156">
        <v>0.12555871212121211</v>
      </c>
      <c r="H1765" s="156">
        <v>0.20403724747474747</v>
      </c>
      <c r="I1765" s="156">
        <v>0.12848327020202019</v>
      </c>
      <c r="J1765" s="156">
        <v>8.7937184343434338E-2</v>
      </c>
      <c r="K1765" s="156">
        <v>0.17779513888888887</v>
      </c>
      <c r="L1765" s="156">
        <v>9.455492424242426E-2</v>
      </c>
      <c r="M1765" s="156">
        <v>0.13995422979797981</v>
      </c>
      <c r="N1765" s="156">
        <v>0.20575441919191922</v>
      </c>
      <c r="O1765" s="156">
        <v>0.21587752525252524</v>
      </c>
    </row>
    <row r="1766" spans="1:15" x14ac:dyDescent="0.2">
      <c r="A1766">
        <v>147</v>
      </c>
      <c r="B1766" t="s">
        <v>489</v>
      </c>
      <c r="C1766" t="s">
        <v>489</v>
      </c>
      <c r="D1766" t="s">
        <v>206</v>
      </c>
      <c r="E1766" t="s">
        <v>695</v>
      </c>
      <c r="F1766" s="156">
        <v>4.7743055555555549E-4</v>
      </c>
      <c r="G1766" s="156">
        <v>4.6875000000000004E-4</v>
      </c>
      <c r="H1766" s="156">
        <v>2.0833333333333332E-4</v>
      </c>
      <c r="I1766" s="156">
        <v>9.9826388888888881E-5</v>
      </c>
      <c r="J1766" s="156">
        <v>5.3819444444444444E-4</v>
      </c>
      <c r="K1766" s="156">
        <v>1.6927083333333331E-4</v>
      </c>
      <c r="L1766" s="156">
        <v>6.9444444444444444E-5</v>
      </c>
      <c r="M1766" s="156">
        <v>1.2731481481481483E-4</v>
      </c>
      <c r="N1766" s="156">
        <v>2.0833333333333332E-4</v>
      </c>
      <c r="O1766" s="156">
        <v>5.2951388888888883E-4</v>
      </c>
    </row>
    <row r="1767" spans="1:15" x14ac:dyDescent="0.2">
      <c r="A1767">
        <v>147</v>
      </c>
      <c r="B1767" t="s">
        <v>489</v>
      </c>
      <c r="C1767" t="s">
        <v>489</v>
      </c>
      <c r="D1767" t="s">
        <v>206</v>
      </c>
      <c r="E1767" t="s">
        <v>696</v>
      </c>
      <c r="F1767" s="156">
        <v>0</v>
      </c>
      <c r="G1767" s="156">
        <v>0</v>
      </c>
      <c r="H1767" s="156">
        <v>0</v>
      </c>
      <c r="I1767" s="156">
        <v>0</v>
      </c>
      <c r="J1767" s="156">
        <v>0</v>
      </c>
      <c r="K1767" s="156">
        <v>0</v>
      </c>
      <c r="L1767" s="156">
        <v>0</v>
      </c>
      <c r="M1767" s="156">
        <v>0</v>
      </c>
      <c r="N1767" s="156">
        <v>0</v>
      </c>
      <c r="O1767" s="156">
        <v>0</v>
      </c>
    </row>
    <row r="1768" spans="1:15" x14ac:dyDescent="0.2">
      <c r="A1768">
        <v>148</v>
      </c>
      <c r="B1768" t="s">
        <v>490</v>
      </c>
      <c r="C1768" t="s">
        <v>490</v>
      </c>
      <c r="D1768" t="s">
        <v>206</v>
      </c>
      <c r="E1768" t="s">
        <v>685</v>
      </c>
      <c r="F1768" s="156">
        <v>0.31390200708382526</v>
      </c>
      <c r="G1768" s="156">
        <v>0.29131493506493505</v>
      </c>
      <c r="H1768" s="156">
        <v>0.36615751672569857</v>
      </c>
      <c r="I1768" s="156">
        <v>0.32974960645415197</v>
      </c>
      <c r="J1768" s="156">
        <v>0.18270611963793781</v>
      </c>
      <c r="K1768" s="156">
        <v>0.22008805588351041</v>
      </c>
      <c r="L1768" s="156">
        <v>0.22835497835497834</v>
      </c>
      <c r="M1768" s="156">
        <v>0.365198248720976</v>
      </c>
      <c r="N1768" s="156">
        <v>0.35822510822510822</v>
      </c>
      <c r="O1768" s="156">
        <v>0.44393693427784331</v>
      </c>
    </row>
    <row r="1769" spans="1:15" x14ac:dyDescent="0.2">
      <c r="A1769">
        <v>148</v>
      </c>
      <c r="B1769" t="s">
        <v>490</v>
      </c>
      <c r="C1769" t="s">
        <v>490</v>
      </c>
      <c r="D1769" t="s">
        <v>206</v>
      </c>
      <c r="E1769" t="s">
        <v>686</v>
      </c>
      <c r="F1769" s="156">
        <v>2.1349657287157285E-2</v>
      </c>
      <c r="G1769" s="156">
        <v>2.6979617604617607E-2</v>
      </c>
      <c r="H1769" s="156">
        <v>1.1577831890331892E-2</v>
      </c>
      <c r="I1769" s="156">
        <v>6.8542568542568532E-3</v>
      </c>
      <c r="J1769" s="156">
        <v>2.612509018759019E-2</v>
      </c>
      <c r="K1769" s="156">
        <v>5.8080808080808073E-3</v>
      </c>
      <c r="L1769" s="156">
        <v>5.1745129870129861E-3</v>
      </c>
      <c r="M1769" s="156">
        <v>1.2998286435786436E-2</v>
      </c>
      <c r="N1769" s="156">
        <v>1.1020923520923522E-2</v>
      </c>
      <c r="O1769" s="156">
        <v>2.5996572871572872E-2</v>
      </c>
    </row>
    <row r="1770" spans="1:15" x14ac:dyDescent="0.2">
      <c r="A1770">
        <v>148</v>
      </c>
      <c r="B1770" t="s">
        <v>490</v>
      </c>
      <c r="C1770" t="s">
        <v>490</v>
      </c>
      <c r="D1770" t="s">
        <v>206</v>
      </c>
      <c r="E1770" t="s">
        <v>687</v>
      </c>
      <c r="F1770" s="156">
        <v>0</v>
      </c>
      <c r="G1770" s="156">
        <v>0</v>
      </c>
      <c r="H1770" s="156">
        <v>0</v>
      </c>
      <c r="I1770" s="156">
        <v>0</v>
      </c>
      <c r="J1770" s="156">
        <v>0</v>
      </c>
      <c r="K1770" s="156">
        <v>0</v>
      </c>
      <c r="L1770" s="156">
        <v>0</v>
      </c>
      <c r="M1770" s="156">
        <v>0</v>
      </c>
      <c r="N1770" s="156">
        <v>0</v>
      </c>
      <c r="O1770" s="156">
        <v>0</v>
      </c>
    </row>
    <row r="1771" spans="1:15" x14ac:dyDescent="0.2">
      <c r="A1771">
        <v>148</v>
      </c>
      <c r="B1771" t="s">
        <v>490</v>
      </c>
      <c r="C1771" t="s">
        <v>490</v>
      </c>
      <c r="D1771" t="s">
        <v>206</v>
      </c>
      <c r="E1771" t="s">
        <v>688</v>
      </c>
      <c r="F1771" s="156">
        <v>0.41169663669663664</v>
      </c>
      <c r="G1771" s="156">
        <v>0.31875624375624373</v>
      </c>
      <c r="H1771" s="156">
        <v>0.37617590742590745</v>
      </c>
      <c r="I1771" s="156">
        <v>0.38195346320346318</v>
      </c>
      <c r="J1771" s="156">
        <v>0.20494921744921746</v>
      </c>
      <c r="K1771" s="156">
        <v>0.18788295038295041</v>
      </c>
      <c r="L1771" s="156">
        <v>0.27711663336663339</v>
      </c>
      <c r="M1771" s="156">
        <v>0.41705586080586077</v>
      </c>
      <c r="N1771" s="156">
        <v>0.36409007659007664</v>
      </c>
      <c r="O1771" s="156">
        <v>0.5263070263070263</v>
      </c>
    </row>
    <row r="1772" spans="1:15" x14ac:dyDescent="0.2">
      <c r="A1772">
        <v>148</v>
      </c>
      <c r="B1772" t="s">
        <v>490</v>
      </c>
      <c r="C1772" t="s">
        <v>490</v>
      </c>
      <c r="D1772" t="s">
        <v>206</v>
      </c>
      <c r="E1772" t="s">
        <v>689</v>
      </c>
      <c r="F1772" s="156">
        <v>4.1183989621489628E-2</v>
      </c>
      <c r="G1772" s="156">
        <v>4.8824786324786318E-2</v>
      </c>
      <c r="H1772" s="156">
        <v>1.6706730769230769E-2</v>
      </c>
      <c r="I1772" s="156">
        <v>9.6440018315018302E-3</v>
      </c>
      <c r="J1772" s="156">
        <v>4.7500763125763124E-2</v>
      </c>
      <c r="K1772" s="156">
        <v>7.8315781440781423E-3</v>
      </c>
      <c r="L1772" s="156">
        <v>7.7171092796092799E-3</v>
      </c>
      <c r="M1772" s="156">
        <v>2.2128739316239314E-2</v>
      </c>
      <c r="N1772" s="156">
        <v>1.5754731379731379E-2</v>
      </c>
      <c r="O1772" s="156">
        <v>4.8069291819291822E-2</v>
      </c>
    </row>
    <row r="1773" spans="1:15" x14ac:dyDescent="0.2">
      <c r="A1773">
        <v>148</v>
      </c>
      <c r="B1773" t="s">
        <v>490</v>
      </c>
      <c r="C1773" t="s">
        <v>490</v>
      </c>
      <c r="D1773" t="s">
        <v>206</v>
      </c>
      <c r="E1773" t="s">
        <v>690</v>
      </c>
      <c r="F1773" s="156">
        <v>0.48603479853479858</v>
      </c>
      <c r="G1773" s="156">
        <v>0.4914835164835164</v>
      </c>
      <c r="H1773" s="156">
        <v>0.64022435897435892</v>
      </c>
      <c r="I1773" s="156">
        <v>0.5063186813186813</v>
      </c>
      <c r="J1773" s="156">
        <v>0.14555860805860807</v>
      </c>
      <c r="K1773" s="156">
        <v>0.34542124542124536</v>
      </c>
      <c r="L1773" s="156">
        <v>0.15604395604395604</v>
      </c>
      <c r="M1773" s="156">
        <v>0.63651556776556772</v>
      </c>
      <c r="N1773" s="156">
        <v>0.62390109890109879</v>
      </c>
      <c r="O1773" s="156">
        <v>0.66478937728937726</v>
      </c>
    </row>
    <row r="1774" spans="1:15" x14ac:dyDescent="0.2">
      <c r="A1774">
        <v>148</v>
      </c>
      <c r="B1774" t="s">
        <v>490</v>
      </c>
      <c r="C1774" t="s">
        <v>490</v>
      </c>
      <c r="D1774" t="s">
        <v>206</v>
      </c>
      <c r="E1774" t="s">
        <v>691</v>
      </c>
      <c r="F1774" s="156">
        <v>0.27213203463203461</v>
      </c>
      <c r="G1774" s="156">
        <v>0.21583776072412433</v>
      </c>
      <c r="H1774" s="156">
        <v>0.32309130263675717</v>
      </c>
      <c r="I1774" s="156">
        <v>0.24186097992916172</v>
      </c>
      <c r="J1774" s="156">
        <v>0.14448051948051946</v>
      </c>
      <c r="K1774" s="156">
        <v>0.24478551751279026</v>
      </c>
      <c r="L1774" s="156">
        <v>0.17818280204643838</v>
      </c>
      <c r="M1774" s="156">
        <v>0.25999606454151908</v>
      </c>
      <c r="N1774" s="156">
        <v>0.32182211727666277</v>
      </c>
      <c r="O1774" s="156">
        <v>0.36145956316410854</v>
      </c>
    </row>
    <row r="1775" spans="1:15" x14ac:dyDescent="0.2">
      <c r="A1775">
        <v>148</v>
      </c>
      <c r="B1775" t="s">
        <v>490</v>
      </c>
      <c r="C1775" t="s">
        <v>490</v>
      </c>
      <c r="D1775" t="s">
        <v>206</v>
      </c>
      <c r="E1775" t="s">
        <v>692</v>
      </c>
      <c r="F1775" s="156">
        <v>1.1171987734487732E-2</v>
      </c>
      <c r="G1775" s="156">
        <v>1.2103174603174602E-2</v>
      </c>
      <c r="H1775" s="156">
        <v>6.0921717171717165E-3</v>
      </c>
      <c r="I1775" s="156">
        <v>2.5906385281385278E-3</v>
      </c>
      <c r="J1775" s="156">
        <v>1.2795364357864358E-2</v>
      </c>
      <c r="K1775" s="156">
        <v>4.340277777777778E-3</v>
      </c>
      <c r="L1775" s="156">
        <v>1.9029581529581528E-3</v>
      </c>
      <c r="M1775" s="156">
        <v>4.3876262626262631E-3</v>
      </c>
      <c r="N1775" s="156">
        <v>6.0245310245310244E-3</v>
      </c>
      <c r="O1775" s="156">
        <v>1.2723214285714286E-2</v>
      </c>
    </row>
    <row r="1776" spans="1:15" x14ac:dyDescent="0.2">
      <c r="A1776">
        <v>148</v>
      </c>
      <c r="B1776" t="s">
        <v>490</v>
      </c>
      <c r="C1776" t="s">
        <v>490</v>
      </c>
      <c r="D1776" t="s">
        <v>206</v>
      </c>
      <c r="E1776" t="s">
        <v>693</v>
      </c>
      <c r="F1776" s="156">
        <v>0</v>
      </c>
      <c r="G1776" s="156">
        <v>0</v>
      </c>
      <c r="H1776" s="156">
        <v>0</v>
      </c>
      <c r="I1776" s="156">
        <v>0</v>
      </c>
      <c r="J1776" s="156">
        <v>0</v>
      </c>
      <c r="K1776" s="156">
        <v>0</v>
      </c>
      <c r="L1776" s="156">
        <v>0</v>
      </c>
      <c r="M1776" s="156">
        <v>0</v>
      </c>
      <c r="N1776" s="156">
        <v>0</v>
      </c>
      <c r="O1776" s="156">
        <v>0</v>
      </c>
    </row>
    <row r="1777" spans="1:15" x14ac:dyDescent="0.2">
      <c r="A1777">
        <v>148</v>
      </c>
      <c r="B1777" t="s">
        <v>490</v>
      </c>
      <c r="C1777" t="s">
        <v>490</v>
      </c>
      <c r="D1777" t="s">
        <v>206</v>
      </c>
      <c r="E1777" t="s">
        <v>694</v>
      </c>
      <c r="F1777" s="156">
        <v>0.17792929292929291</v>
      </c>
      <c r="G1777" s="156">
        <v>0.13329703282828281</v>
      </c>
      <c r="H1777" s="156">
        <v>0.22037089646464644</v>
      </c>
      <c r="I1777" s="156">
        <v>0.14030303030303032</v>
      </c>
      <c r="J1777" s="156">
        <v>9.3224431818181797E-2</v>
      </c>
      <c r="K1777" s="156">
        <v>0.19256155303030303</v>
      </c>
      <c r="L1777" s="156">
        <v>0.10448705808080808</v>
      </c>
      <c r="M1777" s="156">
        <v>0.15056976010101009</v>
      </c>
      <c r="N1777" s="156">
        <v>0.22212594696969698</v>
      </c>
      <c r="O1777" s="156">
        <v>0.23387784090909086</v>
      </c>
    </row>
    <row r="1778" spans="1:15" x14ac:dyDescent="0.2">
      <c r="A1778">
        <v>148</v>
      </c>
      <c r="B1778" t="s">
        <v>490</v>
      </c>
      <c r="C1778" t="s">
        <v>490</v>
      </c>
      <c r="D1778" t="s">
        <v>206</v>
      </c>
      <c r="E1778" t="s">
        <v>695</v>
      </c>
      <c r="F1778" s="156">
        <v>6.119791666666667E-4</v>
      </c>
      <c r="G1778" s="156">
        <v>6.163194444444444E-4</v>
      </c>
      <c r="H1778" s="156">
        <v>3.038194444444445E-4</v>
      </c>
      <c r="I1778" s="156">
        <v>1.4467592592592592E-4</v>
      </c>
      <c r="J1778" s="156">
        <v>6.9444444444444436E-4</v>
      </c>
      <c r="K1778" s="156">
        <v>2.5318287037037036E-4</v>
      </c>
      <c r="L1778" s="156">
        <v>1.0127314814814813E-4</v>
      </c>
      <c r="M1778" s="156">
        <v>1.8663194444444443E-4</v>
      </c>
      <c r="N1778" s="156">
        <v>3.038194444444445E-4</v>
      </c>
      <c r="O1778" s="156">
        <v>6.8721064814814806E-4</v>
      </c>
    </row>
    <row r="1779" spans="1:15" x14ac:dyDescent="0.2">
      <c r="A1779">
        <v>148</v>
      </c>
      <c r="B1779" t="s">
        <v>490</v>
      </c>
      <c r="C1779" t="s">
        <v>490</v>
      </c>
      <c r="D1779" t="s">
        <v>206</v>
      </c>
      <c r="E1779" t="s">
        <v>696</v>
      </c>
      <c r="F1779" s="156">
        <v>0</v>
      </c>
      <c r="G1779" s="156">
        <v>0</v>
      </c>
      <c r="H1779" s="156">
        <v>0</v>
      </c>
      <c r="I1779" s="156">
        <v>0</v>
      </c>
      <c r="J1779" s="156">
        <v>0</v>
      </c>
      <c r="K1779" s="156">
        <v>0</v>
      </c>
      <c r="L1779" s="156">
        <v>0</v>
      </c>
      <c r="M1779" s="156">
        <v>0</v>
      </c>
      <c r="N1779" s="156">
        <v>0</v>
      </c>
      <c r="O1779" s="156">
        <v>0</v>
      </c>
    </row>
    <row r="1780" spans="1:15" x14ac:dyDescent="0.2">
      <c r="A1780">
        <v>149</v>
      </c>
      <c r="B1780" t="s">
        <v>491</v>
      </c>
      <c r="C1780" t="s">
        <v>491</v>
      </c>
      <c r="D1780" t="s">
        <v>206</v>
      </c>
      <c r="E1780" t="s">
        <v>685</v>
      </c>
      <c r="F1780" s="156">
        <v>0.23253148366784729</v>
      </c>
      <c r="G1780" s="156">
        <v>0.27037337662337663</v>
      </c>
      <c r="H1780" s="156">
        <v>0.31658549783549783</v>
      </c>
      <c r="I1780" s="156">
        <v>0.27651761117670209</v>
      </c>
      <c r="J1780" s="156">
        <v>0.17278384494293586</v>
      </c>
      <c r="K1780" s="156">
        <v>0.19238734750098385</v>
      </c>
      <c r="L1780" s="156">
        <v>0.18757870916961825</v>
      </c>
      <c r="M1780" s="156">
        <v>0.31957152695789059</v>
      </c>
      <c r="N1780" s="156">
        <v>0.30819067296340025</v>
      </c>
      <c r="O1780" s="156">
        <v>0.3683613734750098</v>
      </c>
    </row>
    <row r="1781" spans="1:15" x14ac:dyDescent="0.2">
      <c r="A1781">
        <v>149</v>
      </c>
      <c r="B1781" t="s">
        <v>491</v>
      </c>
      <c r="C1781" t="s">
        <v>491</v>
      </c>
      <c r="D1781" t="s">
        <v>206</v>
      </c>
      <c r="E1781" t="s">
        <v>686</v>
      </c>
      <c r="F1781" s="156">
        <v>1.7275432900432902E-2</v>
      </c>
      <c r="G1781" s="156">
        <v>2.2652867965367963E-2</v>
      </c>
      <c r="H1781" s="156">
        <v>9.9476911976911948E-3</v>
      </c>
      <c r="I1781" s="156">
        <v>6.4393939393939384E-3</v>
      </c>
      <c r="J1781" s="156">
        <v>2.1811868686868685E-2</v>
      </c>
      <c r="K1781" s="156">
        <v>5.1812770562770557E-3</v>
      </c>
      <c r="L1781" s="156">
        <v>4.7709235209235212E-3</v>
      </c>
      <c r="M1781" s="156">
        <v>1.1325306637806638E-2</v>
      </c>
      <c r="N1781" s="156">
        <v>9.4629329004329004E-3</v>
      </c>
      <c r="O1781" s="156">
        <v>2.1557088744588743E-2</v>
      </c>
    </row>
    <row r="1782" spans="1:15" x14ac:dyDescent="0.2">
      <c r="A1782">
        <v>149</v>
      </c>
      <c r="B1782" t="s">
        <v>491</v>
      </c>
      <c r="C1782" t="s">
        <v>491</v>
      </c>
      <c r="D1782" t="s">
        <v>206</v>
      </c>
      <c r="E1782" t="s">
        <v>687</v>
      </c>
      <c r="F1782" s="156">
        <v>1.6233766233766236E-4</v>
      </c>
      <c r="G1782" s="156">
        <v>2.705627705627706E-5</v>
      </c>
      <c r="H1782" s="156">
        <v>2.705627705627706E-5</v>
      </c>
      <c r="I1782" s="156">
        <v>8.1168831168831182E-5</v>
      </c>
      <c r="J1782" s="156">
        <v>0</v>
      </c>
      <c r="K1782" s="156">
        <v>0</v>
      </c>
      <c r="L1782" s="156">
        <v>1.3528138528138531E-4</v>
      </c>
      <c r="M1782" s="156">
        <v>2.705627705627706E-5</v>
      </c>
      <c r="N1782" s="156">
        <v>2.705627705627706E-5</v>
      </c>
      <c r="O1782" s="156">
        <v>1.6233766233766236E-4</v>
      </c>
    </row>
    <row r="1783" spans="1:15" x14ac:dyDescent="0.2">
      <c r="A1783">
        <v>149</v>
      </c>
      <c r="B1783" t="s">
        <v>491</v>
      </c>
      <c r="C1783" t="s">
        <v>491</v>
      </c>
      <c r="D1783" t="s">
        <v>206</v>
      </c>
      <c r="E1783" t="s">
        <v>688</v>
      </c>
      <c r="F1783" s="156">
        <v>0.35056818181818189</v>
      </c>
      <c r="G1783" s="156">
        <v>0.32647560772560774</v>
      </c>
      <c r="H1783" s="156">
        <v>0.36268315018315012</v>
      </c>
      <c r="I1783" s="156">
        <v>0.35085747585747584</v>
      </c>
      <c r="J1783" s="156">
        <v>0.21252913752913755</v>
      </c>
      <c r="K1783" s="156">
        <v>0.18622627372627373</v>
      </c>
      <c r="L1783" s="156">
        <v>0.24941516816516815</v>
      </c>
      <c r="M1783" s="156">
        <v>0.40008325008325007</v>
      </c>
      <c r="N1783" s="156">
        <v>0.34914668664668663</v>
      </c>
      <c r="O1783" s="156">
        <v>0.48459249084249079</v>
      </c>
    </row>
    <row r="1784" spans="1:15" x14ac:dyDescent="0.2">
      <c r="A1784">
        <v>149</v>
      </c>
      <c r="B1784" t="s">
        <v>491</v>
      </c>
      <c r="C1784" t="s">
        <v>491</v>
      </c>
      <c r="D1784" t="s">
        <v>206</v>
      </c>
      <c r="E1784" t="s">
        <v>689</v>
      </c>
      <c r="F1784" s="156">
        <v>3.7828144078144083E-2</v>
      </c>
      <c r="G1784" s="156">
        <v>4.4501678876678878E-2</v>
      </c>
      <c r="H1784" s="156">
        <v>1.4844703907203908E-2</v>
      </c>
      <c r="I1784" s="156">
        <v>8.823641636141636E-3</v>
      </c>
      <c r="J1784" s="156">
        <v>4.3601190476190474E-2</v>
      </c>
      <c r="K1784" s="156">
        <v>7.0646367521367522E-3</v>
      </c>
      <c r="L1784" s="156">
        <v>7.0074023199023193E-3</v>
      </c>
      <c r="M1784" s="156">
        <v>1.9770680708180707E-2</v>
      </c>
      <c r="N1784" s="156">
        <v>1.3797313797313795E-2</v>
      </c>
      <c r="O1784" s="156">
        <v>4.4032356532356536E-2</v>
      </c>
    </row>
    <row r="1785" spans="1:15" x14ac:dyDescent="0.2">
      <c r="A1785">
        <v>149</v>
      </c>
      <c r="B1785" t="s">
        <v>491</v>
      </c>
      <c r="C1785" t="s">
        <v>491</v>
      </c>
      <c r="D1785" t="s">
        <v>206</v>
      </c>
      <c r="E1785" t="s">
        <v>690</v>
      </c>
      <c r="F1785" s="156">
        <v>0.43335622710622712</v>
      </c>
      <c r="G1785" s="156">
        <v>0.49139194139194131</v>
      </c>
      <c r="H1785" s="156">
        <v>0.61579670329670333</v>
      </c>
      <c r="I1785" s="156">
        <v>0.48907967032967037</v>
      </c>
      <c r="J1785" s="156">
        <v>0.16117216117216118</v>
      </c>
      <c r="K1785" s="156">
        <v>0.33564560439560442</v>
      </c>
      <c r="L1785" s="156">
        <v>0.15952380952380954</v>
      </c>
      <c r="M1785" s="156">
        <v>0.61771978021978025</v>
      </c>
      <c r="N1785" s="156">
        <v>0.59697802197802197</v>
      </c>
      <c r="O1785" s="156">
        <v>0.6386446886446886</v>
      </c>
    </row>
    <row r="1786" spans="1:15" x14ac:dyDescent="0.2">
      <c r="A1786">
        <v>149</v>
      </c>
      <c r="B1786" t="s">
        <v>491</v>
      </c>
      <c r="C1786" t="s">
        <v>491</v>
      </c>
      <c r="D1786" t="s">
        <v>206</v>
      </c>
      <c r="E1786" t="s">
        <v>691</v>
      </c>
      <c r="F1786" s="156">
        <v>0.25108471074380162</v>
      </c>
      <c r="G1786" s="156">
        <v>0.22091942148760327</v>
      </c>
      <c r="H1786" s="156">
        <v>0.31142758756395117</v>
      </c>
      <c r="I1786" s="156">
        <v>0.22120966155057065</v>
      </c>
      <c r="J1786" s="156">
        <v>0.14852912239275876</v>
      </c>
      <c r="K1786" s="156">
        <v>0.23469106650924831</v>
      </c>
      <c r="L1786" s="156">
        <v>0.15734454939000395</v>
      </c>
      <c r="M1786" s="156">
        <v>0.25121753246753248</v>
      </c>
      <c r="N1786" s="156">
        <v>0.30960989767807945</v>
      </c>
      <c r="O1786" s="156">
        <v>0.3415781188508461</v>
      </c>
    </row>
    <row r="1787" spans="1:15" x14ac:dyDescent="0.2">
      <c r="A1787">
        <v>149</v>
      </c>
      <c r="B1787" t="s">
        <v>491</v>
      </c>
      <c r="C1787" t="s">
        <v>491</v>
      </c>
      <c r="D1787" t="s">
        <v>206</v>
      </c>
      <c r="E1787" t="s">
        <v>692</v>
      </c>
      <c r="F1787" s="156">
        <v>1.0405393217893216E-2</v>
      </c>
      <c r="G1787" s="156">
        <v>1.1007395382395384E-2</v>
      </c>
      <c r="H1787" s="156">
        <v>5.2759740259740251E-3</v>
      </c>
      <c r="I1787" s="156">
        <v>2.1870490620490616E-3</v>
      </c>
      <c r="J1787" s="156">
        <v>1.1789772727272729E-2</v>
      </c>
      <c r="K1787" s="156">
        <v>3.7247474747474749E-3</v>
      </c>
      <c r="L1787" s="156">
        <v>1.6075937950937951E-3</v>
      </c>
      <c r="M1787" s="156">
        <v>3.7292568542568539E-3</v>
      </c>
      <c r="N1787" s="156">
        <v>5.2038239538239528E-3</v>
      </c>
      <c r="O1787" s="156">
        <v>1.1697330447330448E-2</v>
      </c>
    </row>
    <row r="1788" spans="1:15" x14ac:dyDescent="0.2">
      <c r="A1788">
        <v>149</v>
      </c>
      <c r="B1788" t="s">
        <v>491</v>
      </c>
      <c r="C1788" t="s">
        <v>491</v>
      </c>
      <c r="D1788" t="s">
        <v>206</v>
      </c>
      <c r="E1788" t="s">
        <v>693</v>
      </c>
      <c r="F1788" s="156">
        <v>0</v>
      </c>
      <c r="G1788" s="156">
        <v>0</v>
      </c>
      <c r="H1788" s="156">
        <v>0</v>
      </c>
      <c r="I1788" s="156">
        <v>0</v>
      </c>
      <c r="J1788" s="156">
        <v>0</v>
      </c>
      <c r="K1788" s="156">
        <v>0</v>
      </c>
      <c r="L1788" s="156">
        <v>0</v>
      </c>
      <c r="M1788" s="156">
        <v>0</v>
      </c>
      <c r="N1788" s="156">
        <v>0</v>
      </c>
      <c r="O1788" s="156">
        <v>0</v>
      </c>
    </row>
    <row r="1789" spans="1:15" x14ac:dyDescent="0.2">
      <c r="A1789">
        <v>149</v>
      </c>
      <c r="B1789" t="s">
        <v>491</v>
      </c>
      <c r="C1789" t="s">
        <v>491</v>
      </c>
      <c r="D1789" t="s">
        <v>206</v>
      </c>
      <c r="E1789" t="s">
        <v>694</v>
      </c>
      <c r="F1789" s="156">
        <v>0.14757733585858585</v>
      </c>
      <c r="G1789" s="156">
        <v>0.12030776515151516</v>
      </c>
      <c r="H1789" s="156">
        <v>0.19163983585858585</v>
      </c>
      <c r="I1789" s="156">
        <v>0.12252840909090908</v>
      </c>
      <c r="J1789" s="156">
        <v>8.3980429292929301E-2</v>
      </c>
      <c r="K1789" s="156">
        <v>0.16579387626262626</v>
      </c>
      <c r="L1789" s="156">
        <v>8.9521780303030304E-2</v>
      </c>
      <c r="M1789" s="156">
        <v>0.13410827020202021</v>
      </c>
      <c r="N1789" s="156">
        <v>0.19303977272727271</v>
      </c>
      <c r="O1789" s="156">
        <v>0.20039772727272726</v>
      </c>
    </row>
    <row r="1790" spans="1:15" x14ac:dyDescent="0.2">
      <c r="A1790">
        <v>149</v>
      </c>
      <c r="B1790" t="s">
        <v>491</v>
      </c>
      <c r="C1790" t="s">
        <v>491</v>
      </c>
      <c r="D1790" t="s">
        <v>206</v>
      </c>
      <c r="E1790" t="s">
        <v>695</v>
      </c>
      <c r="F1790" s="156">
        <v>4.5283564814814817E-4</v>
      </c>
      <c r="G1790" s="156">
        <v>4.5717592592592592E-4</v>
      </c>
      <c r="H1790" s="156">
        <v>2.1267361111111113E-4</v>
      </c>
      <c r="I1790" s="156">
        <v>1.0706018518518517E-4</v>
      </c>
      <c r="J1790" s="156">
        <v>5.1793981481481483E-4</v>
      </c>
      <c r="K1790" s="156">
        <v>1.7216435185185184E-4</v>
      </c>
      <c r="L1790" s="156">
        <v>7.3784722222222223E-5</v>
      </c>
      <c r="M1790" s="156">
        <v>1.3599537037037036E-4</v>
      </c>
      <c r="N1790" s="156">
        <v>2.1267361111111113E-4</v>
      </c>
      <c r="O1790" s="156">
        <v>5.0781250000000002E-4</v>
      </c>
    </row>
    <row r="1791" spans="1:15" x14ac:dyDescent="0.2">
      <c r="A1791">
        <v>149</v>
      </c>
      <c r="B1791" t="s">
        <v>491</v>
      </c>
      <c r="C1791" t="s">
        <v>491</v>
      </c>
      <c r="D1791" t="s">
        <v>206</v>
      </c>
      <c r="E1791" t="s">
        <v>696</v>
      </c>
      <c r="F1791" s="156">
        <v>0</v>
      </c>
      <c r="G1791" s="156">
        <v>0</v>
      </c>
      <c r="H1791" s="156">
        <v>0</v>
      </c>
      <c r="I1791" s="156">
        <v>0</v>
      </c>
      <c r="J1791" s="156">
        <v>0</v>
      </c>
      <c r="K1791" s="156">
        <v>0</v>
      </c>
      <c r="L1791" s="156">
        <v>0</v>
      </c>
      <c r="M1791" s="156">
        <v>0</v>
      </c>
      <c r="N1791" s="156">
        <v>0</v>
      </c>
      <c r="O1791" s="156">
        <v>0</v>
      </c>
    </row>
    <row r="1792" spans="1:15" x14ac:dyDescent="0.2">
      <c r="A1792">
        <v>150</v>
      </c>
      <c r="B1792" t="s">
        <v>492</v>
      </c>
      <c r="C1792" t="s">
        <v>492</v>
      </c>
      <c r="D1792" t="s">
        <v>206</v>
      </c>
      <c r="E1792" t="s">
        <v>685</v>
      </c>
      <c r="F1792" s="156">
        <v>0.29269972451790632</v>
      </c>
      <c r="G1792" s="156">
        <v>0.28914797323888231</v>
      </c>
      <c r="H1792" s="156">
        <v>0.35514069264069265</v>
      </c>
      <c r="I1792" s="156">
        <v>0.31955430932703655</v>
      </c>
      <c r="J1792" s="156">
        <v>0.1813926603699331</v>
      </c>
      <c r="K1792" s="156">
        <v>0.21179899645808734</v>
      </c>
      <c r="L1792" s="156">
        <v>0.21871064541519086</v>
      </c>
      <c r="M1792" s="156">
        <v>0.35802095631641084</v>
      </c>
      <c r="N1792" s="156">
        <v>0.34470926800472257</v>
      </c>
      <c r="O1792" s="156">
        <v>0.42648563557654467</v>
      </c>
    </row>
    <row r="1793" spans="1:15" x14ac:dyDescent="0.2">
      <c r="A1793">
        <v>150</v>
      </c>
      <c r="B1793" t="s">
        <v>492</v>
      </c>
      <c r="C1793" t="s">
        <v>492</v>
      </c>
      <c r="D1793" t="s">
        <v>206</v>
      </c>
      <c r="E1793" t="s">
        <v>686</v>
      </c>
      <c r="F1793" s="156">
        <v>1.8576388888888889E-2</v>
      </c>
      <c r="G1793" s="156">
        <v>2.4084595959595959E-2</v>
      </c>
      <c r="H1793" s="156">
        <v>1.0407647907647906E-2</v>
      </c>
      <c r="I1793" s="156">
        <v>6.5972222222222222E-3</v>
      </c>
      <c r="J1793" s="156">
        <v>2.3203012265512267E-2</v>
      </c>
      <c r="K1793" s="156">
        <v>5.3503787878787876E-3</v>
      </c>
      <c r="L1793" s="156">
        <v>4.9242424242424239E-3</v>
      </c>
      <c r="M1793" s="156">
        <v>1.1911525974025974E-2</v>
      </c>
      <c r="N1793" s="156">
        <v>9.8349567099567086E-3</v>
      </c>
      <c r="O1793" s="156">
        <v>2.2979797979797979E-2</v>
      </c>
    </row>
    <row r="1794" spans="1:15" x14ac:dyDescent="0.2">
      <c r="A1794">
        <v>150</v>
      </c>
      <c r="B1794" t="s">
        <v>492</v>
      </c>
      <c r="C1794" t="s">
        <v>492</v>
      </c>
      <c r="D1794" t="s">
        <v>206</v>
      </c>
      <c r="E1794" t="s">
        <v>687</v>
      </c>
      <c r="F1794" s="156">
        <v>0</v>
      </c>
      <c r="G1794" s="156">
        <v>0</v>
      </c>
      <c r="H1794" s="156">
        <v>0</v>
      </c>
      <c r="I1794" s="156">
        <v>0</v>
      </c>
      <c r="J1794" s="156">
        <v>0</v>
      </c>
      <c r="K1794" s="156">
        <v>0</v>
      </c>
      <c r="L1794" s="156">
        <v>0</v>
      </c>
      <c r="M1794" s="156">
        <v>0</v>
      </c>
      <c r="N1794" s="156">
        <v>0</v>
      </c>
      <c r="O1794" s="156">
        <v>0</v>
      </c>
    </row>
    <row r="1795" spans="1:15" x14ac:dyDescent="0.2">
      <c r="A1795">
        <v>150</v>
      </c>
      <c r="B1795" t="s">
        <v>492</v>
      </c>
      <c r="C1795" t="s">
        <v>492</v>
      </c>
      <c r="D1795" t="s">
        <v>206</v>
      </c>
      <c r="E1795" t="s">
        <v>688</v>
      </c>
      <c r="F1795" s="156">
        <v>0.41901223776223773</v>
      </c>
      <c r="G1795" s="156">
        <v>0.32971403596403598</v>
      </c>
      <c r="H1795" s="156">
        <v>0.38178904428904431</v>
      </c>
      <c r="I1795" s="156">
        <v>0.38635323010323003</v>
      </c>
      <c r="J1795" s="156">
        <v>0.21164252414252413</v>
      </c>
      <c r="K1795" s="156">
        <v>0.18666125541125542</v>
      </c>
      <c r="L1795" s="156">
        <v>0.27795954045954047</v>
      </c>
      <c r="M1795" s="156">
        <v>0.42661713286713288</v>
      </c>
      <c r="N1795" s="156">
        <v>0.36535755910755913</v>
      </c>
      <c r="O1795" s="156">
        <v>0.53549783549783547</v>
      </c>
    </row>
    <row r="1796" spans="1:15" x14ac:dyDescent="0.2">
      <c r="A1796">
        <v>150</v>
      </c>
      <c r="B1796" t="s">
        <v>492</v>
      </c>
      <c r="C1796" t="s">
        <v>492</v>
      </c>
      <c r="D1796" t="s">
        <v>206</v>
      </c>
      <c r="E1796" t="s">
        <v>689</v>
      </c>
      <c r="F1796" s="156">
        <v>3.9375381562881555E-2</v>
      </c>
      <c r="G1796" s="156">
        <v>4.6155753968253964E-2</v>
      </c>
      <c r="H1796" s="156">
        <v>1.5245344932844932E-2</v>
      </c>
      <c r="I1796" s="156">
        <v>8.8789682539682536E-3</v>
      </c>
      <c r="J1796" s="156">
        <v>4.5171321733821733E-2</v>
      </c>
      <c r="K1796" s="156">
        <v>7.163843101343101E-3</v>
      </c>
      <c r="L1796" s="156">
        <v>7.1085164835164834E-3</v>
      </c>
      <c r="M1796" s="156">
        <v>2.042506105006105E-2</v>
      </c>
      <c r="N1796" s="156">
        <v>1.4056776556776559E-2</v>
      </c>
      <c r="O1796" s="156">
        <v>4.5655906593406598E-2</v>
      </c>
    </row>
    <row r="1797" spans="1:15" x14ac:dyDescent="0.2">
      <c r="A1797">
        <v>150</v>
      </c>
      <c r="B1797" t="s">
        <v>492</v>
      </c>
      <c r="C1797" t="s">
        <v>492</v>
      </c>
      <c r="D1797" t="s">
        <v>206</v>
      </c>
      <c r="E1797" t="s">
        <v>690</v>
      </c>
      <c r="F1797" s="156">
        <v>0.51284340659340655</v>
      </c>
      <c r="G1797" s="156">
        <v>0.51417124542124537</v>
      </c>
      <c r="H1797" s="156">
        <v>0.6575091575091575</v>
      </c>
      <c r="I1797" s="156">
        <v>0.51650641025641031</v>
      </c>
      <c r="J1797" s="156">
        <v>0.14599358974358975</v>
      </c>
      <c r="K1797" s="156">
        <v>0.34542124542124536</v>
      </c>
      <c r="L1797" s="156">
        <v>0.14764194139194137</v>
      </c>
      <c r="M1797" s="156">
        <v>0.65869963369963369</v>
      </c>
      <c r="N1797" s="156">
        <v>0.63461538461538458</v>
      </c>
      <c r="O1797" s="156">
        <v>0.68598901098901099</v>
      </c>
    </row>
    <row r="1798" spans="1:15" x14ac:dyDescent="0.2">
      <c r="A1798">
        <v>150</v>
      </c>
      <c r="B1798" t="s">
        <v>492</v>
      </c>
      <c r="C1798" t="s">
        <v>492</v>
      </c>
      <c r="D1798" t="s">
        <v>206</v>
      </c>
      <c r="E1798" t="s">
        <v>691</v>
      </c>
      <c r="F1798" s="156">
        <v>0.27744736324281777</v>
      </c>
      <c r="G1798" s="156">
        <v>0.2222009051554506</v>
      </c>
      <c r="H1798" s="156">
        <v>0.32934868162140885</v>
      </c>
      <c r="I1798" s="156">
        <v>0.24238488783943329</v>
      </c>
      <c r="J1798" s="156">
        <v>0.14768053915781187</v>
      </c>
      <c r="K1798" s="156">
        <v>0.24743457300275482</v>
      </c>
      <c r="L1798" s="156">
        <v>0.17487209759937034</v>
      </c>
      <c r="M1798" s="156">
        <v>0.2654073199527745</v>
      </c>
      <c r="N1798" s="156">
        <v>0.32724567099567103</v>
      </c>
      <c r="O1798" s="156">
        <v>0.36657319952774492</v>
      </c>
    </row>
    <row r="1799" spans="1:15" x14ac:dyDescent="0.2">
      <c r="A1799">
        <v>150</v>
      </c>
      <c r="B1799" t="s">
        <v>492</v>
      </c>
      <c r="C1799" t="s">
        <v>492</v>
      </c>
      <c r="D1799" t="s">
        <v>206</v>
      </c>
      <c r="E1799" t="s">
        <v>692</v>
      </c>
      <c r="F1799" s="156">
        <v>1.0547438672438673E-2</v>
      </c>
      <c r="G1799" s="156">
        <v>1.1275703463203463E-2</v>
      </c>
      <c r="H1799" s="156">
        <v>5.5420274170274167E-3</v>
      </c>
      <c r="I1799" s="156">
        <v>2.3381132756132754E-3</v>
      </c>
      <c r="J1799" s="156">
        <v>1.201749639249639E-2</v>
      </c>
      <c r="K1799" s="156">
        <v>3.9502164502164504E-3</v>
      </c>
      <c r="L1799" s="156">
        <v>1.7135642135642133E-3</v>
      </c>
      <c r="M1799" s="156">
        <v>3.923160173160173E-3</v>
      </c>
      <c r="N1799" s="156">
        <v>5.4608585858585863E-3</v>
      </c>
      <c r="O1799" s="156">
        <v>1.1931818181818181E-2</v>
      </c>
    </row>
    <row r="1800" spans="1:15" x14ac:dyDescent="0.2">
      <c r="A1800">
        <v>150</v>
      </c>
      <c r="B1800" t="s">
        <v>492</v>
      </c>
      <c r="C1800" t="s">
        <v>492</v>
      </c>
      <c r="D1800" t="s">
        <v>206</v>
      </c>
      <c r="E1800" t="s">
        <v>693</v>
      </c>
      <c r="F1800" s="156">
        <v>0</v>
      </c>
      <c r="G1800" s="156">
        <v>0</v>
      </c>
      <c r="H1800" s="156">
        <v>0</v>
      </c>
      <c r="I1800" s="156">
        <v>0</v>
      </c>
      <c r="J1800" s="156">
        <v>0</v>
      </c>
      <c r="K1800" s="156">
        <v>0</v>
      </c>
      <c r="L1800" s="156">
        <v>0</v>
      </c>
      <c r="M1800" s="156">
        <v>0</v>
      </c>
      <c r="N1800" s="156">
        <v>0</v>
      </c>
      <c r="O1800" s="156">
        <v>0</v>
      </c>
    </row>
    <row r="1801" spans="1:15" x14ac:dyDescent="0.2">
      <c r="A1801">
        <v>150</v>
      </c>
      <c r="B1801" t="s">
        <v>492</v>
      </c>
      <c r="C1801" t="s">
        <v>492</v>
      </c>
      <c r="D1801" t="s">
        <v>206</v>
      </c>
      <c r="E1801" t="s">
        <v>694</v>
      </c>
      <c r="F1801" s="156">
        <v>0.17985953282828279</v>
      </c>
      <c r="G1801" s="156">
        <v>0.13183712121212121</v>
      </c>
      <c r="H1801" s="156">
        <v>0.2207481060606061</v>
      </c>
      <c r="I1801" s="156">
        <v>0.14142518939393939</v>
      </c>
      <c r="J1801" s="156">
        <v>9.1371527777777781E-2</v>
      </c>
      <c r="K1801" s="156">
        <v>0.19202809343434343</v>
      </c>
      <c r="L1801" s="156">
        <v>0.1046685606060606</v>
      </c>
      <c r="M1801" s="156">
        <v>0.15120422979797979</v>
      </c>
      <c r="N1801" s="156">
        <v>0.22275883838383839</v>
      </c>
      <c r="O1801" s="156">
        <v>0.23505523989898991</v>
      </c>
    </row>
    <row r="1802" spans="1:15" x14ac:dyDescent="0.2">
      <c r="A1802">
        <v>150</v>
      </c>
      <c r="B1802" t="s">
        <v>492</v>
      </c>
      <c r="C1802" t="s">
        <v>492</v>
      </c>
      <c r="D1802" t="s">
        <v>206</v>
      </c>
      <c r="E1802" t="s">
        <v>695</v>
      </c>
      <c r="F1802" s="156">
        <v>5.1793981481481483E-4</v>
      </c>
      <c r="G1802" s="156">
        <v>5.2228009259259263E-4</v>
      </c>
      <c r="H1802" s="156">
        <v>2.488425925925926E-4</v>
      </c>
      <c r="I1802" s="156">
        <v>1.2297453703703702E-4</v>
      </c>
      <c r="J1802" s="156">
        <v>5.9027777777777778E-4</v>
      </c>
      <c r="K1802" s="156">
        <v>2.0543981481481482E-4</v>
      </c>
      <c r="L1802" s="156">
        <v>8.5358796296296295E-5</v>
      </c>
      <c r="M1802" s="156">
        <v>1.5625E-4</v>
      </c>
      <c r="N1802" s="156">
        <v>2.488425925925926E-4</v>
      </c>
      <c r="O1802" s="156">
        <v>5.8159722222222217E-4</v>
      </c>
    </row>
    <row r="1803" spans="1:15" x14ac:dyDescent="0.2">
      <c r="A1803">
        <v>150</v>
      </c>
      <c r="B1803" t="s">
        <v>492</v>
      </c>
      <c r="C1803" t="s">
        <v>492</v>
      </c>
      <c r="D1803" t="s">
        <v>206</v>
      </c>
      <c r="E1803" t="s">
        <v>696</v>
      </c>
      <c r="F1803" s="156">
        <v>0</v>
      </c>
      <c r="G1803" s="156">
        <v>0</v>
      </c>
      <c r="H1803" s="156">
        <v>0</v>
      </c>
      <c r="I1803" s="156">
        <v>0</v>
      </c>
      <c r="J1803" s="156">
        <v>0</v>
      </c>
      <c r="K1803" s="156">
        <v>0</v>
      </c>
      <c r="L1803" s="156">
        <v>0</v>
      </c>
      <c r="M1803" s="156">
        <v>0</v>
      </c>
      <c r="N1803" s="156">
        <v>0</v>
      </c>
      <c r="O1803" s="156">
        <v>0</v>
      </c>
    </row>
    <row r="1804" spans="1:15" x14ac:dyDescent="0.2">
      <c r="A1804">
        <v>151</v>
      </c>
      <c r="B1804" t="s">
        <v>493</v>
      </c>
      <c r="C1804" t="s">
        <v>493</v>
      </c>
      <c r="D1804" t="s">
        <v>206</v>
      </c>
      <c r="E1804" t="s">
        <v>685</v>
      </c>
      <c r="F1804" s="156">
        <v>0.32968073593073594</v>
      </c>
      <c r="G1804" s="156">
        <v>0.31111767020857933</v>
      </c>
      <c r="H1804" s="156">
        <v>0.38358175914994097</v>
      </c>
      <c r="I1804" s="156">
        <v>0.35739128295946471</v>
      </c>
      <c r="J1804" s="156">
        <v>0.19549390003935457</v>
      </c>
      <c r="K1804" s="156">
        <v>0.22307900432900435</v>
      </c>
      <c r="L1804" s="156">
        <v>0.24625147579693032</v>
      </c>
      <c r="M1804" s="156">
        <v>0.39333923652105474</v>
      </c>
      <c r="N1804" s="156">
        <v>0.3676529909484455</v>
      </c>
      <c r="O1804" s="156">
        <v>0.47104486422668235</v>
      </c>
    </row>
    <row r="1805" spans="1:15" x14ac:dyDescent="0.2">
      <c r="A1805">
        <v>151</v>
      </c>
      <c r="B1805" t="s">
        <v>493</v>
      </c>
      <c r="C1805" t="s">
        <v>493</v>
      </c>
      <c r="D1805" t="s">
        <v>206</v>
      </c>
      <c r="E1805" t="s">
        <v>686</v>
      </c>
      <c r="F1805" s="156">
        <v>1.4202290764790765E-2</v>
      </c>
      <c r="G1805" s="156">
        <v>1.8386994949494948E-2</v>
      </c>
      <c r="H1805" s="156">
        <v>7.6118326118326113E-3</v>
      </c>
      <c r="I1805" s="156">
        <v>5.3300865800865798E-3</v>
      </c>
      <c r="J1805" s="156">
        <v>1.7978896103896101E-2</v>
      </c>
      <c r="K1805" s="156">
        <v>4.0922619047619041E-3</v>
      </c>
      <c r="L1805" s="156">
        <v>3.9073773448773446E-3</v>
      </c>
      <c r="M1805" s="156">
        <v>8.8722041847041858E-3</v>
      </c>
      <c r="N1805" s="156">
        <v>7.0143398268398263E-3</v>
      </c>
      <c r="O1805" s="156">
        <v>1.762265512265512E-2</v>
      </c>
    </row>
    <row r="1806" spans="1:15" x14ac:dyDescent="0.2">
      <c r="A1806">
        <v>151</v>
      </c>
      <c r="B1806" t="s">
        <v>493</v>
      </c>
      <c r="C1806" t="s">
        <v>493</v>
      </c>
      <c r="D1806" t="s">
        <v>206</v>
      </c>
      <c r="E1806" t="s">
        <v>687</v>
      </c>
      <c r="F1806" s="156">
        <v>1.3257575757575761E-3</v>
      </c>
      <c r="G1806" s="156">
        <v>1.8939393939393942E-4</v>
      </c>
      <c r="H1806" s="156">
        <v>1.8939393939393942E-4</v>
      </c>
      <c r="I1806" s="156">
        <v>8.3874458874458877E-4</v>
      </c>
      <c r="J1806" s="156">
        <v>1.3528138528138531E-4</v>
      </c>
      <c r="K1806" s="156">
        <v>1.3528138528138531E-4</v>
      </c>
      <c r="L1806" s="156">
        <v>1.2175324675324677E-3</v>
      </c>
      <c r="M1806" s="156">
        <v>2.4350649350649353E-4</v>
      </c>
      <c r="N1806" s="156">
        <v>1.8939393939393942E-4</v>
      </c>
      <c r="O1806" s="156">
        <v>1.4069264069264073E-3</v>
      </c>
    </row>
    <row r="1807" spans="1:15" x14ac:dyDescent="0.2">
      <c r="A1807">
        <v>151</v>
      </c>
      <c r="B1807" t="s">
        <v>493</v>
      </c>
      <c r="C1807" t="s">
        <v>493</v>
      </c>
      <c r="D1807" t="s">
        <v>206</v>
      </c>
      <c r="E1807" t="s">
        <v>688</v>
      </c>
      <c r="F1807" s="156">
        <v>0.44974608724608722</v>
      </c>
      <c r="G1807" s="156">
        <v>0.33502331002330998</v>
      </c>
      <c r="H1807" s="156">
        <v>0.38977064602064598</v>
      </c>
      <c r="I1807" s="156">
        <v>0.41590492840492832</v>
      </c>
      <c r="J1807" s="156">
        <v>0.21533466533466536</v>
      </c>
      <c r="K1807" s="156">
        <v>0.18290667665667665</v>
      </c>
      <c r="L1807" s="156">
        <v>0.30106143856143858</v>
      </c>
      <c r="M1807" s="156">
        <v>0.44741716616716615</v>
      </c>
      <c r="N1807" s="156">
        <v>0.3657738095238095</v>
      </c>
      <c r="O1807" s="156">
        <v>0.56576964701964705</v>
      </c>
    </row>
    <row r="1808" spans="1:15" x14ac:dyDescent="0.2">
      <c r="A1808">
        <v>151</v>
      </c>
      <c r="B1808" t="s">
        <v>493</v>
      </c>
      <c r="C1808" t="s">
        <v>493</v>
      </c>
      <c r="D1808" t="s">
        <v>206</v>
      </c>
      <c r="E1808" t="s">
        <v>689</v>
      </c>
      <c r="F1808" s="156">
        <v>2.9643620268620264E-2</v>
      </c>
      <c r="G1808" s="156">
        <v>3.4748931623931625E-2</v>
      </c>
      <c r="H1808" s="156">
        <v>1.0933684371184371E-2</v>
      </c>
      <c r="I1808" s="156">
        <v>7.2764041514041507E-3</v>
      </c>
      <c r="J1808" s="156">
        <v>3.4445589133089136E-2</v>
      </c>
      <c r="K1808" s="156">
        <v>5.6490384615384606E-3</v>
      </c>
      <c r="L1808" s="156">
        <v>5.647130647130647E-3</v>
      </c>
      <c r="M1808" s="156">
        <v>1.5024038461538462E-2</v>
      </c>
      <c r="N1808" s="156">
        <v>9.6382783882783887E-3</v>
      </c>
      <c r="O1808" s="156">
        <v>3.4561965811965814E-2</v>
      </c>
    </row>
    <row r="1809" spans="1:15" x14ac:dyDescent="0.2">
      <c r="A1809">
        <v>151</v>
      </c>
      <c r="B1809" t="s">
        <v>493</v>
      </c>
      <c r="C1809" t="s">
        <v>493</v>
      </c>
      <c r="D1809" t="s">
        <v>206</v>
      </c>
      <c r="E1809" t="s">
        <v>690</v>
      </c>
      <c r="F1809" s="156">
        <v>0.52417582417582409</v>
      </c>
      <c r="G1809" s="156">
        <v>0.54828296703296697</v>
      </c>
      <c r="H1809" s="156">
        <v>0.65904304029304028</v>
      </c>
      <c r="I1809" s="156">
        <v>0.50375457875457874</v>
      </c>
      <c r="J1809" s="156">
        <v>0.17570970695970695</v>
      </c>
      <c r="K1809" s="156">
        <v>0.33237179487179486</v>
      </c>
      <c r="L1809" s="156">
        <v>0.14425366300366299</v>
      </c>
      <c r="M1809" s="156">
        <v>0.67035256410256416</v>
      </c>
      <c r="N1809" s="156">
        <v>0.62616758241758241</v>
      </c>
      <c r="O1809" s="156">
        <v>0.69603937728937715</v>
      </c>
    </row>
    <row r="1810" spans="1:15" x14ac:dyDescent="0.2">
      <c r="A1810">
        <v>151</v>
      </c>
      <c r="B1810" t="s">
        <v>493</v>
      </c>
      <c r="C1810" t="s">
        <v>493</v>
      </c>
      <c r="D1810" t="s">
        <v>206</v>
      </c>
      <c r="E1810" t="s">
        <v>691</v>
      </c>
      <c r="F1810" s="156">
        <v>0.28948740653286109</v>
      </c>
      <c r="G1810" s="156">
        <v>0.23954643841007475</v>
      </c>
      <c r="H1810" s="156">
        <v>0.34759691066509246</v>
      </c>
      <c r="I1810" s="156">
        <v>0.26197363242817784</v>
      </c>
      <c r="J1810" s="156">
        <v>0.15972550177095632</v>
      </c>
      <c r="K1810" s="156">
        <v>0.25730273514364421</v>
      </c>
      <c r="L1810" s="156">
        <v>0.18840515545061001</v>
      </c>
      <c r="M1810" s="156">
        <v>0.28598730814639906</v>
      </c>
      <c r="N1810" s="156">
        <v>0.34345975993703265</v>
      </c>
      <c r="O1810" s="156">
        <v>0.38815672963400233</v>
      </c>
    </row>
    <row r="1811" spans="1:15" x14ac:dyDescent="0.2">
      <c r="A1811">
        <v>151</v>
      </c>
      <c r="B1811" t="s">
        <v>493</v>
      </c>
      <c r="C1811" t="s">
        <v>493</v>
      </c>
      <c r="D1811" t="s">
        <v>206</v>
      </c>
      <c r="E1811" t="s">
        <v>692</v>
      </c>
      <c r="F1811" s="156">
        <v>6.9715007215007214E-3</v>
      </c>
      <c r="G1811" s="156">
        <v>7.4630230880230889E-3</v>
      </c>
      <c r="H1811" s="156">
        <v>3.3887987012987011E-3</v>
      </c>
      <c r="I1811" s="156">
        <v>1.6211219336219336E-3</v>
      </c>
      <c r="J1811" s="156">
        <v>8.0605158730158721E-3</v>
      </c>
      <c r="K1811" s="156">
        <v>2.3020382395382397E-3</v>
      </c>
      <c r="L1811" s="156">
        <v>1.1656746031746032E-3</v>
      </c>
      <c r="M1811" s="156">
        <v>2.491432178932179E-3</v>
      </c>
      <c r="N1811" s="156">
        <v>3.2986111111111111E-3</v>
      </c>
      <c r="O1811" s="156">
        <v>7.8914141414141402E-3</v>
      </c>
    </row>
    <row r="1812" spans="1:15" x14ac:dyDescent="0.2">
      <c r="A1812">
        <v>151</v>
      </c>
      <c r="B1812" t="s">
        <v>493</v>
      </c>
      <c r="C1812" t="s">
        <v>493</v>
      </c>
      <c r="D1812" t="s">
        <v>206</v>
      </c>
      <c r="E1812" t="s">
        <v>693</v>
      </c>
      <c r="F1812" s="156">
        <v>0</v>
      </c>
      <c r="G1812" s="156">
        <v>0</v>
      </c>
      <c r="H1812" s="156">
        <v>0</v>
      </c>
      <c r="I1812" s="156">
        <v>0</v>
      </c>
      <c r="J1812" s="156">
        <v>0</v>
      </c>
      <c r="K1812" s="156">
        <v>0</v>
      </c>
      <c r="L1812" s="156">
        <v>0</v>
      </c>
      <c r="M1812" s="156">
        <v>0</v>
      </c>
      <c r="N1812" s="156">
        <v>0</v>
      </c>
      <c r="O1812" s="156">
        <v>0</v>
      </c>
    </row>
    <row r="1813" spans="1:15" x14ac:dyDescent="0.2">
      <c r="A1813">
        <v>151</v>
      </c>
      <c r="B1813" t="s">
        <v>493</v>
      </c>
      <c r="C1813" t="s">
        <v>493</v>
      </c>
      <c r="D1813" t="s">
        <v>206</v>
      </c>
      <c r="E1813" t="s">
        <v>694</v>
      </c>
      <c r="F1813" s="156">
        <v>0.17273832070707071</v>
      </c>
      <c r="G1813" s="156">
        <v>0.14643623737373737</v>
      </c>
      <c r="H1813" s="156">
        <v>0.23042613636363637</v>
      </c>
      <c r="I1813" s="156">
        <v>0.15458806818181817</v>
      </c>
      <c r="J1813" s="156">
        <v>0.10201862373737373</v>
      </c>
      <c r="K1813" s="156">
        <v>0.19543718434343435</v>
      </c>
      <c r="L1813" s="156">
        <v>0.11347695707070708</v>
      </c>
      <c r="M1813" s="156">
        <v>0.16687184343434341</v>
      </c>
      <c r="N1813" s="156">
        <v>0.23169981060606057</v>
      </c>
      <c r="O1813" s="156">
        <v>0.23948547979797979</v>
      </c>
    </row>
    <row r="1814" spans="1:15" x14ac:dyDescent="0.2">
      <c r="A1814">
        <v>151</v>
      </c>
      <c r="B1814" t="s">
        <v>493</v>
      </c>
      <c r="C1814" t="s">
        <v>493</v>
      </c>
      <c r="D1814" t="s">
        <v>206</v>
      </c>
      <c r="E1814" t="s">
        <v>695</v>
      </c>
      <c r="F1814" s="156">
        <v>2.4016203703703699E-4</v>
      </c>
      <c r="G1814" s="156">
        <v>2.2714120370370371E-4</v>
      </c>
      <c r="H1814" s="156">
        <v>8.6805555555555545E-5</v>
      </c>
      <c r="I1814" s="156">
        <v>4.3402777777777773E-5</v>
      </c>
      <c r="J1814" s="156">
        <v>2.6765046296296297E-4</v>
      </c>
      <c r="K1814" s="156">
        <v>7.0891203703703708E-5</v>
      </c>
      <c r="L1814" s="156">
        <v>3.0381944444444444E-5</v>
      </c>
      <c r="M1814" s="156">
        <v>5.4976851851851858E-5</v>
      </c>
      <c r="N1814" s="156">
        <v>8.6805555555555545E-5</v>
      </c>
      <c r="O1814" s="156">
        <v>2.6331018518518516E-4</v>
      </c>
    </row>
    <row r="1815" spans="1:15" x14ac:dyDescent="0.2">
      <c r="A1815">
        <v>151</v>
      </c>
      <c r="B1815" t="s">
        <v>493</v>
      </c>
      <c r="C1815" t="s">
        <v>493</v>
      </c>
      <c r="D1815" t="s">
        <v>206</v>
      </c>
      <c r="E1815" t="s">
        <v>696</v>
      </c>
      <c r="F1815" s="156">
        <v>0</v>
      </c>
      <c r="G1815" s="156">
        <v>0</v>
      </c>
      <c r="H1815" s="156">
        <v>0</v>
      </c>
      <c r="I1815" s="156">
        <v>0</v>
      </c>
      <c r="J1815" s="156">
        <v>0</v>
      </c>
      <c r="K1815" s="156">
        <v>0</v>
      </c>
      <c r="L1815" s="156">
        <v>0</v>
      </c>
      <c r="M1815" s="156">
        <v>0</v>
      </c>
      <c r="N1815" s="156">
        <v>0</v>
      </c>
      <c r="O1815" s="156">
        <v>0</v>
      </c>
    </row>
    <row r="1816" spans="1:15" x14ac:dyDescent="0.2">
      <c r="A1816">
        <v>152</v>
      </c>
      <c r="B1816" t="s">
        <v>494</v>
      </c>
      <c r="C1816" t="s">
        <v>494</v>
      </c>
      <c r="D1816" t="s">
        <v>206</v>
      </c>
      <c r="E1816" t="s">
        <v>685</v>
      </c>
      <c r="F1816" s="156">
        <v>0.29747146792601337</v>
      </c>
      <c r="G1816" s="156">
        <v>0.30274006296733569</v>
      </c>
      <c r="H1816" s="156">
        <v>0.35958776072412435</v>
      </c>
      <c r="I1816" s="156">
        <v>0.31807359307359312</v>
      </c>
      <c r="J1816" s="156">
        <v>0.19451495474222746</v>
      </c>
      <c r="K1816" s="156">
        <v>0.21340761511216055</v>
      </c>
      <c r="L1816" s="156">
        <v>0.21737750885478158</v>
      </c>
      <c r="M1816" s="156">
        <v>0.36255657221566306</v>
      </c>
      <c r="N1816" s="156">
        <v>0.34904319165682801</v>
      </c>
      <c r="O1816" s="156">
        <v>0.43352026761117662</v>
      </c>
    </row>
    <row r="1817" spans="1:15" x14ac:dyDescent="0.2">
      <c r="A1817">
        <v>152</v>
      </c>
      <c r="B1817" t="s">
        <v>494</v>
      </c>
      <c r="C1817" t="s">
        <v>494</v>
      </c>
      <c r="D1817" t="s">
        <v>206</v>
      </c>
      <c r="E1817" t="s">
        <v>686</v>
      </c>
      <c r="F1817" s="156">
        <v>1.2143759018759017E-2</v>
      </c>
      <c r="G1817" s="156">
        <v>1.4817821067821068E-2</v>
      </c>
      <c r="H1817" s="156">
        <v>5.3887085137085131E-3</v>
      </c>
      <c r="I1817" s="156">
        <v>3.9479617604617602E-3</v>
      </c>
      <c r="J1817" s="156">
        <v>1.4921536796536797E-2</v>
      </c>
      <c r="K1817" s="156">
        <v>2.9446248196248197E-3</v>
      </c>
      <c r="L1817" s="156">
        <v>2.8860028860028864E-3</v>
      </c>
      <c r="M1817" s="156">
        <v>6.5476190476190478E-3</v>
      </c>
      <c r="N1817" s="156">
        <v>5.0211940836940834E-3</v>
      </c>
      <c r="O1817" s="156">
        <v>1.4612644300144299E-2</v>
      </c>
    </row>
    <row r="1818" spans="1:15" x14ac:dyDescent="0.2">
      <c r="A1818">
        <v>152</v>
      </c>
      <c r="B1818" t="s">
        <v>494</v>
      </c>
      <c r="C1818" t="s">
        <v>494</v>
      </c>
      <c r="D1818" t="s">
        <v>206</v>
      </c>
      <c r="E1818" t="s">
        <v>687</v>
      </c>
      <c r="F1818" s="156">
        <v>7.4675324675324683E-3</v>
      </c>
      <c r="G1818" s="156">
        <v>2.0562770562770568E-3</v>
      </c>
      <c r="H1818" s="156">
        <v>2.0562770562770568E-3</v>
      </c>
      <c r="I1818" s="156">
        <v>6.1147186147186153E-3</v>
      </c>
      <c r="J1818" s="156">
        <v>1.4069264069264073E-3</v>
      </c>
      <c r="K1818" s="156">
        <v>1.4069264069264073E-3</v>
      </c>
      <c r="L1818" s="156">
        <v>7.8192640692640696E-3</v>
      </c>
      <c r="M1818" s="156">
        <v>2.5162337662337666E-3</v>
      </c>
      <c r="N1818" s="156">
        <v>2.0021645021645021E-3</v>
      </c>
      <c r="O1818" s="156">
        <v>8.4686147186147209E-3</v>
      </c>
    </row>
    <row r="1819" spans="1:15" x14ac:dyDescent="0.2">
      <c r="A1819">
        <v>152</v>
      </c>
      <c r="B1819" t="s">
        <v>494</v>
      </c>
      <c r="C1819" t="s">
        <v>494</v>
      </c>
      <c r="D1819" t="s">
        <v>206</v>
      </c>
      <c r="E1819" t="s">
        <v>688</v>
      </c>
      <c r="F1819" s="156">
        <v>0.43358100233100227</v>
      </c>
      <c r="G1819" s="156">
        <v>0.33849900099900104</v>
      </c>
      <c r="H1819" s="156">
        <v>0.38837620712620713</v>
      </c>
      <c r="I1819" s="156">
        <v>0.40008533133533131</v>
      </c>
      <c r="J1819" s="156">
        <v>0.2205398767898768</v>
      </c>
      <c r="K1819" s="156">
        <v>0.18990384615384617</v>
      </c>
      <c r="L1819" s="156">
        <v>0.28804945054945053</v>
      </c>
      <c r="M1819" s="156">
        <v>0.43625957375957375</v>
      </c>
      <c r="N1819" s="156">
        <v>0.37143897768897766</v>
      </c>
      <c r="O1819" s="156">
        <v>0.5536754911754912</v>
      </c>
    </row>
    <row r="1820" spans="1:15" x14ac:dyDescent="0.2">
      <c r="A1820">
        <v>152</v>
      </c>
      <c r="B1820" t="s">
        <v>494</v>
      </c>
      <c r="C1820" t="s">
        <v>494</v>
      </c>
      <c r="D1820" t="s">
        <v>206</v>
      </c>
      <c r="E1820" t="s">
        <v>689</v>
      </c>
      <c r="F1820" s="156">
        <v>2.5978708791208789E-2</v>
      </c>
      <c r="G1820" s="156">
        <v>2.9262057387057387E-2</v>
      </c>
      <c r="H1820" s="156">
        <v>8.0967643467643475E-3</v>
      </c>
      <c r="I1820" s="156">
        <v>5.9008699633699632E-3</v>
      </c>
      <c r="J1820" s="156">
        <v>2.9750457875457874E-2</v>
      </c>
      <c r="K1820" s="156">
        <v>4.5272435897435893E-3</v>
      </c>
      <c r="L1820" s="156">
        <v>4.5272435897435893E-3</v>
      </c>
      <c r="M1820" s="156">
        <v>1.177312271062271E-2</v>
      </c>
      <c r="N1820" s="156">
        <v>7.2649572649572643E-3</v>
      </c>
      <c r="O1820" s="156">
        <v>2.9840125152625154E-2</v>
      </c>
    </row>
    <row r="1821" spans="1:15" x14ac:dyDescent="0.2">
      <c r="A1821">
        <v>152</v>
      </c>
      <c r="B1821" t="s">
        <v>494</v>
      </c>
      <c r="C1821" t="s">
        <v>494</v>
      </c>
      <c r="D1821" t="s">
        <v>206</v>
      </c>
      <c r="E1821" t="s">
        <v>690</v>
      </c>
      <c r="F1821" s="156">
        <v>0.51066849816849824</v>
      </c>
      <c r="G1821" s="156">
        <v>0.55364010989010992</v>
      </c>
      <c r="H1821" s="156">
        <v>0.64713827838827842</v>
      </c>
      <c r="I1821" s="156">
        <v>0.46153846153846145</v>
      </c>
      <c r="J1821" s="156">
        <v>0.20586080586080582</v>
      </c>
      <c r="K1821" s="156">
        <v>0.33809523809523806</v>
      </c>
      <c r="L1821" s="156">
        <v>0.14075091575091575</v>
      </c>
      <c r="M1821" s="156">
        <v>0.64352106227106221</v>
      </c>
      <c r="N1821" s="156">
        <v>0.62516025641025641</v>
      </c>
      <c r="O1821" s="156">
        <v>0.67754120879120872</v>
      </c>
    </row>
    <row r="1822" spans="1:15" x14ac:dyDescent="0.2">
      <c r="A1822">
        <v>152</v>
      </c>
      <c r="B1822" t="s">
        <v>494</v>
      </c>
      <c r="C1822" t="s">
        <v>494</v>
      </c>
      <c r="D1822" t="s">
        <v>206</v>
      </c>
      <c r="E1822" t="s">
        <v>691</v>
      </c>
      <c r="F1822" s="156">
        <v>0.29525039354584803</v>
      </c>
      <c r="G1822" s="156">
        <v>0.24207988980716255</v>
      </c>
      <c r="H1822" s="156">
        <v>0.34475354191263285</v>
      </c>
      <c r="I1822" s="156">
        <v>0.24894234553325464</v>
      </c>
      <c r="J1822" s="156">
        <v>0.16521546635182999</v>
      </c>
      <c r="K1822" s="156">
        <v>0.25837268791814244</v>
      </c>
      <c r="L1822" s="156">
        <v>0.17939541519086977</v>
      </c>
      <c r="M1822" s="156">
        <v>0.27706119637937821</v>
      </c>
      <c r="N1822" s="156">
        <v>0.34255952380952381</v>
      </c>
      <c r="O1822" s="156">
        <v>0.38802144824872092</v>
      </c>
    </row>
    <row r="1823" spans="1:15" x14ac:dyDescent="0.2">
      <c r="A1823">
        <v>152</v>
      </c>
      <c r="B1823" t="s">
        <v>494</v>
      </c>
      <c r="C1823" t="s">
        <v>494</v>
      </c>
      <c r="D1823" t="s">
        <v>206</v>
      </c>
      <c r="E1823" t="s">
        <v>692</v>
      </c>
      <c r="F1823" s="156">
        <v>4.464285714285714E-3</v>
      </c>
      <c r="G1823" s="156">
        <v>4.577020202020202E-3</v>
      </c>
      <c r="H1823" s="156">
        <v>1.7316017316017314E-3</v>
      </c>
      <c r="I1823" s="156">
        <v>9.1314935064935052E-4</v>
      </c>
      <c r="J1823" s="156">
        <v>5.1113816738816743E-3</v>
      </c>
      <c r="K1823" s="156">
        <v>1.0912698412698413E-3</v>
      </c>
      <c r="L1823" s="156">
        <v>6.4709595959595953E-4</v>
      </c>
      <c r="M1823" s="156">
        <v>1.3257575757575758E-3</v>
      </c>
      <c r="N1823" s="156">
        <v>1.6842532467532467E-3</v>
      </c>
      <c r="O1823" s="156">
        <v>4.96031746031746E-3</v>
      </c>
    </row>
    <row r="1824" spans="1:15" x14ac:dyDescent="0.2">
      <c r="A1824">
        <v>152</v>
      </c>
      <c r="B1824" t="s">
        <v>494</v>
      </c>
      <c r="C1824" t="s">
        <v>494</v>
      </c>
      <c r="D1824" t="s">
        <v>206</v>
      </c>
      <c r="E1824" t="s">
        <v>693</v>
      </c>
      <c r="F1824" s="156">
        <v>0</v>
      </c>
      <c r="G1824" s="156">
        <v>0</v>
      </c>
      <c r="H1824" s="156">
        <v>0</v>
      </c>
      <c r="I1824" s="156">
        <v>0</v>
      </c>
      <c r="J1824" s="156">
        <v>0</v>
      </c>
      <c r="K1824" s="156">
        <v>0</v>
      </c>
      <c r="L1824" s="156">
        <v>0</v>
      </c>
      <c r="M1824" s="156">
        <v>0</v>
      </c>
      <c r="N1824" s="156">
        <v>0</v>
      </c>
      <c r="O1824" s="156">
        <v>0</v>
      </c>
    </row>
    <row r="1825" spans="1:15" x14ac:dyDescent="0.2">
      <c r="A1825">
        <v>152</v>
      </c>
      <c r="B1825" t="s">
        <v>494</v>
      </c>
      <c r="C1825" t="s">
        <v>494</v>
      </c>
      <c r="D1825" t="s">
        <v>206</v>
      </c>
      <c r="E1825" t="s">
        <v>694</v>
      </c>
      <c r="F1825" s="156">
        <v>0.17007891414141413</v>
      </c>
      <c r="G1825" s="156">
        <v>0.13574337121212121</v>
      </c>
      <c r="H1825" s="156">
        <v>0.2162231691919192</v>
      </c>
      <c r="I1825" s="156">
        <v>0.13992108585858584</v>
      </c>
      <c r="J1825" s="156">
        <v>9.5694444444444443E-2</v>
      </c>
      <c r="K1825" s="156">
        <v>0.18625631313131311</v>
      </c>
      <c r="L1825" s="156">
        <v>0.10356534090909092</v>
      </c>
      <c r="M1825" s="156">
        <v>0.15162563131313131</v>
      </c>
      <c r="N1825" s="156">
        <v>0.21779198232323232</v>
      </c>
      <c r="O1825" s="156">
        <v>0.22837436868686872</v>
      </c>
    </row>
    <row r="1826" spans="1:15" x14ac:dyDescent="0.2">
      <c r="A1826">
        <v>152</v>
      </c>
      <c r="B1826" t="s">
        <v>494</v>
      </c>
      <c r="C1826" t="s">
        <v>494</v>
      </c>
      <c r="D1826" t="s">
        <v>206</v>
      </c>
      <c r="E1826" t="s">
        <v>695</v>
      </c>
      <c r="F1826" s="156">
        <v>2.893518518518519E-5</v>
      </c>
      <c r="G1826" s="156">
        <v>2.6041666666666665E-5</v>
      </c>
      <c r="H1826" s="156">
        <v>7.2337962962962974E-6</v>
      </c>
      <c r="I1826" s="156">
        <v>4.3402777777777778E-6</v>
      </c>
      <c r="J1826" s="156">
        <v>3.1828703703703708E-5</v>
      </c>
      <c r="K1826" s="156">
        <v>5.7870370370370367E-6</v>
      </c>
      <c r="L1826" s="156">
        <v>2.8935185185185184E-6</v>
      </c>
      <c r="M1826" s="156">
        <v>4.3402777777777778E-6</v>
      </c>
      <c r="N1826" s="156">
        <v>7.2337962962962974E-6</v>
      </c>
      <c r="O1826" s="156">
        <v>3.1828703703703708E-5</v>
      </c>
    </row>
    <row r="1827" spans="1:15" x14ac:dyDescent="0.2">
      <c r="A1827">
        <v>152</v>
      </c>
      <c r="B1827" t="s">
        <v>494</v>
      </c>
      <c r="C1827" t="s">
        <v>494</v>
      </c>
      <c r="D1827" t="s">
        <v>206</v>
      </c>
      <c r="E1827" t="s">
        <v>696</v>
      </c>
      <c r="F1827" s="156">
        <v>0</v>
      </c>
      <c r="G1827" s="156">
        <v>0</v>
      </c>
      <c r="H1827" s="156">
        <v>0</v>
      </c>
      <c r="I1827" s="156">
        <v>0</v>
      </c>
      <c r="J1827" s="156">
        <v>0</v>
      </c>
      <c r="K1827" s="156">
        <v>0</v>
      </c>
      <c r="L1827" s="156">
        <v>0</v>
      </c>
      <c r="M1827" s="156">
        <v>0</v>
      </c>
      <c r="N1827" s="156">
        <v>0</v>
      </c>
      <c r="O1827" s="156">
        <v>0</v>
      </c>
    </row>
    <row r="1828" spans="1:15" x14ac:dyDescent="0.2">
      <c r="A1828">
        <v>153</v>
      </c>
      <c r="B1828" t="s">
        <v>495</v>
      </c>
      <c r="C1828" t="s">
        <v>495</v>
      </c>
      <c r="D1828" t="s">
        <v>206</v>
      </c>
      <c r="E1828" t="s">
        <v>685</v>
      </c>
      <c r="F1828" s="156">
        <v>0.19681719795356156</v>
      </c>
      <c r="G1828" s="156">
        <v>0.25569165682802047</v>
      </c>
      <c r="H1828" s="156">
        <v>0.30101584022038563</v>
      </c>
      <c r="I1828" s="156">
        <v>0.25054604486422671</v>
      </c>
      <c r="J1828" s="156">
        <v>0.17027007083825266</v>
      </c>
      <c r="K1828" s="156">
        <v>0.19853404171585989</v>
      </c>
      <c r="L1828" s="156">
        <v>0.17371851633215268</v>
      </c>
      <c r="M1828" s="156">
        <v>0.2911944116489571</v>
      </c>
      <c r="N1828" s="156">
        <v>0.30279663518299876</v>
      </c>
      <c r="O1828" s="156">
        <v>0.33301849665486027</v>
      </c>
    </row>
    <row r="1829" spans="1:15" x14ac:dyDescent="0.2">
      <c r="A1829">
        <v>153</v>
      </c>
      <c r="B1829" t="s">
        <v>495</v>
      </c>
      <c r="C1829" t="s">
        <v>495</v>
      </c>
      <c r="D1829" t="s">
        <v>206</v>
      </c>
      <c r="E1829" t="s">
        <v>686</v>
      </c>
      <c r="F1829" s="156">
        <v>1.1546266233766233E-2</v>
      </c>
      <c r="G1829" s="156">
        <v>1.5805375180375177E-2</v>
      </c>
      <c r="H1829" s="156">
        <v>7.1969696969696973E-3</v>
      </c>
      <c r="I1829" s="156">
        <v>5.1948051948051948E-3</v>
      </c>
      <c r="J1829" s="156">
        <v>1.5243957431457429E-2</v>
      </c>
      <c r="K1829" s="156">
        <v>3.9479617604617602E-3</v>
      </c>
      <c r="L1829" s="156">
        <v>3.7472943722943724E-3</v>
      </c>
      <c r="M1829" s="156">
        <v>8.3130411255411246E-3</v>
      </c>
      <c r="N1829" s="156">
        <v>7.3006854256854265E-3</v>
      </c>
      <c r="O1829" s="156">
        <v>1.4914772727272728E-2</v>
      </c>
    </row>
    <row r="1830" spans="1:15" x14ac:dyDescent="0.2">
      <c r="A1830">
        <v>153</v>
      </c>
      <c r="B1830" t="s">
        <v>495</v>
      </c>
      <c r="C1830" t="s">
        <v>495</v>
      </c>
      <c r="D1830" t="s">
        <v>206</v>
      </c>
      <c r="E1830" t="s">
        <v>687</v>
      </c>
      <c r="F1830" s="156">
        <v>7.1428571428571435E-3</v>
      </c>
      <c r="G1830" s="156">
        <v>2.6244588744588752E-3</v>
      </c>
      <c r="H1830" s="156">
        <v>2.6244588744588752E-3</v>
      </c>
      <c r="I1830" s="156">
        <v>6.5476190476190486E-3</v>
      </c>
      <c r="J1830" s="156">
        <v>1.7857142857142859E-3</v>
      </c>
      <c r="K1830" s="156">
        <v>1.7857142857142859E-3</v>
      </c>
      <c r="L1830" s="156">
        <v>7.7922077922077931E-3</v>
      </c>
      <c r="M1830" s="156">
        <v>3.1926406926406931E-3</v>
      </c>
      <c r="N1830" s="156">
        <v>2.6515151515151521E-3</v>
      </c>
      <c r="O1830" s="156">
        <v>8.4686147186147209E-3</v>
      </c>
    </row>
    <row r="1831" spans="1:15" x14ac:dyDescent="0.2">
      <c r="A1831">
        <v>153</v>
      </c>
      <c r="B1831" t="s">
        <v>495</v>
      </c>
      <c r="C1831" t="s">
        <v>495</v>
      </c>
      <c r="D1831" t="s">
        <v>206</v>
      </c>
      <c r="E1831" t="s">
        <v>688</v>
      </c>
      <c r="F1831" s="156">
        <v>0.19980228105228101</v>
      </c>
      <c r="G1831" s="156">
        <v>0.26992174492174492</v>
      </c>
      <c r="H1831" s="156">
        <v>0.28745837495837495</v>
      </c>
      <c r="I1831" s="156">
        <v>0.25724067599067602</v>
      </c>
      <c r="J1831" s="156">
        <v>0.18339368964368963</v>
      </c>
      <c r="K1831" s="156">
        <v>0.16946803196803195</v>
      </c>
      <c r="L1831" s="156">
        <v>0.18251748251748254</v>
      </c>
      <c r="M1831" s="156">
        <v>0.30465367965367962</v>
      </c>
      <c r="N1831" s="156">
        <v>0.29010989010989013</v>
      </c>
      <c r="O1831" s="156">
        <v>0.34280927405927408</v>
      </c>
    </row>
    <row r="1832" spans="1:15" x14ac:dyDescent="0.2">
      <c r="A1832">
        <v>153</v>
      </c>
      <c r="B1832" t="s">
        <v>495</v>
      </c>
      <c r="C1832" t="s">
        <v>495</v>
      </c>
      <c r="D1832" t="s">
        <v>206</v>
      </c>
      <c r="E1832" t="s">
        <v>689</v>
      </c>
      <c r="F1832" s="156">
        <v>2.2516025641025641E-2</v>
      </c>
      <c r="G1832" s="156">
        <v>2.9212454212454213E-2</v>
      </c>
      <c r="H1832" s="156">
        <v>1.1433531746031745E-2</v>
      </c>
      <c r="I1832" s="156">
        <v>8.2341269841269826E-3</v>
      </c>
      <c r="J1832" s="156">
        <v>2.8147893772893774E-2</v>
      </c>
      <c r="K1832" s="156">
        <v>6.1507936507936506E-3</v>
      </c>
      <c r="L1832" s="156">
        <v>6.1298076923076931E-3</v>
      </c>
      <c r="M1832" s="156">
        <v>1.4831349206349202E-2</v>
      </c>
      <c r="N1832" s="156">
        <v>1.1651022588522589E-2</v>
      </c>
      <c r="O1832" s="156">
        <v>2.8081120268620269E-2</v>
      </c>
    </row>
    <row r="1833" spans="1:15" x14ac:dyDescent="0.2">
      <c r="A1833">
        <v>153</v>
      </c>
      <c r="B1833" t="s">
        <v>495</v>
      </c>
      <c r="C1833" t="s">
        <v>495</v>
      </c>
      <c r="D1833" t="s">
        <v>206</v>
      </c>
      <c r="E1833" t="s">
        <v>690</v>
      </c>
      <c r="F1833" s="156">
        <v>0.22149725274725274</v>
      </c>
      <c r="G1833" s="156">
        <v>0.36746794871794869</v>
      </c>
      <c r="H1833" s="156">
        <v>0.43967490842490847</v>
      </c>
      <c r="I1833" s="156">
        <v>0.34315476190476185</v>
      </c>
      <c r="J1833" s="156">
        <v>0.17190934065934066</v>
      </c>
      <c r="K1833" s="156">
        <v>0.27406135531135528</v>
      </c>
      <c r="L1833" s="156">
        <v>0.15473901098901099</v>
      </c>
      <c r="M1833" s="156">
        <v>0.43228021978021974</v>
      </c>
      <c r="N1833" s="156">
        <v>0.44271978021978026</v>
      </c>
      <c r="O1833" s="156">
        <v>0.43992673992673992</v>
      </c>
    </row>
    <row r="1834" spans="1:15" x14ac:dyDescent="0.2">
      <c r="A1834">
        <v>153</v>
      </c>
      <c r="B1834" t="s">
        <v>495</v>
      </c>
      <c r="C1834" t="s">
        <v>495</v>
      </c>
      <c r="D1834" t="s">
        <v>206</v>
      </c>
      <c r="E1834" t="s">
        <v>691</v>
      </c>
      <c r="F1834" s="156">
        <v>0.23236668634395907</v>
      </c>
      <c r="G1834" s="156">
        <v>0.18195838252656435</v>
      </c>
      <c r="H1834" s="156">
        <v>0.27797373081463994</v>
      </c>
      <c r="I1834" s="156">
        <v>0.19527007083825268</v>
      </c>
      <c r="J1834" s="156">
        <v>0.12585842188114915</v>
      </c>
      <c r="K1834" s="156">
        <v>0.22342827626918538</v>
      </c>
      <c r="L1834" s="156">
        <v>0.14449281778827233</v>
      </c>
      <c r="M1834" s="156">
        <v>0.21015594254230618</v>
      </c>
      <c r="N1834" s="156">
        <v>0.27759986225895317</v>
      </c>
      <c r="O1834" s="156">
        <v>0.30690672963400234</v>
      </c>
    </row>
    <row r="1835" spans="1:15" x14ac:dyDescent="0.2">
      <c r="A1835">
        <v>153</v>
      </c>
      <c r="B1835" t="s">
        <v>495</v>
      </c>
      <c r="C1835" t="s">
        <v>495</v>
      </c>
      <c r="D1835" t="s">
        <v>206</v>
      </c>
      <c r="E1835" t="s">
        <v>692</v>
      </c>
      <c r="F1835" s="156">
        <v>4.7957251082251084E-3</v>
      </c>
      <c r="G1835" s="156">
        <v>5.1429473304473294E-3</v>
      </c>
      <c r="H1835" s="156">
        <v>2.2749819624819623E-3</v>
      </c>
      <c r="I1835" s="156">
        <v>1.1634199134199134E-3</v>
      </c>
      <c r="J1835" s="156">
        <v>5.5938852813852804E-3</v>
      </c>
      <c r="K1835" s="156">
        <v>1.5489718614718614E-3</v>
      </c>
      <c r="L1835" s="156">
        <v>8.2972582972582983E-4</v>
      </c>
      <c r="M1835" s="156">
        <v>1.7609126984126982E-3</v>
      </c>
      <c r="N1835" s="156">
        <v>2.2862554112554117E-3</v>
      </c>
      <c r="O1835" s="156">
        <v>5.4540945165945168E-3</v>
      </c>
    </row>
    <row r="1836" spans="1:15" x14ac:dyDescent="0.2">
      <c r="A1836">
        <v>153</v>
      </c>
      <c r="B1836" t="s">
        <v>495</v>
      </c>
      <c r="C1836" t="s">
        <v>495</v>
      </c>
      <c r="D1836" t="s">
        <v>206</v>
      </c>
      <c r="E1836" t="s">
        <v>693</v>
      </c>
      <c r="F1836" s="156">
        <v>0</v>
      </c>
      <c r="G1836" s="156">
        <v>0</v>
      </c>
      <c r="H1836" s="156">
        <v>0</v>
      </c>
      <c r="I1836" s="156">
        <v>0</v>
      </c>
      <c r="J1836" s="156">
        <v>0</v>
      </c>
      <c r="K1836" s="156">
        <v>0</v>
      </c>
      <c r="L1836" s="156">
        <v>0</v>
      </c>
      <c r="M1836" s="156">
        <v>0</v>
      </c>
      <c r="N1836" s="156">
        <v>0</v>
      </c>
      <c r="O1836" s="156">
        <v>0</v>
      </c>
    </row>
    <row r="1837" spans="1:15" x14ac:dyDescent="0.2">
      <c r="A1837">
        <v>153</v>
      </c>
      <c r="B1837" t="s">
        <v>495</v>
      </c>
      <c r="C1837" t="s">
        <v>495</v>
      </c>
      <c r="D1837" t="s">
        <v>206</v>
      </c>
      <c r="E1837" t="s">
        <v>694</v>
      </c>
      <c r="F1837" s="156">
        <v>0.13742266414141416</v>
      </c>
      <c r="G1837" s="156">
        <v>0.1110274621212121</v>
      </c>
      <c r="H1837" s="156">
        <v>0.18220486111111112</v>
      </c>
      <c r="I1837" s="156">
        <v>0.11606534090909092</v>
      </c>
      <c r="J1837" s="156">
        <v>7.9232954545454537E-2</v>
      </c>
      <c r="K1837" s="156">
        <v>0.1630808080808081</v>
      </c>
      <c r="L1837" s="156">
        <v>8.7436868686868674E-2</v>
      </c>
      <c r="M1837" s="156">
        <v>0.12359848484848485</v>
      </c>
      <c r="N1837" s="156">
        <v>0.18135258838383836</v>
      </c>
      <c r="O1837" s="156">
        <v>0.18748421717171718</v>
      </c>
    </row>
    <row r="1838" spans="1:15" x14ac:dyDescent="0.2">
      <c r="A1838">
        <v>153</v>
      </c>
      <c r="B1838" t="s">
        <v>495</v>
      </c>
      <c r="C1838" t="s">
        <v>495</v>
      </c>
      <c r="D1838" t="s">
        <v>206</v>
      </c>
      <c r="E1838" t="s">
        <v>695</v>
      </c>
      <c r="F1838" s="156">
        <v>1.0127314814814813E-4</v>
      </c>
      <c r="G1838" s="156">
        <v>8.969907407407406E-5</v>
      </c>
      <c r="H1838" s="156">
        <v>3.0381944444444444E-5</v>
      </c>
      <c r="I1838" s="156">
        <v>1.4467592592592595E-5</v>
      </c>
      <c r="J1838" s="156">
        <v>1.0995370370370372E-4</v>
      </c>
      <c r="K1838" s="156">
        <v>2.6041666666666665E-5</v>
      </c>
      <c r="L1838" s="156">
        <v>1.0127314814814815E-5</v>
      </c>
      <c r="M1838" s="156">
        <v>1.7361111111111111E-5</v>
      </c>
      <c r="N1838" s="156">
        <v>3.0381944444444444E-5</v>
      </c>
      <c r="O1838" s="156">
        <v>1.0850694444444444E-4</v>
      </c>
    </row>
    <row r="1839" spans="1:15" x14ac:dyDescent="0.2">
      <c r="A1839">
        <v>153</v>
      </c>
      <c r="B1839" t="s">
        <v>495</v>
      </c>
      <c r="C1839" t="s">
        <v>495</v>
      </c>
      <c r="D1839" t="s">
        <v>206</v>
      </c>
      <c r="E1839" t="s">
        <v>696</v>
      </c>
      <c r="F1839" s="156">
        <v>0</v>
      </c>
      <c r="G1839" s="156">
        <v>0</v>
      </c>
      <c r="H1839" s="156">
        <v>0</v>
      </c>
      <c r="I1839" s="156">
        <v>0</v>
      </c>
      <c r="J1839" s="156">
        <v>0</v>
      </c>
      <c r="K1839" s="156">
        <v>0</v>
      </c>
      <c r="L1839" s="156">
        <v>0</v>
      </c>
      <c r="M1839" s="156">
        <v>0</v>
      </c>
      <c r="N1839" s="156">
        <v>0</v>
      </c>
      <c r="O1839" s="156">
        <v>0</v>
      </c>
    </row>
    <row r="1840" spans="1:15" x14ac:dyDescent="0.2">
      <c r="A1840">
        <v>154</v>
      </c>
      <c r="B1840" t="s">
        <v>496</v>
      </c>
      <c r="C1840" t="s">
        <v>496</v>
      </c>
      <c r="D1840" t="s">
        <v>206</v>
      </c>
      <c r="E1840" t="s">
        <v>685</v>
      </c>
      <c r="F1840" s="156">
        <v>0.20237603305785123</v>
      </c>
      <c r="G1840" s="156">
        <v>0.25487504919323101</v>
      </c>
      <c r="H1840" s="156">
        <v>0.29835940574576936</v>
      </c>
      <c r="I1840" s="156">
        <v>0.24647530499803225</v>
      </c>
      <c r="J1840" s="156">
        <v>0.17013724911452185</v>
      </c>
      <c r="K1840" s="156">
        <v>0.19621704053522238</v>
      </c>
      <c r="L1840" s="156">
        <v>0.17143841007477373</v>
      </c>
      <c r="M1840" s="156">
        <v>0.28776318378591104</v>
      </c>
      <c r="N1840" s="156">
        <v>0.29977617079889807</v>
      </c>
      <c r="O1840" s="156">
        <v>0.33473534041715863</v>
      </c>
    </row>
    <row r="1841" spans="1:15" x14ac:dyDescent="0.2">
      <c r="A1841">
        <v>154</v>
      </c>
      <c r="B1841" t="s">
        <v>496</v>
      </c>
      <c r="C1841" t="s">
        <v>496</v>
      </c>
      <c r="D1841" t="s">
        <v>206</v>
      </c>
      <c r="E1841" t="s">
        <v>686</v>
      </c>
      <c r="F1841" s="156">
        <v>1.2939664502164503E-2</v>
      </c>
      <c r="G1841" s="156">
        <v>1.6795183982683981E-2</v>
      </c>
      <c r="H1841" s="156">
        <v>7.1293290043290035E-3</v>
      </c>
      <c r="I1841" s="156">
        <v>4.9219877344877346E-3</v>
      </c>
      <c r="J1841" s="156">
        <v>1.6459235209235208E-2</v>
      </c>
      <c r="K1841" s="156">
        <v>3.7811147186147184E-3</v>
      </c>
      <c r="L1841" s="156">
        <v>3.5894660894660894E-3</v>
      </c>
      <c r="M1841" s="156">
        <v>8.272456709956709E-3</v>
      </c>
      <c r="N1841" s="156">
        <v>7.2172619047619051E-3</v>
      </c>
      <c r="O1841" s="156">
        <v>1.6132305194805192E-2</v>
      </c>
    </row>
    <row r="1842" spans="1:15" x14ac:dyDescent="0.2">
      <c r="A1842">
        <v>154</v>
      </c>
      <c r="B1842" t="s">
        <v>496</v>
      </c>
      <c r="C1842" t="s">
        <v>496</v>
      </c>
      <c r="D1842" t="s">
        <v>206</v>
      </c>
      <c r="E1842" t="s">
        <v>687</v>
      </c>
      <c r="F1842" s="156">
        <v>7.927489177489179E-3</v>
      </c>
      <c r="G1842" s="156">
        <v>2.7867965367965371E-3</v>
      </c>
      <c r="H1842" s="156">
        <v>2.7867965367965371E-3</v>
      </c>
      <c r="I1842" s="156">
        <v>7.1969696969696991E-3</v>
      </c>
      <c r="J1842" s="156">
        <v>1.9209956709956713E-3</v>
      </c>
      <c r="K1842" s="156">
        <v>1.9209956709956713E-3</v>
      </c>
      <c r="L1842" s="156">
        <v>8.6309523809523815E-3</v>
      </c>
      <c r="M1842" s="156">
        <v>3.4361471861471867E-3</v>
      </c>
      <c r="N1842" s="156">
        <v>2.8138528138528145E-3</v>
      </c>
      <c r="O1842" s="156">
        <v>9.3614718614718623E-3</v>
      </c>
    </row>
    <row r="1843" spans="1:15" x14ac:dyDescent="0.2">
      <c r="A1843">
        <v>154</v>
      </c>
      <c r="B1843" t="s">
        <v>496</v>
      </c>
      <c r="C1843" t="s">
        <v>496</v>
      </c>
      <c r="D1843" t="s">
        <v>206</v>
      </c>
      <c r="E1843" t="s">
        <v>688</v>
      </c>
      <c r="F1843" s="156">
        <v>0.21117840492840492</v>
      </c>
      <c r="G1843" s="156">
        <v>0.2804424741924742</v>
      </c>
      <c r="H1843" s="156">
        <v>0.29678030303030301</v>
      </c>
      <c r="I1843" s="156">
        <v>0.26516816516816516</v>
      </c>
      <c r="J1843" s="156">
        <v>0.19131493506493505</v>
      </c>
      <c r="K1843" s="156">
        <v>0.17411963036963035</v>
      </c>
      <c r="L1843" s="156">
        <v>0.18898393273393274</v>
      </c>
      <c r="M1843" s="156">
        <v>0.31455835830835827</v>
      </c>
      <c r="N1843" s="156">
        <v>0.29897810522810525</v>
      </c>
      <c r="O1843" s="156">
        <v>0.35740301365301369</v>
      </c>
    </row>
    <row r="1844" spans="1:15" x14ac:dyDescent="0.2">
      <c r="A1844">
        <v>154</v>
      </c>
      <c r="B1844" t="s">
        <v>496</v>
      </c>
      <c r="C1844" t="s">
        <v>496</v>
      </c>
      <c r="D1844" t="s">
        <v>206</v>
      </c>
      <c r="E1844" t="s">
        <v>689</v>
      </c>
      <c r="F1844" s="156">
        <v>2.4063263125763124E-2</v>
      </c>
      <c r="G1844" s="156">
        <v>3.0240766178266178E-2</v>
      </c>
      <c r="H1844" s="156">
        <v>1.1240842490842489E-2</v>
      </c>
      <c r="I1844" s="156">
        <v>7.9078907203907218E-3</v>
      </c>
      <c r="J1844" s="156">
        <v>2.9418498168498168E-2</v>
      </c>
      <c r="K1844" s="156">
        <v>5.9542887667887665E-3</v>
      </c>
      <c r="L1844" s="156">
        <v>5.9390262515262512E-3</v>
      </c>
      <c r="M1844" s="156">
        <v>1.4751221001220999E-2</v>
      </c>
      <c r="N1844" s="156">
        <v>1.1422084859584857E-2</v>
      </c>
      <c r="O1844" s="156">
        <v>2.939751221001221E-2</v>
      </c>
    </row>
    <row r="1845" spans="1:15" x14ac:dyDescent="0.2">
      <c r="A1845">
        <v>154</v>
      </c>
      <c r="B1845" t="s">
        <v>496</v>
      </c>
      <c r="C1845" t="s">
        <v>496</v>
      </c>
      <c r="D1845" t="s">
        <v>206</v>
      </c>
      <c r="E1845" t="s">
        <v>690</v>
      </c>
      <c r="F1845" s="156">
        <v>0.23447802197802195</v>
      </c>
      <c r="G1845" s="156">
        <v>0.38468406593406596</v>
      </c>
      <c r="H1845" s="156">
        <v>0.4594780219780219</v>
      </c>
      <c r="I1845" s="156">
        <v>0.35592948717948714</v>
      </c>
      <c r="J1845" s="156">
        <v>0.17978479853479853</v>
      </c>
      <c r="K1845" s="156">
        <v>0.28555402930402929</v>
      </c>
      <c r="L1845" s="156">
        <v>0.15945512820512822</v>
      </c>
      <c r="M1845" s="156">
        <v>0.45075549450549446</v>
      </c>
      <c r="N1845" s="156">
        <v>0.46204212454212457</v>
      </c>
      <c r="O1845" s="156">
        <v>0.45956959706959705</v>
      </c>
    </row>
    <row r="1846" spans="1:15" x14ac:dyDescent="0.2">
      <c r="A1846">
        <v>154</v>
      </c>
      <c r="B1846" t="s">
        <v>496</v>
      </c>
      <c r="C1846" t="s">
        <v>496</v>
      </c>
      <c r="D1846" t="s">
        <v>206</v>
      </c>
      <c r="E1846" t="s">
        <v>691</v>
      </c>
      <c r="F1846" s="156">
        <v>0.24323347107438018</v>
      </c>
      <c r="G1846" s="156">
        <v>0.18744096812278629</v>
      </c>
      <c r="H1846" s="156">
        <v>0.28406631247540343</v>
      </c>
      <c r="I1846" s="156">
        <v>0.19720090515545061</v>
      </c>
      <c r="J1846" s="156">
        <v>0.13096713892168438</v>
      </c>
      <c r="K1846" s="156">
        <v>0.22862308146399057</v>
      </c>
      <c r="L1846" s="156">
        <v>0.14696231798504525</v>
      </c>
      <c r="M1846" s="156">
        <v>0.21317886658795754</v>
      </c>
      <c r="N1846" s="156">
        <v>0.28375147579693033</v>
      </c>
      <c r="O1846" s="156">
        <v>0.31757920110192844</v>
      </c>
    </row>
    <row r="1847" spans="1:15" x14ac:dyDescent="0.2">
      <c r="A1847">
        <v>154</v>
      </c>
      <c r="B1847" t="s">
        <v>496</v>
      </c>
      <c r="C1847" t="s">
        <v>496</v>
      </c>
      <c r="D1847" t="s">
        <v>206</v>
      </c>
      <c r="E1847" t="s">
        <v>692</v>
      </c>
      <c r="F1847" s="156">
        <v>4.9016955266955268E-3</v>
      </c>
      <c r="G1847" s="156">
        <v>5.1790223665223664E-3</v>
      </c>
      <c r="H1847" s="156">
        <v>2.2141053391053394E-3</v>
      </c>
      <c r="I1847" s="156">
        <v>1.1070526695526697E-3</v>
      </c>
      <c r="J1847" s="156">
        <v>5.6727994227994231E-3</v>
      </c>
      <c r="K1847" s="156">
        <v>1.4858405483405483E-3</v>
      </c>
      <c r="L1847" s="156">
        <v>7.9365079365079376E-4</v>
      </c>
      <c r="M1847" s="156">
        <v>1.6977813852813851E-3</v>
      </c>
      <c r="N1847" s="156">
        <v>2.2231240981240982E-3</v>
      </c>
      <c r="O1847" s="156">
        <v>5.5262445887445891E-3</v>
      </c>
    </row>
    <row r="1848" spans="1:15" x14ac:dyDescent="0.2">
      <c r="A1848">
        <v>154</v>
      </c>
      <c r="B1848" t="s">
        <v>496</v>
      </c>
      <c r="C1848" t="s">
        <v>496</v>
      </c>
      <c r="D1848" t="s">
        <v>206</v>
      </c>
      <c r="E1848" t="s">
        <v>693</v>
      </c>
      <c r="F1848" s="156">
        <v>0</v>
      </c>
      <c r="G1848" s="156">
        <v>0</v>
      </c>
      <c r="H1848" s="156">
        <v>0</v>
      </c>
      <c r="I1848" s="156">
        <v>0</v>
      </c>
      <c r="J1848" s="156">
        <v>0</v>
      </c>
      <c r="K1848" s="156">
        <v>0</v>
      </c>
      <c r="L1848" s="156">
        <v>0</v>
      </c>
      <c r="M1848" s="156">
        <v>0</v>
      </c>
      <c r="N1848" s="156">
        <v>0</v>
      </c>
      <c r="O1848" s="156">
        <v>0</v>
      </c>
    </row>
    <row r="1849" spans="1:15" x14ac:dyDescent="0.2">
      <c r="A1849">
        <v>154</v>
      </c>
      <c r="B1849" t="s">
        <v>496</v>
      </c>
      <c r="C1849" t="s">
        <v>496</v>
      </c>
      <c r="D1849" t="s">
        <v>206</v>
      </c>
      <c r="E1849" t="s">
        <v>694</v>
      </c>
      <c r="F1849" s="156">
        <v>0.18087279040404039</v>
      </c>
      <c r="G1849" s="156">
        <v>0.11454229797979799</v>
      </c>
      <c r="H1849" s="156">
        <v>0.21076704545454547</v>
      </c>
      <c r="I1849" s="156">
        <v>0.1270754419191919</v>
      </c>
      <c r="J1849" s="156">
        <v>8.1835542929292918E-2</v>
      </c>
      <c r="K1849" s="156">
        <v>0.19436237373737375</v>
      </c>
      <c r="L1849" s="156">
        <v>9.7829861111111124E-2</v>
      </c>
      <c r="M1849" s="156">
        <v>0.13113162878787879</v>
      </c>
      <c r="N1849" s="156">
        <v>0.20970328282828282</v>
      </c>
      <c r="O1849" s="156">
        <v>0.22653093434343433</v>
      </c>
    </row>
    <row r="1850" spans="1:15" x14ac:dyDescent="0.2">
      <c r="A1850">
        <v>154</v>
      </c>
      <c r="B1850" t="s">
        <v>496</v>
      </c>
      <c r="C1850" t="s">
        <v>496</v>
      </c>
      <c r="D1850" t="s">
        <v>206</v>
      </c>
      <c r="E1850" t="s">
        <v>695</v>
      </c>
      <c r="F1850" s="156">
        <v>8.5358796296296295E-5</v>
      </c>
      <c r="G1850" s="156">
        <v>7.5231481481481487E-5</v>
      </c>
      <c r="H1850" s="156">
        <v>2.4594907407407408E-5</v>
      </c>
      <c r="I1850" s="156">
        <v>1.1574074074074073E-5</v>
      </c>
      <c r="J1850" s="156">
        <v>9.2592592592592588E-5</v>
      </c>
      <c r="K1850" s="156">
        <v>2.0254629629629629E-5</v>
      </c>
      <c r="L1850" s="156">
        <v>7.2337962962962974E-6</v>
      </c>
      <c r="M1850" s="156">
        <v>1.3020833333333332E-5</v>
      </c>
      <c r="N1850" s="156">
        <v>2.4594907407407408E-5</v>
      </c>
      <c r="O1850" s="156">
        <v>9.1145833333333337E-5</v>
      </c>
    </row>
    <row r="1851" spans="1:15" x14ac:dyDescent="0.2">
      <c r="A1851">
        <v>154</v>
      </c>
      <c r="B1851" t="s">
        <v>496</v>
      </c>
      <c r="C1851" t="s">
        <v>496</v>
      </c>
      <c r="D1851" t="s">
        <v>206</v>
      </c>
      <c r="E1851" t="s">
        <v>696</v>
      </c>
      <c r="F1851" s="156">
        <v>0</v>
      </c>
      <c r="G1851" s="156">
        <v>0</v>
      </c>
      <c r="H1851" s="156">
        <v>0</v>
      </c>
      <c r="I1851" s="156">
        <v>0</v>
      </c>
      <c r="J1851" s="156">
        <v>0</v>
      </c>
      <c r="K1851" s="156">
        <v>0</v>
      </c>
      <c r="L1851" s="156">
        <v>0</v>
      </c>
      <c r="M1851" s="156">
        <v>0</v>
      </c>
      <c r="N1851" s="156">
        <v>0</v>
      </c>
      <c r="O1851" s="156">
        <v>0</v>
      </c>
    </row>
    <row r="1852" spans="1:15" x14ac:dyDescent="0.2">
      <c r="A1852">
        <v>155</v>
      </c>
      <c r="B1852" t="s">
        <v>497</v>
      </c>
      <c r="C1852" t="s">
        <v>497</v>
      </c>
      <c r="D1852" t="s">
        <v>206</v>
      </c>
      <c r="E1852" t="s">
        <v>685</v>
      </c>
      <c r="F1852" s="156">
        <v>0.22885182998819359</v>
      </c>
      <c r="G1852" s="156">
        <v>0.26047323888232982</v>
      </c>
      <c r="H1852" s="156">
        <v>0.31015840220385671</v>
      </c>
      <c r="I1852" s="156">
        <v>0.26868604879968511</v>
      </c>
      <c r="J1852" s="156">
        <v>0.17382674144037782</v>
      </c>
      <c r="K1852" s="156">
        <v>0.19902597402597402</v>
      </c>
      <c r="L1852" s="156">
        <v>0.19060409287682012</v>
      </c>
      <c r="M1852" s="156">
        <v>0.30382231404958676</v>
      </c>
      <c r="N1852" s="156">
        <v>0.31084710743801658</v>
      </c>
      <c r="O1852" s="156">
        <v>0.36099960645415191</v>
      </c>
    </row>
    <row r="1853" spans="1:15" x14ac:dyDescent="0.2">
      <c r="A1853">
        <v>155</v>
      </c>
      <c r="B1853" t="s">
        <v>497</v>
      </c>
      <c r="C1853" t="s">
        <v>497</v>
      </c>
      <c r="D1853" t="s">
        <v>206</v>
      </c>
      <c r="E1853" t="s">
        <v>686</v>
      </c>
      <c r="F1853" s="156">
        <v>1.2380501443001443E-2</v>
      </c>
      <c r="G1853" s="156">
        <v>1.617288961038961E-2</v>
      </c>
      <c r="H1853" s="156">
        <v>6.8768037518037511E-3</v>
      </c>
      <c r="I1853" s="156">
        <v>4.8115079365079359E-3</v>
      </c>
      <c r="J1853" s="156">
        <v>1.5830176767676767E-2</v>
      </c>
      <c r="K1853" s="156">
        <v>3.6593614718614716E-3</v>
      </c>
      <c r="L1853" s="156">
        <v>3.5082972582972582E-3</v>
      </c>
      <c r="M1853" s="156">
        <v>8.0041486291486282E-3</v>
      </c>
      <c r="N1853" s="156">
        <v>6.9151334776334774E-3</v>
      </c>
      <c r="O1853" s="156">
        <v>1.5489718614718616E-2</v>
      </c>
    </row>
    <row r="1854" spans="1:15" x14ac:dyDescent="0.2">
      <c r="A1854">
        <v>155</v>
      </c>
      <c r="B1854" t="s">
        <v>497</v>
      </c>
      <c r="C1854" t="s">
        <v>497</v>
      </c>
      <c r="D1854" t="s">
        <v>206</v>
      </c>
      <c r="E1854" t="s">
        <v>687</v>
      </c>
      <c r="F1854" s="156">
        <v>8.4686147186147209E-3</v>
      </c>
      <c r="G1854" s="156">
        <v>2.8950216450216453E-3</v>
      </c>
      <c r="H1854" s="156">
        <v>2.8950216450216453E-3</v>
      </c>
      <c r="I1854" s="156">
        <v>7.6028138528138533E-3</v>
      </c>
      <c r="J1854" s="156">
        <v>1.9751082251082252E-3</v>
      </c>
      <c r="K1854" s="156">
        <v>1.9751082251082252E-3</v>
      </c>
      <c r="L1854" s="156">
        <v>9.1720779220779234E-3</v>
      </c>
      <c r="M1854" s="156">
        <v>3.5714285714285718E-3</v>
      </c>
      <c r="N1854" s="156">
        <v>2.8950216450216453E-3</v>
      </c>
      <c r="O1854" s="156">
        <v>9.9296536796536806E-3</v>
      </c>
    </row>
    <row r="1855" spans="1:15" x14ac:dyDescent="0.2">
      <c r="A1855">
        <v>155</v>
      </c>
      <c r="B1855" t="s">
        <v>497</v>
      </c>
      <c r="C1855" t="s">
        <v>497</v>
      </c>
      <c r="D1855" t="s">
        <v>206</v>
      </c>
      <c r="E1855" t="s">
        <v>688</v>
      </c>
      <c r="F1855" s="156">
        <v>0.26796328671328667</v>
      </c>
      <c r="G1855" s="156">
        <v>0.29364385614385619</v>
      </c>
      <c r="H1855" s="156">
        <v>0.33088161838161834</v>
      </c>
      <c r="I1855" s="156">
        <v>0.32167624042624038</v>
      </c>
      <c r="J1855" s="156">
        <v>0.19941724941724942</v>
      </c>
      <c r="K1855" s="156">
        <v>0.19007242757242757</v>
      </c>
      <c r="L1855" s="156">
        <v>0.2358932733932734</v>
      </c>
      <c r="M1855" s="156">
        <v>0.35526140526140526</v>
      </c>
      <c r="N1855" s="156">
        <v>0.331959706959707</v>
      </c>
      <c r="O1855" s="156">
        <v>0.41880619380619383</v>
      </c>
    </row>
    <row r="1856" spans="1:15" x14ac:dyDescent="0.2">
      <c r="A1856">
        <v>155</v>
      </c>
      <c r="B1856" t="s">
        <v>497</v>
      </c>
      <c r="C1856" t="s">
        <v>497</v>
      </c>
      <c r="D1856" t="s">
        <v>206</v>
      </c>
      <c r="E1856" t="s">
        <v>689</v>
      </c>
      <c r="F1856" s="156">
        <v>2.1361797924297921E-2</v>
      </c>
      <c r="G1856" s="156">
        <v>2.759462759462759E-2</v>
      </c>
      <c r="H1856" s="156">
        <v>1.0616987179487178E-2</v>
      </c>
      <c r="I1856" s="156">
        <v>7.7380952380952392E-3</v>
      </c>
      <c r="J1856" s="156">
        <v>2.6675061050061045E-2</v>
      </c>
      <c r="K1856" s="156">
        <v>5.7673229548229551E-3</v>
      </c>
      <c r="L1856" s="156">
        <v>5.7615995115995111E-3</v>
      </c>
      <c r="M1856" s="156">
        <v>1.3854548229548229E-2</v>
      </c>
      <c r="N1856" s="156">
        <v>1.0689484126984127E-2</v>
      </c>
      <c r="O1856" s="156">
        <v>2.6545329670329666E-2</v>
      </c>
    </row>
    <row r="1857" spans="1:15" x14ac:dyDescent="0.2">
      <c r="A1857">
        <v>155</v>
      </c>
      <c r="B1857" t="s">
        <v>497</v>
      </c>
      <c r="C1857" t="s">
        <v>497</v>
      </c>
      <c r="D1857" t="s">
        <v>206</v>
      </c>
      <c r="E1857" t="s">
        <v>690</v>
      </c>
      <c r="F1857" s="156">
        <v>0.27983058608058609</v>
      </c>
      <c r="G1857" s="156">
        <v>0.42891483516483508</v>
      </c>
      <c r="H1857" s="156">
        <v>0.51295787545787541</v>
      </c>
      <c r="I1857" s="156">
        <v>0.39079670329670324</v>
      </c>
      <c r="J1857" s="156">
        <v>0.19555860805860803</v>
      </c>
      <c r="K1857" s="156">
        <v>0.31442307692307692</v>
      </c>
      <c r="L1857" s="156">
        <v>0.16861263736263737</v>
      </c>
      <c r="M1857" s="156">
        <v>0.50059523809523809</v>
      </c>
      <c r="N1857" s="156">
        <v>0.51417124542124537</v>
      </c>
      <c r="O1857" s="156">
        <v>0.51378205128205123</v>
      </c>
    </row>
    <row r="1858" spans="1:15" x14ac:dyDescent="0.2">
      <c r="A1858">
        <v>155</v>
      </c>
      <c r="B1858" t="s">
        <v>497</v>
      </c>
      <c r="C1858" t="s">
        <v>497</v>
      </c>
      <c r="D1858" t="s">
        <v>206</v>
      </c>
      <c r="E1858" t="s">
        <v>691</v>
      </c>
      <c r="F1858" s="156">
        <v>0.21258854781582051</v>
      </c>
      <c r="G1858" s="156">
        <v>0.18373671782762691</v>
      </c>
      <c r="H1858" s="156">
        <v>0.26445051160960253</v>
      </c>
      <c r="I1858" s="156">
        <v>0.1906754230617867</v>
      </c>
      <c r="J1858" s="156">
        <v>0.12834759937032661</v>
      </c>
      <c r="K1858" s="156">
        <v>0.20835301062573794</v>
      </c>
      <c r="L1858" s="156">
        <v>0.14174291617473433</v>
      </c>
      <c r="M1858" s="156">
        <v>0.2074404761904762</v>
      </c>
      <c r="N1858" s="156">
        <v>0.26442837465564734</v>
      </c>
      <c r="O1858" s="156">
        <v>0.29213154269972452</v>
      </c>
    </row>
    <row r="1859" spans="1:15" x14ac:dyDescent="0.2">
      <c r="A1859">
        <v>155</v>
      </c>
      <c r="B1859" t="s">
        <v>497</v>
      </c>
      <c r="C1859" t="s">
        <v>497</v>
      </c>
      <c r="D1859" t="s">
        <v>206</v>
      </c>
      <c r="E1859" t="s">
        <v>692</v>
      </c>
      <c r="F1859" s="156">
        <v>4.31773088023088E-3</v>
      </c>
      <c r="G1859" s="156">
        <v>4.6424062049062048E-3</v>
      </c>
      <c r="H1859" s="156">
        <v>2.0089285714285712E-3</v>
      </c>
      <c r="I1859" s="156">
        <v>1.0664682539682541E-3</v>
      </c>
      <c r="J1859" s="156">
        <v>5.061778499278499E-3</v>
      </c>
      <c r="K1859" s="156">
        <v>1.3415404040404042E-3</v>
      </c>
      <c r="L1859" s="156">
        <v>7.5983044733044728E-4</v>
      </c>
      <c r="M1859" s="156">
        <v>1.5782828282828283E-3</v>
      </c>
      <c r="N1859" s="156">
        <v>2.0134379509379511E-3</v>
      </c>
      <c r="O1859" s="156">
        <v>4.9152236652236659E-3</v>
      </c>
    </row>
    <row r="1860" spans="1:15" x14ac:dyDescent="0.2">
      <c r="A1860">
        <v>155</v>
      </c>
      <c r="B1860" t="s">
        <v>497</v>
      </c>
      <c r="C1860" t="s">
        <v>497</v>
      </c>
      <c r="D1860" t="s">
        <v>206</v>
      </c>
      <c r="E1860" t="s">
        <v>693</v>
      </c>
      <c r="F1860" s="156">
        <v>0</v>
      </c>
      <c r="G1860" s="156">
        <v>0</v>
      </c>
      <c r="H1860" s="156">
        <v>0</v>
      </c>
      <c r="I1860" s="156">
        <v>0</v>
      </c>
      <c r="J1860" s="156">
        <v>0</v>
      </c>
      <c r="K1860" s="156">
        <v>0</v>
      </c>
      <c r="L1860" s="156">
        <v>0</v>
      </c>
      <c r="M1860" s="156">
        <v>0</v>
      </c>
      <c r="N1860" s="156">
        <v>0</v>
      </c>
      <c r="O1860" s="156">
        <v>0</v>
      </c>
    </row>
    <row r="1861" spans="1:15" x14ac:dyDescent="0.2">
      <c r="A1861">
        <v>155</v>
      </c>
      <c r="B1861" t="s">
        <v>497</v>
      </c>
      <c r="C1861" t="s">
        <v>497</v>
      </c>
      <c r="D1861" t="s">
        <v>206</v>
      </c>
      <c r="E1861" t="s">
        <v>694</v>
      </c>
      <c r="F1861" s="156">
        <v>0.17594539141414139</v>
      </c>
      <c r="G1861" s="156">
        <v>0.11066287878787878</v>
      </c>
      <c r="H1861" s="156">
        <v>0.20286142676767677</v>
      </c>
      <c r="I1861" s="156">
        <v>0.12342171717171717</v>
      </c>
      <c r="J1861" s="156">
        <v>7.9412878787878796E-2</v>
      </c>
      <c r="K1861" s="156">
        <v>0.18659248737373735</v>
      </c>
      <c r="L1861" s="156">
        <v>9.5339330808080811E-2</v>
      </c>
      <c r="M1861" s="156">
        <v>0.12656407828282829</v>
      </c>
      <c r="N1861" s="156">
        <v>0.20244633838383841</v>
      </c>
      <c r="O1861" s="156">
        <v>0.22004734848484847</v>
      </c>
    </row>
    <row r="1862" spans="1:15" x14ac:dyDescent="0.2">
      <c r="A1862">
        <v>155</v>
      </c>
      <c r="B1862" t="s">
        <v>497</v>
      </c>
      <c r="C1862" t="s">
        <v>497</v>
      </c>
      <c r="D1862" t="s">
        <v>206</v>
      </c>
      <c r="E1862" t="s">
        <v>695</v>
      </c>
      <c r="F1862" s="156">
        <v>6.799768518518518E-5</v>
      </c>
      <c r="G1862" s="156">
        <v>5.931712962962963E-5</v>
      </c>
      <c r="H1862" s="156">
        <v>1.8807870370370372E-5</v>
      </c>
      <c r="I1862" s="156">
        <v>8.6805555555555555E-6</v>
      </c>
      <c r="J1862" s="156">
        <v>7.3784722222222223E-5</v>
      </c>
      <c r="K1862" s="156">
        <v>1.5914351851851854E-5</v>
      </c>
      <c r="L1862" s="156">
        <v>5.7870370370370367E-6</v>
      </c>
      <c r="M1862" s="156">
        <v>1.1574074074074073E-5</v>
      </c>
      <c r="N1862" s="156">
        <v>1.8807870370370372E-5</v>
      </c>
      <c r="O1862" s="156">
        <v>7.2337962962962959E-5</v>
      </c>
    </row>
    <row r="1863" spans="1:15" x14ac:dyDescent="0.2">
      <c r="A1863">
        <v>155</v>
      </c>
      <c r="B1863" t="s">
        <v>497</v>
      </c>
      <c r="C1863" t="s">
        <v>497</v>
      </c>
      <c r="D1863" t="s">
        <v>206</v>
      </c>
      <c r="E1863" t="s">
        <v>696</v>
      </c>
      <c r="F1863" s="156">
        <v>0</v>
      </c>
      <c r="G1863" s="156">
        <v>0</v>
      </c>
      <c r="H1863" s="156">
        <v>0</v>
      </c>
      <c r="I1863" s="156">
        <v>0</v>
      </c>
      <c r="J1863" s="156">
        <v>0</v>
      </c>
      <c r="K1863" s="156">
        <v>0</v>
      </c>
      <c r="L1863" s="156">
        <v>0</v>
      </c>
      <c r="M1863" s="156">
        <v>0</v>
      </c>
      <c r="N1863" s="156">
        <v>0</v>
      </c>
      <c r="O1863" s="156">
        <v>0</v>
      </c>
    </row>
    <row r="1864" spans="1:15" x14ac:dyDescent="0.2">
      <c r="A1864">
        <v>156</v>
      </c>
      <c r="B1864" t="s">
        <v>498</v>
      </c>
      <c r="C1864" t="s">
        <v>498</v>
      </c>
      <c r="D1864" t="s">
        <v>206</v>
      </c>
      <c r="E1864" t="s">
        <v>685</v>
      </c>
      <c r="F1864" s="156">
        <v>0.22992178276269182</v>
      </c>
      <c r="G1864" s="156">
        <v>0.24785763478945297</v>
      </c>
      <c r="H1864" s="156">
        <v>0.30418880362062178</v>
      </c>
      <c r="I1864" s="156">
        <v>0.25796930342384883</v>
      </c>
      <c r="J1864" s="156">
        <v>0.16172274695001967</v>
      </c>
      <c r="K1864" s="156">
        <v>0.19667453758362852</v>
      </c>
      <c r="L1864" s="156">
        <v>0.17934376229830776</v>
      </c>
      <c r="M1864" s="156">
        <v>0.29307605273514364</v>
      </c>
      <c r="N1864" s="156">
        <v>0.30548258559622193</v>
      </c>
      <c r="O1864" s="156">
        <v>0.35052636757182204</v>
      </c>
    </row>
    <row r="1865" spans="1:15" x14ac:dyDescent="0.2">
      <c r="A1865">
        <v>156</v>
      </c>
      <c r="B1865" t="s">
        <v>498</v>
      </c>
      <c r="C1865" t="s">
        <v>498</v>
      </c>
      <c r="D1865" t="s">
        <v>206</v>
      </c>
      <c r="E1865" t="s">
        <v>686</v>
      </c>
      <c r="F1865" s="156">
        <v>1.3548430735930737E-2</v>
      </c>
      <c r="G1865" s="156">
        <v>1.7796266233766234E-2</v>
      </c>
      <c r="H1865" s="156">
        <v>7.7809343434343432E-3</v>
      </c>
      <c r="I1865" s="156">
        <v>5.2556818181818173E-3</v>
      </c>
      <c r="J1865" s="156">
        <v>1.7309253246753246E-2</v>
      </c>
      <c r="K1865" s="156">
        <v>4.1057900432900432E-3</v>
      </c>
      <c r="L1865" s="156">
        <v>3.8487554112554109E-3</v>
      </c>
      <c r="M1865" s="156">
        <v>8.9240620490620495E-3</v>
      </c>
      <c r="N1865" s="156">
        <v>7.8621031746031744E-3</v>
      </c>
      <c r="O1865" s="156">
        <v>1.6986832611832613E-2</v>
      </c>
    </row>
    <row r="1866" spans="1:15" x14ac:dyDescent="0.2">
      <c r="A1866">
        <v>156</v>
      </c>
      <c r="B1866" t="s">
        <v>498</v>
      </c>
      <c r="C1866" t="s">
        <v>498</v>
      </c>
      <c r="D1866" t="s">
        <v>206</v>
      </c>
      <c r="E1866" t="s">
        <v>687</v>
      </c>
      <c r="F1866" s="156">
        <v>5.9794372294372303E-3</v>
      </c>
      <c r="G1866" s="156">
        <v>2.0021645021645021E-3</v>
      </c>
      <c r="H1866" s="156">
        <v>2.0021645021645021E-3</v>
      </c>
      <c r="I1866" s="156">
        <v>5.221861471861473E-3</v>
      </c>
      <c r="J1866" s="156">
        <v>1.3798701298701301E-3</v>
      </c>
      <c r="K1866" s="156">
        <v>1.3798701298701301E-3</v>
      </c>
      <c r="L1866" s="156">
        <v>6.3582251082251098E-3</v>
      </c>
      <c r="M1866" s="156">
        <v>2.4350649350649354E-3</v>
      </c>
      <c r="N1866" s="156">
        <v>2.0021645021645021E-3</v>
      </c>
      <c r="O1866" s="156">
        <v>6.9805194805194811E-3</v>
      </c>
    </row>
    <row r="1867" spans="1:15" x14ac:dyDescent="0.2">
      <c r="A1867">
        <v>156</v>
      </c>
      <c r="B1867" t="s">
        <v>498</v>
      </c>
      <c r="C1867" t="s">
        <v>498</v>
      </c>
      <c r="D1867" t="s">
        <v>206</v>
      </c>
      <c r="E1867" t="s">
        <v>688</v>
      </c>
      <c r="F1867" s="156">
        <v>0.25166500166500166</v>
      </c>
      <c r="G1867" s="156">
        <v>0.27742465867465865</v>
      </c>
      <c r="H1867" s="156">
        <v>0.31405677655677655</v>
      </c>
      <c r="I1867" s="156">
        <v>0.29222236097236098</v>
      </c>
      <c r="J1867" s="156">
        <v>0.18499417249417247</v>
      </c>
      <c r="K1867" s="156">
        <v>0.18117923742923744</v>
      </c>
      <c r="L1867" s="156">
        <v>0.20894938394938395</v>
      </c>
      <c r="M1867" s="156">
        <v>0.33204087579087577</v>
      </c>
      <c r="N1867" s="156">
        <v>0.31609848484848485</v>
      </c>
      <c r="O1867" s="156">
        <v>0.38788711288711286</v>
      </c>
    </row>
    <row r="1868" spans="1:15" x14ac:dyDescent="0.2">
      <c r="A1868">
        <v>156</v>
      </c>
      <c r="B1868" t="s">
        <v>498</v>
      </c>
      <c r="C1868" t="s">
        <v>498</v>
      </c>
      <c r="D1868" t="s">
        <v>206</v>
      </c>
      <c r="E1868" t="s">
        <v>689</v>
      </c>
      <c r="F1868" s="156">
        <v>2.1323641636141637E-2</v>
      </c>
      <c r="G1868" s="156">
        <v>2.8493208180708177E-2</v>
      </c>
      <c r="H1868" s="156">
        <v>1.1733058608058608E-2</v>
      </c>
      <c r="I1868" s="156">
        <v>8.4516178266178243E-3</v>
      </c>
      <c r="J1868" s="156">
        <v>2.7150106837606838E-2</v>
      </c>
      <c r="K1868" s="156">
        <v>6.2938797313797316E-3</v>
      </c>
      <c r="L1868" s="156">
        <v>6.2671703296703308E-3</v>
      </c>
      <c r="M1868" s="156">
        <v>1.4964896214896214E-2</v>
      </c>
      <c r="N1868" s="156">
        <v>1.1881868131868131E-2</v>
      </c>
      <c r="O1868" s="156">
        <v>2.7048992673992675E-2</v>
      </c>
    </row>
    <row r="1869" spans="1:15" x14ac:dyDescent="0.2">
      <c r="A1869">
        <v>156</v>
      </c>
      <c r="B1869" t="s">
        <v>498</v>
      </c>
      <c r="C1869" t="s">
        <v>498</v>
      </c>
      <c r="D1869" t="s">
        <v>206</v>
      </c>
      <c r="E1869" t="s">
        <v>690</v>
      </c>
      <c r="F1869" s="156">
        <v>0.30061813186813185</v>
      </c>
      <c r="G1869" s="156">
        <v>0.41098901098901103</v>
      </c>
      <c r="H1869" s="156">
        <v>0.50904304029304026</v>
      </c>
      <c r="I1869" s="156">
        <v>0.38424908424908422</v>
      </c>
      <c r="J1869" s="156">
        <v>0.1720467032967033</v>
      </c>
      <c r="K1869" s="156">
        <v>0.31071428571428572</v>
      </c>
      <c r="L1869" s="156">
        <v>0.1531364468864469</v>
      </c>
      <c r="M1869" s="156">
        <v>0.49070512820512813</v>
      </c>
      <c r="N1869" s="156">
        <v>0.51144688644688652</v>
      </c>
      <c r="O1869" s="156">
        <v>0.50895146520146528</v>
      </c>
    </row>
    <row r="1870" spans="1:15" x14ac:dyDescent="0.2">
      <c r="A1870">
        <v>156</v>
      </c>
      <c r="B1870" t="s">
        <v>498</v>
      </c>
      <c r="C1870" t="s">
        <v>498</v>
      </c>
      <c r="D1870" t="s">
        <v>206</v>
      </c>
      <c r="E1870" t="s">
        <v>691</v>
      </c>
      <c r="F1870" s="156">
        <v>0.21458825265643447</v>
      </c>
      <c r="G1870" s="156">
        <v>0.17468762298307755</v>
      </c>
      <c r="H1870" s="156">
        <v>0.26130214482487207</v>
      </c>
      <c r="I1870" s="156">
        <v>0.18609307359307359</v>
      </c>
      <c r="J1870" s="156">
        <v>0.12076446280991734</v>
      </c>
      <c r="K1870" s="156">
        <v>0.20779712711530893</v>
      </c>
      <c r="L1870" s="156">
        <v>0.13761806375442739</v>
      </c>
      <c r="M1870" s="156">
        <v>0.20115358126721763</v>
      </c>
      <c r="N1870" s="156">
        <v>0.26115702479338843</v>
      </c>
      <c r="O1870" s="156">
        <v>0.28833628492719399</v>
      </c>
    </row>
    <row r="1871" spans="1:15" x14ac:dyDescent="0.2">
      <c r="A1871">
        <v>156</v>
      </c>
      <c r="B1871" t="s">
        <v>498</v>
      </c>
      <c r="C1871" t="s">
        <v>498</v>
      </c>
      <c r="D1871" t="s">
        <v>206</v>
      </c>
      <c r="E1871" t="s">
        <v>692</v>
      </c>
      <c r="F1871" s="156">
        <v>5.2489177489177495E-3</v>
      </c>
      <c r="G1871" s="156">
        <v>5.6547619047619046E-3</v>
      </c>
      <c r="H1871" s="156">
        <v>2.5613275613275612E-3</v>
      </c>
      <c r="I1871" s="156">
        <v>1.2829184704184703E-3</v>
      </c>
      <c r="J1871" s="156">
        <v>6.1237373737373733E-3</v>
      </c>
      <c r="K1871" s="156">
        <v>1.7631673881673882E-3</v>
      </c>
      <c r="L1871" s="156">
        <v>9.1991341991341986E-4</v>
      </c>
      <c r="M1871" s="156">
        <v>1.9615800865800865E-3</v>
      </c>
      <c r="N1871" s="156">
        <v>2.5703463203463205E-3</v>
      </c>
      <c r="O1871" s="156">
        <v>5.9816919191919195E-3</v>
      </c>
    </row>
    <row r="1872" spans="1:15" x14ac:dyDescent="0.2">
      <c r="A1872">
        <v>156</v>
      </c>
      <c r="B1872" t="s">
        <v>498</v>
      </c>
      <c r="C1872" t="s">
        <v>498</v>
      </c>
      <c r="D1872" t="s">
        <v>206</v>
      </c>
      <c r="E1872" t="s">
        <v>693</v>
      </c>
      <c r="F1872" s="156">
        <v>0</v>
      </c>
      <c r="G1872" s="156">
        <v>0</v>
      </c>
      <c r="H1872" s="156">
        <v>0</v>
      </c>
      <c r="I1872" s="156">
        <v>0</v>
      </c>
      <c r="J1872" s="156">
        <v>0</v>
      </c>
      <c r="K1872" s="156">
        <v>0</v>
      </c>
      <c r="L1872" s="156">
        <v>0</v>
      </c>
      <c r="M1872" s="156">
        <v>0</v>
      </c>
      <c r="N1872" s="156">
        <v>0</v>
      </c>
      <c r="O1872" s="156">
        <v>0</v>
      </c>
    </row>
    <row r="1873" spans="1:15" x14ac:dyDescent="0.2">
      <c r="A1873">
        <v>156</v>
      </c>
      <c r="B1873" t="s">
        <v>498</v>
      </c>
      <c r="C1873" t="s">
        <v>498</v>
      </c>
      <c r="D1873" t="s">
        <v>206</v>
      </c>
      <c r="E1873" t="s">
        <v>694</v>
      </c>
      <c r="F1873" s="156">
        <v>0.18923926767676766</v>
      </c>
      <c r="G1873" s="156">
        <v>0.10678345959595961</v>
      </c>
      <c r="H1873" s="156">
        <v>0.20633364898989898</v>
      </c>
      <c r="I1873" s="156">
        <v>0.12237215909090909</v>
      </c>
      <c r="J1873" s="156">
        <v>7.6672979797979809E-2</v>
      </c>
      <c r="K1873" s="156">
        <v>0.19304292929292927</v>
      </c>
      <c r="L1873" s="156">
        <v>9.6115845959595964E-2</v>
      </c>
      <c r="M1873" s="156">
        <v>0.12316287878787878</v>
      </c>
      <c r="N1873" s="156">
        <v>0.20531723484848485</v>
      </c>
      <c r="O1873" s="156">
        <v>0.22894886363636363</v>
      </c>
    </row>
    <row r="1874" spans="1:15" x14ac:dyDescent="0.2">
      <c r="A1874">
        <v>156</v>
      </c>
      <c r="B1874" t="s">
        <v>498</v>
      </c>
      <c r="C1874" t="s">
        <v>498</v>
      </c>
      <c r="D1874" t="s">
        <v>206</v>
      </c>
      <c r="E1874" t="s">
        <v>695</v>
      </c>
      <c r="F1874" s="156">
        <v>1.4467592592592592E-4</v>
      </c>
      <c r="G1874" s="156">
        <v>1.3020833333333333E-4</v>
      </c>
      <c r="H1874" s="156">
        <v>4.6296296296296294E-5</v>
      </c>
      <c r="I1874" s="156">
        <v>2.1701388888888886E-5</v>
      </c>
      <c r="J1874" s="156">
        <v>1.5769675925925928E-4</v>
      </c>
      <c r="K1874" s="156">
        <v>3.9062500000000001E-5</v>
      </c>
      <c r="L1874" s="156">
        <v>1.4467592592592595E-5</v>
      </c>
      <c r="M1874" s="156">
        <v>2.6041666666666665E-5</v>
      </c>
      <c r="N1874" s="156">
        <v>4.6296296296296294E-5</v>
      </c>
      <c r="O1874" s="156">
        <v>1.5625E-4</v>
      </c>
    </row>
    <row r="1875" spans="1:15" x14ac:dyDescent="0.2">
      <c r="A1875">
        <v>156</v>
      </c>
      <c r="B1875" t="s">
        <v>498</v>
      </c>
      <c r="C1875" t="s">
        <v>498</v>
      </c>
      <c r="D1875" t="s">
        <v>206</v>
      </c>
      <c r="E1875" t="s">
        <v>696</v>
      </c>
      <c r="F1875" s="156">
        <v>0</v>
      </c>
      <c r="G1875" s="156">
        <v>0</v>
      </c>
      <c r="H1875" s="156">
        <v>0</v>
      </c>
      <c r="I1875" s="156">
        <v>0</v>
      </c>
      <c r="J1875" s="156">
        <v>0</v>
      </c>
      <c r="K1875" s="156">
        <v>0</v>
      </c>
      <c r="L1875" s="156">
        <v>0</v>
      </c>
      <c r="M1875" s="156">
        <v>0</v>
      </c>
      <c r="N1875" s="156">
        <v>0</v>
      </c>
      <c r="O1875" s="156">
        <v>0</v>
      </c>
    </row>
    <row r="1876" spans="1:15" x14ac:dyDescent="0.2">
      <c r="A1876">
        <v>157</v>
      </c>
      <c r="B1876" t="s">
        <v>499</v>
      </c>
      <c r="C1876" t="s">
        <v>499</v>
      </c>
      <c r="D1876" t="s">
        <v>206</v>
      </c>
      <c r="E1876" t="s">
        <v>685</v>
      </c>
      <c r="F1876" s="156">
        <v>0.28544372294372294</v>
      </c>
      <c r="G1876" s="156">
        <v>0.27643644234553327</v>
      </c>
      <c r="H1876" s="156">
        <v>0.34496753246753248</v>
      </c>
      <c r="I1876" s="156">
        <v>0.30209071231798507</v>
      </c>
      <c r="J1876" s="156">
        <v>0.17874852420306964</v>
      </c>
      <c r="K1876" s="156">
        <v>0.21542453758362851</v>
      </c>
      <c r="L1876" s="156">
        <v>0.21124311294765841</v>
      </c>
      <c r="M1876" s="156">
        <v>0.33685064935064934</v>
      </c>
      <c r="N1876" s="156">
        <v>0.34377213695395514</v>
      </c>
      <c r="O1876" s="156">
        <v>0.41100206611570245</v>
      </c>
    </row>
    <row r="1877" spans="1:15" x14ac:dyDescent="0.2">
      <c r="A1877">
        <v>157</v>
      </c>
      <c r="B1877" t="s">
        <v>499</v>
      </c>
      <c r="C1877" t="s">
        <v>499</v>
      </c>
      <c r="D1877" t="s">
        <v>206</v>
      </c>
      <c r="E1877" t="s">
        <v>686</v>
      </c>
      <c r="F1877" s="156">
        <v>1.3722041847041845E-2</v>
      </c>
      <c r="G1877" s="156">
        <v>1.7606872294372296E-2</v>
      </c>
      <c r="H1877" s="156">
        <v>7.3232323232323236E-3</v>
      </c>
      <c r="I1877" s="156">
        <v>4.96031746031746E-3</v>
      </c>
      <c r="J1877" s="156">
        <v>1.7282196969696968E-2</v>
      </c>
      <c r="K1877" s="156">
        <v>3.8284632034632031E-3</v>
      </c>
      <c r="L1877" s="156">
        <v>3.6480880230880227E-3</v>
      </c>
      <c r="M1877" s="156">
        <v>8.5024350649350634E-3</v>
      </c>
      <c r="N1877" s="156">
        <v>7.2646103896103894E-3</v>
      </c>
      <c r="O1877" s="156">
        <v>1.6937229437229438E-2</v>
      </c>
    </row>
    <row r="1878" spans="1:15" x14ac:dyDescent="0.2">
      <c r="A1878">
        <v>157</v>
      </c>
      <c r="B1878" t="s">
        <v>499</v>
      </c>
      <c r="C1878" t="s">
        <v>499</v>
      </c>
      <c r="D1878" t="s">
        <v>206</v>
      </c>
      <c r="E1878" t="s">
        <v>687</v>
      </c>
      <c r="F1878" s="156">
        <v>6.5205627705627713E-3</v>
      </c>
      <c r="G1878" s="156">
        <v>1.893939393939394E-3</v>
      </c>
      <c r="H1878" s="156">
        <v>1.893939393939394E-3</v>
      </c>
      <c r="I1878" s="156">
        <v>5.3841991341991345E-3</v>
      </c>
      <c r="J1878" s="156">
        <v>1.2987012987012989E-3</v>
      </c>
      <c r="K1878" s="156">
        <v>1.2987012987012989E-3</v>
      </c>
      <c r="L1878" s="156">
        <v>6.7640692640692657E-3</v>
      </c>
      <c r="M1878" s="156">
        <v>2.29978354978355E-3</v>
      </c>
      <c r="N1878" s="156">
        <v>1.8668831168831171E-3</v>
      </c>
      <c r="O1878" s="156">
        <v>7.4404761904761918E-3</v>
      </c>
    </row>
    <row r="1879" spans="1:15" x14ac:dyDescent="0.2">
      <c r="A1879">
        <v>157</v>
      </c>
      <c r="B1879" t="s">
        <v>499</v>
      </c>
      <c r="C1879" t="s">
        <v>499</v>
      </c>
      <c r="D1879" t="s">
        <v>206</v>
      </c>
      <c r="E1879" t="s">
        <v>688</v>
      </c>
      <c r="F1879" s="156">
        <v>0.36418997668997671</v>
      </c>
      <c r="G1879" s="156">
        <v>0.30730311355311352</v>
      </c>
      <c r="H1879" s="156">
        <v>0.3639069264069264</v>
      </c>
      <c r="I1879" s="156">
        <v>0.360237678987679</v>
      </c>
      <c r="J1879" s="156">
        <v>0.20317390942390942</v>
      </c>
      <c r="K1879" s="156">
        <v>0.19601440226440225</v>
      </c>
      <c r="L1879" s="156">
        <v>0.2630889943389943</v>
      </c>
      <c r="M1879" s="156">
        <v>0.39197261072261064</v>
      </c>
      <c r="N1879" s="156">
        <v>0.361988011988012</v>
      </c>
      <c r="O1879" s="156">
        <v>0.48916500166500171</v>
      </c>
    </row>
    <row r="1880" spans="1:15" x14ac:dyDescent="0.2">
      <c r="A1880">
        <v>157</v>
      </c>
      <c r="B1880" t="s">
        <v>499</v>
      </c>
      <c r="C1880" t="s">
        <v>499</v>
      </c>
      <c r="D1880" t="s">
        <v>206</v>
      </c>
      <c r="E1880" t="s">
        <v>689</v>
      </c>
      <c r="F1880" s="156">
        <v>2.6551053113553113E-2</v>
      </c>
      <c r="G1880" s="156">
        <v>3.26675061050061E-2</v>
      </c>
      <c r="H1880" s="156">
        <v>1.1557539682539683E-2</v>
      </c>
      <c r="I1880" s="156">
        <v>7.9097985347985345E-3</v>
      </c>
      <c r="J1880" s="156">
        <v>3.198260073260073E-2</v>
      </c>
      <c r="K1880" s="156">
        <v>6.0325091575091569E-3</v>
      </c>
      <c r="L1880" s="156">
        <v>6.0229700854700858E-3</v>
      </c>
      <c r="M1880" s="156">
        <v>1.5336920024420025E-2</v>
      </c>
      <c r="N1880" s="156">
        <v>1.1431623931623931E-2</v>
      </c>
      <c r="O1880" s="156">
        <v>3.1908195970695968E-2</v>
      </c>
    </row>
    <row r="1881" spans="1:15" x14ac:dyDescent="0.2">
      <c r="A1881">
        <v>157</v>
      </c>
      <c r="B1881" t="s">
        <v>499</v>
      </c>
      <c r="C1881" t="s">
        <v>499</v>
      </c>
      <c r="D1881" t="s">
        <v>206</v>
      </c>
      <c r="E1881" t="s">
        <v>690</v>
      </c>
      <c r="F1881" s="156">
        <v>0.42623626373626367</v>
      </c>
      <c r="G1881" s="156">
        <v>0.47651098901098898</v>
      </c>
      <c r="H1881" s="156">
        <v>0.59583333333333333</v>
      </c>
      <c r="I1881" s="156">
        <v>0.42946428571428569</v>
      </c>
      <c r="J1881" s="156">
        <v>0.17463369963369962</v>
      </c>
      <c r="K1881" s="156">
        <v>0.34336080586080581</v>
      </c>
      <c r="L1881" s="156">
        <v>0.14136904761904762</v>
      </c>
      <c r="M1881" s="156">
        <v>0.57078754578754587</v>
      </c>
      <c r="N1881" s="156">
        <v>0.59356684981684971</v>
      </c>
      <c r="O1881" s="156">
        <v>0.60306776556776553</v>
      </c>
    </row>
    <row r="1882" spans="1:15" x14ac:dyDescent="0.2">
      <c r="A1882">
        <v>157</v>
      </c>
      <c r="B1882" t="s">
        <v>499</v>
      </c>
      <c r="C1882" t="s">
        <v>499</v>
      </c>
      <c r="D1882" t="s">
        <v>206</v>
      </c>
      <c r="E1882" t="s">
        <v>691</v>
      </c>
      <c r="F1882" s="156">
        <v>0.24740751672569852</v>
      </c>
      <c r="G1882" s="156">
        <v>0.19395907123179851</v>
      </c>
      <c r="H1882" s="156">
        <v>0.29040486029122392</v>
      </c>
      <c r="I1882" s="156">
        <v>0.21424881936245568</v>
      </c>
      <c r="J1882" s="156">
        <v>0.13264462809917354</v>
      </c>
      <c r="K1882" s="156">
        <v>0.22485242030696576</v>
      </c>
      <c r="L1882" s="156">
        <v>0.15900236127508857</v>
      </c>
      <c r="M1882" s="156">
        <v>0.22878295946477764</v>
      </c>
      <c r="N1882" s="156">
        <v>0.29036304604486424</v>
      </c>
      <c r="O1882" s="156">
        <v>0.32600846123573396</v>
      </c>
    </row>
    <row r="1883" spans="1:15" x14ac:dyDescent="0.2">
      <c r="A1883">
        <v>157</v>
      </c>
      <c r="B1883" t="s">
        <v>499</v>
      </c>
      <c r="C1883" t="s">
        <v>499</v>
      </c>
      <c r="D1883" t="s">
        <v>206</v>
      </c>
      <c r="E1883" t="s">
        <v>692</v>
      </c>
      <c r="F1883" s="156">
        <v>5.3233225108225111E-3</v>
      </c>
      <c r="G1883" s="156">
        <v>5.6367243867243861E-3</v>
      </c>
      <c r="H1883" s="156">
        <v>2.4283008658008659E-3</v>
      </c>
      <c r="I1883" s="156">
        <v>1.1994949494949496E-3</v>
      </c>
      <c r="J1883" s="156">
        <v>6.1530483405483408E-3</v>
      </c>
      <c r="K1883" s="156">
        <v>1.6211219336219336E-3</v>
      </c>
      <c r="L1883" s="156">
        <v>8.6129148629148628E-4</v>
      </c>
      <c r="M1883" s="156">
        <v>1.8488455988455985E-3</v>
      </c>
      <c r="N1883" s="156">
        <v>2.4215367965367963E-3</v>
      </c>
      <c r="O1883" s="156">
        <v>5.9997294372294372E-3</v>
      </c>
    </row>
    <row r="1884" spans="1:15" x14ac:dyDescent="0.2">
      <c r="A1884">
        <v>157</v>
      </c>
      <c r="B1884" t="s">
        <v>499</v>
      </c>
      <c r="C1884" t="s">
        <v>499</v>
      </c>
      <c r="D1884" t="s">
        <v>206</v>
      </c>
      <c r="E1884" t="s">
        <v>693</v>
      </c>
      <c r="F1884" s="156">
        <v>0</v>
      </c>
      <c r="G1884" s="156">
        <v>0</v>
      </c>
      <c r="H1884" s="156">
        <v>0</v>
      </c>
      <c r="I1884" s="156">
        <v>0</v>
      </c>
      <c r="J1884" s="156">
        <v>0</v>
      </c>
      <c r="K1884" s="156">
        <v>0</v>
      </c>
      <c r="L1884" s="156">
        <v>0</v>
      </c>
      <c r="M1884" s="156">
        <v>0</v>
      </c>
      <c r="N1884" s="156">
        <v>0</v>
      </c>
      <c r="O1884" s="156">
        <v>0</v>
      </c>
    </row>
    <row r="1885" spans="1:15" x14ac:dyDescent="0.2">
      <c r="A1885">
        <v>157</v>
      </c>
      <c r="B1885" t="s">
        <v>499</v>
      </c>
      <c r="C1885" t="s">
        <v>499</v>
      </c>
      <c r="D1885" t="s">
        <v>206</v>
      </c>
      <c r="E1885" t="s">
        <v>694</v>
      </c>
      <c r="F1885" s="156">
        <v>0.16254103535353534</v>
      </c>
      <c r="G1885" s="156">
        <v>0.10587121212121212</v>
      </c>
      <c r="H1885" s="156">
        <v>0.18911616161616163</v>
      </c>
      <c r="I1885" s="156">
        <v>0.12035037878787877</v>
      </c>
      <c r="J1885" s="156">
        <v>7.5145202020202029E-2</v>
      </c>
      <c r="K1885" s="156">
        <v>0.17077493686868689</v>
      </c>
      <c r="L1885" s="156">
        <v>9.2899305555555547E-2</v>
      </c>
      <c r="M1885" s="156">
        <v>0.12265940656565655</v>
      </c>
      <c r="N1885" s="156">
        <v>0.18958175505050506</v>
      </c>
      <c r="O1885" s="156">
        <v>0.20588699494949494</v>
      </c>
    </row>
    <row r="1886" spans="1:15" x14ac:dyDescent="0.2">
      <c r="A1886">
        <v>157</v>
      </c>
      <c r="B1886" t="s">
        <v>499</v>
      </c>
      <c r="C1886" t="s">
        <v>499</v>
      </c>
      <c r="D1886" t="s">
        <v>206</v>
      </c>
      <c r="E1886" t="s">
        <v>695</v>
      </c>
      <c r="F1886" s="156">
        <v>1.0706018518518517E-4</v>
      </c>
      <c r="G1886" s="156">
        <v>9.6932870370370367E-5</v>
      </c>
      <c r="H1886" s="156">
        <v>3.3275462962962965E-5</v>
      </c>
      <c r="I1886" s="156">
        <v>1.5914351851851854E-5</v>
      </c>
      <c r="J1886" s="156">
        <v>1.1718750000000001E-4</v>
      </c>
      <c r="K1886" s="156">
        <v>2.7488425925925929E-5</v>
      </c>
      <c r="L1886" s="156">
        <v>1.1574074074074073E-5</v>
      </c>
      <c r="M1886" s="156">
        <v>2.0254629629629629E-5</v>
      </c>
      <c r="N1886" s="156">
        <v>3.3275462962962965E-5</v>
      </c>
      <c r="O1886" s="156">
        <v>1.1574074074074076E-4</v>
      </c>
    </row>
    <row r="1887" spans="1:15" x14ac:dyDescent="0.2">
      <c r="A1887">
        <v>157</v>
      </c>
      <c r="B1887" t="s">
        <v>499</v>
      </c>
      <c r="C1887" t="s">
        <v>499</v>
      </c>
      <c r="D1887" t="s">
        <v>206</v>
      </c>
      <c r="E1887" t="s">
        <v>696</v>
      </c>
      <c r="F1887" s="156">
        <v>0</v>
      </c>
      <c r="G1887" s="156">
        <v>0</v>
      </c>
      <c r="H1887" s="156">
        <v>0</v>
      </c>
      <c r="I1887" s="156">
        <v>0</v>
      </c>
      <c r="J1887" s="156">
        <v>0</v>
      </c>
      <c r="K1887" s="156">
        <v>0</v>
      </c>
      <c r="L1887" s="156">
        <v>0</v>
      </c>
      <c r="M1887" s="156">
        <v>0</v>
      </c>
      <c r="N1887" s="156">
        <v>0</v>
      </c>
      <c r="O1887" s="156">
        <v>0</v>
      </c>
    </row>
    <row r="1888" spans="1:15" x14ac:dyDescent="0.2">
      <c r="A1888">
        <v>158</v>
      </c>
      <c r="B1888" t="s">
        <v>500</v>
      </c>
      <c r="C1888" t="s">
        <v>500</v>
      </c>
      <c r="D1888" t="s">
        <v>206</v>
      </c>
      <c r="E1888" t="s">
        <v>685</v>
      </c>
      <c r="F1888" s="156">
        <v>0.27533943329397875</v>
      </c>
      <c r="G1888" s="156">
        <v>0.27167207792207793</v>
      </c>
      <c r="H1888" s="156">
        <v>0.34293339236521053</v>
      </c>
      <c r="I1888" s="156">
        <v>0.3108963006690279</v>
      </c>
      <c r="J1888" s="156">
        <v>0.1750418142463597</v>
      </c>
      <c r="K1888" s="156">
        <v>0.21344696969696969</v>
      </c>
      <c r="L1888" s="156">
        <v>0.21839826839826837</v>
      </c>
      <c r="M1888" s="156">
        <v>0.33930293191656824</v>
      </c>
      <c r="N1888" s="156">
        <v>0.34091155057064143</v>
      </c>
      <c r="O1888" s="156">
        <v>0.40682310114128301</v>
      </c>
    </row>
    <row r="1889" spans="1:15" x14ac:dyDescent="0.2">
      <c r="A1889">
        <v>158</v>
      </c>
      <c r="B1889" t="s">
        <v>500</v>
      </c>
      <c r="C1889" t="s">
        <v>500</v>
      </c>
      <c r="D1889" t="s">
        <v>206</v>
      </c>
      <c r="E1889" t="s">
        <v>686</v>
      </c>
      <c r="F1889" s="156">
        <v>1.0333243145743147E-2</v>
      </c>
      <c r="G1889" s="156">
        <v>1.4240620490620489E-2</v>
      </c>
      <c r="H1889" s="156">
        <v>6.3785173160173158E-3</v>
      </c>
      <c r="I1889" s="156">
        <v>4.7664141414141417E-3</v>
      </c>
      <c r="J1889" s="156">
        <v>1.3740079365079365E-2</v>
      </c>
      <c r="K1889" s="156">
        <v>3.5376082251082248E-3</v>
      </c>
      <c r="L1889" s="156">
        <v>3.4361471861471858E-3</v>
      </c>
      <c r="M1889" s="156">
        <v>7.4652777777777773E-3</v>
      </c>
      <c r="N1889" s="156">
        <v>6.2950937950937962E-3</v>
      </c>
      <c r="O1889" s="156">
        <v>1.3370310245310242E-2</v>
      </c>
    </row>
    <row r="1890" spans="1:15" x14ac:dyDescent="0.2">
      <c r="A1890">
        <v>158</v>
      </c>
      <c r="B1890" t="s">
        <v>500</v>
      </c>
      <c r="C1890" t="s">
        <v>500</v>
      </c>
      <c r="D1890" t="s">
        <v>206</v>
      </c>
      <c r="E1890" t="s">
        <v>687</v>
      </c>
      <c r="F1890" s="156">
        <v>8.0627705627705631E-3</v>
      </c>
      <c r="G1890" s="156">
        <v>2.4621212121212124E-3</v>
      </c>
      <c r="H1890" s="156">
        <v>2.4621212121212124E-3</v>
      </c>
      <c r="I1890" s="156">
        <v>6.8993506493506508E-3</v>
      </c>
      <c r="J1890" s="156">
        <v>1.7045454545454549E-3</v>
      </c>
      <c r="K1890" s="156">
        <v>1.7045454545454549E-3</v>
      </c>
      <c r="L1890" s="156">
        <v>8.5497835497835521E-3</v>
      </c>
      <c r="M1890" s="156">
        <v>3.0303030303030307E-3</v>
      </c>
      <c r="N1890" s="156">
        <v>2.4350649350649354E-3</v>
      </c>
      <c r="O1890" s="156">
        <v>9.2803030303030328E-3</v>
      </c>
    </row>
    <row r="1891" spans="1:15" x14ac:dyDescent="0.2">
      <c r="A1891">
        <v>158</v>
      </c>
      <c r="B1891" t="s">
        <v>500</v>
      </c>
      <c r="C1891" t="s">
        <v>500</v>
      </c>
      <c r="D1891" t="s">
        <v>206</v>
      </c>
      <c r="E1891" t="s">
        <v>688</v>
      </c>
      <c r="F1891" s="156">
        <v>0.37555153180153183</v>
      </c>
      <c r="G1891" s="156">
        <v>0.3101419413919414</v>
      </c>
      <c r="H1891" s="156">
        <v>0.3735264735264735</v>
      </c>
      <c r="I1891" s="156">
        <v>0.38089618714618717</v>
      </c>
      <c r="J1891" s="156">
        <v>0.20483058608058605</v>
      </c>
      <c r="K1891" s="156">
        <v>0.20063894438894439</v>
      </c>
      <c r="L1891" s="156">
        <v>0.27949758574758576</v>
      </c>
      <c r="M1891" s="156">
        <v>0.40540917415917421</v>
      </c>
      <c r="N1891" s="156">
        <v>0.37025682650682645</v>
      </c>
      <c r="O1891" s="156">
        <v>0.50584831834831834</v>
      </c>
    </row>
    <row r="1892" spans="1:15" x14ac:dyDescent="0.2">
      <c r="A1892">
        <v>158</v>
      </c>
      <c r="B1892" t="s">
        <v>500</v>
      </c>
      <c r="C1892" t="s">
        <v>500</v>
      </c>
      <c r="D1892" t="s">
        <v>206</v>
      </c>
      <c r="E1892" t="s">
        <v>689</v>
      </c>
      <c r="F1892" s="156">
        <v>2.1735729548229551E-2</v>
      </c>
      <c r="G1892" s="156">
        <v>2.7592719780219779E-2</v>
      </c>
      <c r="H1892" s="156">
        <v>1.0168650793650792E-2</v>
      </c>
      <c r="I1892" s="156">
        <v>7.4862637362637357E-3</v>
      </c>
      <c r="J1892" s="156">
        <v>2.6890644078144073E-2</v>
      </c>
      <c r="K1892" s="156">
        <v>5.5918040293040285E-3</v>
      </c>
      <c r="L1892" s="156">
        <v>5.589896214896215E-3</v>
      </c>
      <c r="M1892" s="156">
        <v>1.3423382173382171E-2</v>
      </c>
      <c r="N1892" s="156">
        <v>9.9893162393162368E-3</v>
      </c>
      <c r="O1892" s="156">
        <v>2.6709401709401708E-2</v>
      </c>
    </row>
    <row r="1893" spans="1:15" x14ac:dyDescent="0.2">
      <c r="A1893">
        <v>158</v>
      </c>
      <c r="B1893" t="s">
        <v>500</v>
      </c>
      <c r="C1893" t="s">
        <v>500</v>
      </c>
      <c r="D1893" t="s">
        <v>206</v>
      </c>
      <c r="E1893" t="s">
        <v>690</v>
      </c>
      <c r="F1893" s="156">
        <v>0.42495421245421244</v>
      </c>
      <c r="G1893" s="156">
        <v>0.49123168498168501</v>
      </c>
      <c r="H1893" s="156">
        <v>0.60114468864468862</v>
      </c>
      <c r="I1893" s="156">
        <v>0.43099816849816847</v>
      </c>
      <c r="J1893" s="156">
        <v>0.18949175824175823</v>
      </c>
      <c r="K1893" s="156">
        <v>0.34494047619047619</v>
      </c>
      <c r="L1893" s="156">
        <v>0.14688644688644686</v>
      </c>
      <c r="M1893" s="156">
        <v>0.57891483516483511</v>
      </c>
      <c r="N1893" s="156">
        <v>0.59729853479853467</v>
      </c>
      <c r="O1893" s="156">
        <v>0.61055402930402924</v>
      </c>
    </row>
    <row r="1894" spans="1:15" x14ac:dyDescent="0.2">
      <c r="A1894">
        <v>158</v>
      </c>
      <c r="B1894" t="s">
        <v>500</v>
      </c>
      <c r="C1894" t="s">
        <v>500</v>
      </c>
      <c r="D1894" t="s">
        <v>206</v>
      </c>
      <c r="E1894" t="s">
        <v>691</v>
      </c>
      <c r="F1894" s="156">
        <v>0.26739226682408501</v>
      </c>
      <c r="G1894" s="156">
        <v>0.19961629279811097</v>
      </c>
      <c r="H1894" s="156">
        <v>0.3089187327823692</v>
      </c>
      <c r="I1894" s="156">
        <v>0.23002262888626523</v>
      </c>
      <c r="J1894" s="156">
        <v>0.13531582054309327</v>
      </c>
      <c r="K1894" s="156">
        <v>0.23943329397874855</v>
      </c>
      <c r="L1894" s="156">
        <v>0.1703487800078709</v>
      </c>
      <c r="M1894" s="156">
        <v>0.24193231011412833</v>
      </c>
      <c r="N1894" s="156">
        <v>0.30886462022825656</v>
      </c>
      <c r="O1894" s="156">
        <v>0.34735586383313655</v>
      </c>
    </row>
    <row r="1895" spans="1:15" x14ac:dyDescent="0.2">
      <c r="A1895">
        <v>158</v>
      </c>
      <c r="B1895" t="s">
        <v>500</v>
      </c>
      <c r="C1895" t="s">
        <v>500</v>
      </c>
      <c r="D1895" t="s">
        <v>206</v>
      </c>
      <c r="E1895" t="s">
        <v>692</v>
      </c>
      <c r="F1895" s="156">
        <v>4.283910533910534E-3</v>
      </c>
      <c r="G1895" s="156">
        <v>4.6018217893217892E-3</v>
      </c>
      <c r="H1895" s="156">
        <v>1.9548160173160174E-3</v>
      </c>
      <c r="I1895" s="156">
        <v>1.048430735930736E-3</v>
      </c>
      <c r="J1895" s="156">
        <v>5.0166847041847049E-3</v>
      </c>
      <c r="K1895" s="156">
        <v>1.2761544011544012E-3</v>
      </c>
      <c r="L1895" s="156">
        <v>7.4630230880230882E-4</v>
      </c>
      <c r="M1895" s="156">
        <v>1.5444624819624816E-3</v>
      </c>
      <c r="N1895" s="156">
        <v>1.9435425685425684E-3</v>
      </c>
      <c r="O1895" s="156">
        <v>4.8678751803751799E-3</v>
      </c>
    </row>
    <row r="1896" spans="1:15" x14ac:dyDescent="0.2">
      <c r="A1896">
        <v>158</v>
      </c>
      <c r="B1896" t="s">
        <v>500</v>
      </c>
      <c r="C1896" t="s">
        <v>500</v>
      </c>
      <c r="D1896" t="s">
        <v>206</v>
      </c>
      <c r="E1896" t="s">
        <v>693</v>
      </c>
      <c r="F1896" s="156">
        <v>0</v>
      </c>
      <c r="G1896" s="156">
        <v>0</v>
      </c>
      <c r="H1896" s="156">
        <v>0</v>
      </c>
      <c r="I1896" s="156">
        <v>0</v>
      </c>
      <c r="J1896" s="156">
        <v>0</v>
      </c>
      <c r="K1896" s="156">
        <v>0</v>
      </c>
      <c r="L1896" s="156">
        <v>0</v>
      </c>
      <c r="M1896" s="156">
        <v>0</v>
      </c>
      <c r="N1896" s="156">
        <v>0</v>
      </c>
      <c r="O1896" s="156">
        <v>0</v>
      </c>
    </row>
    <row r="1897" spans="1:15" x14ac:dyDescent="0.2">
      <c r="A1897">
        <v>158</v>
      </c>
      <c r="B1897" t="s">
        <v>500</v>
      </c>
      <c r="C1897" t="s">
        <v>500</v>
      </c>
      <c r="D1897" t="s">
        <v>206</v>
      </c>
      <c r="E1897" t="s">
        <v>694</v>
      </c>
      <c r="F1897" s="156">
        <v>0.18201862373737374</v>
      </c>
      <c r="G1897" s="156">
        <v>0.11162405303030302</v>
      </c>
      <c r="H1897" s="156">
        <v>0.20608901515151518</v>
      </c>
      <c r="I1897" s="156">
        <v>0.12853377525252524</v>
      </c>
      <c r="J1897" s="156">
        <v>7.8892045454545451E-2</v>
      </c>
      <c r="K1897" s="156">
        <v>0.18684816919191916</v>
      </c>
      <c r="L1897" s="156">
        <v>9.9029356060606061E-2</v>
      </c>
      <c r="M1897" s="156">
        <v>0.13097537878787877</v>
      </c>
      <c r="N1897" s="156">
        <v>0.2069570707070707</v>
      </c>
      <c r="O1897" s="156">
        <v>0.22574179292929289</v>
      </c>
    </row>
    <row r="1898" spans="1:15" x14ac:dyDescent="0.2">
      <c r="A1898">
        <v>158</v>
      </c>
      <c r="B1898" t="s">
        <v>500</v>
      </c>
      <c r="C1898" t="s">
        <v>500</v>
      </c>
      <c r="D1898" t="s">
        <v>206</v>
      </c>
      <c r="E1898" t="s">
        <v>695</v>
      </c>
      <c r="F1898" s="156">
        <v>6.3657407407407415E-5</v>
      </c>
      <c r="G1898" s="156">
        <v>5.6423611111111102E-5</v>
      </c>
      <c r="H1898" s="156">
        <v>1.7361111111111111E-5</v>
      </c>
      <c r="I1898" s="156">
        <v>8.6805555555555555E-6</v>
      </c>
      <c r="J1898" s="156">
        <v>6.9444444444444444E-5</v>
      </c>
      <c r="K1898" s="156">
        <v>1.4467592592592595E-5</v>
      </c>
      <c r="L1898" s="156">
        <v>5.7870370370370367E-6</v>
      </c>
      <c r="M1898" s="156">
        <v>1.0127314814814815E-5</v>
      </c>
      <c r="N1898" s="156">
        <v>1.7361111111111111E-5</v>
      </c>
      <c r="O1898" s="156">
        <v>6.799768518518518E-5</v>
      </c>
    </row>
    <row r="1899" spans="1:15" x14ac:dyDescent="0.2">
      <c r="A1899">
        <v>158</v>
      </c>
      <c r="B1899" t="s">
        <v>500</v>
      </c>
      <c r="C1899" t="s">
        <v>500</v>
      </c>
      <c r="D1899" t="s">
        <v>206</v>
      </c>
      <c r="E1899" t="s">
        <v>696</v>
      </c>
      <c r="F1899" s="156">
        <v>0</v>
      </c>
      <c r="G1899" s="156">
        <v>0</v>
      </c>
      <c r="H1899" s="156">
        <v>0</v>
      </c>
      <c r="I1899" s="156">
        <v>0</v>
      </c>
      <c r="J1899" s="156">
        <v>0</v>
      </c>
      <c r="K1899" s="156">
        <v>0</v>
      </c>
      <c r="L1899" s="156">
        <v>0</v>
      </c>
      <c r="M1899" s="156">
        <v>0</v>
      </c>
      <c r="N1899" s="156">
        <v>0</v>
      </c>
      <c r="O1899" s="156">
        <v>0</v>
      </c>
    </row>
    <row r="1900" spans="1:15" x14ac:dyDescent="0.2">
      <c r="A1900">
        <v>159</v>
      </c>
      <c r="B1900" t="s">
        <v>501</v>
      </c>
      <c r="C1900" t="s">
        <v>501</v>
      </c>
      <c r="D1900" t="s">
        <v>206</v>
      </c>
      <c r="E1900" t="s">
        <v>685</v>
      </c>
      <c r="F1900" s="156">
        <v>0.25209563164108617</v>
      </c>
      <c r="G1900" s="156">
        <v>0.28076544667453757</v>
      </c>
      <c r="H1900" s="156">
        <v>0.33061294765840216</v>
      </c>
      <c r="I1900" s="156">
        <v>0.27814344746162928</v>
      </c>
      <c r="J1900" s="156">
        <v>0.18186983471074378</v>
      </c>
      <c r="K1900" s="156">
        <v>0.20567935852026761</v>
      </c>
      <c r="L1900" s="156">
        <v>0.18917011019283744</v>
      </c>
      <c r="M1900" s="156">
        <v>0.32521890987800078</v>
      </c>
      <c r="N1900" s="156">
        <v>0.32693083431719794</v>
      </c>
      <c r="O1900" s="156">
        <v>0.38421635182998815</v>
      </c>
    </row>
    <row r="1901" spans="1:15" x14ac:dyDescent="0.2">
      <c r="A1901">
        <v>159</v>
      </c>
      <c r="B1901" t="s">
        <v>501</v>
      </c>
      <c r="C1901" t="s">
        <v>501</v>
      </c>
      <c r="D1901" t="s">
        <v>206</v>
      </c>
      <c r="E1901" t="s">
        <v>686</v>
      </c>
      <c r="F1901" s="156">
        <v>1.579861111111111E-2</v>
      </c>
      <c r="G1901" s="156">
        <v>2.0053210678210677E-2</v>
      </c>
      <c r="H1901" s="156">
        <v>8.2521645021645038E-3</v>
      </c>
      <c r="I1901" s="156">
        <v>5.4811507936507924E-3</v>
      </c>
      <c r="J1901" s="156">
        <v>1.9719516594516592E-2</v>
      </c>
      <c r="K1901" s="156">
        <v>4.3042027417027409E-3</v>
      </c>
      <c r="L1901" s="156">
        <v>4.0494227994227992E-3</v>
      </c>
      <c r="M1901" s="156">
        <v>9.5350829725829728E-3</v>
      </c>
      <c r="N1901" s="156">
        <v>8.0514971139971133E-3</v>
      </c>
      <c r="O1901" s="156">
        <v>1.9370039682539683E-2</v>
      </c>
    </row>
    <row r="1902" spans="1:15" x14ac:dyDescent="0.2">
      <c r="A1902">
        <v>159</v>
      </c>
      <c r="B1902" t="s">
        <v>501</v>
      </c>
      <c r="C1902" t="s">
        <v>501</v>
      </c>
      <c r="D1902" t="s">
        <v>206</v>
      </c>
      <c r="E1902" t="s">
        <v>687</v>
      </c>
      <c r="F1902" s="156">
        <v>3.3820346320346329E-3</v>
      </c>
      <c r="G1902" s="156">
        <v>9.1991341991342008E-4</v>
      </c>
      <c r="H1902" s="156">
        <v>9.1991341991342008E-4</v>
      </c>
      <c r="I1902" s="156">
        <v>2.6515151515151521E-3</v>
      </c>
      <c r="J1902" s="156">
        <v>6.2229437229437243E-4</v>
      </c>
      <c r="K1902" s="156">
        <v>6.2229437229437243E-4</v>
      </c>
      <c r="L1902" s="156">
        <v>3.4090909090909098E-3</v>
      </c>
      <c r="M1902" s="156">
        <v>1.0822510822510825E-3</v>
      </c>
      <c r="N1902" s="156">
        <v>9.1991341991342008E-4</v>
      </c>
      <c r="O1902" s="156">
        <v>3.8149350649350649E-3</v>
      </c>
    </row>
    <row r="1903" spans="1:15" x14ac:dyDescent="0.2">
      <c r="A1903">
        <v>159</v>
      </c>
      <c r="B1903" t="s">
        <v>501</v>
      </c>
      <c r="C1903" t="s">
        <v>501</v>
      </c>
      <c r="D1903" t="s">
        <v>206</v>
      </c>
      <c r="E1903" t="s">
        <v>688</v>
      </c>
      <c r="F1903" s="156">
        <v>0.36230644355644354</v>
      </c>
      <c r="G1903" s="156">
        <v>0.32478354978354973</v>
      </c>
      <c r="H1903" s="156">
        <v>0.36550740925740921</v>
      </c>
      <c r="I1903" s="156">
        <v>0.34669080919080919</v>
      </c>
      <c r="J1903" s="156">
        <v>0.21399225774225775</v>
      </c>
      <c r="K1903" s="156">
        <v>0.19258658008658008</v>
      </c>
      <c r="L1903" s="156">
        <v>0.24835997335997334</v>
      </c>
      <c r="M1903" s="156">
        <v>0.39512987012987011</v>
      </c>
      <c r="N1903" s="156">
        <v>0.35933025308025307</v>
      </c>
      <c r="O1903" s="156">
        <v>0.48907758907758908</v>
      </c>
    </row>
    <row r="1904" spans="1:15" x14ac:dyDescent="0.2">
      <c r="A1904">
        <v>159</v>
      </c>
      <c r="B1904" t="s">
        <v>501</v>
      </c>
      <c r="C1904" t="s">
        <v>501</v>
      </c>
      <c r="D1904" t="s">
        <v>206</v>
      </c>
      <c r="E1904" t="s">
        <v>689</v>
      </c>
      <c r="F1904" s="156">
        <v>3.4241452991452981E-2</v>
      </c>
      <c r="G1904" s="156">
        <v>3.9531822344322343E-2</v>
      </c>
      <c r="H1904" s="156">
        <v>1.2505723443223442E-2</v>
      </c>
      <c r="I1904" s="156">
        <v>7.774343711843712E-3</v>
      </c>
      <c r="J1904" s="156">
        <v>3.9362026862026861E-2</v>
      </c>
      <c r="K1904" s="156">
        <v>6.1259920634920634E-3</v>
      </c>
      <c r="L1904" s="156">
        <v>6.1088217338217338E-3</v>
      </c>
      <c r="M1904" s="156">
        <v>1.6958562271062273E-2</v>
      </c>
      <c r="N1904" s="156">
        <v>1.2059294871794871E-2</v>
      </c>
      <c r="O1904" s="156">
        <v>3.9596688034188039E-2</v>
      </c>
    </row>
    <row r="1905" spans="1:15" x14ac:dyDescent="0.2">
      <c r="A1905">
        <v>159</v>
      </c>
      <c r="B1905" t="s">
        <v>501</v>
      </c>
      <c r="C1905" t="s">
        <v>501</v>
      </c>
      <c r="D1905" t="s">
        <v>206</v>
      </c>
      <c r="E1905" t="s">
        <v>690</v>
      </c>
      <c r="F1905" s="156">
        <v>0.44022435897435902</v>
      </c>
      <c r="G1905" s="156">
        <v>0.49439102564102561</v>
      </c>
      <c r="H1905" s="156">
        <v>0.61577380952380956</v>
      </c>
      <c r="I1905" s="156">
        <v>0.45716575091575085</v>
      </c>
      <c r="J1905" s="156">
        <v>0.17570970695970695</v>
      </c>
      <c r="K1905" s="156">
        <v>0.34739010989010988</v>
      </c>
      <c r="L1905" s="156">
        <v>0.14938186813186813</v>
      </c>
      <c r="M1905" s="156">
        <v>0.59945054945054943</v>
      </c>
      <c r="N1905" s="156">
        <v>0.6079899267399268</v>
      </c>
      <c r="O1905" s="156">
        <v>0.6286172161172161</v>
      </c>
    </row>
    <row r="1906" spans="1:15" x14ac:dyDescent="0.2">
      <c r="A1906">
        <v>159</v>
      </c>
      <c r="B1906" t="s">
        <v>501</v>
      </c>
      <c r="C1906" t="s">
        <v>501</v>
      </c>
      <c r="D1906" t="s">
        <v>206</v>
      </c>
      <c r="E1906" t="s">
        <v>691</v>
      </c>
      <c r="F1906" s="156">
        <v>0.27267070051160958</v>
      </c>
      <c r="G1906" s="156">
        <v>0.2163616686343959</v>
      </c>
      <c r="H1906" s="156">
        <v>0.31798504525777249</v>
      </c>
      <c r="I1906" s="156">
        <v>0.22238537977174339</v>
      </c>
      <c r="J1906" s="156">
        <v>0.14748376623376622</v>
      </c>
      <c r="K1906" s="156">
        <v>0.24622195985832349</v>
      </c>
      <c r="L1906" s="156">
        <v>0.1612750885478158</v>
      </c>
      <c r="M1906" s="156">
        <v>0.24690574576938212</v>
      </c>
      <c r="N1906" s="156">
        <v>0.31777843368752462</v>
      </c>
      <c r="O1906" s="156">
        <v>0.35529319165682804</v>
      </c>
    </row>
    <row r="1907" spans="1:15" x14ac:dyDescent="0.2">
      <c r="A1907">
        <v>159</v>
      </c>
      <c r="B1907" t="s">
        <v>501</v>
      </c>
      <c r="C1907" t="s">
        <v>501</v>
      </c>
      <c r="D1907" t="s">
        <v>206</v>
      </c>
      <c r="E1907" t="s">
        <v>692</v>
      </c>
      <c r="F1907" s="156">
        <v>7.2758838383838384E-3</v>
      </c>
      <c r="G1907" s="156">
        <v>7.5419372294372291E-3</v>
      </c>
      <c r="H1907" s="156">
        <v>3.2490079365079367E-3</v>
      </c>
      <c r="I1907" s="156">
        <v>1.4430014430014432E-3</v>
      </c>
      <c r="J1907" s="156">
        <v>8.2566738816738806E-3</v>
      </c>
      <c r="K1907" s="156">
        <v>2.1960678210678208E-3</v>
      </c>
      <c r="L1907" s="156">
        <v>1.0506854256854257E-3</v>
      </c>
      <c r="M1907" s="156">
        <v>2.3584054834054832E-3</v>
      </c>
      <c r="N1907" s="156">
        <v>3.2219516594516593E-3</v>
      </c>
      <c r="O1907" s="156">
        <v>8.1011002886002877E-3</v>
      </c>
    </row>
    <row r="1908" spans="1:15" x14ac:dyDescent="0.2">
      <c r="A1908">
        <v>159</v>
      </c>
      <c r="B1908" t="s">
        <v>501</v>
      </c>
      <c r="C1908" t="s">
        <v>501</v>
      </c>
      <c r="D1908" t="s">
        <v>206</v>
      </c>
      <c r="E1908" t="s">
        <v>693</v>
      </c>
      <c r="F1908" s="156">
        <v>0</v>
      </c>
      <c r="G1908" s="156">
        <v>0</v>
      </c>
      <c r="H1908" s="156">
        <v>0</v>
      </c>
      <c r="I1908" s="156">
        <v>0</v>
      </c>
      <c r="J1908" s="156">
        <v>0</v>
      </c>
      <c r="K1908" s="156">
        <v>0</v>
      </c>
      <c r="L1908" s="156">
        <v>0</v>
      </c>
      <c r="M1908" s="156">
        <v>0</v>
      </c>
      <c r="N1908" s="156">
        <v>0</v>
      </c>
      <c r="O1908" s="156">
        <v>0</v>
      </c>
    </row>
    <row r="1909" spans="1:15" x14ac:dyDescent="0.2">
      <c r="A1909">
        <v>159</v>
      </c>
      <c r="B1909" t="s">
        <v>501</v>
      </c>
      <c r="C1909" t="s">
        <v>501</v>
      </c>
      <c r="D1909" t="s">
        <v>206</v>
      </c>
      <c r="E1909" t="s">
        <v>694</v>
      </c>
      <c r="F1909" s="156">
        <v>0.18038194444444447</v>
      </c>
      <c r="G1909" s="156">
        <v>0.12132575757575756</v>
      </c>
      <c r="H1909" s="156">
        <v>0.21095643939393938</v>
      </c>
      <c r="I1909" s="156">
        <v>0.12957544191919193</v>
      </c>
      <c r="J1909" s="156">
        <v>8.6297348484848477E-2</v>
      </c>
      <c r="K1909" s="156">
        <v>0.18933712121212123</v>
      </c>
      <c r="L1909" s="156">
        <v>9.7915088383838389E-2</v>
      </c>
      <c r="M1909" s="156">
        <v>0.13658143939393938</v>
      </c>
      <c r="N1909" s="156">
        <v>0.21237373737373735</v>
      </c>
      <c r="O1909" s="156">
        <v>0.2283191287878788</v>
      </c>
    </row>
    <row r="1910" spans="1:15" x14ac:dyDescent="0.2">
      <c r="A1910">
        <v>159</v>
      </c>
      <c r="B1910" t="s">
        <v>501</v>
      </c>
      <c r="C1910" t="s">
        <v>501</v>
      </c>
      <c r="D1910" t="s">
        <v>206</v>
      </c>
      <c r="E1910" t="s">
        <v>695</v>
      </c>
      <c r="F1910" s="156">
        <v>2.0543981481481482E-4</v>
      </c>
      <c r="G1910" s="156">
        <v>1.8663194444444443E-4</v>
      </c>
      <c r="H1910" s="156">
        <v>6.799768518518518E-5</v>
      </c>
      <c r="I1910" s="156">
        <v>3.0381944444444444E-5</v>
      </c>
      <c r="J1910" s="156">
        <v>2.2424768518518521E-4</v>
      </c>
      <c r="K1910" s="156">
        <v>5.6423611111111102E-5</v>
      </c>
      <c r="L1910" s="156">
        <v>2.1701388888888886E-5</v>
      </c>
      <c r="M1910" s="156">
        <v>3.9062500000000001E-5</v>
      </c>
      <c r="N1910" s="156">
        <v>6.799768518518518E-5</v>
      </c>
      <c r="O1910" s="156">
        <v>2.2135416666666666E-4</v>
      </c>
    </row>
    <row r="1911" spans="1:15" x14ac:dyDescent="0.2">
      <c r="A1911">
        <v>159</v>
      </c>
      <c r="B1911" t="s">
        <v>501</v>
      </c>
      <c r="C1911" t="s">
        <v>501</v>
      </c>
      <c r="D1911" t="s">
        <v>206</v>
      </c>
      <c r="E1911" t="s">
        <v>696</v>
      </c>
      <c r="F1911" s="156">
        <v>0</v>
      </c>
      <c r="G1911" s="156">
        <v>0</v>
      </c>
      <c r="H1911" s="156">
        <v>0</v>
      </c>
      <c r="I1911" s="156">
        <v>0</v>
      </c>
      <c r="J1911" s="156">
        <v>0</v>
      </c>
      <c r="K1911" s="156">
        <v>0</v>
      </c>
      <c r="L1911" s="156">
        <v>0</v>
      </c>
      <c r="M1911" s="156">
        <v>0</v>
      </c>
      <c r="N1911" s="156">
        <v>0</v>
      </c>
      <c r="O1911" s="156">
        <v>0</v>
      </c>
    </row>
    <row r="1912" spans="1:15" x14ac:dyDescent="0.2">
      <c r="A1912">
        <v>160</v>
      </c>
      <c r="B1912" t="s">
        <v>502</v>
      </c>
      <c r="C1912" t="s">
        <v>502</v>
      </c>
      <c r="D1912" t="s">
        <v>206</v>
      </c>
      <c r="E1912" t="s">
        <v>685</v>
      </c>
      <c r="F1912" s="156">
        <v>0.28352518693427786</v>
      </c>
      <c r="G1912" s="156">
        <v>0.27831316410861862</v>
      </c>
      <c r="H1912" s="156">
        <v>0.34306867375049194</v>
      </c>
      <c r="I1912" s="156">
        <v>0.29568821330184969</v>
      </c>
      <c r="J1912" s="156">
        <v>0.17808687524596617</v>
      </c>
      <c r="K1912" s="156">
        <v>0.21282221566312473</v>
      </c>
      <c r="L1912" s="156">
        <v>0.20380017709563164</v>
      </c>
      <c r="M1912" s="156">
        <v>0.33531090121999213</v>
      </c>
      <c r="N1912" s="156">
        <v>0.34018595041322314</v>
      </c>
      <c r="O1912" s="156">
        <v>0.40760281385281388</v>
      </c>
    </row>
    <row r="1913" spans="1:15" x14ac:dyDescent="0.2">
      <c r="A1913">
        <v>160</v>
      </c>
      <c r="B1913" t="s">
        <v>502</v>
      </c>
      <c r="C1913" t="s">
        <v>502</v>
      </c>
      <c r="D1913" t="s">
        <v>206</v>
      </c>
      <c r="E1913" t="s">
        <v>686</v>
      </c>
      <c r="F1913" s="156">
        <v>1.6021825396825399E-2</v>
      </c>
      <c r="G1913" s="156">
        <v>2.0438762626262628E-2</v>
      </c>
      <c r="H1913" s="156">
        <v>8.5723304473304483E-3</v>
      </c>
      <c r="I1913" s="156">
        <v>5.569083694083694E-3</v>
      </c>
      <c r="J1913" s="156">
        <v>2.0003607503607499E-2</v>
      </c>
      <c r="K1913" s="156">
        <v>4.4327200577200573E-3</v>
      </c>
      <c r="L1913" s="156">
        <v>4.1215728715728716E-3</v>
      </c>
      <c r="M1913" s="156">
        <v>9.8259379509379515E-3</v>
      </c>
      <c r="N1913" s="156">
        <v>8.4122474747474751E-3</v>
      </c>
      <c r="O1913" s="156">
        <v>1.9685696248196251E-2</v>
      </c>
    </row>
    <row r="1914" spans="1:15" x14ac:dyDescent="0.2">
      <c r="A1914">
        <v>160</v>
      </c>
      <c r="B1914" t="s">
        <v>502</v>
      </c>
      <c r="C1914" t="s">
        <v>502</v>
      </c>
      <c r="D1914" t="s">
        <v>206</v>
      </c>
      <c r="E1914" t="s">
        <v>687</v>
      </c>
      <c r="F1914" s="156">
        <v>3.246753246753247E-3</v>
      </c>
      <c r="G1914" s="156">
        <v>8.1168831168831174E-4</v>
      </c>
      <c r="H1914" s="156">
        <v>8.1168831168831174E-4</v>
      </c>
      <c r="I1914" s="156">
        <v>2.4891774891774897E-3</v>
      </c>
      <c r="J1914" s="156">
        <v>5.6818181818181826E-4</v>
      </c>
      <c r="K1914" s="156">
        <v>5.6818181818181826E-4</v>
      </c>
      <c r="L1914" s="156">
        <v>3.21969696969697E-3</v>
      </c>
      <c r="M1914" s="156">
        <v>9.7402597402597413E-4</v>
      </c>
      <c r="N1914" s="156">
        <v>8.1168831168831174E-4</v>
      </c>
      <c r="O1914" s="156">
        <v>3.6255411255411265E-3</v>
      </c>
    </row>
    <row r="1915" spans="1:15" x14ac:dyDescent="0.2">
      <c r="A1915">
        <v>160</v>
      </c>
      <c r="B1915" t="s">
        <v>502</v>
      </c>
      <c r="C1915" t="s">
        <v>502</v>
      </c>
      <c r="D1915" t="s">
        <v>206</v>
      </c>
      <c r="E1915" t="s">
        <v>688</v>
      </c>
      <c r="F1915" s="156">
        <v>0.36519730269730272</v>
      </c>
      <c r="G1915" s="156">
        <v>0.31183816183816182</v>
      </c>
      <c r="H1915" s="156">
        <v>0.35970279720279713</v>
      </c>
      <c r="I1915" s="156">
        <v>0.35047452547452546</v>
      </c>
      <c r="J1915" s="156">
        <v>0.20533008658008658</v>
      </c>
      <c r="K1915" s="156">
        <v>0.19019730269730267</v>
      </c>
      <c r="L1915" s="156">
        <v>0.25454961704961704</v>
      </c>
      <c r="M1915" s="156">
        <v>0.38976023976023971</v>
      </c>
      <c r="N1915" s="156">
        <v>0.35495546120546123</v>
      </c>
      <c r="O1915" s="156">
        <v>0.48720238095238094</v>
      </c>
    </row>
    <row r="1916" spans="1:15" x14ac:dyDescent="0.2">
      <c r="A1916">
        <v>160</v>
      </c>
      <c r="B1916" t="s">
        <v>502</v>
      </c>
      <c r="C1916" t="s">
        <v>502</v>
      </c>
      <c r="D1916" t="s">
        <v>206</v>
      </c>
      <c r="E1916" t="s">
        <v>689</v>
      </c>
      <c r="F1916" s="156">
        <v>3.2503434065934061E-2</v>
      </c>
      <c r="G1916" s="156">
        <v>3.8642780830280832E-2</v>
      </c>
      <c r="H1916" s="156">
        <v>1.3055173992673993E-2</v>
      </c>
      <c r="I1916" s="156">
        <v>8.2570207570207572E-3</v>
      </c>
      <c r="J1916" s="156">
        <v>3.8045634920634924E-2</v>
      </c>
      <c r="K1916" s="156">
        <v>6.461767399267398E-3</v>
      </c>
      <c r="L1916" s="156">
        <v>6.4331501831501828E-3</v>
      </c>
      <c r="M1916" s="156">
        <v>1.7380189255189252E-2</v>
      </c>
      <c r="N1916" s="156">
        <v>1.2717490842490842E-2</v>
      </c>
      <c r="O1916" s="156">
        <v>3.820398351648352E-2</v>
      </c>
    </row>
    <row r="1917" spans="1:15" x14ac:dyDescent="0.2">
      <c r="A1917">
        <v>160</v>
      </c>
      <c r="B1917" t="s">
        <v>502</v>
      </c>
      <c r="C1917" t="s">
        <v>502</v>
      </c>
      <c r="D1917" t="s">
        <v>206</v>
      </c>
      <c r="E1917" t="s">
        <v>690</v>
      </c>
      <c r="F1917" s="156">
        <v>0.4315247252747253</v>
      </c>
      <c r="G1917" s="156">
        <v>0.48035714285714282</v>
      </c>
      <c r="H1917" s="156">
        <v>0.60572344322344318</v>
      </c>
      <c r="I1917" s="156">
        <v>0.45155677655677656</v>
      </c>
      <c r="J1917" s="156">
        <v>0.16735347985347981</v>
      </c>
      <c r="K1917" s="156">
        <v>0.34464285714285714</v>
      </c>
      <c r="L1917" s="156">
        <v>0.14697802197802201</v>
      </c>
      <c r="M1917" s="156">
        <v>0.58752289377289368</v>
      </c>
      <c r="N1917" s="156">
        <v>0.599885531135531</v>
      </c>
      <c r="O1917" s="156">
        <v>0.61662087912087904</v>
      </c>
    </row>
    <row r="1918" spans="1:15" x14ac:dyDescent="0.2">
      <c r="A1918">
        <v>160</v>
      </c>
      <c r="B1918" t="s">
        <v>502</v>
      </c>
      <c r="C1918" t="s">
        <v>502</v>
      </c>
      <c r="D1918" t="s">
        <v>206</v>
      </c>
      <c r="E1918" t="s">
        <v>691</v>
      </c>
      <c r="F1918" s="156">
        <v>0.25147087760724124</v>
      </c>
      <c r="G1918" s="156">
        <v>0.20214482487209759</v>
      </c>
      <c r="H1918" s="156">
        <v>0.29906040928768202</v>
      </c>
      <c r="I1918" s="156">
        <v>0.21541715859897675</v>
      </c>
      <c r="J1918" s="156">
        <v>0.13719746162927979</v>
      </c>
      <c r="K1918" s="156">
        <v>0.23100157418339237</v>
      </c>
      <c r="L1918" s="156">
        <v>0.15735192837465564</v>
      </c>
      <c r="M1918" s="156">
        <v>0.23534041715859896</v>
      </c>
      <c r="N1918" s="156">
        <v>0.29887101534828803</v>
      </c>
      <c r="O1918" s="156">
        <v>0.33285369933097203</v>
      </c>
    </row>
    <row r="1919" spans="1:15" x14ac:dyDescent="0.2">
      <c r="A1919">
        <v>160</v>
      </c>
      <c r="B1919" t="s">
        <v>502</v>
      </c>
      <c r="C1919" t="s">
        <v>502</v>
      </c>
      <c r="D1919" t="s">
        <v>206</v>
      </c>
      <c r="E1919" t="s">
        <v>692</v>
      </c>
      <c r="F1919" s="156">
        <v>6.7482864357864348E-3</v>
      </c>
      <c r="G1919" s="156">
        <v>7.1969696969696973E-3</v>
      </c>
      <c r="H1919" s="156">
        <v>3.2783189033189029E-3</v>
      </c>
      <c r="I1919" s="156">
        <v>1.5376984126984127E-3</v>
      </c>
      <c r="J1919" s="156">
        <v>7.7831890331890325E-3</v>
      </c>
      <c r="K1919" s="156">
        <v>2.254689754689755E-3</v>
      </c>
      <c r="L1919" s="156">
        <v>1.1115620490620491E-3</v>
      </c>
      <c r="M1919" s="156">
        <v>2.4350649350649354E-3</v>
      </c>
      <c r="N1919" s="156">
        <v>3.2580266955266951E-3</v>
      </c>
      <c r="O1919" s="156">
        <v>7.63212481962482E-3</v>
      </c>
    </row>
    <row r="1920" spans="1:15" x14ac:dyDescent="0.2">
      <c r="A1920">
        <v>160</v>
      </c>
      <c r="B1920" t="s">
        <v>502</v>
      </c>
      <c r="C1920" t="s">
        <v>502</v>
      </c>
      <c r="D1920" t="s">
        <v>206</v>
      </c>
      <c r="E1920" t="s">
        <v>693</v>
      </c>
      <c r="F1920" s="156">
        <v>0</v>
      </c>
      <c r="G1920" s="156">
        <v>0</v>
      </c>
      <c r="H1920" s="156">
        <v>0</v>
      </c>
      <c r="I1920" s="156">
        <v>0</v>
      </c>
      <c r="J1920" s="156">
        <v>0</v>
      </c>
      <c r="K1920" s="156">
        <v>0</v>
      </c>
      <c r="L1920" s="156">
        <v>0</v>
      </c>
      <c r="M1920" s="156">
        <v>0</v>
      </c>
      <c r="N1920" s="156">
        <v>0</v>
      </c>
      <c r="O1920" s="156">
        <v>0</v>
      </c>
    </row>
    <row r="1921" spans="1:15" x14ac:dyDescent="0.2">
      <c r="A1921">
        <v>160</v>
      </c>
      <c r="B1921" t="s">
        <v>502</v>
      </c>
      <c r="C1921" t="s">
        <v>502</v>
      </c>
      <c r="D1921" t="s">
        <v>206</v>
      </c>
      <c r="E1921" t="s">
        <v>694</v>
      </c>
      <c r="F1921" s="156">
        <v>0.17197916666666668</v>
      </c>
      <c r="G1921" s="156">
        <v>0.11588541666666667</v>
      </c>
      <c r="H1921" s="156">
        <v>0.20232165404040406</v>
      </c>
      <c r="I1921" s="156">
        <v>0.12540877525252525</v>
      </c>
      <c r="J1921" s="156">
        <v>8.2069128787878781E-2</v>
      </c>
      <c r="K1921" s="156">
        <v>0.18174400252525252</v>
      </c>
      <c r="L1921" s="156">
        <v>9.502367424242425E-2</v>
      </c>
      <c r="M1921" s="156">
        <v>0.13144412878787881</v>
      </c>
      <c r="N1921" s="156">
        <v>0.20341224747474748</v>
      </c>
      <c r="O1921" s="156">
        <v>0.21867739898989896</v>
      </c>
    </row>
    <row r="1922" spans="1:15" x14ac:dyDescent="0.2">
      <c r="A1922">
        <v>160</v>
      </c>
      <c r="B1922" t="s">
        <v>502</v>
      </c>
      <c r="C1922" t="s">
        <v>502</v>
      </c>
      <c r="D1922" t="s">
        <v>206</v>
      </c>
      <c r="E1922" t="s">
        <v>695</v>
      </c>
      <c r="F1922" s="156">
        <v>2.488425925925926E-4</v>
      </c>
      <c r="G1922" s="156">
        <v>2.2714120370370371E-4</v>
      </c>
      <c r="H1922" s="156">
        <v>8.5358796296296295E-5</v>
      </c>
      <c r="I1922" s="156">
        <v>3.7615740740740744E-5</v>
      </c>
      <c r="J1922" s="156">
        <v>2.7199074074074072E-4</v>
      </c>
      <c r="K1922" s="156">
        <v>7.0891203703703708E-5</v>
      </c>
      <c r="L1922" s="156">
        <v>2.6041666666666665E-5</v>
      </c>
      <c r="M1922" s="156">
        <v>4.9189814814814815E-5</v>
      </c>
      <c r="N1922" s="156">
        <v>8.5358796296296295E-5</v>
      </c>
      <c r="O1922" s="156">
        <v>2.6909722222222222E-4</v>
      </c>
    </row>
    <row r="1923" spans="1:15" x14ac:dyDescent="0.2">
      <c r="A1923">
        <v>160</v>
      </c>
      <c r="B1923" t="s">
        <v>502</v>
      </c>
      <c r="C1923" t="s">
        <v>502</v>
      </c>
      <c r="D1923" t="s">
        <v>206</v>
      </c>
      <c r="E1923" t="s">
        <v>696</v>
      </c>
      <c r="F1923" s="156">
        <v>0</v>
      </c>
      <c r="G1923" s="156">
        <v>0</v>
      </c>
      <c r="H1923" s="156">
        <v>0</v>
      </c>
      <c r="I1923" s="156">
        <v>0</v>
      </c>
      <c r="J1923" s="156">
        <v>0</v>
      </c>
      <c r="K1923" s="156">
        <v>0</v>
      </c>
      <c r="L1923" s="156">
        <v>0</v>
      </c>
      <c r="M1923" s="156">
        <v>0</v>
      </c>
      <c r="N1923" s="156">
        <v>0</v>
      </c>
      <c r="O1923" s="156">
        <v>0</v>
      </c>
    </row>
    <row r="1924" spans="1:15" x14ac:dyDescent="0.2">
      <c r="A1924">
        <v>161</v>
      </c>
      <c r="B1924" t="s">
        <v>503</v>
      </c>
      <c r="C1924" t="s">
        <v>503</v>
      </c>
      <c r="D1924" t="s">
        <v>206</v>
      </c>
      <c r="E1924" t="s">
        <v>685</v>
      </c>
      <c r="F1924" s="156">
        <v>0.27022087760724123</v>
      </c>
      <c r="G1924" s="156">
        <v>0.28502804014167649</v>
      </c>
      <c r="H1924" s="156">
        <v>0.34109848484848476</v>
      </c>
      <c r="I1924" s="156">
        <v>0.30186442345533254</v>
      </c>
      <c r="J1924" s="156">
        <v>0.18447707595434865</v>
      </c>
      <c r="K1924" s="156">
        <v>0.20874901613537977</v>
      </c>
      <c r="L1924" s="156">
        <v>0.20990997638724909</v>
      </c>
      <c r="M1924" s="156">
        <v>0.34127312081857536</v>
      </c>
      <c r="N1924" s="156">
        <v>0.33547569854388037</v>
      </c>
      <c r="O1924" s="156">
        <v>0.40644677292404569</v>
      </c>
    </row>
    <row r="1925" spans="1:15" x14ac:dyDescent="0.2">
      <c r="A1925">
        <v>161</v>
      </c>
      <c r="B1925" t="s">
        <v>503</v>
      </c>
      <c r="C1925" t="s">
        <v>503</v>
      </c>
      <c r="D1925" t="s">
        <v>206</v>
      </c>
      <c r="E1925" t="s">
        <v>686</v>
      </c>
      <c r="F1925" s="156">
        <v>1.5386002886002885E-2</v>
      </c>
      <c r="G1925" s="156">
        <v>1.9633838383838382E-2</v>
      </c>
      <c r="H1925" s="156">
        <v>8.0920815295815289E-3</v>
      </c>
      <c r="I1925" s="156">
        <v>5.4428210678210678E-3</v>
      </c>
      <c r="J1925" s="156">
        <v>1.9255050505050508E-2</v>
      </c>
      <c r="K1925" s="156">
        <v>4.238816738816739E-3</v>
      </c>
      <c r="L1925" s="156">
        <v>4.0178571428571425E-3</v>
      </c>
      <c r="M1925" s="156">
        <v>9.3952922077922083E-3</v>
      </c>
      <c r="N1925" s="156">
        <v>7.8124999999999991E-3</v>
      </c>
      <c r="O1925" s="156">
        <v>1.8919101731601731E-2</v>
      </c>
    </row>
    <row r="1926" spans="1:15" x14ac:dyDescent="0.2">
      <c r="A1926">
        <v>161</v>
      </c>
      <c r="B1926" t="s">
        <v>503</v>
      </c>
      <c r="C1926" t="s">
        <v>503</v>
      </c>
      <c r="D1926" t="s">
        <v>206</v>
      </c>
      <c r="E1926" t="s">
        <v>687</v>
      </c>
      <c r="F1926" s="156">
        <v>3.0303030303030307E-3</v>
      </c>
      <c r="G1926" s="156">
        <v>7.3051948051948065E-4</v>
      </c>
      <c r="H1926" s="156">
        <v>7.3051948051948065E-4</v>
      </c>
      <c r="I1926" s="156">
        <v>2.2727272727272731E-3</v>
      </c>
      <c r="J1926" s="156">
        <v>4.8701298701298707E-4</v>
      </c>
      <c r="K1926" s="156">
        <v>4.8701298701298707E-4</v>
      </c>
      <c r="L1926" s="156">
        <v>3.0032467532467538E-3</v>
      </c>
      <c r="M1926" s="156">
        <v>8.6580086580086591E-4</v>
      </c>
      <c r="N1926" s="156">
        <v>7.0346320346320363E-4</v>
      </c>
      <c r="O1926" s="156">
        <v>3.3549783549783551E-3</v>
      </c>
    </row>
    <row r="1927" spans="1:15" x14ac:dyDescent="0.2">
      <c r="A1927">
        <v>161</v>
      </c>
      <c r="B1927" t="s">
        <v>503</v>
      </c>
      <c r="C1927" t="s">
        <v>503</v>
      </c>
      <c r="D1927" t="s">
        <v>206</v>
      </c>
      <c r="E1927" t="s">
        <v>688</v>
      </c>
      <c r="F1927" s="156">
        <v>0.39954628704628703</v>
      </c>
      <c r="G1927" s="156">
        <v>0.32395313020313021</v>
      </c>
      <c r="H1927" s="156">
        <v>0.37676282051282045</v>
      </c>
      <c r="I1927" s="156">
        <v>0.38222610722610717</v>
      </c>
      <c r="J1927" s="156">
        <v>0.21332833832833831</v>
      </c>
      <c r="K1927" s="156">
        <v>0.19329628704628704</v>
      </c>
      <c r="L1927" s="156">
        <v>0.2800803363303363</v>
      </c>
      <c r="M1927" s="156">
        <v>0.41577797202797206</v>
      </c>
      <c r="N1927" s="156">
        <v>0.3673638861138861</v>
      </c>
      <c r="O1927" s="156">
        <v>0.52472943722943721</v>
      </c>
    </row>
    <row r="1928" spans="1:15" x14ac:dyDescent="0.2">
      <c r="A1928">
        <v>161</v>
      </c>
      <c r="B1928" t="s">
        <v>503</v>
      </c>
      <c r="C1928" t="s">
        <v>503</v>
      </c>
      <c r="D1928" t="s">
        <v>206</v>
      </c>
      <c r="E1928" t="s">
        <v>689</v>
      </c>
      <c r="F1928" s="156">
        <v>3.2865918803418805E-2</v>
      </c>
      <c r="G1928" s="156">
        <v>3.8362332112332115E-2</v>
      </c>
      <c r="H1928" s="156">
        <v>1.2284416971916973E-2</v>
      </c>
      <c r="I1928" s="156">
        <v>7.7857905982905984E-3</v>
      </c>
      <c r="J1928" s="156">
        <v>3.8060897435897433E-2</v>
      </c>
      <c r="K1928" s="156">
        <v>6.1069139194139194E-3</v>
      </c>
      <c r="L1928" s="156">
        <v>6.0954670329670321E-3</v>
      </c>
      <c r="M1928" s="156">
        <v>1.6651404151404151E-2</v>
      </c>
      <c r="N1928" s="156">
        <v>1.166437728937729E-2</v>
      </c>
      <c r="O1928" s="156">
        <v>3.8209706959706963E-2</v>
      </c>
    </row>
    <row r="1929" spans="1:15" x14ac:dyDescent="0.2">
      <c r="A1929">
        <v>161</v>
      </c>
      <c r="B1929" t="s">
        <v>503</v>
      </c>
      <c r="C1929" t="s">
        <v>503</v>
      </c>
      <c r="D1929" t="s">
        <v>206</v>
      </c>
      <c r="E1929" t="s">
        <v>690</v>
      </c>
      <c r="F1929" s="156">
        <v>0.44544413919413922</v>
      </c>
      <c r="G1929" s="156">
        <v>0.50370879120879131</v>
      </c>
      <c r="H1929" s="156">
        <v>0.62085622710622701</v>
      </c>
      <c r="I1929" s="156">
        <v>0.46602564102564109</v>
      </c>
      <c r="J1929" s="156">
        <v>0.17898351648351649</v>
      </c>
      <c r="K1929" s="156">
        <v>0.34461996336996342</v>
      </c>
      <c r="L1929" s="156">
        <v>0.15233516483516485</v>
      </c>
      <c r="M1929" s="156">
        <v>0.61087454212454206</v>
      </c>
      <c r="N1929" s="156">
        <v>0.60927197802197797</v>
      </c>
      <c r="O1929" s="156">
        <v>0.63791208791208787</v>
      </c>
    </row>
    <row r="1930" spans="1:15" x14ac:dyDescent="0.2">
      <c r="A1930">
        <v>161</v>
      </c>
      <c r="B1930" t="s">
        <v>503</v>
      </c>
      <c r="C1930" t="s">
        <v>503</v>
      </c>
      <c r="D1930" t="s">
        <v>206</v>
      </c>
      <c r="E1930" t="s">
        <v>691</v>
      </c>
      <c r="F1930" s="156">
        <v>0.26922963400236122</v>
      </c>
      <c r="G1930" s="156">
        <v>0.22152449822904369</v>
      </c>
      <c r="H1930" s="156">
        <v>0.31965023612750881</v>
      </c>
      <c r="I1930" s="156">
        <v>0.23041863439590712</v>
      </c>
      <c r="J1930" s="156">
        <v>0.1511216056670602</v>
      </c>
      <c r="K1930" s="156">
        <v>0.24422471467926013</v>
      </c>
      <c r="L1930" s="156">
        <v>0.16836383313656039</v>
      </c>
      <c r="M1930" s="156">
        <v>0.25406828020464384</v>
      </c>
      <c r="N1930" s="156">
        <v>0.31890741833923653</v>
      </c>
      <c r="O1930" s="156">
        <v>0.35752410468319556</v>
      </c>
    </row>
    <row r="1931" spans="1:15" x14ac:dyDescent="0.2">
      <c r="A1931">
        <v>161</v>
      </c>
      <c r="B1931" t="s">
        <v>503</v>
      </c>
      <c r="C1931" t="s">
        <v>503</v>
      </c>
      <c r="D1931" t="s">
        <v>206</v>
      </c>
      <c r="E1931" t="s">
        <v>692</v>
      </c>
      <c r="F1931" s="156">
        <v>7.0301226551226547E-3</v>
      </c>
      <c r="G1931" s="156">
        <v>7.3638167388167374E-3</v>
      </c>
      <c r="H1931" s="156">
        <v>3.2151875901875902E-3</v>
      </c>
      <c r="I1931" s="156">
        <v>1.4632936507936508E-3</v>
      </c>
      <c r="J1931" s="156">
        <v>8.0266955266955278E-3</v>
      </c>
      <c r="K1931" s="156">
        <v>2.1690115440115439E-3</v>
      </c>
      <c r="L1931" s="156">
        <v>1.0619588744588745E-3</v>
      </c>
      <c r="M1931" s="156">
        <v>2.3538961038961038E-3</v>
      </c>
      <c r="N1931" s="156">
        <v>3.1791125541125536E-3</v>
      </c>
      <c r="O1931" s="156">
        <v>7.8666125541125547E-3</v>
      </c>
    </row>
    <row r="1932" spans="1:15" x14ac:dyDescent="0.2">
      <c r="A1932">
        <v>161</v>
      </c>
      <c r="B1932" t="s">
        <v>503</v>
      </c>
      <c r="C1932" t="s">
        <v>503</v>
      </c>
      <c r="D1932" t="s">
        <v>206</v>
      </c>
      <c r="E1932" t="s">
        <v>693</v>
      </c>
      <c r="F1932" s="156">
        <v>0</v>
      </c>
      <c r="G1932" s="156">
        <v>0</v>
      </c>
      <c r="H1932" s="156">
        <v>0</v>
      </c>
      <c r="I1932" s="156">
        <v>0</v>
      </c>
      <c r="J1932" s="156">
        <v>0</v>
      </c>
      <c r="K1932" s="156">
        <v>0</v>
      </c>
      <c r="L1932" s="156">
        <v>0</v>
      </c>
      <c r="M1932" s="156">
        <v>0</v>
      </c>
      <c r="N1932" s="156">
        <v>0</v>
      </c>
      <c r="O1932" s="156">
        <v>0</v>
      </c>
    </row>
    <row r="1933" spans="1:15" x14ac:dyDescent="0.2">
      <c r="A1933">
        <v>161</v>
      </c>
      <c r="B1933" t="s">
        <v>503</v>
      </c>
      <c r="C1933" t="s">
        <v>503</v>
      </c>
      <c r="D1933" t="s">
        <v>206</v>
      </c>
      <c r="E1933" t="s">
        <v>694</v>
      </c>
      <c r="F1933" s="156">
        <v>0.18392992424242427</v>
      </c>
      <c r="G1933" s="156">
        <v>0.12762468434343432</v>
      </c>
      <c r="H1933" s="156">
        <v>0.21687184343434338</v>
      </c>
      <c r="I1933" s="156">
        <v>0.13348011363636364</v>
      </c>
      <c r="J1933" s="156">
        <v>9.0276199494949486E-2</v>
      </c>
      <c r="K1933" s="156">
        <v>0.19291193181818181</v>
      </c>
      <c r="L1933" s="156">
        <v>0.10042613636363637</v>
      </c>
      <c r="M1933" s="156">
        <v>0.14244476010101009</v>
      </c>
      <c r="N1933" s="156">
        <v>0.21865845959595959</v>
      </c>
      <c r="O1933" s="156">
        <v>0.23426925505050503</v>
      </c>
    </row>
    <row r="1934" spans="1:15" x14ac:dyDescent="0.2">
      <c r="A1934">
        <v>161</v>
      </c>
      <c r="B1934" t="s">
        <v>503</v>
      </c>
      <c r="C1934" t="s">
        <v>503</v>
      </c>
      <c r="D1934" t="s">
        <v>206</v>
      </c>
      <c r="E1934" t="s">
        <v>695</v>
      </c>
      <c r="F1934" s="156">
        <v>2.1701388888888888E-4</v>
      </c>
      <c r="G1934" s="156">
        <v>1.9820601851851854E-4</v>
      </c>
      <c r="H1934" s="156">
        <v>7.3784722222222223E-5</v>
      </c>
      <c r="I1934" s="156">
        <v>3.4722222222222222E-5</v>
      </c>
      <c r="J1934" s="156">
        <v>2.3726851851851852E-4</v>
      </c>
      <c r="K1934" s="156">
        <v>6.0763888888888887E-5</v>
      </c>
      <c r="L1934" s="156">
        <v>2.3148148148148147E-5</v>
      </c>
      <c r="M1934" s="156">
        <v>4.3402777777777773E-5</v>
      </c>
      <c r="N1934" s="156">
        <v>7.3784722222222223E-5</v>
      </c>
      <c r="O1934" s="156">
        <v>2.3437500000000002E-4</v>
      </c>
    </row>
    <row r="1935" spans="1:15" x14ac:dyDescent="0.2">
      <c r="A1935">
        <v>161</v>
      </c>
      <c r="B1935" t="s">
        <v>503</v>
      </c>
      <c r="C1935" t="s">
        <v>503</v>
      </c>
      <c r="D1935" t="s">
        <v>206</v>
      </c>
      <c r="E1935" t="s">
        <v>696</v>
      </c>
      <c r="F1935" s="156">
        <v>0</v>
      </c>
      <c r="G1935" s="156">
        <v>0</v>
      </c>
      <c r="H1935" s="156">
        <v>0</v>
      </c>
      <c r="I1935" s="156">
        <v>0</v>
      </c>
      <c r="J1935" s="156">
        <v>0</v>
      </c>
      <c r="K1935" s="156">
        <v>0</v>
      </c>
      <c r="L1935" s="156">
        <v>0</v>
      </c>
      <c r="M1935" s="156">
        <v>0</v>
      </c>
      <c r="N1935" s="156">
        <v>0</v>
      </c>
      <c r="O1935" s="156">
        <v>0</v>
      </c>
    </row>
    <row r="1936" spans="1:15" x14ac:dyDescent="0.2">
      <c r="A1936">
        <v>162</v>
      </c>
      <c r="B1936" t="s">
        <v>509</v>
      </c>
      <c r="C1936" t="s">
        <v>509</v>
      </c>
      <c r="D1936" t="s">
        <v>207</v>
      </c>
      <c r="E1936" t="s">
        <v>685</v>
      </c>
      <c r="F1936" s="156">
        <v>0.23367030696576149</v>
      </c>
      <c r="G1936" s="156">
        <v>0.2159336875245966</v>
      </c>
      <c r="H1936" s="156">
        <v>0.29755755608028334</v>
      </c>
      <c r="I1936" s="156">
        <v>0.25277695789059423</v>
      </c>
      <c r="J1936" s="156">
        <v>0.1409853404171586</v>
      </c>
      <c r="K1936" s="156">
        <v>0.20899006296733569</v>
      </c>
      <c r="L1936" s="156">
        <v>0.18484110586383315</v>
      </c>
      <c r="M1936" s="156">
        <v>0.26970434868162135</v>
      </c>
      <c r="N1936" s="156">
        <v>0.30137741046831956</v>
      </c>
      <c r="O1936" s="156">
        <v>0.33967926013380556</v>
      </c>
    </row>
    <row r="1937" spans="1:15" x14ac:dyDescent="0.2">
      <c r="A1937">
        <v>162</v>
      </c>
      <c r="B1937" t="s">
        <v>509</v>
      </c>
      <c r="C1937" t="s">
        <v>509</v>
      </c>
      <c r="D1937" t="s">
        <v>207</v>
      </c>
      <c r="E1937" t="s">
        <v>686</v>
      </c>
      <c r="F1937" s="156">
        <v>2.4370941558441557E-2</v>
      </c>
      <c r="G1937" s="156">
        <v>3.1491251803751806E-2</v>
      </c>
      <c r="H1937" s="156">
        <v>1.6452471139971139E-2</v>
      </c>
      <c r="I1937" s="156">
        <v>8.2386363636363629E-3</v>
      </c>
      <c r="J1937" s="156">
        <v>2.9764159451659451E-2</v>
      </c>
      <c r="K1937" s="156">
        <v>9.1382575757575756E-3</v>
      </c>
      <c r="L1937" s="156">
        <v>6.2387265512265514E-3</v>
      </c>
      <c r="M1937" s="156">
        <v>1.6720779220779219E-2</v>
      </c>
      <c r="N1937" s="156">
        <v>1.7516684704184701E-2</v>
      </c>
      <c r="O1937" s="156">
        <v>3.0284992784992783E-2</v>
      </c>
    </row>
    <row r="1938" spans="1:15" x14ac:dyDescent="0.2">
      <c r="A1938">
        <v>162</v>
      </c>
      <c r="B1938" t="s">
        <v>509</v>
      </c>
      <c r="C1938" t="s">
        <v>509</v>
      </c>
      <c r="D1938" t="s">
        <v>207</v>
      </c>
      <c r="E1938" t="s">
        <v>687</v>
      </c>
      <c r="F1938" s="156">
        <v>5.7088744588744602E-3</v>
      </c>
      <c r="G1938" s="156">
        <v>1.1093073593073596E-3</v>
      </c>
      <c r="H1938" s="156">
        <v>1.1093073593073596E-3</v>
      </c>
      <c r="I1938" s="156">
        <v>3.8961038961038965E-3</v>
      </c>
      <c r="J1938" s="156">
        <v>7.5757575757575768E-4</v>
      </c>
      <c r="K1938" s="156">
        <v>7.5757575757575768E-4</v>
      </c>
      <c r="L1938" s="156">
        <v>4.9512987012987021E-3</v>
      </c>
      <c r="M1938" s="156">
        <v>1.4069264069264073E-3</v>
      </c>
      <c r="N1938" s="156">
        <v>1.1634199134199137E-3</v>
      </c>
      <c r="O1938" s="156">
        <v>6.2500000000000003E-3</v>
      </c>
    </row>
    <row r="1939" spans="1:15" x14ac:dyDescent="0.2">
      <c r="A1939">
        <v>162</v>
      </c>
      <c r="B1939" t="s">
        <v>509</v>
      </c>
      <c r="C1939" t="s">
        <v>509</v>
      </c>
      <c r="D1939" t="s">
        <v>207</v>
      </c>
      <c r="E1939" t="s">
        <v>688</v>
      </c>
      <c r="F1939" s="156">
        <v>0.20513028638028635</v>
      </c>
      <c r="G1939" s="156">
        <v>0.22430278055278055</v>
      </c>
      <c r="H1939" s="156">
        <v>0.27688353313353314</v>
      </c>
      <c r="I1939" s="156">
        <v>0.26720987345987346</v>
      </c>
      <c r="J1939" s="156">
        <v>0.14929445554445556</v>
      </c>
      <c r="K1939" s="156">
        <v>0.17768273393273395</v>
      </c>
      <c r="L1939" s="156">
        <v>0.19929861804861804</v>
      </c>
      <c r="M1939" s="156">
        <v>0.28266733266733274</v>
      </c>
      <c r="N1939" s="156">
        <v>0.28694638694638691</v>
      </c>
      <c r="O1939" s="156">
        <v>0.33109390609390604</v>
      </c>
    </row>
    <row r="1940" spans="1:15" x14ac:dyDescent="0.2">
      <c r="A1940">
        <v>162</v>
      </c>
      <c r="B1940" t="s">
        <v>509</v>
      </c>
      <c r="C1940" t="s">
        <v>509</v>
      </c>
      <c r="D1940" t="s">
        <v>207</v>
      </c>
      <c r="E1940" t="s">
        <v>689</v>
      </c>
      <c r="F1940" s="156">
        <v>2.7936126373626375E-2</v>
      </c>
      <c r="G1940" s="156">
        <v>4.003357753357753E-2</v>
      </c>
      <c r="H1940" s="156">
        <v>2.0861950549450545E-2</v>
      </c>
      <c r="I1940" s="156">
        <v>1.2501907814407815E-2</v>
      </c>
      <c r="J1940" s="156">
        <v>3.6086309523809521E-2</v>
      </c>
      <c r="K1940" s="156">
        <v>1.0914606227106226E-2</v>
      </c>
      <c r="L1940" s="156">
        <v>9.3501984126984124E-3</v>
      </c>
      <c r="M1940" s="156">
        <v>2.4089972527472525E-2</v>
      </c>
      <c r="N1940" s="156">
        <v>2.2735424297924297E-2</v>
      </c>
      <c r="O1940" s="156">
        <v>3.7213827838827838E-2</v>
      </c>
    </row>
    <row r="1941" spans="1:15" x14ac:dyDescent="0.2">
      <c r="A1941">
        <v>162</v>
      </c>
      <c r="B1941" t="s">
        <v>509</v>
      </c>
      <c r="C1941" t="s">
        <v>509</v>
      </c>
      <c r="D1941" t="s">
        <v>207</v>
      </c>
      <c r="E1941" t="s">
        <v>690</v>
      </c>
      <c r="F1941" s="156">
        <v>0.21341575091575088</v>
      </c>
      <c r="G1941" s="156">
        <v>0.30595238095238092</v>
      </c>
      <c r="H1941" s="156">
        <v>0.42831959706959705</v>
      </c>
      <c r="I1941" s="156">
        <v>0.34736721611721605</v>
      </c>
      <c r="J1941" s="156">
        <v>0.14638278388278389</v>
      </c>
      <c r="K1941" s="156">
        <v>0.29013278388278391</v>
      </c>
      <c r="L1941" s="156">
        <v>0.1756639194139194</v>
      </c>
      <c r="M1941" s="156">
        <v>0.39945054945054936</v>
      </c>
      <c r="N1941" s="156">
        <v>0.43717948717948718</v>
      </c>
      <c r="O1941" s="156">
        <v>0.41254578754578747</v>
      </c>
    </row>
    <row r="1942" spans="1:15" x14ac:dyDescent="0.2">
      <c r="A1942">
        <v>162</v>
      </c>
      <c r="B1942" t="s">
        <v>509</v>
      </c>
      <c r="C1942" t="s">
        <v>509</v>
      </c>
      <c r="D1942" t="s">
        <v>207</v>
      </c>
      <c r="E1942" t="s">
        <v>691</v>
      </c>
      <c r="F1942" s="156">
        <v>0.14202823691460054</v>
      </c>
      <c r="G1942" s="156">
        <v>0.11487357339630065</v>
      </c>
      <c r="H1942" s="156">
        <v>0.18062032664305394</v>
      </c>
      <c r="I1942" s="156">
        <v>0.13011609602518692</v>
      </c>
      <c r="J1942" s="156">
        <v>8.0487504919323105E-2</v>
      </c>
      <c r="K1942" s="156">
        <v>0.1514315230224321</v>
      </c>
      <c r="L1942" s="156">
        <v>0.10048209366391185</v>
      </c>
      <c r="M1942" s="156">
        <v>0.13453364817001182</v>
      </c>
      <c r="N1942" s="156">
        <v>0.17604289649744193</v>
      </c>
      <c r="O1942" s="156">
        <v>0.19546930342384891</v>
      </c>
    </row>
    <row r="1943" spans="1:15" x14ac:dyDescent="0.2">
      <c r="A1943">
        <v>162</v>
      </c>
      <c r="B1943" t="s">
        <v>509</v>
      </c>
      <c r="C1943" t="s">
        <v>509</v>
      </c>
      <c r="D1943" t="s">
        <v>207</v>
      </c>
      <c r="E1943" t="s">
        <v>692</v>
      </c>
      <c r="F1943" s="156">
        <v>8.7729978354978352E-3</v>
      </c>
      <c r="G1943" s="156">
        <v>9.7019300144300154E-3</v>
      </c>
      <c r="H1943" s="156">
        <v>5.7832792207792201E-3</v>
      </c>
      <c r="I1943" s="156">
        <v>2.4440836940836934E-3</v>
      </c>
      <c r="J1943" s="156">
        <v>1.0060425685425685E-2</v>
      </c>
      <c r="K1943" s="156">
        <v>4.5229076479076473E-3</v>
      </c>
      <c r="L1943" s="156">
        <v>1.7676767676767676E-3</v>
      </c>
      <c r="M1943" s="156">
        <v>4.0922619047619041E-3</v>
      </c>
      <c r="N1943" s="156">
        <v>5.7359307359307367E-3</v>
      </c>
      <c r="O1943" s="156">
        <v>1.0274621212121212E-2</v>
      </c>
    </row>
    <row r="1944" spans="1:15" x14ac:dyDescent="0.2">
      <c r="A1944">
        <v>162</v>
      </c>
      <c r="B1944" t="s">
        <v>509</v>
      </c>
      <c r="C1944" t="s">
        <v>509</v>
      </c>
      <c r="D1944" t="s">
        <v>207</v>
      </c>
      <c r="E1944" t="s">
        <v>693</v>
      </c>
      <c r="F1944" s="156">
        <v>0</v>
      </c>
      <c r="G1944" s="156">
        <v>0</v>
      </c>
      <c r="H1944" s="156">
        <v>0</v>
      </c>
      <c r="I1944" s="156">
        <v>0</v>
      </c>
      <c r="J1944" s="156">
        <v>0</v>
      </c>
      <c r="K1944" s="156">
        <v>0</v>
      </c>
      <c r="L1944" s="156">
        <v>0</v>
      </c>
      <c r="M1944" s="156">
        <v>0</v>
      </c>
      <c r="N1944" s="156">
        <v>0</v>
      </c>
      <c r="O1944" s="156">
        <v>0</v>
      </c>
    </row>
    <row r="1945" spans="1:15" x14ac:dyDescent="0.2">
      <c r="A1945">
        <v>162</v>
      </c>
      <c r="B1945" t="s">
        <v>509</v>
      </c>
      <c r="C1945" t="s">
        <v>509</v>
      </c>
      <c r="D1945" t="s">
        <v>207</v>
      </c>
      <c r="E1945" t="s">
        <v>694</v>
      </c>
      <c r="F1945" s="156">
        <v>5.3341224747474755E-2</v>
      </c>
      <c r="G1945" s="156">
        <v>4.4564393939393938E-2</v>
      </c>
      <c r="H1945" s="156">
        <v>7.3683712121212108E-2</v>
      </c>
      <c r="I1945" s="156">
        <v>4.746843434343434E-2</v>
      </c>
      <c r="J1945" s="156">
        <v>3.2032828282828281E-2</v>
      </c>
      <c r="K1945" s="156">
        <v>6.766729797979798E-2</v>
      </c>
      <c r="L1945" s="156">
        <v>3.596275252525253E-2</v>
      </c>
      <c r="M1945" s="156">
        <v>4.9692234848484847E-2</v>
      </c>
      <c r="N1945" s="156">
        <v>7.0468749999999997E-2</v>
      </c>
      <c r="O1945" s="156">
        <v>7.4687500000000004E-2</v>
      </c>
    </row>
    <row r="1946" spans="1:15" x14ac:dyDescent="0.2">
      <c r="A1946">
        <v>162</v>
      </c>
      <c r="B1946" t="s">
        <v>509</v>
      </c>
      <c r="C1946" t="s">
        <v>509</v>
      </c>
      <c r="D1946" t="s">
        <v>207</v>
      </c>
      <c r="E1946" t="s">
        <v>695</v>
      </c>
      <c r="F1946" s="156">
        <v>3.7615740740740746E-4</v>
      </c>
      <c r="G1946" s="156">
        <v>3.9785879629629627E-4</v>
      </c>
      <c r="H1946" s="156">
        <v>2.3871527777777774E-4</v>
      </c>
      <c r="I1946" s="156">
        <v>1.200810185185185E-4</v>
      </c>
      <c r="J1946" s="156">
        <v>4.3836805555555556E-4</v>
      </c>
      <c r="K1946" s="156">
        <v>2.1412037037037035E-4</v>
      </c>
      <c r="L1946" s="156">
        <v>8.246527777777778E-5</v>
      </c>
      <c r="M1946" s="156">
        <v>1.5046296296296297E-4</v>
      </c>
      <c r="N1946" s="156">
        <v>2.3148148148148152E-4</v>
      </c>
      <c r="O1946" s="156">
        <v>4.3981481481481486E-4</v>
      </c>
    </row>
    <row r="1947" spans="1:15" x14ac:dyDescent="0.2">
      <c r="A1947">
        <v>162</v>
      </c>
      <c r="B1947" t="s">
        <v>509</v>
      </c>
      <c r="C1947" t="s">
        <v>509</v>
      </c>
      <c r="D1947" t="s">
        <v>207</v>
      </c>
      <c r="E1947" t="s">
        <v>696</v>
      </c>
      <c r="F1947" s="156">
        <v>0</v>
      </c>
      <c r="G1947" s="156">
        <v>0</v>
      </c>
      <c r="H1947" s="156">
        <v>0</v>
      </c>
      <c r="I1947" s="156">
        <v>0</v>
      </c>
      <c r="J1947" s="156">
        <v>0</v>
      </c>
      <c r="K1947" s="156">
        <v>0</v>
      </c>
      <c r="L1947" s="156">
        <v>0</v>
      </c>
      <c r="M1947" s="156">
        <v>0</v>
      </c>
      <c r="N1947" s="156">
        <v>0</v>
      </c>
      <c r="O1947" s="156">
        <v>0</v>
      </c>
    </row>
    <row r="1948" spans="1:15" x14ac:dyDescent="0.2">
      <c r="A1948">
        <v>163</v>
      </c>
      <c r="B1948" t="s">
        <v>510</v>
      </c>
      <c r="C1948" t="s">
        <v>510</v>
      </c>
      <c r="D1948" t="s">
        <v>208</v>
      </c>
      <c r="E1948" t="s">
        <v>685</v>
      </c>
      <c r="F1948" s="156">
        <v>0.2147136953955136</v>
      </c>
      <c r="G1948" s="156">
        <v>0.23810015741833923</v>
      </c>
      <c r="H1948" s="156">
        <v>0.29551357733175915</v>
      </c>
      <c r="I1948" s="156">
        <v>0.25123966942148762</v>
      </c>
      <c r="J1948" s="156">
        <v>0.15978207398661942</v>
      </c>
      <c r="K1948" s="156">
        <v>0.19792158598976778</v>
      </c>
      <c r="L1948" s="156">
        <v>0.17792945690672965</v>
      </c>
      <c r="M1948" s="156">
        <v>0.28028581267217634</v>
      </c>
      <c r="N1948" s="156">
        <v>0.29958431719795359</v>
      </c>
      <c r="O1948" s="156">
        <v>0.3358175914994096</v>
      </c>
    </row>
    <row r="1949" spans="1:15" x14ac:dyDescent="0.2">
      <c r="A1949">
        <v>163</v>
      </c>
      <c r="B1949" t="s">
        <v>510</v>
      </c>
      <c r="C1949" t="s">
        <v>510</v>
      </c>
      <c r="D1949" t="s">
        <v>208</v>
      </c>
      <c r="E1949" t="s">
        <v>686</v>
      </c>
      <c r="F1949" s="156">
        <v>8.0221861471861475E-3</v>
      </c>
      <c r="G1949" s="156">
        <v>1.0175414862914864E-2</v>
      </c>
      <c r="H1949" s="156">
        <v>4.0719696969696963E-3</v>
      </c>
      <c r="I1949" s="156">
        <v>3.2783189033189029E-3</v>
      </c>
      <c r="J1949" s="156">
        <v>1.010551948051948E-2</v>
      </c>
      <c r="K1949" s="156">
        <v>2.2952741702741701E-3</v>
      </c>
      <c r="L1949" s="156">
        <v>2.3899711399711396E-3</v>
      </c>
      <c r="M1949" s="156">
        <v>5.0009018759018748E-3</v>
      </c>
      <c r="N1949" s="156">
        <v>4.283910533910534E-3</v>
      </c>
      <c r="O1949" s="156">
        <v>1.0024350649350649E-2</v>
      </c>
    </row>
    <row r="1950" spans="1:15" x14ac:dyDescent="0.2">
      <c r="A1950">
        <v>163</v>
      </c>
      <c r="B1950" t="s">
        <v>510</v>
      </c>
      <c r="C1950" t="s">
        <v>510</v>
      </c>
      <c r="D1950" t="s">
        <v>208</v>
      </c>
      <c r="E1950" t="s">
        <v>687</v>
      </c>
      <c r="F1950" s="156">
        <v>2.6461038961038963E-2</v>
      </c>
      <c r="G1950" s="156">
        <v>1.030844155844156E-2</v>
      </c>
      <c r="H1950" s="156">
        <v>1.030844155844156E-2</v>
      </c>
      <c r="I1950" s="156">
        <v>2.7299783549783553E-2</v>
      </c>
      <c r="J1950" s="156">
        <v>7.1428571428571435E-3</v>
      </c>
      <c r="K1950" s="156">
        <v>7.1428571428571435E-3</v>
      </c>
      <c r="L1950" s="156">
        <v>3.1060606060606066E-2</v>
      </c>
      <c r="M1950" s="156">
        <v>1.3933982683982687E-2</v>
      </c>
      <c r="N1950" s="156">
        <v>1.0551948051948052E-2</v>
      </c>
      <c r="O1950" s="156">
        <v>3.2169913419913425E-2</v>
      </c>
    </row>
    <row r="1951" spans="1:15" x14ac:dyDescent="0.2">
      <c r="A1951">
        <v>163</v>
      </c>
      <c r="B1951" t="s">
        <v>510</v>
      </c>
      <c r="C1951" t="s">
        <v>510</v>
      </c>
      <c r="D1951" t="s">
        <v>208</v>
      </c>
      <c r="E1951" t="s">
        <v>688</v>
      </c>
      <c r="F1951" s="156">
        <v>0.20159007659007661</v>
      </c>
      <c r="G1951" s="156">
        <v>0.24793747918747916</v>
      </c>
      <c r="H1951" s="156">
        <v>0.27952256077256077</v>
      </c>
      <c r="I1951" s="156">
        <v>0.27341200466200472</v>
      </c>
      <c r="J1951" s="156">
        <v>0.16980935730935731</v>
      </c>
      <c r="K1951" s="156">
        <v>0.16848776223776221</v>
      </c>
      <c r="L1951" s="156">
        <v>0.20022893772893771</v>
      </c>
      <c r="M1951" s="156">
        <v>0.2985576923076923</v>
      </c>
      <c r="N1951" s="156">
        <v>0.28632201132201129</v>
      </c>
      <c r="O1951" s="156">
        <v>0.3418768731268732</v>
      </c>
    </row>
    <row r="1952" spans="1:15" x14ac:dyDescent="0.2">
      <c r="A1952">
        <v>163</v>
      </c>
      <c r="B1952" t="s">
        <v>510</v>
      </c>
      <c r="C1952" t="s">
        <v>510</v>
      </c>
      <c r="D1952" t="s">
        <v>208</v>
      </c>
      <c r="E1952" t="s">
        <v>689</v>
      </c>
      <c r="F1952" s="156">
        <v>1.3969017094017093E-2</v>
      </c>
      <c r="G1952" s="156">
        <v>1.7746489621489621E-2</v>
      </c>
      <c r="H1952" s="156">
        <v>7.3279151404151404E-3</v>
      </c>
      <c r="I1952" s="156">
        <v>6.7574786324786319E-3</v>
      </c>
      <c r="J1952" s="156">
        <v>1.697764041514041E-2</v>
      </c>
      <c r="K1952" s="156">
        <v>4.4375763125763124E-3</v>
      </c>
      <c r="L1952" s="156">
        <v>5.2865537240537235E-3</v>
      </c>
      <c r="M1952" s="156">
        <v>9.7470238095238096E-3</v>
      </c>
      <c r="N1952" s="156">
        <v>7.7514499389499392E-3</v>
      </c>
      <c r="O1952" s="156">
        <v>1.7929639804639803E-2</v>
      </c>
    </row>
    <row r="1953" spans="1:15" x14ac:dyDescent="0.2">
      <c r="A1953">
        <v>163</v>
      </c>
      <c r="B1953" t="s">
        <v>510</v>
      </c>
      <c r="C1953" t="s">
        <v>510</v>
      </c>
      <c r="D1953" t="s">
        <v>208</v>
      </c>
      <c r="E1953" t="s">
        <v>690</v>
      </c>
      <c r="F1953" s="156">
        <v>0.19915293040293039</v>
      </c>
      <c r="G1953" s="156">
        <v>0.34326923076923072</v>
      </c>
      <c r="H1953" s="156">
        <v>0.39700091575091573</v>
      </c>
      <c r="I1953" s="156">
        <v>0.29020146520146523</v>
      </c>
      <c r="J1953" s="156">
        <v>0.17708333333333331</v>
      </c>
      <c r="K1953" s="156">
        <v>0.25309065934065927</v>
      </c>
      <c r="L1953" s="156">
        <v>0.13956043956043956</v>
      </c>
      <c r="M1953" s="156">
        <v>0.38383699633699636</v>
      </c>
      <c r="N1953" s="156">
        <v>0.40391483516483512</v>
      </c>
      <c r="O1953" s="156">
        <v>0.39255952380952375</v>
      </c>
    </row>
    <row r="1954" spans="1:15" x14ac:dyDescent="0.2">
      <c r="A1954">
        <v>163</v>
      </c>
      <c r="B1954" t="s">
        <v>510</v>
      </c>
      <c r="C1954" t="s">
        <v>510</v>
      </c>
      <c r="D1954" t="s">
        <v>208</v>
      </c>
      <c r="E1954" t="s">
        <v>691</v>
      </c>
      <c r="F1954" s="156">
        <v>0.16805637544273908</v>
      </c>
      <c r="G1954" s="156">
        <v>0.14684179456906729</v>
      </c>
      <c r="H1954" s="156">
        <v>0.21329201101928374</v>
      </c>
      <c r="I1954" s="156">
        <v>0.15955578512396695</v>
      </c>
      <c r="J1954" s="156">
        <v>0.10413223140495867</v>
      </c>
      <c r="K1954" s="156">
        <v>0.16990358126721761</v>
      </c>
      <c r="L1954" s="156">
        <v>0.12059228650137739</v>
      </c>
      <c r="M1954" s="156">
        <v>0.16822855175127904</v>
      </c>
      <c r="N1954" s="156">
        <v>0.21261068476977568</v>
      </c>
      <c r="O1954" s="156">
        <v>0.23467876820149544</v>
      </c>
    </row>
    <row r="1955" spans="1:15" x14ac:dyDescent="0.2">
      <c r="A1955">
        <v>163</v>
      </c>
      <c r="B1955" t="s">
        <v>510</v>
      </c>
      <c r="C1955" t="s">
        <v>510</v>
      </c>
      <c r="D1955" t="s">
        <v>208</v>
      </c>
      <c r="E1955" t="s">
        <v>692</v>
      </c>
      <c r="F1955" s="156">
        <v>1.8849206349206347E-3</v>
      </c>
      <c r="G1955" s="156">
        <v>1.9638347763347767E-3</v>
      </c>
      <c r="H1955" s="156">
        <v>6.8542568542568553E-4</v>
      </c>
      <c r="I1955" s="156">
        <v>4.4642857142857141E-4</v>
      </c>
      <c r="J1955" s="156">
        <v>2.2050865800865797E-3</v>
      </c>
      <c r="K1955" s="156">
        <v>4.0358946608946611E-4</v>
      </c>
      <c r="L1955" s="156">
        <v>3.1114718614718611E-4</v>
      </c>
      <c r="M1955" s="156">
        <v>6.0876623376623386E-4</v>
      </c>
      <c r="N1955" s="156">
        <v>7.0571789321789322E-4</v>
      </c>
      <c r="O1955" s="156">
        <v>2.1216630591630592E-3</v>
      </c>
    </row>
    <row r="1956" spans="1:15" x14ac:dyDescent="0.2">
      <c r="A1956">
        <v>163</v>
      </c>
      <c r="B1956" t="s">
        <v>510</v>
      </c>
      <c r="C1956" t="s">
        <v>510</v>
      </c>
      <c r="D1956" t="s">
        <v>208</v>
      </c>
      <c r="E1956" t="s">
        <v>693</v>
      </c>
      <c r="F1956" s="156">
        <v>6.4935064935064946E-4</v>
      </c>
      <c r="G1956" s="156">
        <v>5.4112554112554119E-5</v>
      </c>
      <c r="H1956" s="156">
        <v>5.4112554112554119E-5</v>
      </c>
      <c r="I1956" s="156">
        <v>4.3290043290043295E-4</v>
      </c>
      <c r="J1956" s="156">
        <v>5.4112554112554119E-5</v>
      </c>
      <c r="K1956" s="156">
        <v>5.4112554112554119E-5</v>
      </c>
      <c r="L1956" s="156">
        <v>6.4935064935064946E-4</v>
      </c>
      <c r="M1956" s="156">
        <v>8.1168831168831182E-5</v>
      </c>
      <c r="N1956" s="156">
        <v>5.4112554112554119E-5</v>
      </c>
      <c r="O1956" s="156">
        <v>6.7640692640692649E-4</v>
      </c>
    </row>
    <row r="1957" spans="1:15" x14ac:dyDescent="0.2">
      <c r="A1957">
        <v>163</v>
      </c>
      <c r="B1957" t="s">
        <v>510</v>
      </c>
      <c r="C1957" t="s">
        <v>510</v>
      </c>
      <c r="D1957" t="s">
        <v>208</v>
      </c>
      <c r="E1957" t="s">
        <v>694</v>
      </c>
      <c r="F1957" s="156">
        <v>7.4827967171717163E-2</v>
      </c>
      <c r="G1957" s="156">
        <v>6.360637626262626E-2</v>
      </c>
      <c r="H1957" s="156">
        <v>0.10347064393939392</v>
      </c>
      <c r="I1957" s="156">
        <v>7.16714015151515E-2</v>
      </c>
      <c r="J1957" s="156">
        <v>4.5187815656565655E-2</v>
      </c>
      <c r="K1957" s="156">
        <v>9.2288510101010093E-2</v>
      </c>
      <c r="L1957" s="156">
        <v>5.4644886363636368E-2</v>
      </c>
      <c r="M1957" s="156">
        <v>7.3104482323232314E-2</v>
      </c>
      <c r="N1957" s="156">
        <v>0.10207859848484849</v>
      </c>
      <c r="O1957" s="156">
        <v>0.10648042929292929</v>
      </c>
    </row>
    <row r="1958" spans="1:15" x14ac:dyDescent="0.2">
      <c r="A1958">
        <v>163</v>
      </c>
      <c r="B1958" t="s">
        <v>510</v>
      </c>
      <c r="C1958" t="s">
        <v>510</v>
      </c>
      <c r="D1958" t="s">
        <v>208</v>
      </c>
      <c r="E1958" t="s">
        <v>695</v>
      </c>
      <c r="F1958" s="156">
        <v>0</v>
      </c>
      <c r="G1958" s="156">
        <v>0</v>
      </c>
      <c r="H1958" s="156">
        <v>0</v>
      </c>
      <c r="I1958" s="156">
        <v>0</v>
      </c>
      <c r="J1958" s="156">
        <v>0</v>
      </c>
      <c r="K1958" s="156">
        <v>0</v>
      </c>
      <c r="L1958" s="156">
        <v>0</v>
      </c>
      <c r="M1958" s="156">
        <v>0</v>
      </c>
      <c r="N1958" s="156">
        <v>0</v>
      </c>
      <c r="O1958" s="156">
        <v>0</v>
      </c>
    </row>
    <row r="1959" spans="1:15" x14ac:dyDescent="0.2">
      <c r="A1959">
        <v>163</v>
      </c>
      <c r="B1959" t="s">
        <v>510</v>
      </c>
      <c r="C1959" t="s">
        <v>510</v>
      </c>
      <c r="D1959" t="s">
        <v>208</v>
      </c>
      <c r="E1959" t="s">
        <v>696</v>
      </c>
      <c r="F1959" s="156">
        <v>0</v>
      </c>
      <c r="G1959" s="156">
        <v>0</v>
      </c>
      <c r="H1959" s="156">
        <v>0</v>
      </c>
      <c r="I1959" s="156">
        <v>0</v>
      </c>
      <c r="J1959" s="156">
        <v>0</v>
      </c>
      <c r="K1959" s="156">
        <v>0</v>
      </c>
      <c r="L1959" s="156">
        <v>0</v>
      </c>
      <c r="M1959" s="156">
        <v>0</v>
      </c>
      <c r="N1959" s="156">
        <v>0</v>
      </c>
      <c r="O1959" s="156">
        <v>0</v>
      </c>
    </row>
    <row r="1960" spans="1:15" x14ac:dyDescent="0.2">
      <c r="A1960">
        <v>164</v>
      </c>
      <c r="B1960" t="s">
        <v>511</v>
      </c>
      <c r="C1960" t="s">
        <v>511</v>
      </c>
      <c r="D1960" t="s">
        <v>209</v>
      </c>
      <c r="E1960" t="s">
        <v>685</v>
      </c>
      <c r="F1960" s="156">
        <v>0.2504255214482487</v>
      </c>
      <c r="G1960" s="156">
        <v>0.21517365210547029</v>
      </c>
      <c r="H1960" s="156">
        <v>0.30382477371113736</v>
      </c>
      <c r="I1960" s="156">
        <v>0.2602395710350256</v>
      </c>
      <c r="J1960" s="156">
        <v>0.14172077922077922</v>
      </c>
      <c r="K1960" s="156">
        <v>0.21608864620228257</v>
      </c>
      <c r="L1960" s="156">
        <v>0.19420749704840615</v>
      </c>
      <c r="M1960" s="156">
        <v>0.27159582841401025</v>
      </c>
      <c r="N1960" s="156">
        <v>0.30662878787878789</v>
      </c>
      <c r="O1960" s="156">
        <v>0.35347304210940572</v>
      </c>
    </row>
    <row r="1961" spans="1:15" x14ac:dyDescent="0.2">
      <c r="A1961">
        <v>164</v>
      </c>
      <c r="B1961" t="s">
        <v>511</v>
      </c>
      <c r="C1961" t="s">
        <v>511</v>
      </c>
      <c r="D1961" t="s">
        <v>209</v>
      </c>
      <c r="E1961" t="s">
        <v>686</v>
      </c>
      <c r="F1961" s="156">
        <v>2.4082341269841271E-2</v>
      </c>
      <c r="G1961" s="156">
        <v>3.0875721500721497E-2</v>
      </c>
      <c r="H1961" s="156">
        <v>1.5954184704184707E-2</v>
      </c>
      <c r="I1961" s="156">
        <v>8.0402236652236635E-3</v>
      </c>
      <c r="J1961" s="156">
        <v>2.9331259018759017E-2</v>
      </c>
      <c r="K1961" s="156">
        <v>8.894751082251082E-3</v>
      </c>
      <c r="L1961" s="156">
        <v>6.0741341991341997E-3</v>
      </c>
      <c r="M1961" s="156">
        <v>1.6265331890331889E-2</v>
      </c>
      <c r="N1961" s="156">
        <v>1.7083784271284271E-2</v>
      </c>
      <c r="O1961" s="156">
        <v>2.9811507936507935E-2</v>
      </c>
    </row>
    <row r="1962" spans="1:15" x14ac:dyDescent="0.2">
      <c r="A1962">
        <v>164</v>
      </c>
      <c r="B1962" t="s">
        <v>511</v>
      </c>
      <c r="C1962" t="s">
        <v>511</v>
      </c>
      <c r="D1962" t="s">
        <v>209</v>
      </c>
      <c r="E1962" t="s">
        <v>687</v>
      </c>
      <c r="F1962" s="156">
        <v>8.4415584415584426E-3</v>
      </c>
      <c r="G1962" s="156">
        <v>1.8668831168831171E-3</v>
      </c>
      <c r="H1962" s="156">
        <v>1.8668831168831171E-3</v>
      </c>
      <c r="I1962" s="156">
        <v>6.16883116883117E-3</v>
      </c>
      <c r="J1962" s="156">
        <v>1.2987012987012989E-3</v>
      </c>
      <c r="K1962" s="156">
        <v>1.2987012987012989E-3</v>
      </c>
      <c r="L1962" s="156">
        <v>7.575757575757576E-3</v>
      </c>
      <c r="M1962" s="156">
        <v>2.4350649350649354E-3</v>
      </c>
      <c r="N1962" s="156">
        <v>1.9751082251082252E-3</v>
      </c>
      <c r="O1962" s="156">
        <v>9.3885281385281405E-3</v>
      </c>
    </row>
    <row r="1963" spans="1:15" x14ac:dyDescent="0.2">
      <c r="A1963">
        <v>164</v>
      </c>
      <c r="B1963" t="s">
        <v>511</v>
      </c>
      <c r="C1963" t="s">
        <v>511</v>
      </c>
      <c r="D1963" t="s">
        <v>209</v>
      </c>
      <c r="E1963" t="s">
        <v>688</v>
      </c>
      <c r="F1963" s="156">
        <v>0.21010656010656009</v>
      </c>
      <c r="G1963" s="156">
        <v>0.2253787878787879</v>
      </c>
      <c r="H1963" s="156">
        <v>0.2773663836163836</v>
      </c>
      <c r="I1963" s="156">
        <v>0.26621295371295367</v>
      </c>
      <c r="J1963" s="156">
        <v>0.15132575757575756</v>
      </c>
      <c r="K1963" s="156">
        <v>0.17929570429570429</v>
      </c>
      <c r="L1963" s="156">
        <v>0.20015401265401267</v>
      </c>
      <c r="M1963" s="156">
        <v>0.28181610056610057</v>
      </c>
      <c r="N1963" s="156">
        <v>0.28805777555777556</v>
      </c>
      <c r="O1963" s="156">
        <v>0.33408882783882787</v>
      </c>
    </row>
    <row r="1964" spans="1:15" x14ac:dyDescent="0.2">
      <c r="A1964">
        <v>164</v>
      </c>
      <c r="B1964" t="s">
        <v>511</v>
      </c>
      <c r="C1964" t="s">
        <v>511</v>
      </c>
      <c r="D1964" t="s">
        <v>209</v>
      </c>
      <c r="E1964" t="s">
        <v>689</v>
      </c>
      <c r="F1964" s="156">
        <v>2.9107524420024417E-2</v>
      </c>
      <c r="G1964" s="156">
        <v>4.0810057997557998E-2</v>
      </c>
      <c r="H1964" s="156">
        <v>2.0881028693528696E-2</v>
      </c>
      <c r="I1964" s="156">
        <v>1.2251984126984127E-2</v>
      </c>
      <c r="J1964" s="156">
        <v>3.7082188644688645E-2</v>
      </c>
      <c r="K1964" s="156">
        <v>1.0861187423687423E-2</v>
      </c>
      <c r="L1964" s="156">
        <v>9.2013888888888874E-3</v>
      </c>
      <c r="M1964" s="156">
        <v>2.4089972527472525E-2</v>
      </c>
      <c r="N1964" s="156">
        <v>2.2947191697191699E-2</v>
      </c>
      <c r="O1964" s="156">
        <v>3.8196352258852262E-2</v>
      </c>
    </row>
    <row r="1965" spans="1:15" x14ac:dyDescent="0.2">
      <c r="A1965">
        <v>164</v>
      </c>
      <c r="B1965" t="s">
        <v>511</v>
      </c>
      <c r="C1965" t="s">
        <v>511</v>
      </c>
      <c r="D1965" t="s">
        <v>209</v>
      </c>
      <c r="E1965" t="s">
        <v>690</v>
      </c>
      <c r="F1965" s="156">
        <v>0.21233974358974361</v>
      </c>
      <c r="G1965" s="156">
        <v>0.30098443223443222</v>
      </c>
      <c r="H1965" s="156">
        <v>0.4219551282051282</v>
      </c>
      <c r="I1965" s="156">
        <v>0.33715659340659343</v>
      </c>
      <c r="J1965" s="156">
        <v>0.14276556776556776</v>
      </c>
      <c r="K1965" s="156">
        <v>0.28827838827838825</v>
      </c>
      <c r="L1965" s="156">
        <v>0.16836080586080585</v>
      </c>
      <c r="M1965" s="156">
        <v>0.3902014652014652</v>
      </c>
      <c r="N1965" s="156">
        <v>0.43028846153846145</v>
      </c>
      <c r="O1965" s="156">
        <v>0.40478479853479854</v>
      </c>
    </row>
    <row r="1966" spans="1:15" x14ac:dyDescent="0.2">
      <c r="A1966">
        <v>164</v>
      </c>
      <c r="B1966" t="s">
        <v>511</v>
      </c>
      <c r="C1966" t="s">
        <v>511</v>
      </c>
      <c r="D1966" t="s">
        <v>209</v>
      </c>
      <c r="E1966" t="s">
        <v>691</v>
      </c>
      <c r="F1966" s="156">
        <v>0.13565279417552145</v>
      </c>
      <c r="G1966" s="156">
        <v>0.11169569067296339</v>
      </c>
      <c r="H1966" s="156">
        <v>0.17267561983471075</v>
      </c>
      <c r="I1966" s="156">
        <v>0.12213695395513578</v>
      </c>
      <c r="J1966" s="156">
        <v>7.960694608421881E-2</v>
      </c>
      <c r="K1966" s="156">
        <v>0.14597599370326642</v>
      </c>
      <c r="L1966" s="156">
        <v>9.4546930342384886E-2</v>
      </c>
      <c r="M1966" s="156">
        <v>0.1273612750885478</v>
      </c>
      <c r="N1966" s="156">
        <v>0.16726682408500587</v>
      </c>
      <c r="O1966" s="156">
        <v>0.186995769382133</v>
      </c>
    </row>
    <row r="1967" spans="1:15" x14ac:dyDescent="0.2">
      <c r="A1967">
        <v>164</v>
      </c>
      <c r="B1967" t="s">
        <v>511</v>
      </c>
      <c r="C1967" t="s">
        <v>511</v>
      </c>
      <c r="D1967" t="s">
        <v>209</v>
      </c>
      <c r="E1967" t="s">
        <v>692</v>
      </c>
      <c r="F1967" s="156">
        <v>8.477633477633478E-3</v>
      </c>
      <c r="G1967" s="156">
        <v>9.2735389610389633E-3</v>
      </c>
      <c r="H1967" s="156">
        <v>5.3481240981240975E-3</v>
      </c>
      <c r="I1967" s="156">
        <v>2.232142857142857E-3</v>
      </c>
      <c r="J1967" s="156">
        <v>9.7041847041847047E-3</v>
      </c>
      <c r="K1967" s="156">
        <v>4.1553932178932176E-3</v>
      </c>
      <c r="L1967" s="156">
        <v>1.6211219336219336E-3</v>
      </c>
      <c r="M1967" s="156">
        <v>3.7901334776334768E-3</v>
      </c>
      <c r="N1967" s="156">
        <v>5.2985209235209231E-3</v>
      </c>
      <c r="O1967" s="156">
        <v>9.8417207792207782E-3</v>
      </c>
    </row>
    <row r="1968" spans="1:15" x14ac:dyDescent="0.2">
      <c r="A1968">
        <v>164</v>
      </c>
      <c r="B1968" t="s">
        <v>511</v>
      </c>
      <c r="C1968" t="s">
        <v>511</v>
      </c>
      <c r="D1968" t="s">
        <v>209</v>
      </c>
      <c r="E1968" t="s">
        <v>693</v>
      </c>
      <c r="F1968" s="156">
        <v>0</v>
      </c>
      <c r="G1968" s="156">
        <v>0</v>
      </c>
      <c r="H1968" s="156">
        <v>0</v>
      </c>
      <c r="I1968" s="156">
        <v>0</v>
      </c>
      <c r="J1968" s="156">
        <v>0</v>
      </c>
      <c r="K1968" s="156">
        <v>0</v>
      </c>
      <c r="L1968" s="156">
        <v>0</v>
      </c>
      <c r="M1968" s="156">
        <v>0</v>
      </c>
      <c r="N1968" s="156">
        <v>0</v>
      </c>
      <c r="O1968" s="156">
        <v>0</v>
      </c>
    </row>
    <row r="1969" spans="1:15" x14ac:dyDescent="0.2">
      <c r="A1969">
        <v>164</v>
      </c>
      <c r="B1969" t="s">
        <v>511</v>
      </c>
      <c r="C1969" t="s">
        <v>511</v>
      </c>
      <c r="D1969" t="s">
        <v>209</v>
      </c>
      <c r="E1969" t="s">
        <v>694</v>
      </c>
      <c r="F1969" s="156">
        <v>5.429766414141414E-2</v>
      </c>
      <c r="G1969" s="156">
        <v>4.0961174242424236E-2</v>
      </c>
      <c r="H1969" s="156">
        <v>7.0063131313131313E-2</v>
      </c>
      <c r="I1969" s="156">
        <v>4.3402777777777776E-2</v>
      </c>
      <c r="J1969" s="156">
        <v>2.9940025252525249E-2</v>
      </c>
      <c r="K1969" s="156">
        <v>6.5711805555555558E-2</v>
      </c>
      <c r="L1969" s="156">
        <v>3.3415404040404037E-2</v>
      </c>
      <c r="M1969" s="156">
        <v>4.4919507575757578E-2</v>
      </c>
      <c r="N1969" s="156">
        <v>6.6011679292929296E-2</v>
      </c>
      <c r="O1969" s="156">
        <v>7.2891414141414146E-2</v>
      </c>
    </row>
    <row r="1970" spans="1:15" x14ac:dyDescent="0.2">
      <c r="A1970">
        <v>164</v>
      </c>
      <c r="B1970" t="s">
        <v>511</v>
      </c>
      <c r="C1970" t="s">
        <v>511</v>
      </c>
      <c r="D1970" t="s">
        <v>209</v>
      </c>
      <c r="E1970" t="s">
        <v>695</v>
      </c>
      <c r="F1970" s="156">
        <v>3.660300925925926E-4</v>
      </c>
      <c r="G1970" s="156">
        <v>3.689236111111111E-4</v>
      </c>
      <c r="H1970" s="156">
        <v>2.0833333333333332E-4</v>
      </c>
      <c r="I1970" s="156">
        <v>9.6932870370370367E-5</v>
      </c>
      <c r="J1970" s="156">
        <v>4.1377314814814814E-4</v>
      </c>
      <c r="K1970" s="156">
        <v>1.8807870370370373E-4</v>
      </c>
      <c r="L1970" s="156">
        <v>6.655092592592593E-5</v>
      </c>
      <c r="M1970" s="156">
        <v>1.244212962962963E-4</v>
      </c>
      <c r="N1970" s="156">
        <v>1.9965277777777776E-4</v>
      </c>
      <c r="O1970" s="156">
        <v>4.1666666666666664E-4</v>
      </c>
    </row>
    <row r="1971" spans="1:15" x14ac:dyDescent="0.2">
      <c r="A1971">
        <v>164</v>
      </c>
      <c r="B1971" t="s">
        <v>511</v>
      </c>
      <c r="C1971" t="s">
        <v>511</v>
      </c>
      <c r="D1971" t="s">
        <v>209</v>
      </c>
      <c r="E1971" t="s">
        <v>696</v>
      </c>
      <c r="F1971" s="156">
        <v>0</v>
      </c>
      <c r="G1971" s="156">
        <v>0</v>
      </c>
      <c r="H1971" s="156">
        <v>0</v>
      </c>
      <c r="I1971" s="156">
        <v>0</v>
      </c>
      <c r="J1971" s="156">
        <v>0</v>
      </c>
      <c r="K1971" s="156">
        <v>0</v>
      </c>
      <c r="L1971" s="156">
        <v>0</v>
      </c>
      <c r="M1971" s="156">
        <v>0</v>
      </c>
      <c r="N1971" s="156">
        <v>0</v>
      </c>
      <c r="O1971" s="156">
        <v>0</v>
      </c>
    </row>
    <row r="1972" spans="1:15" x14ac:dyDescent="0.2">
      <c r="A1972">
        <v>165</v>
      </c>
      <c r="B1972" t="s">
        <v>516</v>
      </c>
      <c r="C1972" t="s">
        <v>516</v>
      </c>
      <c r="D1972" t="s">
        <v>210</v>
      </c>
      <c r="E1972" t="s">
        <v>685</v>
      </c>
      <c r="F1972" s="156">
        <v>0.39552095631641088</v>
      </c>
      <c r="G1972" s="156">
        <v>0.33312918142463599</v>
      </c>
      <c r="H1972" s="156">
        <v>0.41991587957497045</v>
      </c>
      <c r="I1972" s="156">
        <v>0.39882428177882723</v>
      </c>
      <c r="J1972" s="156">
        <v>0.20399203069657615</v>
      </c>
      <c r="K1972" s="156">
        <v>0.23430489964580872</v>
      </c>
      <c r="L1972" s="156">
        <v>0.27308146399055494</v>
      </c>
      <c r="M1972" s="156">
        <v>0.43471566312475407</v>
      </c>
      <c r="N1972" s="156">
        <v>0.39507329791420703</v>
      </c>
      <c r="O1972" s="156">
        <v>0.53133854781582057</v>
      </c>
    </row>
    <row r="1973" spans="1:15" x14ac:dyDescent="0.2">
      <c r="A1973">
        <v>165</v>
      </c>
      <c r="B1973" t="s">
        <v>516</v>
      </c>
      <c r="C1973" t="s">
        <v>516</v>
      </c>
      <c r="D1973" t="s">
        <v>210</v>
      </c>
      <c r="E1973" t="s">
        <v>686</v>
      </c>
      <c r="F1973" s="156">
        <v>1.6585497835497835E-2</v>
      </c>
      <c r="G1973" s="156">
        <v>2.1151244588744587E-2</v>
      </c>
      <c r="H1973" s="156">
        <v>8.7031024531024539E-3</v>
      </c>
      <c r="I1973" s="156">
        <v>5.8103354978354983E-3</v>
      </c>
      <c r="J1973" s="156">
        <v>2.0659722222222222E-2</v>
      </c>
      <c r="K1973" s="156">
        <v>4.5612373737373728E-3</v>
      </c>
      <c r="L1973" s="156">
        <v>4.295183982683983E-3</v>
      </c>
      <c r="M1973" s="156">
        <v>1.0031114718614717E-2</v>
      </c>
      <c r="N1973" s="156">
        <v>7.8192640692640696E-3</v>
      </c>
      <c r="O1973" s="156">
        <v>2.0355339105339106E-2</v>
      </c>
    </row>
    <row r="1974" spans="1:15" x14ac:dyDescent="0.2">
      <c r="A1974">
        <v>165</v>
      </c>
      <c r="B1974" t="s">
        <v>516</v>
      </c>
      <c r="C1974" t="s">
        <v>516</v>
      </c>
      <c r="D1974" t="s">
        <v>210</v>
      </c>
      <c r="E1974" t="s">
        <v>687</v>
      </c>
      <c r="F1974" s="156">
        <v>0</v>
      </c>
      <c r="G1974" s="156">
        <v>0</v>
      </c>
      <c r="H1974" s="156">
        <v>0</v>
      </c>
      <c r="I1974" s="156">
        <v>0</v>
      </c>
      <c r="J1974" s="156">
        <v>0</v>
      </c>
      <c r="K1974" s="156">
        <v>0</v>
      </c>
      <c r="L1974" s="156">
        <v>0</v>
      </c>
      <c r="M1974" s="156">
        <v>0</v>
      </c>
      <c r="N1974" s="156">
        <v>0</v>
      </c>
      <c r="O1974" s="156">
        <v>0</v>
      </c>
    </row>
    <row r="1975" spans="1:15" x14ac:dyDescent="0.2">
      <c r="A1975">
        <v>165</v>
      </c>
      <c r="B1975" t="s">
        <v>516</v>
      </c>
      <c r="C1975" t="s">
        <v>516</v>
      </c>
      <c r="D1975" t="s">
        <v>210</v>
      </c>
      <c r="E1975" t="s">
        <v>688</v>
      </c>
      <c r="F1975" s="156">
        <v>0.48222402597402592</v>
      </c>
      <c r="G1975" s="156">
        <v>0.33614094239094233</v>
      </c>
      <c r="H1975" s="156">
        <v>0.39047619047619048</v>
      </c>
      <c r="I1975" s="156">
        <v>0.42660256410256403</v>
      </c>
      <c r="J1975" s="156">
        <v>0.21223151848151847</v>
      </c>
      <c r="K1975" s="156">
        <v>0.17122460872460873</v>
      </c>
      <c r="L1975" s="156">
        <v>0.30720321345321344</v>
      </c>
      <c r="M1975" s="156">
        <v>0.45852688977688977</v>
      </c>
      <c r="N1975" s="156">
        <v>0.35657675657675658</v>
      </c>
      <c r="O1975" s="156">
        <v>0.58490467865467854</v>
      </c>
    </row>
    <row r="1976" spans="1:15" x14ac:dyDescent="0.2">
      <c r="A1976">
        <v>165</v>
      </c>
      <c r="B1976" t="s">
        <v>516</v>
      </c>
      <c r="C1976" t="s">
        <v>516</v>
      </c>
      <c r="D1976" t="s">
        <v>210</v>
      </c>
      <c r="E1976" t="s">
        <v>689</v>
      </c>
      <c r="F1976" s="156">
        <v>3.1761294261294259E-2</v>
      </c>
      <c r="G1976" s="156">
        <v>3.7463751526251532E-2</v>
      </c>
      <c r="H1976" s="156">
        <v>1.2028769841269838E-2</v>
      </c>
      <c r="I1976" s="156">
        <v>7.7724358974358967E-3</v>
      </c>
      <c r="J1976" s="156">
        <v>3.6866605616605617E-2</v>
      </c>
      <c r="K1976" s="156">
        <v>6.076388888888889E-3</v>
      </c>
      <c r="L1976" s="156">
        <v>6.0725732600732593E-3</v>
      </c>
      <c r="M1976" s="156">
        <v>1.6384310134310135E-2</v>
      </c>
      <c r="N1976" s="156">
        <v>1.0208714896214896E-2</v>
      </c>
      <c r="O1976" s="156">
        <v>3.7074557387057387E-2</v>
      </c>
    </row>
    <row r="1977" spans="1:15" x14ac:dyDescent="0.2">
      <c r="A1977">
        <v>165</v>
      </c>
      <c r="B1977" t="s">
        <v>516</v>
      </c>
      <c r="C1977" t="s">
        <v>516</v>
      </c>
      <c r="D1977" t="s">
        <v>210</v>
      </c>
      <c r="E1977" t="s">
        <v>690</v>
      </c>
      <c r="F1977" s="156">
        <v>0.57140567765567762</v>
      </c>
      <c r="G1977" s="156">
        <v>0.55521978021978025</v>
      </c>
      <c r="H1977" s="156">
        <v>0.67202380952380958</v>
      </c>
      <c r="I1977" s="156">
        <v>0.530746336996337</v>
      </c>
      <c r="J1977" s="156">
        <v>0.15210622710622709</v>
      </c>
      <c r="K1977" s="156">
        <v>0.31728479853479852</v>
      </c>
      <c r="L1977" s="156">
        <v>0.13479853479853482</v>
      </c>
      <c r="M1977" s="156">
        <v>0.6990384615384615</v>
      </c>
      <c r="N1977" s="156">
        <v>0.62328296703296704</v>
      </c>
      <c r="O1977" s="156">
        <v>0.72188644688644688</v>
      </c>
    </row>
    <row r="1978" spans="1:15" x14ac:dyDescent="0.2">
      <c r="A1978">
        <v>165</v>
      </c>
      <c r="B1978" t="s">
        <v>516</v>
      </c>
      <c r="C1978" t="s">
        <v>516</v>
      </c>
      <c r="D1978" t="s">
        <v>210</v>
      </c>
      <c r="E1978" t="s">
        <v>691</v>
      </c>
      <c r="F1978" s="156">
        <v>0.33938410074773712</v>
      </c>
      <c r="G1978" s="156">
        <v>0.25640741833923653</v>
      </c>
      <c r="H1978" s="156">
        <v>0.38130411255411256</v>
      </c>
      <c r="I1978" s="156">
        <v>0.2917724321133412</v>
      </c>
      <c r="J1978" s="156">
        <v>0.1679875049193231</v>
      </c>
      <c r="K1978" s="156">
        <v>0.2759026957890594</v>
      </c>
      <c r="L1978" s="156">
        <v>0.21000098386462024</v>
      </c>
      <c r="M1978" s="156">
        <v>0.31531631247540343</v>
      </c>
      <c r="N1978" s="156">
        <v>0.37388085399449034</v>
      </c>
      <c r="O1978" s="156">
        <v>0.43563557654466739</v>
      </c>
    </row>
    <row r="1979" spans="1:15" x14ac:dyDescent="0.2">
      <c r="A1979">
        <v>165</v>
      </c>
      <c r="B1979" t="s">
        <v>516</v>
      </c>
      <c r="C1979" t="s">
        <v>516</v>
      </c>
      <c r="D1979" t="s">
        <v>210</v>
      </c>
      <c r="E1979" t="s">
        <v>692</v>
      </c>
      <c r="F1979" s="156">
        <v>9.4651875901875897E-3</v>
      </c>
      <c r="G1979" s="156">
        <v>1.0148358585858585E-2</v>
      </c>
      <c r="H1979" s="156">
        <v>4.8069985569985565E-3</v>
      </c>
      <c r="I1979" s="156">
        <v>2.1374458874458876E-3</v>
      </c>
      <c r="J1979" s="156">
        <v>1.0856331168831166E-2</v>
      </c>
      <c r="K1979" s="156">
        <v>3.3166486291486292E-3</v>
      </c>
      <c r="L1979" s="156">
        <v>1.5534812409812408E-3</v>
      </c>
      <c r="M1979" s="156">
        <v>3.4429112554112554E-3</v>
      </c>
      <c r="N1979" s="156">
        <v>4.6514249639249636E-3</v>
      </c>
      <c r="O1979" s="156">
        <v>1.0703012265512265E-2</v>
      </c>
    </row>
    <row r="1980" spans="1:15" x14ac:dyDescent="0.2">
      <c r="A1980">
        <v>165</v>
      </c>
      <c r="B1980" t="s">
        <v>516</v>
      </c>
      <c r="C1980" t="s">
        <v>516</v>
      </c>
      <c r="D1980" t="s">
        <v>210</v>
      </c>
      <c r="E1980" t="s">
        <v>693</v>
      </c>
      <c r="F1980" s="156">
        <v>0</v>
      </c>
      <c r="G1980" s="156">
        <v>0</v>
      </c>
      <c r="H1980" s="156">
        <v>0</v>
      </c>
      <c r="I1980" s="156">
        <v>0</v>
      </c>
      <c r="J1980" s="156">
        <v>0</v>
      </c>
      <c r="K1980" s="156">
        <v>0</v>
      </c>
      <c r="L1980" s="156">
        <v>0</v>
      </c>
      <c r="M1980" s="156">
        <v>0</v>
      </c>
      <c r="N1980" s="156">
        <v>0</v>
      </c>
      <c r="O1980" s="156">
        <v>0</v>
      </c>
    </row>
    <row r="1981" spans="1:15" x14ac:dyDescent="0.2">
      <c r="A1981">
        <v>165</v>
      </c>
      <c r="B1981" t="s">
        <v>516</v>
      </c>
      <c r="C1981" t="s">
        <v>516</v>
      </c>
      <c r="D1981" t="s">
        <v>210</v>
      </c>
      <c r="E1981" t="s">
        <v>694</v>
      </c>
      <c r="F1981" s="156">
        <v>0.23675189393939394</v>
      </c>
      <c r="G1981" s="156">
        <v>0.17372790404040406</v>
      </c>
      <c r="H1981" s="156">
        <v>0.2881502525252525</v>
      </c>
      <c r="I1981" s="156">
        <v>0.18920138888888891</v>
      </c>
      <c r="J1981" s="156">
        <v>0.11928977272727273</v>
      </c>
      <c r="K1981" s="156">
        <v>0.24394728535353538</v>
      </c>
      <c r="L1981" s="156">
        <v>0.13908301767676767</v>
      </c>
      <c r="M1981" s="156">
        <v>0.20270517676767671</v>
      </c>
      <c r="N1981" s="156">
        <v>0.29016414141414143</v>
      </c>
      <c r="O1981" s="156">
        <v>0.30730113636363637</v>
      </c>
    </row>
    <row r="1982" spans="1:15" x14ac:dyDescent="0.2">
      <c r="A1982">
        <v>165</v>
      </c>
      <c r="B1982" t="s">
        <v>516</v>
      </c>
      <c r="C1982" t="s">
        <v>516</v>
      </c>
      <c r="D1982" t="s">
        <v>210</v>
      </c>
      <c r="E1982" t="s">
        <v>695</v>
      </c>
      <c r="F1982" s="156">
        <v>4.9045138888888879E-4</v>
      </c>
      <c r="G1982" s="156">
        <v>4.6730324074074068E-4</v>
      </c>
      <c r="H1982" s="156">
        <v>2.0254629629629626E-4</v>
      </c>
      <c r="I1982" s="156">
        <v>9.4039351851851866E-5</v>
      </c>
      <c r="J1982" s="156">
        <v>5.4398148148148144E-4</v>
      </c>
      <c r="K1982" s="156">
        <v>1.6927083333333331E-4</v>
      </c>
      <c r="L1982" s="156">
        <v>6.5104166666666666E-5</v>
      </c>
      <c r="M1982" s="156">
        <v>1.200810185185185E-4</v>
      </c>
      <c r="N1982" s="156">
        <v>2.0254629629629626E-4</v>
      </c>
      <c r="O1982" s="156">
        <v>5.3819444444444444E-4</v>
      </c>
    </row>
    <row r="1983" spans="1:15" x14ac:dyDescent="0.2">
      <c r="A1983">
        <v>165</v>
      </c>
      <c r="B1983" t="s">
        <v>516</v>
      </c>
      <c r="C1983" t="s">
        <v>516</v>
      </c>
      <c r="D1983" t="s">
        <v>210</v>
      </c>
      <c r="E1983" t="s">
        <v>696</v>
      </c>
      <c r="F1983" s="156">
        <v>0</v>
      </c>
      <c r="G1983" s="156">
        <v>0</v>
      </c>
      <c r="H1983" s="156">
        <v>0</v>
      </c>
      <c r="I1983" s="156">
        <v>0</v>
      </c>
      <c r="J1983" s="156">
        <v>0</v>
      </c>
      <c r="K1983" s="156">
        <v>0</v>
      </c>
      <c r="L1983" s="156">
        <v>0</v>
      </c>
      <c r="M1983" s="156">
        <v>0</v>
      </c>
      <c r="N1983" s="156">
        <v>0</v>
      </c>
      <c r="O1983" s="156">
        <v>0</v>
      </c>
    </row>
    <row r="1984" spans="1:15" x14ac:dyDescent="0.2">
      <c r="A1984">
        <v>166</v>
      </c>
      <c r="B1984" t="s">
        <v>517</v>
      </c>
      <c r="C1984" t="s">
        <v>517</v>
      </c>
      <c r="D1984" t="s">
        <v>211</v>
      </c>
      <c r="E1984" t="s">
        <v>685</v>
      </c>
      <c r="F1984" s="156">
        <v>0.23557408500590318</v>
      </c>
      <c r="G1984" s="156">
        <v>0.24249065328610786</v>
      </c>
      <c r="H1984" s="156">
        <v>0.3101928374655647</v>
      </c>
      <c r="I1984" s="156">
        <v>0.26348632428177882</v>
      </c>
      <c r="J1984" s="156">
        <v>0.16538272333726878</v>
      </c>
      <c r="K1984" s="156">
        <v>0.2132698740653286</v>
      </c>
      <c r="L1984" s="156">
        <v>0.1916150137741047</v>
      </c>
      <c r="M1984" s="156">
        <v>0.28742621015348285</v>
      </c>
      <c r="N1984" s="156">
        <v>0.3152277646595828</v>
      </c>
      <c r="O1984" s="156">
        <v>0.35518988587170408</v>
      </c>
    </row>
    <row r="1985" spans="1:15" x14ac:dyDescent="0.2">
      <c r="A1985">
        <v>166</v>
      </c>
      <c r="B1985" t="s">
        <v>517</v>
      </c>
      <c r="C1985" t="s">
        <v>517</v>
      </c>
      <c r="D1985" t="s">
        <v>211</v>
      </c>
      <c r="E1985" t="s">
        <v>686</v>
      </c>
      <c r="F1985" s="156">
        <v>1.0143849206349207E-2</v>
      </c>
      <c r="G1985" s="156">
        <v>1.2468434343434342E-2</v>
      </c>
      <c r="H1985" s="156">
        <v>4.9580627705627708E-3</v>
      </c>
      <c r="I1985" s="156">
        <v>3.8803210678210677E-3</v>
      </c>
      <c r="J1985" s="156">
        <v>1.242334054834055E-2</v>
      </c>
      <c r="K1985" s="156">
        <v>2.6943542568542565E-3</v>
      </c>
      <c r="L1985" s="156">
        <v>2.9220779220779222E-3</v>
      </c>
      <c r="M1985" s="156">
        <v>6.0583513708513705E-3</v>
      </c>
      <c r="N1985" s="156">
        <v>5.3684163059163053E-3</v>
      </c>
      <c r="O1985" s="156">
        <v>1.2493235930735929E-2</v>
      </c>
    </row>
    <row r="1986" spans="1:15" x14ac:dyDescent="0.2">
      <c r="A1986">
        <v>166</v>
      </c>
      <c r="B1986" t="s">
        <v>517</v>
      </c>
      <c r="C1986" t="s">
        <v>517</v>
      </c>
      <c r="D1986" t="s">
        <v>211</v>
      </c>
      <c r="E1986" t="s">
        <v>687</v>
      </c>
      <c r="F1986" s="156">
        <v>3.5579004329004335E-2</v>
      </c>
      <c r="G1986" s="156">
        <v>1.2391774891774893E-2</v>
      </c>
      <c r="H1986" s="156">
        <v>1.2391774891774893E-2</v>
      </c>
      <c r="I1986" s="156">
        <v>3.5876623376623389E-2</v>
      </c>
      <c r="J1986" s="156">
        <v>8.6580086580086597E-3</v>
      </c>
      <c r="K1986" s="156">
        <v>8.6580086580086597E-3</v>
      </c>
      <c r="L1986" s="156">
        <v>4.0854978354978359E-2</v>
      </c>
      <c r="M1986" s="156">
        <v>1.7640692640692641E-2</v>
      </c>
      <c r="N1986" s="156">
        <v>1.2905844155844157E-2</v>
      </c>
      <c r="O1986" s="156">
        <v>4.2613636363636374E-2</v>
      </c>
    </row>
    <row r="1987" spans="1:15" x14ac:dyDescent="0.2">
      <c r="A1987">
        <v>166</v>
      </c>
      <c r="B1987" t="s">
        <v>517</v>
      </c>
      <c r="C1987" t="s">
        <v>517</v>
      </c>
      <c r="D1987" t="s">
        <v>211</v>
      </c>
      <c r="E1987" t="s">
        <v>688</v>
      </c>
      <c r="F1987" s="156">
        <v>0.18884032634032635</v>
      </c>
      <c r="G1987" s="156">
        <v>0.23560189810189808</v>
      </c>
      <c r="H1987" s="156">
        <v>0.27135364635364628</v>
      </c>
      <c r="I1987" s="156">
        <v>0.26556360306360305</v>
      </c>
      <c r="J1987" s="156">
        <v>0.16189851814851816</v>
      </c>
      <c r="K1987" s="156">
        <v>0.16883741258741258</v>
      </c>
      <c r="L1987" s="156">
        <v>0.19550657675657676</v>
      </c>
      <c r="M1987" s="156">
        <v>0.28610347985347989</v>
      </c>
      <c r="N1987" s="156">
        <v>0.28117507492507493</v>
      </c>
      <c r="O1987" s="156">
        <v>0.32521228771228766</v>
      </c>
    </row>
    <row r="1988" spans="1:15" x14ac:dyDescent="0.2">
      <c r="A1988">
        <v>166</v>
      </c>
      <c r="B1988" t="s">
        <v>517</v>
      </c>
      <c r="C1988" t="s">
        <v>517</v>
      </c>
      <c r="D1988" t="s">
        <v>211</v>
      </c>
      <c r="E1988" t="s">
        <v>689</v>
      </c>
      <c r="F1988" s="156">
        <v>1.5352182539682541E-2</v>
      </c>
      <c r="G1988" s="156">
        <v>1.9406288156288153E-2</v>
      </c>
      <c r="H1988" s="156">
        <v>8.3409645909645908E-3</v>
      </c>
      <c r="I1988" s="156">
        <v>7.7342796092796087E-3</v>
      </c>
      <c r="J1988" s="156">
        <v>1.8406593406593404E-2</v>
      </c>
      <c r="K1988" s="156">
        <v>4.9603174603174609E-3</v>
      </c>
      <c r="L1988" s="156">
        <v>6.1126373626373626E-3</v>
      </c>
      <c r="M1988" s="156">
        <v>1.1021443833943833E-2</v>
      </c>
      <c r="N1988" s="156">
        <v>9.0735653235653243E-3</v>
      </c>
      <c r="O1988" s="156">
        <v>1.9814560439560439E-2</v>
      </c>
    </row>
    <row r="1989" spans="1:15" x14ac:dyDescent="0.2">
      <c r="A1989">
        <v>166</v>
      </c>
      <c r="B1989" t="s">
        <v>517</v>
      </c>
      <c r="C1989" t="s">
        <v>517</v>
      </c>
      <c r="D1989" t="s">
        <v>211</v>
      </c>
      <c r="E1989" t="s">
        <v>690</v>
      </c>
      <c r="F1989" s="156">
        <v>0.18889652014652017</v>
      </c>
      <c r="G1989" s="156">
        <v>0.32076465201465204</v>
      </c>
      <c r="H1989" s="156">
        <v>0.38038003663003667</v>
      </c>
      <c r="I1989" s="156">
        <v>0.27293956043956041</v>
      </c>
      <c r="J1989" s="156">
        <v>0.1664606227106227</v>
      </c>
      <c r="K1989" s="156">
        <v>0.25077838827838828</v>
      </c>
      <c r="L1989" s="156">
        <v>0.13264652014652015</v>
      </c>
      <c r="M1989" s="156">
        <v>0.35963827838827839</v>
      </c>
      <c r="N1989" s="156">
        <v>0.38894230769230764</v>
      </c>
      <c r="O1989" s="156">
        <v>0.36961996336996333</v>
      </c>
    </row>
    <row r="1990" spans="1:15" x14ac:dyDescent="0.2">
      <c r="A1990">
        <v>166</v>
      </c>
      <c r="B1990" t="s">
        <v>517</v>
      </c>
      <c r="C1990" t="s">
        <v>517</v>
      </c>
      <c r="D1990" t="s">
        <v>211</v>
      </c>
      <c r="E1990" t="s">
        <v>691</v>
      </c>
      <c r="F1990" s="156">
        <v>0.14429358520267613</v>
      </c>
      <c r="G1990" s="156">
        <v>0.13456070444706808</v>
      </c>
      <c r="H1990" s="156">
        <v>0.19304899645808735</v>
      </c>
      <c r="I1990" s="156">
        <v>0.14208726879181421</v>
      </c>
      <c r="J1990" s="156">
        <v>9.7132034632034611E-2</v>
      </c>
      <c r="K1990" s="156">
        <v>0.15748475009838644</v>
      </c>
      <c r="L1990" s="156">
        <v>0.10781680440771349</v>
      </c>
      <c r="M1990" s="156">
        <v>0.15043290043290045</v>
      </c>
      <c r="N1990" s="156">
        <v>0.19091155057064146</v>
      </c>
      <c r="O1990" s="156">
        <v>0.20777253049980321</v>
      </c>
    </row>
    <row r="1991" spans="1:15" x14ac:dyDescent="0.2">
      <c r="A1991">
        <v>166</v>
      </c>
      <c r="B1991" t="s">
        <v>517</v>
      </c>
      <c r="C1991" t="s">
        <v>517</v>
      </c>
      <c r="D1991" t="s">
        <v>211</v>
      </c>
      <c r="E1991" t="s">
        <v>692</v>
      </c>
      <c r="F1991" s="156">
        <v>1.4926046176046176E-3</v>
      </c>
      <c r="G1991" s="156">
        <v>1.6481782106782107E-3</v>
      </c>
      <c r="H1991" s="156">
        <v>6.5836940836940829E-4</v>
      </c>
      <c r="I1991" s="156">
        <v>4.4868326118326118E-4</v>
      </c>
      <c r="J1991" s="156">
        <v>1.8105158730158727E-3</v>
      </c>
      <c r="K1991" s="156">
        <v>4.1035353535353534E-4</v>
      </c>
      <c r="L1991" s="156">
        <v>3.1340187590187587E-4</v>
      </c>
      <c r="M1991" s="156">
        <v>5.9523809523809518E-4</v>
      </c>
      <c r="N1991" s="156">
        <v>6.8317099567099561E-4</v>
      </c>
      <c r="O1991" s="156">
        <v>1.7338564213564213E-3</v>
      </c>
    </row>
    <row r="1992" spans="1:15" x14ac:dyDescent="0.2">
      <c r="A1992">
        <v>166</v>
      </c>
      <c r="B1992" t="s">
        <v>517</v>
      </c>
      <c r="C1992" t="s">
        <v>517</v>
      </c>
      <c r="D1992" t="s">
        <v>211</v>
      </c>
      <c r="E1992" t="s">
        <v>693</v>
      </c>
      <c r="F1992" s="156">
        <v>9.46969696969697E-4</v>
      </c>
      <c r="G1992" s="156">
        <v>1.0822510822510824E-4</v>
      </c>
      <c r="H1992" s="156">
        <v>1.0822510822510824E-4</v>
      </c>
      <c r="I1992" s="156">
        <v>6.4935064935064946E-4</v>
      </c>
      <c r="J1992" s="156">
        <v>8.1168831168831182E-5</v>
      </c>
      <c r="K1992" s="156">
        <v>8.1168831168831182E-5</v>
      </c>
      <c r="L1992" s="156">
        <v>9.46969696969697E-4</v>
      </c>
      <c r="M1992" s="156">
        <v>1.3528138528138531E-4</v>
      </c>
      <c r="N1992" s="156">
        <v>1.0822510822510824E-4</v>
      </c>
      <c r="O1992" s="156">
        <v>9.7402597402597413E-4</v>
      </c>
    </row>
    <row r="1993" spans="1:15" x14ac:dyDescent="0.2">
      <c r="A1993">
        <v>166</v>
      </c>
      <c r="B1993" t="s">
        <v>517</v>
      </c>
      <c r="C1993" t="s">
        <v>517</v>
      </c>
      <c r="D1993" t="s">
        <v>211</v>
      </c>
      <c r="E1993" t="s">
        <v>694</v>
      </c>
      <c r="F1993" s="156">
        <v>6.7619949494949483E-2</v>
      </c>
      <c r="G1993" s="156">
        <v>5.4270833333333324E-2</v>
      </c>
      <c r="H1993" s="156">
        <v>9.1022727272727283E-2</v>
      </c>
      <c r="I1993" s="156">
        <v>5.8994633838383839E-2</v>
      </c>
      <c r="J1993" s="156">
        <v>3.9114583333333335E-2</v>
      </c>
      <c r="K1993" s="156">
        <v>8.4016729797979806E-2</v>
      </c>
      <c r="L1993" s="156">
        <v>4.5342487373737382E-2</v>
      </c>
      <c r="M1993" s="156">
        <v>6.0691287878787886E-2</v>
      </c>
      <c r="N1993" s="156">
        <v>8.8011363636363638E-2</v>
      </c>
      <c r="O1993" s="156">
        <v>9.3713699494949482E-2</v>
      </c>
    </row>
    <row r="1994" spans="1:15" x14ac:dyDescent="0.2">
      <c r="A1994">
        <v>166</v>
      </c>
      <c r="B1994" t="s">
        <v>517</v>
      </c>
      <c r="C1994" t="s">
        <v>517</v>
      </c>
      <c r="D1994" t="s">
        <v>211</v>
      </c>
      <c r="E1994" t="s">
        <v>695</v>
      </c>
      <c r="F1994" s="156">
        <v>0</v>
      </c>
      <c r="G1994" s="156">
        <v>0</v>
      </c>
      <c r="H1994" s="156">
        <v>0</v>
      </c>
      <c r="I1994" s="156">
        <v>0</v>
      </c>
      <c r="J1994" s="156">
        <v>0</v>
      </c>
      <c r="K1994" s="156">
        <v>0</v>
      </c>
      <c r="L1994" s="156">
        <v>0</v>
      </c>
      <c r="M1994" s="156">
        <v>0</v>
      </c>
      <c r="N1994" s="156">
        <v>0</v>
      </c>
      <c r="O1994" s="156">
        <v>0</v>
      </c>
    </row>
    <row r="1995" spans="1:15" x14ac:dyDescent="0.2">
      <c r="A1995">
        <v>166</v>
      </c>
      <c r="B1995" t="s">
        <v>517</v>
      </c>
      <c r="C1995" t="s">
        <v>517</v>
      </c>
      <c r="D1995" t="s">
        <v>211</v>
      </c>
      <c r="E1995" t="s">
        <v>696</v>
      </c>
      <c r="F1995" s="156">
        <v>0</v>
      </c>
      <c r="G1995" s="156">
        <v>0</v>
      </c>
      <c r="H1995" s="156">
        <v>0</v>
      </c>
      <c r="I1995" s="156">
        <v>0</v>
      </c>
      <c r="J1995" s="156">
        <v>0</v>
      </c>
      <c r="K1995" s="156">
        <v>0</v>
      </c>
      <c r="L1995" s="156">
        <v>0</v>
      </c>
      <c r="M1995" s="156">
        <v>0</v>
      </c>
      <c r="N1995" s="156">
        <v>0</v>
      </c>
      <c r="O1995" s="156">
        <v>0</v>
      </c>
    </row>
    <row r="1996" spans="1:15" x14ac:dyDescent="0.2">
      <c r="A1996">
        <v>167</v>
      </c>
      <c r="B1996" t="s">
        <v>518</v>
      </c>
      <c r="C1996" t="s">
        <v>518</v>
      </c>
      <c r="D1996" t="s">
        <v>211</v>
      </c>
      <c r="E1996" t="s">
        <v>685</v>
      </c>
      <c r="F1996" s="156">
        <v>0.24113537977174337</v>
      </c>
      <c r="G1996" s="156">
        <v>0.24513232979142069</v>
      </c>
      <c r="H1996" s="156">
        <v>0.31620670995670996</v>
      </c>
      <c r="I1996" s="156">
        <v>0.26990358126721764</v>
      </c>
      <c r="J1996" s="156">
        <v>0.16678964974419522</v>
      </c>
      <c r="K1996" s="156">
        <v>0.21691755214482486</v>
      </c>
      <c r="L1996" s="156">
        <v>0.19576938213301845</v>
      </c>
      <c r="M1996" s="156">
        <v>0.29296536796536793</v>
      </c>
      <c r="N1996" s="156">
        <v>0.32121950019677292</v>
      </c>
      <c r="O1996" s="156">
        <v>0.36204496261314445</v>
      </c>
    </row>
    <row r="1997" spans="1:15" x14ac:dyDescent="0.2">
      <c r="A1997">
        <v>167</v>
      </c>
      <c r="B1997" t="s">
        <v>518</v>
      </c>
      <c r="C1997" t="s">
        <v>518</v>
      </c>
      <c r="D1997" t="s">
        <v>211</v>
      </c>
      <c r="E1997" t="s">
        <v>686</v>
      </c>
      <c r="F1997" s="156">
        <v>9.5441017316017316E-3</v>
      </c>
      <c r="G1997" s="156">
        <v>1.1726641414141415E-2</v>
      </c>
      <c r="H1997" s="156">
        <v>4.6672077922077912E-3</v>
      </c>
      <c r="I1997" s="156">
        <v>3.7585678210678214E-3</v>
      </c>
      <c r="J1997" s="156">
        <v>1.167252886002886E-2</v>
      </c>
      <c r="K1997" s="156">
        <v>2.5748556998556995E-3</v>
      </c>
      <c r="L1997" s="156">
        <v>2.8476731601731601E-3</v>
      </c>
      <c r="M1997" s="156">
        <v>5.7381854256854251E-3</v>
      </c>
      <c r="N1997" s="156">
        <v>5.0505050505050501E-3</v>
      </c>
      <c r="O1997" s="156">
        <v>1.1787518037518038E-2</v>
      </c>
    </row>
    <row r="1998" spans="1:15" x14ac:dyDescent="0.2">
      <c r="A1998">
        <v>167</v>
      </c>
      <c r="B1998" t="s">
        <v>518</v>
      </c>
      <c r="C1998" t="s">
        <v>518</v>
      </c>
      <c r="D1998" t="s">
        <v>211</v>
      </c>
      <c r="E1998" t="s">
        <v>687</v>
      </c>
      <c r="F1998" s="156">
        <v>3.931277056277057E-2</v>
      </c>
      <c r="G1998" s="156">
        <v>1.2932900432900435E-2</v>
      </c>
      <c r="H1998" s="156">
        <v>1.2932900432900435E-2</v>
      </c>
      <c r="I1998" s="156">
        <v>3.9069264069264073E-2</v>
      </c>
      <c r="J1998" s="156">
        <v>9.0638528138528157E-3</v>
      </c>
      <c r="K1998" s="156">
        <v>9.0638528138528157E-3</v>
      </c>
      <c r="L1998" s="156">
        <v>4.4832251082251091E-2</v>
      </c>
      <c r="M1998" s="156">
        <v>1.8722943722943725E-2</v>
      </c>
      <c r="N1998" s="156">
        <v>1.341991341991342E-2</v>
      </c>
      <c r="O1998" s="156">
        <v>4.6672077922077934E-2</v>
      </c>
    </row>
    <row r="1999" spans="1:15" x14ac:dyDescent="0.2">
      <c r="A1999">
        <v>167</v>
      </c>
      <c r="B1999" t="s">
        <v>518</v>
      </c>
      <c r="C1999" t="s">
        <v>518</v>
      </c>
      <c r="D1999" t="s">
        <v>211</v>
      </c>
      <c r="E1999" t="s">
        <v>688</v>
      </c>
      <c r="F1999" s="156">
        <v>0.20253496503496504</v>
      </c>
      <c r="G1999" s="156">
        <v>0.23836996336996336</v>
      </c>
      <c r="H1999" s="156">
        <v>0.27958707958707957</v>
      </c>
      <c r="I1999" s="156">
        <v>0.27618215118215117</v>
      </c>
      <c r="J1999" s="156">
        <v>0.16320346320346321</v>
      </c>
      <c r="K1999" s="156">
        <v>0.17292082917082918</v>
      </c>
      <c r="L1999" s="156">
        <v>0.2034090909090909</v>
      </c>
      <c r="M1999" s="156">
        <v>0.29448260073260074</v>
      </c>
      <c r="N1999" s="156">
        <v>0.28941891441891432</v>
      </c>
      <c r="O1999" s="156">
        <v>0.33866133866133868</v>
      </c>
    </row>
    <row r="2000" spans="1:15" x14ac:dyDescent="0.2">
      <c r="A2000">
        <v>167</v>
      </c>
      <c r="B2000" t="s">
        <v>518</v>
      </c>
      <c r="C2000" t="s">
        <v>518</v>
      </c>
      <c r="D2000" t="s">
        <v>211</v>
      </c>
      <c r="E2000" t="s">
        <v>689</v>
      </c>
      <c r="F2000" s="156">
        <v>1.5193833943833945E-2</v>
      </c>
      <c r="G2000" s="156">
        <v>1.8822496947496947E-2</v>
      </c>
      <c r="H2000" s="156">
        <v>7.9975579975579986E-3</v>
      </c>
      <c r="I2000" s="156">
        <v>7.6083638583638582E-3</v>
      </c>
      <c r="J2000" s="156">
        <v>1.7906746031746031E-2</v>
      </c>
      <c r="K2000" s="156">
        <v>4.7943376068376072E-3</v>
      </c>
      <c r="L2000" s="156">
        <v>6.1107295482295482E-3</v>
      </c>
      <c r="M2000" s="156">
        <v>1.0628434065934065E-2</v>
      </c>
      <c r="N2000" s="156">
        <v>8.6958180708180711E-3</v>
      </c>
      <c r="O2000" s="156">
        <v>1.9484508547008547E-2</v>
      </c>
    </row>
    <row r="2001" spans="1:15" x14ac:dyDescent="0.2">
      <c r="A2001">
        <v>167</v>
      </c>
      <c r="B2001" t="s">
        <v>518</v>
      </c>
      <c r="C2001" t="s">
        <v>518</v>
      </c>
      <c r="D2001" t="s">
        <v>211</v>
      </c>
      <c r="E2001" t="s">
        <v>690</v>
      </c>
      <c r="F2001" s="156">
        <v>0.20430402930402927</v>
      </c>
      <c r="G2001" s="156">
        <v>0.33319597069597068</v>
      </c>
      <c r="H2001" s="156">
        <v>0.39489468864468869</v>
      </c>
      <c r="I2001" s="156">
        <v>0.27843406593406594</v>
      </c>
      <c r="J2001" s="156">
        <v>0.17177197802197802</v>
      </c>
      <c r="K2001" s="156">
        <v>0.25904304029304032</v>
      </c>
      <c r="L2001" s="156">
        <v>0.13305860805860806</v>
      </c>
      <c r="M2001" s="156">
        <v>0.37145146520146521</v>
      </c>
      <c r="N2001" s="156">
        <v>0.40345695970695966</v>
      </c>
      <c r="O2001" s="156">
        <v>0.38450091575091572</v>
      </c>
    </row>
    <row r="2002" spans="1:15" x14ac:dyDescent="0.2">
      <c r="A2002">
        <v>167</v>
      </c>
      <c r="B2002" t="s">
        <v>518</v>
      </c>
      <c r="C2002" t="s">
        <v>518</v>
      </c>
      <c r="D2002" t="s">
        <v>211</v>
      </c>
      <c r="E2002" t="s">
        <v>691</v>
      </c>
      <c r="F2002" s="156">
        <v>0.15512839433293979</v>
      </c>
      <c r="G2002" s="156">
        <v>0.13802882723337268</v>
      </c>
      <c r="H2002" s="156">
        <v>0.20164305391578113</v>
      </c>
      <c r="I2002" s="156">
        <v>0.14864472648563559</v>
      </c>
      <c r="J2002" s="156">
        <v>9.9544962613144411E-2</v>
      </c>
      <c r="K2002" s="156">
        <v>0.16507526564344746</v>
      </c>
      <c r="L2002" s="156">
        <v>0.11352567886658796</v>
      </c>
      <c r="M2002" s="156">
        <v>0.15553423848878392</v>
      </c>
      <c r="N2002" s="156">
        <v>0.1993039157811885</v>
      </c>
      <c r="O2002" s="156">
        <v>0.21928128689492324</v>
      </c>
    </row>
    <row r="2003" spans="1:15" x14ac:dyDescent="0.2">
      <c r="A2003">
        <v>167</v>
      </c>
      <c r="B2003" t="s">
        <v>518</v>
      </c>
      <c r="C2003" t="s">
        <v>518</v>
      </c>
      <c r="D2003" t="s">
        <v>211</v>
      </c>
      <c r="E2003" t="s">
        <v>692</v>
      </c>
      <c r="F2003" s="156">
        <v>1.5670093795093795E-3</v>
      </c>
      <c r="G2003" s="156">
        <v>1.6684704184704185E-3</v>
      </c>
      <c r="H2003" s="156">
        <v>6.1778499278499291E-4</v>
      </c>
      <c r="I2003" s="156">
        <v>4.1486291486291492E-4</v>
      </c>
      <c r="J2003" s="156">
        <v>1.8646284271284269E-3</v>
      </c>
      <c r="K2003" s="156">
        <v>3.7653318903318903E-4</v>
      </c>
      <c r="L2003" s="156">
        <v>2.886002886002886E-4</v>
      </c>
      <c r="M2003" s="156">
        <v>5.5239898989898999E-4</v>
      </c>
      <c r="N2003" s="156">
        <v>6.4258658008658012E-4</v>
      </c>
      <c r="O2003" s="156">
        <v>1.7902236652236651E-3</v>
      </c>
    </row>
    <row r="2004" spans="1:15" x14ac:dyDescent="0.2">
      <c r="A2004">
        <v>167</v>
      </c>
      <c r="B2004" t="s">
        <v>518</v>
      </c>
      <c r="C2004" t="s">
        <v>518</v>
      </c>
      <c r="D2004" t="s">
        <v>211</v>
      </c>
      <c r="E2004" t="s">
        <v>693</v>
      </c>
      <c r="F2004" s="156">
        <v>1.1093073593073596E-3</v>
      </c>
      <c r="G2004" s="156">
        <v>1.3528138528138531E-4</v>
      </c>
      <c r="H2004" s="156">
        <v>1.3528138528138531E-4</v>
      </c>
      <c r="I2004" s="156">
        <v>7.8463203463203471E-4</v>
      </c>
      <c r="J2004" s="156">
        <v>8.1168831168831182E-5</v>
      </c>
      <c r="K2004" s="156">
        <v>8.1168831168831182E-5</v>
      </c>
      <c r="L2004" s="156">
        <v>1.1093073593073596E-3</v>
      </c>
      <c r="M2004" s="156">
        <v>1.6233766233766236E-4</v>
      </c>
      <c r="N2004" s="156">
        <v>1.3528138528138531E-4</v>
      </c>
      <c r="O2004" s="156">
        <v>1.1363636363636365E-3</v>
      </c>
    </row>
    <row r="2005" spans="1:15" x14ac:dyDescent="0.2">
      <c r="A2005">
        <v>167</v>
      </c>
      <c r="B2005" t="s">
        <v>518</v>
      </c>
      <c r="C2005" t="s">
        <v>518</v>
      </c>
      <c r="D2005" t="s">
        <v>211</v>
      </c>
      <c r="E2005" t="s">
        <v>694</v>
      </c>
      <c r="F2005" s="156">
        <v>7.5405618686868681E-2</v>
      </c>
      <c r="G2005" s="156">
        <v>5.7313762626262629E-2</v>
      </c>
      <c r="H2005" s="156">
        <v>9.8177083333333331E-2</v>
      </c>
      <c r="I2005" s="156">
        <v>6.2629419191919194E-2</v>
      </c>
      <c r="J2005" s="156">
        <v>4.142992424242424E-2</v>
      </c>
      <c r="K2005" s="156">
        <v>9.1262626262626267E-2</v>
      </c>
      <c r="L2005" s="156">
        <v>4.8385416666666667E-2</v>
      </c>
      <c r="M2005" s="156">
        <v>6.4048295454545462E-2</v>
      </c>
      <c r="N2005" s="156">
        <v>9.4875315656565651E-2</v>
      </c>
      <c r="O2005" s="156">
        <v>0.10228377525252524</v>
      </c>
    </row>
    <row r="2006" spans="1:15" x14ac:dyDescent="0.2">
      <c r="A2006">
        <v>167</v>
      </c>
      <c r="B2006" t="s">
        <v>518</v>
      </c>
      <c r="C2006" t="s">
        <v>518</v>
      </c>
      <c r="D2006" t="s">
        <v>211</v>
      </c>
      <c r="E2006" t="s">
        <v>695</v>
      </c>
      <c r="F2006" s="156">
        <v>0</v>
      </c>
      <c r="G2006" s="156">
        <v>0</v>
      </c>
      <c r="H2006" s="156">
        <v>0</v>
      </c>
      <c r="I2006" s="156">
        <v>0</v>
      </c>
      <c r="J2006" s="156">
        <v>0</v>
      </c>
      <c r="K2006" s="156">
        <v>0</v>
      </c>
      <c r="L2006" s="156">
        <v>0</v>
      </c>
      <c r="M2006" s="156">
        <v>0</v>
      </c>
      <c r="N2006" s="156">
        <v>0</v>
      </c>
      <c r="O2006" s="156">
        <v>0</v>
      </c>
    </row>
    <row r="2007" spans="1:15" x14ac:dyDescent="0.2">
      <c r="A2007">
        <v>167</v>
      </c>
      <c r="B2007" t="s">
        <v>518</v>
      </c>
      <c r="C2007" t="s">
        <v>518</v>
      </c>
      <c r="D2007" t="s">
        <v>211</v>
      </c>
      <c r="E2007" t="s">
        <v>696</v>
      </c>
      <c r="F2007" s="156">
        <v>0</v>
      </c>
      <c r="G2007" s="156">
        <v>0</v>
      </c>
      <c r="H2007" s="156">
        <v>0</v>
      </c>
      <c r="I2007" s="156">
        <v>0</v>
      </c>
      <c r="J2007" s="156">
        <v>0</v>
      </c>
      <c r="K2007" s="156">
        <v>0</v>
      </c>
      <c r="L2007" s="156">
        <v>0</v>
      </c>
      <c r="M2007" s="156">
        <v>0</v>
      </c>
      <c r="N2007" s="156">
        <v>0</v>
      </c>
      <c r="O2007" s="156">
        <v>0</v>
      </c>
    </row>
    <row r="2008" spans="1:15" x14ac:dyDescent="0.2">
      <c r="A2008">
        <v>168</v>
      </c>
      <c r="B2008" t="s">
        <v>519</v>
      </c>
      <c r="C2008" t="s">
        <v>519</v>
      </c>
      <c r="D2008" t="s">
        <v>211</v>
      </c>
      <c r="E2008" t="s">
        <v>685</v>
      </c>
      <c r="F2008" s="156">
        <v>0.22214433293978744</v>
      </c>
      <c r="G2008" s="156">
        <v>0.23940131837859108</v>
      </c>
      <c r="H2008" s="156">
        <v>0.30065672963400231</v>
      </c>
      <c r="I2008" s="156">
        <v>0.25449626131444314</v>
      </c>
      <c r="J2008" s="156">
        <v>0.16327479338842973</v>
      </c>
      <c r="K2008" s="156">
        <v>0.20603109012199922</v>
      </c>
      <c r="L2008" s="156">
        <v>0.18400728059818972</v>
      </c>
      <c r="M2008" s="156">
        <v>0.28042355371900823</v>
      </c>
      <c r="N2008" s="156">
        <v>0.3057334710743802</v>
      </c>
      <c r="O2008" s="156">
        <v>0.34190525383707193</v>
      </c>
    </row>
    <row r="2009" spans="1:15" x14ac:dyDescent="0.2">
      <c r="A2009">
        <v>168</v>
      </c>
      <c r="B2009" t="s">
        <v>519</v>
      </c>
      <c r="C2009" t="s">
        <v>519</v>
      </c>
      <c r="D2009" t="s">
        <v>211</v>
      </c>
      <c r="E2009" t="s">
        <v>686</v>
      </c>
      <c r="F2009" s="156">
        <v>9.7898629148629145E-3</v>
      </c>
      <c r="G2009" s="156">
        <v>1.2105429292929293E-2</v>
      </c>
      <c r="H2009" s="156">
        <v>4.8633658008658013E-3</v>
      </c>
      <c r="I2009" s="156">
        <v>3.8532647907647904E-3</v>
      </c>
      <c r="J2009" s="156">
        <v>1.2028769841269842E-2</v>
      </c>
      <c r="K2009" s="156">
        <v>2.6695526695526693E-3</v>
      </c>
      <c r="L2009" s="156">
        <v>2.9062950937950938E-3</v>
      </c>
      <c r="M2009" s="156">
        <v>5.9478715728715735E-3</v>
      </c>
      <c r="N2009" s="156">
        <v>5.2511724386724388E-3</v>
      </c>
      <c r="O2009" s="156">
        <v>1.2112193362193362E-2</v>
      </c>
    </row>
    <row r="2010" spans="1:15" x14ac:dyDescent="0.2">
      <c r="A2010">
        <v>168</v>
      </c>
      <c r="B2010" t="s">
        <v>519</v>
      </c>
      <c r="C2010" t="s">
        <v>519</v>
      </c>
      <c r="D2010" t="s">
        <v>211</v>
      </c>
      <c r="E2010" t="s">
        <v>687</v>
      </c>
      <c r="F2010" s="156">
        <v>3.6498917748917753E-2</v>
      </c>
      <c r="G2010" s="156">
        <v>1.2229437229437231E-2</v>
      </c>
      <c r="H2010" s="156">
        <v>1.2229437229437231E-2</v>
      </c>
      <c r="I2010" s="156">
        <v>3.6309523809523812E-2</v>
      </c>
      <c r="J2010" s="156">
        <v>8.5497835497835521E-3</v>
      </c>
      <c r="K2010" s="156">
        <v>8.5497835497835521E-3</v>
      </c>
      <c r="L2010" s="156">
        <v>4.1612554112554122E-2</v>
      </c>
      <c r="M2010" s="156">
        <v>1.750541125541126E-2</v>
      </c>
      <c r="N2010" s="156">
        <v>1.2689393939393941E-2</v>
      </c>
      <c r="O2010" s="156">
        <v>4.3425324675324686E-2</v>
      </c>
    </row>
    <row r="2011" spans="1:15" x14ac:dyDescent="0.2">
      <c r="A2011">
        <v>168</v>
      </c>
      <c r="B2011" t="s">
        <v>519</v>
      </c>
      <c r="C2011" t="s">
        <v>519</v>
      </c>
      <c r="D2011" t="s">
        <v>211</v>
      </c>
      <c r="E2011" t="s">
        <v>688</v>
      </c>
      <c r="F2011" s="156">
        <v>0.18513153513153513</v>
      </c>
      <c r="G2011" s="156">
        <v>0.2343718781218781</v>
      </c>
      <c r="H2011" s="156">
        <v>0.26776973026973022</v>
      </c>
      <c r="I2011" s="156">
        <v>0.26200466200466205</v>
      </c>
      <c r="J2011" s="156">
        <v>0.160989010989011</v>
      </c>
      <c r="K2011" s="156">
        <v>0.16631077256077256</v>
      </c>
      <c r="L2011" s="156">
        <v>0.19270521145521147</v>
      </c>
      <c r="M2011" s="156">
        <v>0.28317307692307686</v>
      </c>
      <c r="N2011" s="156">
        <v>0.27725399600399603</v>
      </c>
      <c r="O2011" s="156">
        <v>0.32121212121212117</v>
      </c>
    </row>
    <row r="2012" spans="1:15" x14ac:dyDescent="0.2">
      <c r="A2012">
        <v>168</v>
      </c>
      <c r="B2012" t="s">
        <v>519</v>
      </c>
      <c r="C2012" t="s">
        <v>519</v>
      </c>
      <c r="D2012" t="s">
        <v>211</v>
      </c>
      <c r="E2012" t="s">
        <v>689</v>
      </c>
      <c r="F2012" s="156">
        <v>1.5283501221001219E-2</v>
      </c>
      <c r="G2012" s="156">
        <v>1.9249847374847376E-2</v>
      </c>
      <c r="H2012" s="156">
        <v>8.2608363858363842E-3</v>
      </c>
      <c r="I2012" s="156">
        <v>7.7075702075702071E-3</v>
      </c>
      <c r="J2012" s="156">
        <v>1.8282585470085471E-2</v>
      </c>
      <c r="K2012" s="156">
        <v>4.9317002442002449E-3</v>
      </c>
      <c r="L2012" s="156">
        <v>6.1069139194139194E-3</v>
      </c>
      <c r="M2012" s="156">
        <v>1.0912698412698414E-2</v>
      </c>
      <c r="N2012" s="156">
        <v>8.9590964590964585E-3</v>
      </c>
      <c r="O2012" s="156">
        <v>1.9717261904761901E-2</v>
      </c>
    </row>
    <row r="2013" spans="1:15" x14ac:dyDescent="0.2">
      <c r="A2013">
        <v>168</v>
      </c>
      <c r="B2013" t="s">
        <v>519</v>
      </c>
      <c r="C2013" t="s">
        <v>519</v>
      </c>
      <c r="D2013" t="s">
        <v>211</v>
      </c>
      <c r="E2013" t="s">
        <v>690</v>
      </c>
      <c r="F2013" s="156">
        <v>0.18795787545787543</v>
      </c>
      <c r="G2013" s="156">
        <v>0.3161172161172161</v>
      </c>
      <c r="H2013" s="156">
        <v>0.3742445054945055</v>
      </c>
      <c r="I2013" s="156">
        <v>0.26817765567765572</v>
      </c>
      <c r="J2013" s="156">
        <v>0.16325549450549451</v>
      </c>
      <c r="K2013" s="156">
        <v>0.24546703296703296</v>
      </c>
      <c r="L2013" s="156">
        <v>0.12934981684981686</v>
      </c>
      <c r="M2013" s="156">
        <v>0.35446428571428573</v>
      </c>
      <c r="N2013" s="156">
        <v>0.38264652014652012</v>
      </c>
      <c r="O2013" s="156">
        <v>0.36472069597069595</v>
      </c>
    </row>
    <row r="2014" spans="1:15" x14ac:dyDescent="0.2">
      <c r="A2014">
        <v>168</v>
      </c>
      <c r="B2014" t="s">
        <v>519</v>
      </c>
      <c r="C2014" t="s">
        <v>519</v>
      </c>
      <c r="D2014" t="s">
        <v>211</v>
      </c>
      <c r="E2014" t="s">
        <v>691</v>
      </c>
      <c r="F2014" s="156">
        <v>0.14543486816214088</v>
      </c>
      <c r="G2014" s="156">
        <v>0.13524695001967729</v>
      </c>
      <c r="H2014" s="156">
        <v>0.19297520661157022</v>
      </c>
      <c r="I2014" s="156">
        <v>0.14199872097599367</v>
      </c>
      <c r="J2014" s="156">
        <v>9.7837957497048392E-2</v>
      </c>
      <c r="K2014" s="156">
        <v>0.15726584022038564</v>
      </c>
      <c r="L2014" s="156">
        <v>0.10800865800865801</v>
      </c>
      <c r="M2014" s="156">
        <v>0.15033451397087763</v>
      </c>
      <c r="N2014" s="156">
        <v>0.19100009838646204</v>
      </c>
      <c r="O2014" s="156">
        <v>0.2088228059818969</v>
      </c>
    </row>
    <row r="2015" spans="1:15" x14ac:dyDescent="0.2">
      <c r="A2015">
        <v>168</v>
      </c>
      <c r="B2015" t="s">
        <v>519</v>
      </c>
      <c r="C2015" t="s">
        <v>519</v>
      </c>
      <c r="D2015" t="s">
        <v>211</v>
      </c>
      <c r="E2015" t="s">
        <v>692</v>
      </c>
      <c r="F2015" s="156">
        <v>1.5760281385281383E-3</v>
      </c>
      <c r="G2015" s="156">
        <v>1.7180735930735929E-3</v>
      </c>
      <c r="H2015" s="156">
        <v>6.6964285714285715E-4</v>
      </c>
      <c r="I2015" s="156">
        <v>4.5319264069264064E-4</v>
      </c>
      <c r="J2015" s="156">
        <v>1.8984487734487732E-3</v>
      </c>
      <c r="K2015" s="156">
        <v>4.1711760461760462E-4</v>
      </c>
      <c r="L2015" s="156">
        <v>3.1565656565656563E-4</v>
      </c>
      <c r="M2015" s="156">
        <v>6.0200216450216452E-4</v>
      </c>
      <c r="N2015" s="156">
        <v>6.9669913419913418E-4</v>
      </c>
      <c r="O2015" s="156">
        <v>1.8217893217893218E-3</v>
      </c>
    </row>
    <row r="2016" spans="1:15" x14ac:dyDescent="0.2">
      <c r="A2016">
        <v>168</v>
      </c>
      <c r="B2016" t="s">
        <v>519</v>
      </c>
      <c r="C2016" t="s">
        <v>519</v>
      </c>
      <c r="D2016" t="s">
        <v>211</v>
      </c>
      <c r="E2016" t="s">
        <v>693</v>
      </c>
      <c r="F2016" s="156">
        <v>9.46969696969697E-4</v>
      </c>
      <c r="G2016" s="156">
        <v>1.0822510822510824E-4</v>
      </c>
      <c r="H2016" s="156">
        <v>1.0822510822510824E-4</v>
      </c>
      <c r="I2016" s="156">
        <v>6.4935064935064946E-4</v>
      </c>
      <c r="J2016" s="156">
        <v>8.1168831168831182E-5</v>
      </c>
      <c r="K2016" s="156">
        <v>8.1168831168831182E-5</v>
      </c>
      <c r="L2016" s="156">
        <v>9.46969696969697E-4</v>
      </c>
      <c r="M2016" s="156">
        <v>1.0822510822510824E-4</v>
      </c>
      <c r="N2016" s="156">
        <v>1.0822510822510824E-4</v>
      </c>
      <c r="O2016" s="156">
        <v>1.0010822510822511E-3</v>
      </c>
    </row>
    <row r="2017" spans="1:15" x14ac:dyDescent="0.2">
      <c r="A2017">
        <v>168</v>
      </c>
      <c r="B2017" t="s">
        <v>519</v>
      </c>
      <c r="C2017" t="s">
        <v>519</v>
      </c>
      <c r="D2017" t="s">
        <v>211</v>
      </c>
      <c r="E2017" t="s">
        <v>694</v>
      </c>
      <c r="F2017" s="156">
        <v>6.8740530303030317E-2</v>
      </c>
      <c r="G2017" s="156">
        <v>5.5476641414141416E-2</v>
      </c>
      <c r="H2017" s="156">
        <v>9.2204861111111119E-2</v>
      </c>
      <c r="I2017" s="156">
        <v>5.9602272727272726E-2</v>
      </c>
      <c r="J2017" s="156">
        <v>4.0126262626262628E-2</v>
      </c>
      <c r="K2017" s="156">
        <v>8.5009469696969694E-2</v>
      </c>
      <c r="L2017" s="156">
        <v>4.578756313131313E-2</v>
      </c>
      <c r="M2017" s="156">
        <v>6.1491477272727267E-2</v>
      </c>
      <c r="N2017" s="156">
        <v>8.9321338383838392E-2</v>
      </c>
      <c r="O2017" s="156">
        <v>9.521306818181817E-2</v>
      </c>
    </row>
    <row r="2018" spans="1:15" x14ac:dyDescent="0.2">
      <c r="A2018">
        <v>168</v>
      </c>
      <c r="B2018" t="s">
        <v>519</v>
      </c>
      <c r="C2018" t="s">
        <v>519</v>
      </c>
      <c r="D2018" t="s">
        <v>211</v>
      </c>
      <c r="E2018" t="s">
        <v>695</v>
      </c>
      <c r="F2018" s="156">
        <v>0</v>
      </c>
      <c r="G2018" s="156">
        <v>0</v>
      </c>
      <c r="H2018" s="156">
        <v>0</v>
      </c>
      <c r="I2018" s="156">
        <v>0</v>
      </c>
      <c r="J2018" s="156">
        <v>0</v>
      </c>
      <c r="K2018" s="156">
        <v>0</v>
      </c>
      <c r="L2018" s="156">
        <v>0</v>
      </c>
      <c r="M2018" s="156">
        <v>0</v>
      </c>
      <c r="N2018" s="156">
        <v>0</v>
      </c>
      <c r="O2018" s="156">
        <v>0</v>
      </c>
    </row>
    <row r="2019" spans="1:15" x14ac:dyDescent="0.2">
      <c r="A2019">
        <v>168</v>
      </c>
      <c r="B2019" t="s">
        <v>519</v>
      </c>
      <c r="C2019" t="s">
        <v>519</v>
      </c>
      <c r="D2019" t="s">
        <v>211</v>
      </c>
      <c r="E2019" t="s">
        <v>696</v>
      </c>
      <c r="F2019" s="156">
        <v>0</v>
      </c>
      <c r="G2019" s="156">
        <v>0</v>
      </c>
      <c r="H2019" s="156">
        <v>0</v>
      </c>
      <c r="I2019" s="156">
        <v>0</v>
      </c>
      <c r="J2019" s="156">
        <v>0</v>
      </c>
      <c r="K2019" s="156">
        <v>0</v>
      </c>
      <c r="L2019" s="156">
        <v>0</v>
      </c>
      <c r="M2019" s="156">
        <v>0</v>
      </c>
      <c r="N2019" s="156">
        <v>0</v>
      </c>
      <c r="O2019" s="156">
        <v>0</v>
      </c>
    </row>
    <row r="2020" spans="1:15" x14ac:dyDescent="0.2">
      <c r="A2020">
        <v>169</v>
      </c>
      <c r="B2020" t="s">
        <v>520</v>
      </c>
      <c r="C2020" t="s">
        <v>520</v>
      </c>
      <c r="D2020" t="s">
        <v>211</v>
      </c>
      <c r="E2020" t="s">
        <v>685</v>
      </c>
      <c r="F2020" s="156">
        <v>0.21956660763478941</v>
      </c>
      <c r="G2020" s="156">
        <v>0.2409189295552932</v>
      </c>
      <c r="H2020" s="156">
        <v>0.30013528138528139</v>
      </c>
      <c r="I2020" s="156">
        <v>0.25268103109012197</v>
      </c>
      <c r="J2020" s="156">
        <v>0.16378394332939786</v>
      </c>
      <c r="K2020" s="156">
        <v>0.20449872097599373</v>
      </c>
      <c r="L2020" s="156">
        <v>0.18139757969303424</v>
      </c>
      <c r="M2020" s="156">
        <v>0.28095975993703265</v>
      </c>
      <c r="N2020" s="156">
        <v>0.30522678079496263</v>
      </c>
      <c r="O2020" s="156">
        <v>0.33994736324281777</v>
      </c>
    </row>
    <row r="2021" spans="1:15" x14ac:dyDescent="0.2">
      <c r="A2021">
        <v>169</v>
      </c>
      <c r="B2021" t="s">
        <v>520</v>
      </c>
      <c r="C2021" t="s">
        <v>520</v>
      </c>
      <c r="D2021" t="s">
        <v>211</v>
      </c>
      <c r="E2021" t="s">
        <v>686</v>
      </c>
      <c r="F2021" s="156">
        <v>9.2487373737373726E-3</v>
      </c>
      <c r="G2021" s="156">
        <v>1.1719877344877344E-2</v>
      </c>
      <c r="H2021" s="156">
        <v>4.8318001443001437E-3</v>
      </c>
      <c r="I2021" s="156">
        <v>3.8555194805194805E-3</v>
      </c>
      <c r="J2021" s="156">
        <v>1.1586850649350651E-2</v>
      </c>
      <c r="K2021" s="156">
        <v>2.6830808080808084E-3</v>
      </c>
      <c r="L2021" s="156">
        <v>2.8769841269841267E-3</v>
      </c>
      <c r="M2021" s="156">
        <v>5.8757215007215003E-3</v>
      </c>
      <c r="N2021" s="156">
        <v>5.1880411255411261E-3</v>
      </c>
      <c r="O2021" s="156">
        <v>1.1589105339105338E-2</v>
      </c>
    </row>
    <row r="2022" spans="1:15" x14ac:dyDescent="0.2">
      <c r="A2022">
        <v>169</v>
      </c>
      <c r="B2022" t="s">
        <v>520</v>
      </c>
      <c r="C2022" t="s">
        <v>520</v>
      </c>
      <c r="D2022" t="s">
        <v>211</v>
      </c>
      <c r="E2022" t="s">
        <v>687</v>
      </c>
      <c r="F2022" s="156">
        <v>3.4199134199134208E-2</v>
      </c>
      <c r="G2022" s="156">
        <v>1.1580086580086581E-2</v>
      </c>
      <c r="H2022" s="156">
        <v>1.1580086580086581E-2</v>
      </c>
      <c r="I2022" s="156">
        <v>3.4009740259740268E-2</v>
      </c>
      <c r="J2022" s="156">
        <v>8.0898268398268414E-3</v>
      </c>
      <c r="K2022" s="156">
        <v>8.0898268398268414E-3</v>
      </c>
      <c r="L2022" s="156">
        <v>3.9042207792207795E-2</v>
      </c>
      <c r="M2022" s="156">
        <v>1.6450216450216455E-2</v>
      </c>
      <c r="N2022" s="156">
        <v>1.2012987012987015E-2</v>
      </c>
      <c r="O2022" s="156">
        <v>4.0746753246753253E-2</v>
      </c>
    </row>
    <row r="2023" spans="1:15" x14ac:dyDescent="0.2">
      <c r="A2023">
        <v>169</v>
      </c>
      <c r="B2023" t="s">
        <v>520</v>
      </c>
      <c r="C2023" t="s">
        <v>520</v>
      </c>
      <c r="D2023" t="s">
        <v>211</v>
      </c>
      <c r="E2023" t="s">
        <v>688</v>
      </c>
      <c r="F2023" s="156">
        <v>0.19045537795537795</v>
      </c>
      <c r="G2023" s="156">
        <v>0.23889860139860139</v>
      </c>
      <c r="H2023" s="156">
        <v>0.27273976023976021</v>
      </c>
      <c r="I2023" s="156">
        <v>0.26394022644022641</v>
      </c>
      <c r="J2023" s="156">
        <v>0.16367590742590743</v>
      </c>
      <c r="K2023" s="156">
        <v>0.16862720612720611</v>
      </c>
      <c r="L2023" s="156">
        <v>0.19310897435897437</v>
      </c>
      <c r="M2023" s="156">
        <v>0.28762279387279388</v>
      </c>
      <c r="N2023" s="156">
        <v>0.28183066933066936</v>
      </c>
      <c r="O2023" s="156">
        <v>0.32695429570429568</v>
      </c>
    </row>
    <row r="2024" spans="1:15" x14ac:dyDescent="0.2">
      <c r="A2024">
        <v>169</v>
      </c>
      <c r="B2024" t="s">
        <v>520</v>
      </c>
      <c r="C2024" t="s">
        <v>520</v>
      </c>
      <c r="D2024" t="s">
        <v>211</v>
      </c>
      <c r="E2024" t="s">
        <v>689</v>
      </c>
      <c r="F2024" s="156">
        <v>1.4976343101343102E-2</v>
      </c>
      <c r="G2024" s="156">
        <v>1.8963675213675216E-2</v>
      </c>
      <c r="H2024" s="156">
        <v>8.0299908424908435E-3</v>
      </c>
      <c r="I2024" s="156">
        <v>7.4099511599511596E-3</v>
      </c>
      <c r="J2024" s="156">
        <v>1.8042200854700853E-2</v>
      </c>
      <c r="K2024" s="156">
        <v>4.8038766788766783E-3</v>
      </c>
      <c r="L2024" s="156">
        <v>5.8245573870573872E-3</v>
      </c>
      <c r="M2024" s="156">
        <v>1.0645604395604394E-2</v>
      </c>
      <c r="N2024" s="156">
        <v>8.6767399267399271E-3</v>
      </c>
      <c r="O2024" s="156">
        <v>1.9289911477411475E-2</v>
      </c>
    </row>
    <row r="2025" spans="1:15" x14ac:dyDescent="0.2">
      <c r="A2025">
        <v>169</v>
      </c>
      <c r="B2025" t="s">
        <v>520</v>
      </c>
      <c r="C2025" t="s">
        <v>520</v>
      </c>
      <c r="D2025" t="s">
        <v>211</v>
      </c>
      <c r="E2025" t="s">
        <v>690</v>
      </c>
      <c r="F2025" s="156">
        <v>0.19059065934065933</v>
      </c>
      <c r="G2025" s="156">
        <v>0.32603021978021979</v>
      </c>
      <c r="H2025" s="156">
        <v>0.38399725274725266</v>
      </c>
      <c r="I2025" s="156">
        <v>0.27722069597069599</v>
      </c>
      <c r="J2025" s="156">
        <v>0.16904761904761903</v>
      </c>
      <c r="K2025" s="156">
        <v>0.25105311355311355</v>
      </c>
      <c r="L2025" s="156">
        <v>0.13454670329670329</v>
      </c>
      <c r="M2025" s="156">
        <v>0.36540750915750919</v>
      </c>
      <c r="N2025" s="156">
        <v>0.39242216117216117</v>
      </c>
      <c r="O2025" s="156">
        <v>0.37479395604395599</v>
      </c>
    </row>
    <row r="2026" spans="1:15" x14ac:dyDescent="0.2">
      <c r="A2026">
        <v>169</v>
      </c>
      <c r="B2026" t="s">
        <v>520</v>
      </c>
      <c r="C2026" t="s">
        <v>520</v>
      </c>
      <c r="D2026" t="s">
        <v>211</v>
      </c>
      <c r="E2026" t="s">
        <v>691</v>
      </c>
      <c r="F2026" s="156">
        <v>0.15636068476977569</v>
      </c>
      <c r="G2026" s="156">
        <v>0.1393816410861865</v>
      </c>
      <c r="H2026" s="156">
        <v>0.20208087367178279</v>
      </c>
      <c r="I2026" s="156">
        <v>0.1468344155844156</v>
      </c>
      <c r="J2026" s="156">
        <v>0.10056326249508069</v>
      </c>
      <c r="K2026" s="156">
        <v>0.16537288469106651</v>
      </c>
      <c r="L2026" s="156">
        <v>0.11171782762691852</v>
      </c>
      <c r="M2026" s="156">
        <v>0.15543585202676111</v>
      </c>
      <c r="N2026" s="156">
        <v>0.19995326643053915</v>
      </c>
      <c r="O2026" s="156">
        <v>0.22030204643841006</v>
      </c>
    </row>
    <row r="2027" spans="1:15" x14ac:dyDescent="0.2">
      <c r="A2027">
        <v>169</v>
      </c>
      <c r="B2027" t="s">
        <v>520</v>
      </c>
      <c r="C2027" t="s">
        <v>520</v>
      </c>
      <c r="D2027" t="s">
        <v>211</v>
      </c>
      <c r="E2027" t="s">
        <v>692</v>
      </c>
      <c r="F2027" s="156">
        <v>1.6752344877344876E-3</v>
      </c>
      <c r="G2027" s="156">
        <v>1.7969877344877344E-3</v>
      </c>
      <c r="H2027" s="156">
        <v>6.809163059163059E-4</v>
      </c>
      <c r="I2027" s="156">
        <v>4.5093795093795088E-4</v>
      </c>
      <c r="J2027" s="156">
        <v>1.9976551226551227E-3</v>
      </c>
      <c r="K2027" s="156">
        <v>4.1937229437229439E-4</v>
      </c>
      <c r="L2027" s="156">
        <v>3.1340187590187587E-4</v>
      </c>
      <c r="M2027" s="156">
        <v>6.0425685425685423E-4</v>
      </c>
      <c r="N2027" s="156">
        <v>7.0571789321789322E-4</v>
      </c>
      <c r="O2027" s="156">
        <v>1.9187409812409812E-3</v>
      </c>
    </row>
    <row r="2028" spans="1:15" x14ac:dyDescent="0.2">
      <c r="A2028">
        <v>169</v>
      </c>
      <c r="B2028" t="s">
        <v>520</v>
      </c>
      <c r="C2028" t="s">
        <v>520</v>
      </c>
      <c r="D2028" t="s">
        <v>211</v>
      </c>
      <c r="E2028" t="s">
        <v>693</v>
      </c>
      <c r="F2028" s="156">
        <v>8.1168831168831174E-4</v>
      </c>
      <c r="G2028" s="156">
        <v>8.1168831168831182E-5</v>
      </c>
      <c r="H2028" s="156">
        <v>8.1168831168831182E-5</v>
      </c>
      <c r="I2028" s="156">
        <v>5.4112554112554123E-4</v>
      </c>
      <c r="J2028" s="156">
        <v>5.4112554112554119E-5</v>
      </c>
      <c r="K2028" s="156">
        <v>5.4112554112554119E-5</v>
      </c>
      <c r="L2028" s="156">
        <v>7.8463203463203471E-4</v>
      </c>
      <c r="M2028" s="156">
        <v>1.0822510822510824E-4</v>
      </c>
      <c r="N2028" s="156">
        <v>8.1168831168831182E-5</v>
      </c>
      <c r="O2028" s="156">
        <v>8.3874458874458877E-4</v>
      </c>
    </row>
    <row r="2029" spans="1:15" x14ac:dyDescent="0.2">
      <c r="A2029">
        <v>169</v>
      </c>
      <c r="B2029" t="s">
        <v>520</v>
      </c>
      <c r="C2029" t="s">
        <v>520</v>
      </c>
      <c r="D2029" t="s">
        <v>211</v>
      </c>
      <c r="E2029" t="s">
        <v>694</v>
      </c>
      <c r="F2029" s="156">
        <v>7.4004103535353541E-2</v>
      </c>
      <c r="G2029" s="156">
        <v>5.8042929292929285E-2</v>
      </c>
      <c r="H2029" s="156">
        <v>9.76736111111111E-2</v>
      </c>
      <c r="I2029" s="156">
        <v>6.2378472222222224E-2</v>
      </c>
      <c r="J2029" s="156">
        <v>4.1882891414141414E-2</v>
      </c>
      <c r="K2029" s="156">
        <v>9.0198863636363633E-2</v>
      </c>
      <c r="L2029" s="156">
        <v>4.777777777777778E-2</v>
      </c>
      <c r="M2029" s="156">
        <v>6.4513888888888885E-2</v>
      </c>
      <c r="N2029" s="156">
        <v>9.4772727272727272E-2</v>
      </c>
      <c r="O2029" s="156">
        <v>0.10132102272727272</v>
      </c>
    </row>
    <row r="2030" spans="1:15" x14ac:dyDescent="0.2">
      <c r="A2030">
        <v>169</v>
      </c>
      <c r="B2030" t="s">
        <v>520</v>
      </c>
      <c r="C2030" t="s">
        <v>520</v>
      </c>
      <c r="D2030" t="s">
        <v>211</v>
      </c>
      <c r="E2030" t="s">
        <v>695</v>
      </c>
      <c r="F2030" s="156">
        <v>0</v>
      </c>
      <c r="G2030" s="156">
        <v>0</v>
      </c>
      <c r="H2030" s="156">
        <v>0</v>
      </c>
      <c r="I2030" s="156">
        <v>0</v>
      </c>
      <c r="J2030" s="156">
        <v>0</v>
      </c>
      <c r="K2030" s="156">
        <v>0</v>
      </c>
      <c r="L2030" s="156">
        <v>0</v>
      </c>
      <c r="M2030" s="156">
        <v>0</v>
      </c>
      <c r="N2030" s="156">
        <v>0</v>
      </c>
      <c r="O2030" s="156">
        <v>0</v>
      </c>
    </row>
    <row r="2031" spans="1:15" x14ac:dyDescent="0.2">
      <c r="A2031">
        <v>169</v>
      </c>
      <c r="B2031" t="s">
        <v>520</v>
      </c>
      <c r="C2031" t="s">
        <v>520</v>
      </c>
      <c r="D2031" t="s">
        <v>211</v>
      </c>
      <c r="E2031" t="s">
        <v>696</v>
      </c>
      <c r="F2031" s="156">
        <v>0</v>
      </c>
      <c r="G2031" s="156">
        <v>0</v>
      </c>
      <c r="H2031" s="156">
        <v>0</v>
      </c>
      <c r="I2031" s="156">
        <v>0</v>
      </c>
      <c r="J2031" s="156">
        <v>0</v>
      </c>
      <c r="K2031" s="156">
        <v>0</v>
      </c>
      <c r="L2031" s="156">
        <v>0</v>
      </c>
      <c r="M2031" s="156">
        <v>0</v>
      </c>
      <c r="N2031" s="156">
        <v>0</v>
      </c>
      <c r="O2031" s="156">
        <v>0</v>
      </c>
    </row>
    <row r="2032" spans="1:15" x14ac:dyDescent="0.2">
      <c r="A2032">
        <v>170</v>
      </c>
      <c r="B2032" t="s">
        <v>521</v>
      </c>
      <c r="C2032" t="s">
        <v>521</v>
      </c>
      <c r="D2032" t="s">
        <v>211</v>
      </c>
      <c r="E2032" t="s">
        <v>685</v>
      </c>
      <c r="F2032" s="156">
        <v>0.219603502558048</v>
      </c>
      <c r="G2032" s="156">
        <v>0.24192247146792598</v>
      </c>
      <c r="H2032" s="156">
        <v>0.30089531680440768</v>
      </c>
      <c r="I2032" s="156">
        <v>0.253431227863046</v>
      </c>
      <c r="J2032" s="156">
        <v>0.16433490751672569</v>
      </c>
      <c r="K2032" s="156">
        <v>0.20442985045257769</v>
      </c>
      <c r="L2032" s="156">
        <v>0.18141233766233764</v>
      </c>
      <c r="M2032" s="156">
        <v>0.28221664698937426</v>
      </c>
      <c r="N2032" s="156">
        <v>0.30599911452184175</v>
      </c>
      <c r="O2032" s="156">
        <v>0.34067296340023612</v>
      </c>
    </row>
    <row r="2033" spans="1:15" x14ac:dyDescent="0.2">
      <c r="A2033">
        <v>170</v>
      </c>
      <c r="B2033" t="s">
        <v>521</v>
      </c>
      <c r="C2033" t="s">
        <v>521</v>
      </c>
      <c r="D2033" t="s">
        <v>211</v>
      </c>
      <c r="E2033" t="s">
        <v>686</v>
      </c>
      <c r="F2033" s="156">
        <v>9.5463564213564226E-3</v>
      </c>
      <c r="G2033" s="156">
        <v>1.1947601010101009E-2</v>
      </c>
      <c r="H2033" s="156">
        <v>4.8250360750360741E-3</v>
      </c>
      <c r="I2033" s="156">
        <v>3.8126803751803752E-3</v>
      </c>
      <c r="J2033" s="156">
        <v>1.1870941558441556E-2</v>
      </c>
      <c r="K2033" s="156">
        <v>2.6627886002886002E-3</v>
      </c>
      <c r="L2033" s="156">
        <v>2.8476731601731601E-3</v>
      </c>
      <c r="M2033" s="156">
        <v>5.8757215007215003E-3</v>
      </c>
      <c r="N2033" s="156">
        <v>5.1767676767676763E-3</v>
      </c>
      <c r="O2033" s="156">
        <v>1.1864177489177489E-2</v>
      </c>
    </row>
    <row r="2034" spans="1:15" x14ac:dyDescent="0.2">
      <c r="A2034">
        <v>170</v>
      </c>
      <c r="B2034" t="s">
        <v>521</v>
      </c>
      <c r="C2034" t="s">
        <v>521</v>
      </c>
      <c r="D2034" t="s">
        <v>211</v>
      </c>
      <c r="E2034" t="s">
        <v>687</v>
      </c>
      <c r="F2034" s="156">
        <v>3.2061688311688312E-2</v>
      </c>
      <c r="G2034" s="156">
        <v>1.149891774891775E-2</v>
      </c>
      <c r="H2034" s="156">
        <v>1.149891774891775E-2</v>
      </c>
      <c r="I2034" s="156">
        <v>3.2440476190476193E-2</v>
      </c>
      <c r="J2034" s="156">
        <v>8.0086580086580084E-3</v>
      </c>
      <c r="K2034" s="156">
        <v>8.0086580086580084E-3</v>
      </c>
      <c r="L2034" s="156">
        <v>3.7012987012987018E-2</v>
      </c>
      <c r="M2034" s="156">
        <v>1.6071428571428573E-2</v>
      </c>
      <c r="N2034" s="156">
        <v>1.1904761904761908E-2</v>
      </c>
      <c r="O2034" s="156">
        <v>3.8528138528138529E-2</v>
      </c>
    </row>
    <row r="2035" spans="1:15" x14ac:dyDescent="0.2">
      <c r="A2035">
        <v>170</v>
      </c>
      <c r="B2035" t="s">
        <v>521</v>
      </c>
      <c r="C2035" t="s">
        <v>521</v>
      </c>
      <c r="D2035" t="s">
        <v>211</v>
      </c>
      <c r="E2035" t="s">
        <v>688</v>
      </c>
      <c r="F2035" s="156">
        <v>0.19314851814851813</v>
      </c>
      <c r="G2035" s="156">
        <v>0.24026598401598401</v>
      </c>
      <c r="H2035" s="156">
        <v>0.27428821178821178</v>
      </c>
      <c r="I2035" s="156">
        <v>0.26512445887445885</v>
      </c>
      <c r="J2035" s="156">
        <v>0.16443764568764568</v>
      </c>
      <c r="K2035" s="156">
        <v>0.16892066267066264</v>
      </c>
      <c r="L2035" s="156">
        <v>0.19389152514152513</v>
      </c>
      <c r="M2035" s="156">
        <v>0.28930652680652685</v>
      </c>
      <c r="N2035" s="156">
        <v>0.28320845820845814</v>
      </c>
      <c r="O2035" s="156">
        <v>0.32950799200799197</v>
      </c>
    </row>
    <row r="2036" spans="1:15" x14ac:dyDescent="0.2">
      <c r="A2036">
        <v>170</v>
      </c>
      <c r="B2036" t="s">
        <v>521</v>
      </c>
      <c r="C2036" t="s">
        <v>521</v>
      </c>
      <c r="D2036" t="s">
        <v>211</v>
      </c>
      <c r="E2036" t="s">
        <v>689</v>
      </c>
      <c r="F2036" s="156">
        <v>1.555059523809524E-2</v>
      </c>
      <c r="G2036" s="156">
        <v>1.9440628815628816E-2</v>
      </c>
      <c r="H2036" s="156">
        <v>7.9613095238095233E-3</v>
      </c>
      <c r="I2036" s="156">
        <v>7.2458791208791203E-3</v>
      </c>
      <c r="J2036" s="156">
        <v>1.8618360805860802E-2</v>
      </c>
      <c r="K2036" s="156">
        <v>4.7409188034188039E-3</v>
      </c>
      <c r="L2036" s="156">
        <v>5.6814713064713062E-3</v>
      </c>
      <c r="M2036" s="156">
        <v>1.064751221001221E-2</v>
      </c>
      <c r="N2036" s="156">
        <v>8.5985195360195367E-3</v>
      </c>
      <c r="O2036" s="156">
        <v>1.9801205738705738E-2</v>
      </c>
    </row>
    <row r="2037" spans="1:15" x14ac:dyDescent="0.2">
      <c r="A2037">
        <v>170</v>
      </c>
      <c r="B2037" t="s">
        <v>521</v>
      </c>
      <c r="C2037" t="s">
        <v>521</v>
      </c>
      <c r="D2037" t="s">
        <v>211</v>
      </c>
      <c r="E2037" t="s">
        <v>690</v>
      </c>
      <c r="F2037" s="156">
        <v>0.19587912087912088</v>
      </c>
      <c r="G2037" s="156">
        <v>0.32870879120879121</v>
      </c>
      <c r="H2037" s="156">
        <v>0.38775183150183151</v>
      </c>
      <c r="I2037" s="156">
        <v>0.27854853479853481</v>
      </c>
      <c r="J2037" s="156">
        <v>0.16918498168498169</v>
      </c>
      <c r="K2037" s="156">
        <v>0.25267857142857147</v>
      </c>
      <c r="L2037" s="156">
        <v>0.1336996336996337</v>
      </c>
      <c r="M2037" s="156">
        <v>0.36838369963369966</v>
      </c>
      <c r="N2037" s="156">
        <v>0.39606227106227104</v>
      </c>
      <c r="O2037" s="156">
        <v>0.37886904761904761</v>
      </c>
    </row>
    <row r="2038" spans="1:15" x14ac:dyDescent="0.2">
      <c r="A2038">
        <v>170</v>
      </c>
      <c r="B2038" t="s">
        <v>521</v>
      </c>
      <c r="C2038" t="s">
        <v>521</v>
      </c>
      <c r="D2038" t="s">
        <v>211</v>
      </c>
      <c r="E2038" t="s">
        <v>691</v>
      </c>
      <c r="F2038" s="156">
        <v>0.15890151515151515</v>
      </c>
      <c r="G2038" s="156">
        <v>0.14082054309327036</v>
      </c>
      <c r="H2038" s="156">
        <v>0.20408057851239672</v>
      </c>
      <c r="I2038" s="156">
        <v>0.14743949232585596</v>
      </c>
      <c r="J2038" s="156">
        <v>0.10142414403778041</v>
      </c>
      <c r="K2038" s="156">
        <v>0.16695198740653286</v>
      </c>
      <c r="L2038" s="156">
        <v>0.11199576938213301</v>
      </c>
      <c r="M2038" s="156">
        <v>0.15661402990948445</v>
      </c>
      <c r="N2038" s="156">
        <v>0.20201938213301851</v>
      </c>
      <c r="O2038" s="156">
        <v>0.22287239275875637</v>
      </c>
    </row>
    <row r="2039" spans="1:15" x14ac:dyDescent="0.2">
      <c r="A2039">
        <v>170</v>
      </c>
      <c r="B2039" t="s">
        <v>521</v>
      </c>
      <c r="C2039" t="s">
        <v>521</v>
      </c>
      <c r="D2039" t="s">
        <v>211</v>
      </c>
      <c r="E2039" t="s">
        <v>692</v>
      </c>
      <c r="F2039" s="156">
        <v>1.8105158730158727E-3</v>
      </c>
      <c r="G2039" s="156">
        <v>1.9097222222222226E-3</v>
      </c>
      <c r="H2039" s="156">
        <v>6.9444444444444447E-4</v>
      </c>
      <c r="I2039" s="156">
        <v>4.4868326118326118E-4</v>
      </c>
      <c r="J2039" s="156">
        <v>2.1329365079365082E-3</v>
      </c>
      <c r="K2039" s="156">
        <v>4.1937229437229439E-4</v>
      </c>
      <c r="L2039" s="156">
        <v>3.1340187590187587E-4</v>
      </c>
      <c r="M2039" s="156">
        <v>6.1553030303030298E-4</v>
      </c>
      <c r="N2039" s="156">
        <v>7.2150072150072161E-4</v>
      </c>
      <c r="O2039" s="156">
        <v>2.0517676767676765E-3</v>
      </c>
    </row>
    <row r="2040" spans="1:15" x14ac:dyDescent="0.2">
      <c r="A2040">
        <v>170</v>
      </c>
      <c r="B2040" t="s">
        <v>521</v>
      </c>
      <c r="C2040" t="s">
        <v>521</v>
      </c>
      <c r="D2040" t="s">
        <v>211</v>
      </c>
      <c r="E2040" t="s">
        <v>693</v>
      </c>
      <c r="F2040" s="156">
        <v>7.8463203463203471E-4</v>
      </c>
      <c r="G2040" s="156">
        <v>8.1168831168831182E-5</v>
      </c>
      <c r="H2040" s="156">
        <v>8.1168831168831182E-5</v>
      </c>
      <c r="I2040" s="156">
        <v>5.4112554112554123E-4</v>
      </c>
      <c r="J2040" s="156">
        <v>5.4112554112554119E-5</v>
      </c>
      <c r="K2040" s="156">
        <v>5.4112554112554119E-5</v>
      </c>
      <c r="L2040" s="156">
        <v>7.8463203463203471E-4</v>
      </c>
      <c r="M2040" s="156">
        <v>1.0822510822510824E-4</v>
      </c>
      <c r="N2040" s="156">
        <v>8.1168831168831182E-5</v>
      </c>
      <c r="O2040" s="156">
        <v>8.1168831168831174E-4</v>
      </c>
    </row>
    <row r="2041" spans="1:15" x14ac:dyDescent="0.2">
      <c r="A2041">
        <v>170</v>
      </c>
      <c r="B2041" t="s">
        <v>521</v>
      </c>
      <c r="C2041" t="s">
        <v>521</v>
      </c>
      <c r="D2041" t="s">
        <v>211</v>
      </c>
      <c r="E2041" t="s">
        <v>694</v>
      </c>
      <c r="F2041" s="156">
        <v>7.4212436868686865E-2</v>
      </c>
      <c r="G2041" s="156">
        <v>5.8843118686868687E-2</v>
      </c>
      <c r="H2041" s="156">
        <v>9.8158143939393941E-2</v>
      </c>
      <c r="I2041" s="156">
        <v>6.3069760101010106E-2</v>
      </c>
      <c r="J2041" s="156">
        <v>4.2433712121212122E-2</v>
      </c>
      <c r="K2041" s="156">
        <v>9.0261994949494939E-2</v>
      </c>
      <c r="L2041" s="156">
        <v>4.8327020202020197E-2</v>
      </c>
      <c r="M2041" s="156">
        <v>6.5293560606060591E-2</v>
      </c>
      <c r="N2041" s="156">
        <v>9.5437184343434345E-2</v>
      </c>
      <c r="O2041" s="156">
        <v>0.10187184343434344</v>
      </c>
    </row>
    <row r="2042" spans="1:15" x14ac:dyDescent="0.2">
      <c r="A2042">
        <v>170</v>
      </c>
      <c r="B2042" t="s">
        <v>521</v>
      </c>
      <c r="C2042" t="s">
        <v>521</v>
      </c>
      <c r="D2042" t="s">
        <v>211</v>
      </c>
      <c r="E2042" t="s">
        <v>695</v>
      </c>
      <c r="F2042" s="156">
        <v>0</v>
      </c>
      <c r="G2042" s="156">
        <v>0</v>
      </c>
      <c r="H2042" s="156">
        <v>0</v>
      </c>
      <c r="I2042" s="156">
        <v>0</v>
      </c>
      <c r="J2042" s="156">
        <v>0</v>
      </c>
      <c r="K2042" s="156">
        <v>0</v>
      </c>
      <c r="L2042" s="156">
        <v>0</v>
      </c>
      <c r="M2042" s="156">
        <v>0</v>
      </c>
      <c r="N2042" s="156">
        <v>0</v>
      </c>
      <c r="O2042" s="156">
        <v>0</v>
      </c>
    </row>
    <row r="2043" spans="1:15" x14ac:dyDescent="0.2">
      <c r="A2043">
        <v>170</v>
      </c>
      <c r="B2043" t="s">
        <v>521</v>
      </c>
      <c r="C2043" t="s">
        <v>521</v>
      </c>
      <c r="D2043" t="s">
        <v>211</v>
      </c>
      <c r="E2043" t="s">
        <v>696</v>
      </c>
      <c r="F2043" s="156">
        <v>0</v>
      </c>
      <c r="G2043" s="156">
        <v>0</v>
      </c>
      <c r="H2043" s="156">
        <v>0</v>
      </c>
      <c r="I2043" s="156">
        <v>0</v>
      </c>
      <c r="J2043" s="156">
        <v>0</v>
      </c>
      <c r="K2043" s="156">
        <v>0</v>
      </c>
      <c r="L2043" s="156">
        <v>0</v>
      </c>
      <c r="M2043" s="156">
        <v>0</v>
      </c>
      <c r="N2043" s="156">
        <v>0</v>
      </c>
      <c r="O2043" s="156">
        <v>0</v>
      </c>
    </row>
    <row r="2044" spans="1:15" x14ac:dyDescent="0.2">
      <c r="A2044">
        <v>171</v>
      </c>
      <c r="B2044" t="s">
        <v>522</v>
      </c>
      <c r="C2044" t="s">
        <v>522</v>
      </c>
      <c r="D2044" t="s">
        <v>211</v>
      </c>
      <c r="E2044" t="s">
        <v>685</v>
      </c>
      <c r="F2044" s="156">
        <v>0.24594893742621016</v>
      </c>
      <c r="G2044" s="156">
        <v>0.24600304998032269</v>
      </c>
      <c r="H2044" s="156">
        <v>0.31778827233372692</v>
      </c>
      <c r="I2044" s="156">
        <v>0.26890495867768593</v>
      </c>
      <c r="J2044" s="156">
        <v>0.16633461235733962</v>
      </c>
      <c r="K2044" s="156">
        <v>0.21697166469893744</v>
      </c>
      <c r="L2044" s="156">
        <v>0.19366883116883116</v>
      </c>
      <c r="M2044" s="156">
        <v>0.29389266036993306</v>
      </c>
      <c r="N2044" s="156">
        <v>0.32270759543486816</v>
      </c>
      <c r="O2044" s="156">
        <v>0.36448986619441165</v>
      </c>
    </row>
    <row r="2045" spans="1:15" x14ac:dyDescent="0.2">
      <c r="A2045">
        <v>171</v>
      </c>
      <c r="B2045" t="s">
        <v>522</v>
      </c>
      <c r="C2045" t="s">
        <v>522</v>
      </c>
      <c r="D2045" t="s">
        <v>211</v>
      </c>
      <c r="E2045" t="s">
        <v>686</v>
      </c>
      <c r="F2045" s="156">
        <v>9.1427669552669542E-3</v>
      </c>
      <c r="G2045" s="156">
        <v>1.1219336219336219E-2</v>
      </c>
      <c r="H2045" s="156">
        <v>4.430465367965368E-3</v>
      </c>
      <c r="I2045" s="156">
        <v>3.6029942279942281E-3</v>
      </c>
      <c r="J2045" s="156">
        <v>1.1167478354978354E-2</v>
      </c>
      <c r="K2045" s="156">
        <v>2.4643759018759016E-3</v>
      </c>
      <c r="L2045" s="156">
        <v>2.728174603174603E-3</v>
      </c>
      <c r="M2045" s="156">
        <v>5.4856601731601727E-3</v>
      </c>
      <c r="N2045" s="156">
        <v>4.7844516594516594E-3</v>
      </c>
      <c r="O2045" s="156">
        <v>1.1286976911976913E-2</v>
      </c>
    </row>
    <row r="2046" spans="1:15" x14ac:dyDescent="0.2">
      <c r="A2046">
        <v>171</v>
      </c>
      <c r="B2046" t="s">
        <v>522</v>
      </c>
      <c r="C2046" t="s">
        <v>522</v>
      </c>
      <c r="D2046" t="s">
        <v>211</v>
      </c>
      <c r="E2046" t="s">
        <v>687</v>
      </c>
      <c r="F2046" s="156">
        <v>3.6471861471861475E-2</v>
      </c>
      <c r="G2046" s="156">
        <v>1.2905844155844157E-2</v>
      </c>
      <c r="H2046" s="156">
        <v>1.2905844155844157E-2</v>
      </c>
      <c r="I2046" s="156">
        <v>3.7148268398268403E-2</v>
      </c>
      <c r="J2046" s="156">
        <v>9.0367965367965375E-3</v>
      </c>
      <c r="K2046" s="156">
        <v>9.0367965367965375E-3</v>
      </c>
      <c r="L2046" s="156">
        <v>4.228896103896105E-2</v>
      </c>
      <c r="M2046" s="156">
        <v>1.8371212121212125E-2</v>
      </c>
      <c r="N2046" s="156">
        <v>1.3365800865800867E-2</v>
      </c>
      <c r="O2046" s="156">
        <v>4.3804112554112568E-2</v>
      </c>
    </row>
    <row r="2047" spans="1:15" x14ac:dyDescent="0.2">
      <c r="A2047">
        <v>171</v>
      </c>
      <c r="B2047" t="s">
        <v>522</v>
      </c>
      <c r="C2047" t="s">
        <v>522</v>
      </c>
      <c r="D2047" t="s">
        <v>211</v>
      </c>
      <c r="E2047" t="s">
        <v>688</v>
      </c>
      <c r="F2047" s="156">
        <v>0.21520770895770897</v>
      </c>
      <c r="G2047" s="156">
        <v>0.24201423576423572</v>
      </c>
      <c r="H2047" s="156">
        <v>0.28524392274392274</v>
      </c>
      <c r="I2047" s="156">
        <v>0.28002414252414254</v>
      </c>
      <c r="J2047" s="156">
        <v>0.16548243423243422</v>
      </c>
      <c r="K2047" s="156">
        <v>0.17531635031635029</v>
      </c>
      <c r="L2047" s="156">
        <v>0.20606684981684981</v>
      </c>
      <c r="M2047" s="156">
        <v>0.29928404928404928</v>
      </c>
      <c r="N2047" s="156">
        <v>0.29478854478854483</v>
      </c>
      <c r="O2047" s="156">
        <v>0.34909049284049287</v>
      </c>
    </row>
    <row r="2048" spans="1:15" x14ac:dyDescent="0.2">
      <c r="A2048">
        <v>171</v>
      </c>
      <c r="B2048" t="s">
        <v>522</v>
      </c>
      <c r="C2048" t="s">
        <v>522</v>
      </c>
      <c r="D2048" t="s">
        <v>211</v>
      </c>
      <c r="E2048" t="s">
        <v>689</v>
      </c>
      <c r="F2048" s="156">
        <v>1.5115613553113551E-2</v>
      </c>
      <c r="G2048" s="156">
        <v>1.8511523199023199E-2</v>
      </c>
      <c r="H2048" s="156">
        <v>7.6808608058608055E-3</v>
      </c>
      <c r="I2048" s="156">
        <v>7.3221916971916981E-3</v>
      </c>
      <c r="J2048" s="156">
        <v>1.7681623931623931E-2</v>
      </c>
      <c r="K2048" s="156">
        <v>4.6150030525030526E-3</v>
      </c>
      <c r="L2048" s="156">
        <v>5.8798840048840048E-3</v>
      </c>
      <c r="M2048" s="156">
        <v>1.0298382173382173E-2</v>
      </c>
      <c r="N2048" s="156">
        <v>8.3409645909645908E-3</v>
      </c>
      <c r="O2048" s="156">
        <v>1.9238400488400489E-2</v>
      </c>
    </row>
    <row r="2049" spans="1:15" x14ac:dyDescent="0.2">
      <c r="A2049">
        <v>171</v>
      </c>
      <c r="B2049" t="s">
        <v>522</v>
      </c>
      <c r="C2049" t="s">
        <v>522</v>
      </c>
      <c r="D2049" t="s">
        <v>211</v>
      </c>
      <c r="E2049" t="s">
        <v>690</v>
      </c>
      <c r="F2049" s="156">
        <v>0.22046703296703293</v>
      </c>
      <c r="G2049" s="156">
        <v>0.34340659340659341</v>
      </c>
      <c r="H2049" s="156">
        <v>0.40792124542124536</v>
      </c>
      <c r="I2049" s="156">
        <v>0.28289835164835164</v>
      </c>
      <c r="J2049" s="156">
        <v>0.17477106227106226</v>
      </c>
      <c r="K2049" s="156">
        <v>0.2660027472527472</v>
      </c>
      <c r="L2049" s="156">
        <v>0.13198260073260074</v>
      </c>
      <c r="M2049" s="156">
        <v>0.38159340659340663</v>
      </c>
      <c r="N2049" s="156">
        <v>0.41632326007326004</v>
      </c>
      <c r="O2049" s="156">
        <v>0.39796245421245419</v>
      </c>
    </row>
    <row r="2050" spans="1:15" x14ac:dyDescent="0.2">
      <c r="A2050">
        <v>171</v>
      </c>
      <c r="B2050" t="s">
        <v>522</v>
      </c>
      <c r="C2050" t="s">
        <v>522</v>
      </c>
      <c r="D2050" t="s">
        <v>211</v>
      </c>
      <c r="E2050" t="s">
        <v>691</v>
      </c>
      <c r="F2050" s="156">
        <v>0.16306818181818183</v>
      </c>
      <c r="G2050" s="156">
        <v>0.13946280991735538</v>
      </c>
      <c r="H2050" s="156">
        <v>0.20748229043683586</v>
      </c>
      <c r="I2050" s="156">
        <v>0.15347796143250689</v>
      </c>
      <c r="J2050" s="156">
        <v>0.10048209366391185</v>
      </c>
      <c r="K2050" s="156">
        <v>0.16971172766627313</v>
      </c>
      <c r="L2050" s="156">
        <v>0.11753738685556867</v>
      </c>
      <c r="M2050" s="156">
        <v>0.15929506099960644</v>
      </c>
      <c r="N2050" s="156">
        <v>0.20518004722550176</v>
      </c>
      <c r="O2050" s="156">
        <v>0.22708825265643448</v>
      </c>
    </row>
    <row r="2051" spans="1:15" x14ac:dyDescent="0.2">
      <c r="A2051">
        <v>171</v>
      </c>
      <c r="B2051" t="s">
        <v>522</v>
      </c>
      <c r="C2051" t="s">
        <v>522</v>
      </c>
      <c r="D2051" t="s">
        <v>211</v>
      </c>
      <c r="E2051" t="s">
        <v>692</v>
      </c>
      <c r="F2051" s="156">
        <v>1.4542748917748918E-3</v>
      </c>
      <c r="G2051" s="156">
        <v>1.5647546897546898E-3</v>
      </c>
      <c r="H2051" s="156">
        <v>5.794552669552668E-4</v>
      </c>
      <c r="I2051" s="156">
        <v>3.9908008658008659E-4</v>
      </c>
      <c r="J2051" s="156">
        <v>1.7406204906204906E-3</v>
      </c>
      <c r="K2051" s="156">
        <v>3.49476911976912E-4</v>
      </c>
      <c r="L2051" s="156">
        <v>2.7732683982683979E-4</v>
      </c>
      <c r="M2051" s="156">
        <v>5.2985209235209237E-4</v>
      </c>
      <c r="N2051" s="156">
        <v>6.0200216450216452E-4</v>
      </c>
      <c r="O2051" s="156">
        <v>1.6684704184704185E-3</v>
      </c>
    </row>
    <row r="2052" spans="1:15" x14ac:dyDescent="0.2">
      <c r="A2052">
        <v>171</v>
      </c>
      <c r="B2052" t="s">
        <v>522</v>
      </c>
      <c r="C2052" t="s">
        <v>522</v>
      </c>
      <c r="D2052" t="s">
        <v>211</v>
      </c>
      <c r="E2052" t="s">
        <v>693</v>
      </c>
      <c r="F2052" s="156">
        <v>1.2175324675324677E-3</v>
      </c>
      <c r="G2052" s="156">
        <v>1.3528138528138531E-4</v>
      </c>
      <c r="H2052" s="156">
        <v>1.3528138528138531E-4</v>
      </c>
      <c r="I2052" s="156">
        <v>8.6580086580086591E-4</v>
      </c>
      <c r="J2052" s="156">
        <v>1.0822510822510824E-4</v>
      </c>
      <c r="K2052" s="156">
        <v>1.0822510822510824E-4</v>
      </c>
      <c r="L2052" s="156">
        <v>1.2445887445887449E-3</v>
      </c>
      <c r="M2052" s="156">
        <v>1.8939393939393942E-4</v>
      </c>
      <c r="N2052" s="156">
        <v>1.6233766233766236E-4</v>
      </c>
      <c r="O2052" s="156">
        <v>1.2716450216450218E-3</v>
      </c>
    </row>
    <row r="2053" spans="1:15" x14ac:dyDescent="0.2">
      <c r="A2053">
        <v>171</v>
      </c>
      <c r="B2053" t="s">
        <v>522</v>
      </c>
      <c r="C2053" t="s">
        <v>522</v>
      </c>
      <c r="D2053" t="s">
        <v>211</v>
      </c>
      <c r="E2053" t="s">
        <v>694</v>
      </c>
      <c r="F2053" s="156">
        <v>7.8547979797979783E-2</v>
      </c>
      <c r="G2053" s="156">
        <v>5.8667929292929299E-2</v>
      </c>
      <c r="H2053" s="156">
        <v>0.10083333333333333</v>
      </c>
      <c r="I2053" s="156">
        <v>6.4035669191919192E-2</v>
      </c>
      <c r="J2053" s="156">
        <v>4.2386363636363639E-2</v>
      </c>
      <c r="K2053" s="156">
        <v>9.3685290404040403E-2</v>
      </c>
      <c r="L2053" s="156">
        <v>4.9488636363636367E-2</v>
      </c>
      <c r="M2053" s="156">
        <v>6.5512941919191908E-2</v>
      </c>
      <c r="N2053" s="156">
        <v>9.7630997474747475E-2</v>
      </c>
      <c r="O2053" s="156">
        <v>0.10570707070707071</v>
      </c>
    </row>
    <row r="2054" spans="1:15" x14ac:dyDescent="0.2">
      <c r="A2054">
        <v>171</v>
      </c>
      <c r="B2054" t="s">
        <v>522</v>
      </c>
      <c r="C2054" t="s">
        <v>522</v>
      </c>
      <c r="D2054" t="s">
        <v>211</v>
      </c>
      <c r="E2054" t="s">
        <v>695</v>
      </c>
      <c r="F2054" s="156">
        <v>0</v>
      </c>
      <c r="G2054" s="156">
        <v>0</v>
      </c>
      <c r="H2054" s="156">
        <v>0</v>
      </c>
      <c r="I2054" s="156">
        <v>0</v>
      </c>
      <c r="J2054" s="156">
        <v>0</v>
      </c>
      <c r="K2054" s="156">
        <v>0</v>
      </c>
      <c r="L2054" s="156">
        <v>0</v>
      </c>
      <c r="M2054" s="156">
        <v>0</v>
      </c>
      <c r="N2054" s="156">
        <v>0</v>
      </c>
      <c r="O2054" s="156">
        <v>0</v>
      </c>
    </row>
    <row r="2055" spans="1:15" x14ac:dyDescent="0.2">
      <c r="A2055">
        <v>171</v>
      </c>
      <c r="B2055" t="s">
        <v>522</v>
      </c>
      <c r="C2055" t="s">
        <v>522</v>
      </c>
      <c r="D2055" t="s">
        <v>211</v>
      </c>
      <c r="E2055" t="s">
        <v>696</v>
      </c>
      <c r="F2055" s="156">
        <v>0</v>
      </c>
      <c r="G2055" s="156">
        <v>0</v>
      </c>
      <c r="H2055" s="156">
        <v>0</v>
      </c>
      <c r="I2055" s="156">
        <v>0</v>
      </c>
      <c r="J2055" s="156">
        <v>0</v>
      </c>
      <c r="K2055" s="156">
        <v>0</v>
      </c>
      <c r="L2055" s="156">
        <v>0</v>
      </c>
      <c r="M2055" s="156">
        <v>0</v>
      </c>
      <c r="N2055" s="156">
        <v>0</v>
      </c>
      <c r="O2055" s="156">
        <v>0</v>
      </c>
    </row>
    <row r="2056" spans="1:15" x14ac:dyDescent="0.2">
      <c r="A2056">
        <v>172</v>
      </c>
      <c r="B2056" t="s">
        <v>523</v>
      </c>
      <c r="C2056" t="s">
        <v>523</v>
      </c>
      <c r="D2056" t="s">
        <v>211</v>
      </c>
      <c r="E2056" t="s">
        <v>685</v>
      </c>
      <c r="F2056" s="156">
        <v>0.2289797323888233</v>
      </c>
      <c r="G2056" s="156">
        <v>0.24435015741833924</v>
      </c>
      <c r="H2056" s="156">
        <v>0.30638774104683197</v>
      </c>
      <c r="I2056" s="156">
        <v>0.25947461629279811</v>
      </c>
      <c r="J2056" s="156">
        <v>0.16585989767807949</v>
      </c>
      <c r="K2056" s="156">
        <v>0.20853502558048012</v>
      </c>
      <c r="L2056" s="156">
        <v>0.18672028728846907</v>
      </c>
      <c r="M2056" s="156">
        <v>0.28658008658008655</v>
      </c>
      <c r="N2056" s="156">
        <v>0.31139561196379373</v>
      </c>
      <c r="O2056" s="156">
        <v>0.34989423455332547</v>
      </c>
    </row>
    <row r="2057" spans="1:15" x14ac:dyDescent="0.2">
      <c r="A2057">
        <v>172</v>
      </c>
      <c r="B2057" t="s">
        <v>523</v>
      </c>
      <c r="C2057" t="s">
        <v>523</v>
      </c>
      <c r="D2057" t="s">
        <v>211</v>
      </c>
      <c r="E2057" t="s">
        <v>686</v>
      </c>
      <c r="F2057" s="156">
        <v>9.0661075036075033E-3</v>
      </c>
      <c r="G2057" s="156">
        <v>1.103219696969697E-2</v>
      </c>
      <c r="H2057" s="156">
        <v>4.2658730158730163E-3</v>
      </c>
      <c r="I2057" s="156">
        <v>3.4947691197691195E-3</v>
      </c>
      <c r="J2057" s="156">
        <v>1.1038961038961037E-2</v>
      </c>
      <c r="K2057" s="156">
        <v>2.3877164502164499E-3</v>
      </c>
      <c r="L2057" s="156">
        <v>2.6470057720057718E-3</v>
      </c>
      <c r="M2057" s="156">
        <v>5.3030303030303034E-3</v>
      </c>
      <c r="N2057" s="156">
        <v>4.5995670995670999E-3</v>
      </c>
      <c r="O2057" s="156">
        <v>1.1140422077922077E-2</v>
      </c>
    </row>
    <row r="2058" spans="1:15" x14ac:dyDescent="0.2">
      <c r="A2058">
        <v>172</v>
      </c>
      <c r="B2058" t="s">
        <v>523</v>
      </c>
      <c r="C2058" t="s">
        <v>523</v>
      </c>
      <c r="D2058" t="s">
        <v>211</v>
      </c>
      <c r="E2058" t="s">
        <v>687</v>
      </c>
      <c r="F2058" s="156">
        <v>3.7608225108225118E-2</v>
      </c>
      <c r="G2058" s="156">
        <v>1.3338744588744591E-2</v>
      </c>
      <c r="H2058" s="156">
        <v>1.3338744588744591E-2</v>
      </c>
      <c r="I2058" s="156">
        <v>3.8419913419913423E-2</v>
      </c>
      <c r="J2058" s="156">
        <v>9.3344155844155875E-3</v>
      </c>
      <c r="K2058" s="156">
        <v>9.3344155844155875E-3</v>
      </c>
      <c r="L2058" s="156">
        <v>4.3750000000000011E-2</v>
      </c>
      <c r="M2058" s="156">
        <v>1.8993506493506496E-2</v>
      </c>
      <c r="N2058" s="156">
        <v>1.3798701298701302E-2</v>
      </c>
      <c r="O2058" s="156">
        <v>4.5183982683982687E-2</v>
      </c>
    </row>
    <row r="2059" spans="1:15" x14ac:dyDescent="0.2">
      <c r="A2059">
        <v>172</v>
      </c>
      <c r="B2059" t="s">
        <v>523</v>
      </c>
      <c r="C2059" t="s">
        <v>523</v>
      </c>
      <c r="D2059" t="s">
        <v>211</v>
      </c>
      <c r="E2059" t="s">
        <v>688</v>
      </c>
      <c r="F2059" s="156">
        <v>0.19989801864801865</v>
      </c>
      <c r="G2059" s="156">
        <v>0.23884448884448883</v>
      </c>
      <c r="H2059" s="156">
        <v>0.27491050616050611</v>
      </c>
      <c r="I2059" s="156">
        <v>0.2717074592074592</v>
      </c>
      <c r="J2059" s="156">
        <v>0.16436480186480187</v>
      </c>
      <c r="K2059" s="156">
        <v>0.16863344988344989</v>
      </c>
      <c r="L2059" s="156">
        <v>0.20036213786213788</v>
      </c>
      <c r="M2059" s="156">
        <v>0.29155011655011653</v>
      </c>
      <c r="N2059" s="156">
        <v>0.28414710289710288</v>
      </c>
      <c r="O2059" s="156">
        <v>0.33597027972027971</v>
      </c>
    </row>
    <row r="2060" spans="1:15" x14ac:dyDescent="0.2">
      <c r="A2060">
        <v>172</v>
      </c>
      <c r="B2060" t="s">
        <v>523</v>
      </c>
      <c r="C2060" t="s">
        <v>523</v>
      </c>
      <c r="D2060" t="s">
        <v>211</v>
      </c>
      <c r="E2060" t="s">
        <v>689</v>
      </c>
      <c r="F2060" s="156">
        <v>1.5926434676434675E-2</v>
      </c>
      <c r="G2060" s="156">
        <v>1.8887362637362636E-2</v>
      </c>
      <c r="H2060" s="156">
        <v>7.4519230769230782E-3</v>
      </c>
      <c r="I2060" s="156">
        <v>7.177197802197801E-3</v>
      </c>
      <c r="J2060" s="156">
        <v>1.8223443223443221E-2</v>
      </c>
      <c r="K2060" s="156">
        <v>4.4890873015873021E-3</v>
      </c>
      <c r="L2060" s="156">
        <v>5.8493589743589744E-3</v>
      </c>
      <c r="M2060" s="156">
        <v>1.0157203907203908E-2</v>
      </c>
      <c r="N2060" s="156">
        <v>8.1005799755799763E-3</v>
      </c>
      <c r="O2060" s="156">
        <v>1.990613553113553E-2</v>
      </c>
    </row>
    <row r="2061" spans="1:15" x14ac:dyDescent="0.2">
      <c r="A2061">
        <v>172</v>
      </c>
      <c r="B2061" t="s">
        <v>523</v>
      </c>
      <c r="C2061" t="s">
        <v>523</v>
      </c>
      <c r="D2061" t="s">
        <v>211</v>
      </c>
      <c r="E2061" t="s">
        <v>690</v>
      </c>
      <c r="F2061" s="156">
        <v>0.19837454212454214</v>
      </c>
      <c r="G2061" s="156">
        <v>0.32760989010989006</v>
      </c>
      <c r="H2061" s="156">
        <v>0.38321886446886438</v>
      </c>
      <c r="I2061" s="156">
        <v>0.27124542124542123</v>
      </c>
      <c r="J2061" s="156">
        <v>0.17000915750915752</v>
      </c>
      <c r="K2061" s="156">
        <v>0.24862637362637358</v>
      </c>
      <c r="L2061" s="156">
        <v>0.13012820512820514</v>
      </c>
      <c r="M2061" s="156">
        <v>0.36375915750915749</v>
      </c>
      <c r="N2061" s="156">
        <v>0.39150641025641025</v>
      </c>
      <c r="O2061" s="156">
        <v>0.37545787545787546</v>
      </c>
    </row>
    <row r="2062" spans="1:15" x14ac:dyDescent="0.2">
      <c r="A2062">
        <v>172</v>
      </c>
      <c r="B2062" t="s">
        <v>523</v>
      </c>
      <c r="C2062" t="s">
        <v>523</v>
      </c>
      <c r="D2062" t="s">
        <v>211</v>
      </c>
      <c r="E2062" t="s">
        <v>691</v>
      </c>
      <c r="F2062" s="156">
        <v>0.15639757969303425</v>
      </c>
      <c r="G2062" s="156">
        <v>0.13945051160960253</v>
      </c>
      <c r="H2062" s="156">
        <v>0.20275974025974025</v>
      </c>
      <c r="I2062" s="156">
        <v>0.15105765446674538</v>
      </c>
      <c r="J2062" s="156">
        <v>0.1004427390791027</v>
      </c>
      <c r="K2062" s="156">
        <v>0.16509002361275091</v>
      </c>
      <c r="L2062" s="156">
        <v>0.11561639118457301</v>
      </c>
      <c r="M2062" s="156">
        <v>0.15766676505312868</v>
      </c>
      <c r="N2062" s="156">
        <v>0.20093221172766626</v>
      </c>
      <c r="O2062" s="156">
        <v>0.22165731995277446</v>
      </c>
    </row>
    <row r="2063" spans="1:15" x14ac:dyDescent="0.2">
      <c r="A2063">
        <v>172</v>
      </c>
      <c r="B2063" t="s">
        <v>523</v>
      </c>
      <c r="C2063" t="s">
        <v>523</v>
      </c>
      <c r="D2063" t="s">
        <v>211</v>
      </c>
      <c r="E2063" t="s">
        <v>692</v>
      </c>
      <c r="F2063" s="156">
        <v>1.5061327561327561E-3</v>
      </c>
      <c r="G2063" s="156">
        <v>1.5760281385281383E-3</v>
      </c>
      <c r="H2063" s="156">
        <v>5.4338023088023083E-4</v>
      </c>
      <c r="I2063" s="156">
        <v>3.697691197691198E-4</v>
      </c>
      <c r="J2063" s="156">
        <v>1.7721861471861474E-3</v>
      </c>
      <c r="K2063" s="156">
        <v>3.1791125541125534E-4</v>
      </c>
      <c r="L2063" s="156">
        <v>2.5703463203463205E-4</v>
      </c>
      <c r="M2063" s="156">
        <v>4.9603174603174611E-4</v>
      </c>
      <c r="N2063" s="156">
        <v>5.6592712842712834E-4</v>
      </c>
      <c r="O2063" s="156">
        <v>1.7022907647907645E-3</v>
      </c>
    </row>
    <row r="2064" spans="1:15" x14ac:dyDescent="0.2">
      <c r="A2064">
        <v>172</v>
      </c>
      <c r="B2064" t="s">
        <v>523</v>
      </c>
      <c r="C2064" t="s">
        <v>523</v>
      </c>
      <c r="D2064" t="s">
        <v>211</v>
      </c>
      <c r="E2064" t="s">
        <v>693</v>
      </c>
      <c r="F2064" s="156">
        <v>1.3798701298701301E-3</v>
      </c>
      <c r="G2064" s="156">
        <v>1.6233766233766236E-4</v>
      </c>
      <c r="H2064" s="156">
        <v>1.6233766233766236E-4</v>
      </c>
      <c r="I2064" s="156">
        <v>9.7402597402597413E-4</v>
      </c>
      <c r="J2064" s="156">
        <v>1.0822510822510824E-4</v>
      </c>
      <c r="K2064" s="156">
        <v>1.0822510822510824E-4</v>
      </c>
      <c r="L2064" s="156">
        <v>1.3798701298701301E-3</v>
      </c>
      <c r="M2064" s="156">
        <v>2.1645021645021648E-4</v>
      </c>
      <c r="N2064" s="156">
        <v>1.8939393939393942E-4</v>
      </c>
      <c r="O2064" s="156">
        <v>1.4339826839826842E-3</v>
      </c>
    </row>
    <row r="2065" spans="1:15" x14ac:dyDescent="0.2">
      <c r="A2065">
        <v>172</v>
      </c>
      <c r="B2065" t="s">
        <v>523</v>
      </c>
      <c r="C2065" t="s">
        <v>523</v>
      </c>
      <c r="D2065" t="s">
        <v>211</v>
      </c>
      <c r="E2065" t="s">
        <v>694</v>
      </c>
      <c r="F2065" s="156">
        <v>7.849589646464647E-2</v>
      </c>
      <c r="G2065" s="156">
        <v>5.9783775252525255E-2</v>
      </c>
      <c r="H2065" s="156">
        <v>0.10203598484848485</v>
      </c>
      <c r="I2065" s="156">
        <v>6.5845959595959583E-2</v>
      </c>
      <c r="J2065" s="156">
        <v>4.3169191919191913E-2</v>
      </c>
      <c r="K2065" s="156">
        <v>9.4501262626262628E-2</v>
      </c>
      <c r="L2065" s="156">
        <v>5.101325757575758E-2</v>
      </c>
      <c r="M2065" s="156">
        <v>6.7059659090909093E-2</v>
      </c>
      <c r="N2065" s="156">
        <v>9.9056186868686863E-2</v>
      </c>
      <c r="O2065" s="156">
        <v>0.10671559343434342</v>
      </c>
    </row>
    <row r="2066" spans="1:15" x14ac:dyDescent="0.2">
      <c r="A2066">
        <v>172</v>
      </c>
      <c r="B2066" t="s">
        <v>523</v>
      </c>
      <c r="C2066" t="s">
        <v>523</v>
      </c>
      <c r="D2066" t="s">
        <v>211</v>
      </c>
      <c r="E2066" t="s">
        <v>695</v>
      </c>
      <c r="F2066" s="156">
        <v>0</v>
      </c>
      <c r="G2066" s="156">
        <v>0</v>
      </c>
      <c r="H2066" s="156">
        <v>0</v>
      </c>
      <c r="I2066" s="156">
        <v>0</v>
      </c>
      <c r="J2066" s="156">
        <v>0</v>
      </c>
      <c r="K2066" s="156">
        <v>0</v>
      </c>
      <c r="L2066" s="156">
        <v>0</v>
      </c>
      <c r="M2066" s="156">
        <v>0</v>
      </c>
      <c r="N2066" s="156">
        <v>0</v>
      </c>
      <c r="O2066" s="156">
        <v>0</v>
      </c>
    </row>
    <row r="2067" spans="1:15" x14ac:dyDescent="0.2">
      <c r="A2067">
        <v>172</v>
      </c>
      <c r="B2067" t="s">
        <v>523</v>
      </c>
      <c r="C2067" t="s">
        <v>523</v>
      </c>
      <c r="D2067" t="s">
        <v>211</v>
      </c>
      <c r="E2067" t="s">
        <v>696</v>
      </c>
      <c r="F2067" s="156">
        <v>0</v>
      </c>
      <c r="G2067" s="156">
        <v>0</v>
      </c>
      <c r="H2067" s="156">
        <v>0</v>
      </c>
      <c r="I2067" s="156">
        <v>0</v>
      </c>
      <c r="J2067" s="156">
        <v>0</v>
      </c>
      <c r="K2067" s="156">
        <v>0</v>
      </c>
      <c r="L2067" s="156">
        <v>0</v>
      </c>
      <c r="M2067" s="156">
        <v>0</v>
      </c>
      <c r="N2067" s="156">
        <v>0</v>
      </c>
      <c r="O2067" s="156">
        <v>0</v>
      </c>
    </row>
    <row r="2068" spans="1:15" x14ac:dyDescent="0.2">
      <c r="A2068">
        <v>173</v>
      </c>
      <c r="B2068" t="s">
        <v>524</v>
      </c>
      <c r="C2068" t="s">
        <v>524</v>
      </c>
      <c r="D2068" t="s">
        <v>211</v>
      </c>
      <c r="E2068" t="s">
        <v>685</v>
      </c>
      <c r="F2068" s="156">
        <v>0.26606158992522633</v>
      </c>
      <c r="G2068" s="156">
        <v>0.24933589138134596</v>
      </c>
      <c r="H2068" s="156">
        <v>0.33128197560015737</v>
      </c>
      <c r="I2068" s="156">
        <v>0.28406631247540343</v>
      </c>
      <c r="J2068" s="156">
        <v>0.16890741833923653</v>
      </c>
      <c r="K2068" s="156">
        <v>0.2270267611176702</v>
      </c>
      <c r="L2068" s="156">
        <v>0.20653532073986619</v>
      </c>
      <c r="M2068" s="156">
        <v>0.30430686737504925</v>
      </c>
      <c r="N2068" s="156">
        <v>0.33613980716253444</v>
      </c>
      <c r="O2068" s="156">
        <v>0.38437377016922475</v>
      </c>
    </row>
    <row r="2069" spans="1:15" x14ac:dyDescent="0.2">
      <c r="A2069">
        <v>173</v>
      </c>
      <c r="B2069" t="s">
        <v>524</v>
      </c>
      <c r="C2069" t="s">
        <v>524</v>
      </c>
      <c r="D2069" t="s">
        <v>211</v>
      </c>
      <c r="E2069" t="s">
        <v>686</v>
      </c>
      <c r="F2069" s="156">
        <v>9.1675685425685431E-3</v>
      </c>
      <c r="G2069" s="156">
        <v>1.112689393939394E-2</v>
      </c>
      <c r="H2069" s="156">
        <v>4.3380230880230878E-3</v>
      </c>
      <c r="I2069" s="156">
        <v>3.5939754689754688E-3</v>
      </c>
      <c r="J2069" s="156">
        <v>1.112012987012987E-2</v>
      </c>
      <c r="K2069" s="156">
        <v>2.4328102453102449E-3</v>
      </c>
      <c r="L2069" s="156">
        <v>2.7439574314574314E-3</v>
      </c>
      <c r="M2069" s="156">
        <v>5.3954725829725818E-3</v>
      </c>
      <c r="N2069" s="156">
        <v>4.7055375180375175E-3</v>
      </c>
      <c r="O2069" s="156">
        <v>1.1277958152958152E-2</v>
      </c>
    </row>
    <row r="2070" spans="1:15" x14ac:dyDescent="0.2">
      <c r="A2070">
        <v>173</v>
      </c>
      <c r="B2070" t="s">
        <v>524</v>
      </c>
      <c r="C2070" t="s">
        <v>524</v>
      </c>
      <c r="D2070" t="s">
        <v>211</v>
      </c>
      <c r="E2070" t="s">
        <v>687</v>
      </c>
      <c r="F2070" s="156">
        <v>4.1856060606060619E-2</v>
      </c>
      <c r="G2070" s="156">
        <v>1.3879870129870133E-2</v>
      </c>
      <c r="H2070" s="156">
        <v>1.3879870129870133E-2</v>
      </c>
      <c r="I2070" s="156">
        <v>4.2099567099567109E-2</v>
      </c>
      <c r="J2070" s="156">
        <v>9.7402597402597418E-3</v>
      </c>
      <c r="K2070" s="156">
        <v>9.7402597402597418E-3</v>
      </c>
      <c r="L2070" s="156">
        <v>4.8133116883116889E-2</v>
      </c>
      <c r="M2070" s="156">
        <v>2.0319264069264074E-2</v>
      </c>
      <c r="N2070" s="156">
        <v>1.4420995670995673E-2</v>
      </c>
      <c r="O2070" s="156">
        <v>4.9837662337662354E-2</v>
      </c>
    </row>
    <row r="2071" spans="1:15" x14ac:dyDescent="0.2">
      <c r="A2071">
        <v>173</v>
      </c>
      <c r="B2071" t="s">
        <v>524</v>
      </c>
      <c r="C2071" t="s">
        <v>524</v>
      </c>
      <c r="D2071" t="s">
        <v>211</v>
      </c>
      <c r="E2071" t="s">
        <v>688</v>
      </c>
      <c r="F2071" s="156">
        <v>0.22452131202131204</v>
      </c>
      <c r="G2071" s="156">
        <v>0.24316724941724938</v>
      </c>
      <c r="H2071" s="156">
        <v>0.29182067932067934</v>
      </c>
      <c r="I2071" s="156">
        <v>0.29077380952380949</v>
      </c>
      <c r="J2071" s="156">
        <v>0.16632950382950384</v>
      </c>
      <c r="K2071" s="156">
        <v>0.17948093573093574</v>
      </c>
      <c r="L2071" s="156">
        <v>0.21487054612054615</v>
      </c>
      <c r="M2071" s="156">
        <v>0.30620213120213119</v>
      </c>
      <c r="N2071" s="156">
        <v>0.30202297702297709</v>
      </c>
      <c r="O2071" s="156">
        <v>0.35934898434898427</v>
      </c>
    </row>
    <row r="2072" spans="1:15" x14ac:dyDescent="0.2">
      <c r="A2072">
        <v>173</v>
      </c>
      <c r="B2072" t="s">
        <v>524</v>
      </c>
      <c r="C2072" t="s">
        <v>524</v>
      </c>
      <c r="D2072" t="s">
        <v>211</v>
      </c>
      <c r="E2072" t="s">
        <v>689</v>
      </c>
      <c r="F2072" s="156">
        <v>1.4636752136752137E-2</v>
      </c>
      <c r="G2072" s="156">
        <v>1.8015491452991455E-2</v>
      </c>
      <c r="H2072" s="156">
        <v>7.5892857142857142E-3</v>
      </c>
      <c r="I2072" s="156">
        <v>7.396596459096458E-3</v>
      </c>
      <c r="J2072" s="156">
        <v>1.7155067155067153E-2</v>
      </c>
      <c r="K2072" s="156">
        <v>4.6169108669108661E-3</v>
      </c>
      <c r="L2072" s="156">
        <v>5.9581043956043953E-3</v>
      </c>
      <c r="M2072" s="156">
        <v>1.0185821123321124E-2</v>
      </c>
      <c r="N2072" s="156">
        <v>8.2646520146520148E-3</v>
      </c>
      <c r="O2072" s="156">
        <v>1.8750000000000003E-2</v>
      </c>
    </row>
    <row r="2073" spans="1:15" x14ac:dyDescent="0.2">
      <c r="A2073">
        <v>173</v>
      </c>
      <c r="B2073" t="s">
        <v>524</v>
      </c>
      <c r="C2073" t="s">
        <v>524</v>
      </c>
      <c r="D2073" t="s">
        <v>211</v>
      </c>
      <c r="E2073" t="s">
        <v>690</v>
      </c>
      <c r="F2073" s="156">
        <v>0.2265796703296703</v>
      </c>
      <c r="G2073" s="156">
        <v>0.35045787545787543</v>
      </c>
      <c r="H2073" s="156">
        <v>0.41556776556776559</v>
      </c>
      <c r="I2073" s="156">
        <v>0.28493589743589742</v>
      </c>
      <c r="J2073" s="156">
        <v>0.17999084249084249</v>
      </c>
      <c r="K2073" s="156">
        <v>0.27206959706959705</v>
      </c>
      <c r="L2073" s="156">
        <v>0.13365384615384618</v>
      </c>
      <c r="M2073" s="156">
        <v>0.38683608058608054</v>
      </c>
      <c r="N2073" s="156">
        <v>0.42410714285714285</v>
      </c>
      <c r="O2073" s="156">
        <v>0.40462454212454213</v>
      </c>
    </row>
    <row r="2074" spans="1:15" x14ac:dyDescent="0.2">
      <c r="A2074">
        <v>173</v>
      </c>
      <c r="B2074" t="s">
        <v>524</v>
      </c>
      <c r="C2074" t="s">
        <v>524</v>
      </c>
      <c r="D2074" t="s">
        <v>211</v>
      </c>
      <c r="E2074" t="s">
        <v>691</v>
      </c>
      <c r="F2074" s="156">
        <v>0.14988685556867373</v>
      </c>
      <c r="G2074" s="156">
        <v>0.13550275482093663</v>
      </c>
      <c r="H2074" s="156">
        <v>0.19868408107044469</v>
      </c>
      <c r="I2074" s="156">
        <v>0.14909238488783941</v>
      </c>
      <c r="J2074" s="156">
        <v>9.7122195985832341E-2</v>
      </c>
      <c r="K2074" s="156">
        <v>0.1615702479338843</v>
      </c>
      <c r="L2074" s="156">
        <v>0.11346418732782369</v>
      </c>
      <c r="M2074" s="156">
        <v>0.15518988587170407</v>
      </c>
      <c r="N2074" s="156">
        <v>0.19669667453758366</v>
      </c>
      <c r="O2074" s="156">
        <v>0.21444067296340028</v>
      </c>
    </row>
    <row r="2075" spans="1:15" x14ac:dyDescent="0.2">
      <c r="A2075">
        <v>173</v>
      </c>
      <c r="B2075" t="s">
        <v>524</v>
      </c>
      <c r="C2075" t="s">
        <v>524</v>
      </c>
      <c r="D2075" t="s">
        <v>211</v>
      </c>
      <c r="E2075" t="s">
        <v>692</v>
      </c>
      <c r="F2075" s="156">
        <v>1.3122294372294374E-3</v>
      </c>
      <c r="G2075" s="156">
        <v>1.397907647907648E-3</v>
      </c>
      <c r="H2075" s="156">
        <v>5.0054112554112553E-4</v>
      </c>
      <c r="I2075" s="156">
        <v>3.517316017316017E-4</v>
      </c>
      <c r="J2075" s="156">
        <v>1.5624999999999999E-3</v>
      </c>
      <c r="K2075" s="156">
        <v>2.9536435786435788E-4</v>
      </c>
      <c r="L2075" s="156">
        <v>2.4350649350649351E-4</v>
      </c>
      <c r="M2075" s="156">
        <v>4.6446608946608945E-4</v>
      </c>
      <c r="N2075" s="156">
        <v>5.2308802308802303E-4</v>
      </c>
      <c r="O2075" s="156">
        <v>1.499368686868687E-3</v>
      </c>
    </row>
    <row r="2076" spans="1:15" x14ac:dyDescent="0.2">
      <c r="A2076">
        <v>173</v>
      </c>
      <c r="B2076" t="s">
        <v>524</v>
      </c>
      <c r="C2076" t="s">
        <v>524</v>
      </c>
      <c r="D2076" t="s">
        <v>211</v>
      </c>
      <c r="E2076" t="s">
        <v>693</v>
      </c>
      <c r="F2076" s="156">
        <v>1.5963203463203466E-3</v>
      </c>
      <c r="G2076" s="156">
        <v>2.1645021645021648E-4</v>
      </c>
      <c r="H2076" s="156">
        <v>2.1645021645021648E-4</v>
      </c>
      <c r="I2076" s="156">
        <v>1.1634199134199137E-3</v>
      </c>
      <c r="J2076" s="156">
        <v>1.3528138528138531E-4</v>
      </c>
      <c r="K2076" s="156">
        <v>1.3528138528138531E-4</v>
      </c>
      <c r="L2076" s="156">
        <v>1.6504329004329006E-3</v>
      </c>
      <c r="M2076" s="156">
        <v>2.4350649350649353E-4</v>
      </c>
      <c r="N2076" s="156">
        <v>2.1645021645021648E-4</v>
      </c>
      <c r="O2076" s="156">
        <v>1.7045454545454549E-3</v>
      </c>
    </row>
    <row r="2077" spans="1:15" x14ac:dyDescent="0.2">
      <c r="A2077">
        <v>173</v>
      </c>
      <c r="B2077" t="s">
        <v>524</v>
      </c>
      <c r="C2077" t="s">
        <v>524</v>
      </c>
      <c r="D2077" t="s">
        <v>211</v>
      </c>
      <c r="E2077" t="s">
        <v>694</v>
      </c>
      <c r="F2077" s="156">
        <v>7.5595012626262628E-2</v>
      </c>
      <c r="G2077" s="156">
        <v>5.784564393939394E-2</v>
      </c>
      <c r="H2077" s="156">
        <v>9.9076704545454544E-2</v>
      </c>
      <c r="I2077" s="156">
        <v>6.3967803030303028E-2</v>
      </c>
      <c r="J2077" s="156">
        <v>4.1647727272727267E-2</v>
      </c>
      <c r="K2077" s="156">
        <v>9.1624053030303021E-2</v>
      </c>
      <c r="L2077" s="156">
        <v>4.9297664141414142E-2</v>
      </c>
      <c r="M2077" s="156">
        <v>6.5249368686868689E-2</v>
      </c>
      <c r="N2077" s="156">
        <v>9.5885416666666667E-2</v>
      </c>
      <c r="O2077" s="156">
        <v>0.10288983585858585</v>
      </c>
    </row>
    <row r="2078" spans="1:15" x14ac:dyDescent="0.2">
      <c r="A2078">
        <v>173</v>
      </c>
      <c r="B2078" t="s">
        <v>524</v>
      </c>
      <c r="C2078" t="s">
        <v>524</v>
      </c>
      <c r="D2078" t="s">
        <v>211</v>
      </c>
      <c r="E2078" t="s">
        <v>695</v>
      </c>
      <c r="F2078" s="156">
        <v>0</v>
      </c>
      <c r="G2078" s="156">
        <v>0</v>
      </c>
      <c r="H2078" s="156">
        <v>0</v>
      </c>
      <c r="I2078" s="156">
        <v>0</v>
      </c>
      <c r="J2078" s="156">
        <v>0</v>
      </c>
      <c r="K2078" s="156">
        <v>0</v>
      </c>
      <c r="L2078" s="156">
        <v>0</v>
      </c>
      <c r="M2078" s="156">
        <v>0</v>
      </c>
      <c r="N2078" s="156">
        <v>0</v>
      </c>
      <c r="O2078" s="156">
        <v>0</v>
      </c>
    </row>
    <row r="2079" spans="1:15" x14ac:dyDescent="0.2">
      <c r="A2079">
        <v>173</v>
      </c>
      <c r="B2079" t="s">
        <v>524</v>
      </c>
      <c r="C2079" t="s">
        <v>524</v>
      </c>
      <c r="D2079" t="s">
        <v>211</v>
      </c>
      <c r="E2079" t="s">
        <v>696</v>
      </c>
      <c r="F2079" s="156">
        <v>0</v>
      </c>
      <c r="G2079" s="156">
        <v>0</v>
      </c>
      <c r="H2079" s="156">
        <v>0</v>
      </c>
      <c r="I2079" s="156">
        <v>0</v>
      </c>
      <c r="J2079" s="156">
        <v>0</v>
      </c>
      <c r="K2079" s="156">
        <v>0</v>
      </c>
      <c r="L2079" s="156">
        <v>0</v>
      </c>
      <c r="M2079" s="156">
        <v>0</v>
      </c>
      <c r="N2079" s="156">
        <v>0</v>
      </c>
      <c r="O2079" s="156">
        <v>0</v>
      </c>
    </row>
    <row r="2080" spans="1:15" x14ac:dyDescent="0.2">
      <c r="A2080">
        <v>174</v>
      </c>
      <c r="B2080" t="s">
        <v>525</v>
      </c>
      <c r="C2080" t="s">
        <v>525</v>
      </c>
      <c r="D2080" t="s">
        <v>211</v>
      </c>
      <c r="E2080" t="s">
        <v>685</v>
      </c>
      <c r="F2080" s="156">
        <v>0.24028433687524595</v>
      </c>
      <c r="G2080" s="156">
        <v>0.24717876820149545</v>
      </c>
      <c r="H2080" s="156">
        <v>0.31675275482093662</v>
      </c>
      <c r="I2080" s="156">
        <v>0.2710178079496261</v>
      </c>
      <c r="J2080" s="156">
        <v>0.16659533648170011</v>
      </c>
      <c r="K2080" s="156">
        <v>0.21489325068870521</v>
      </c>
      <c r="L2080" s="156">
        <v>0.19443624557260922</v>
      </c>
      <c r="M2080" s="156">
        <v>0.29602272727272727</v>
      </c>
      <c r="N2080" s="156">
        <v>0.32168929555293185</v>
      </c>
      <c r="O2080" s="156">
        <v>0.36241637150728057</v>
      </c>
    </row>
    <row r="2081" spans="1:15" x14ac:dyDescent="0.2">
      <c r="A2081">
        <v>174</v>
      </c>
      <c r="B2081" t="s">
        <v>525</v>
      </c>
      <c r="C2081" t="s">
        <v>525</v>
      </c>
      <c r="D2081" t="s">
        <v>211</v>
      </c>
      <c r="E2081" t="s">
        <v>686</v>
      </c>
      <c r="F2081" s="156">
        <v>8.2408910533910522E-3</v>
      </c>
      <c r="G2081" s="156">
        <v>1.0051406926406926E-2</v>
      </c>
      <c r="H2081" s="156">
        <v>3.8848304473304471E-3</v>
      </c>
      <c r="I2081" s="156">
        <v>3.3121392496392498E-3</v>
      </c>
      <c r="J2081" s="156">
        <v>1.0031114718614717E-2</v>
      </c>
      <c r="K2081" s="156">
        <v>2.232142857142857E-3</v>
      </c>
      <c r="L2081" s="156">
        <v>2.5162337662337666E-3</v>
      </c>
      <c r="M2081" s="156">
        <v>4.8994408369408366E-3</v>
      </c>
      <c r="N2081" s="156">
        <v>4.1801948051948049E-3</v>
      </c>
      <c r="O2081" s="156">
        <v>1.0175414862914864E-2</v>
      </c>
    </row>
    <row r="2082" spans="1:15" x14ac:dyDescent="0.2">
      <c r="A2082">
        <v>174</v>
      </c>
      <c r="B2082" t="s">
        <v>525</v>
      </c>
      <c r="C2082" t="s">
        <v>525</v>
      </c>
      <c r="D2082" t="s">
        <v>211</v>
      </c>
      <c r="E2082" t="s">
        <v>687</v>
      </c>
      <c r="F2082" s="156">
        <v>3.9096320346320344E-2</v>
      </c>
      <c r="G2082" s="156">
        <v>1.3771645021645023E-2</v>
      </c>
      <c r="H2082" s="156">
        <v>1.3771645021645023E-2</v>
      </c>
      <c r="I2082" s="156">
        <v>4.0070346320346326E-2</v>
      </c>
      <c r="J2082" s="156">
        <v>9.6320346320346324E-3</v>
      </c>
      <c r="K2082" s="156">
        <v>9.6320346320346324E-3</v>
      </c>
      <c r="L2082" s="156">
        <v>4.5643939393939403E-2</v>
      </c>
      <c r="M2082" s="156">
        <v>1.9778138528138534E-2</v>
      </c>
      <c r="N2082" s="156">
        <v>1.4231601731601732E-2</v>
      </c>
      <c r="O2082" s="156">
        <v>4.6969696969696974E-2</v>
      </c>
    </row>
    <row r="2083" spans="1:15" x14ac:dyDescent="0.2">
      <c r="A2083">
        <v>174</v>
      </c>
      <c r="B2083" t="s">
        <v>525</v>
      </c>
      <c r="C2083" t="s">
        <v>525</v>
      </c>
      <c r="D2083" t="s">
        <v>211</v>
      </c>
      <c r="E2083" t="s">
        <v>688</v>
      </c>
      <c r="F2083" s="156">
        <v>0.21781759906759907</v>
      </c>
      <c r="G2083" s="156">
        <v>0.24026806526806527</v>
      </c>
      <c r="H2083" s="156">
        <v>0.28462995337995334</v>
      </c>
      <c r="I2083" s="156">
        <v>0.28521270396270393</v>
      </c>
      <c r="J2083" s="156">
        <v>0.16427947052947056</v>
      </c>
      <c r="K2083" s="156">
        <v>0.17333707958707961</v>
      </c>
      <c r="L2083" s="156">
        <v>0.21021686646686644</v>
      </c>
      <c r="M2083" s="156">
        <v>0.3013944388944389</v>
      </c>
      <c r="N2083" s="156">
        <v>0.29379995004995013</v>
      </c>
      <c r="O2083" s="156">
        <v>0.35220196470196463</v>
      </c>
    </row>
    <row r="2084" spans="1:15" x14ac:dyDescent="0.2">
      <c r="A2084">
        <v>174</v>
      </c>
      <c r="B2084" t="s">
        <v>525</v>
      </c>
      <c r="C2084" t="s">
        <v>525</v>
      </c>
      <c r="D2084" t="s">
        <v>211</v>
      </c>
      <c r="E2084" t="s">
        <v>689</v>
      </c>
      <c r="F2084" s="156">
        <v>1.4138812576312575E-2</v>
      </c>
      <c r="G2084" s="156">
        <v>1.697764041514041E-2</v>
      </c>
      <c r="H2084" s="156">
        <v>6.8795787545787544E-3</v>
      </c>
      <c r="I2084" s="156">
        <v>6.8509615384615375E-3</v>
      </c>
      <c r="J2084" s="156">
        <v>1.6287011599511601E-2</v>
      </c>
      <c r="K2084" s="156">
        <v>4.2372557997557994E-3</v>
      </c>
      <c r="L2084" s="156">
        <v>5.5841727716727718E-3</v>
      </c>
      <c r="M2084" s="156">
        <v>9.3654609279609294E-3</v>
      </c>
      <c r="N2084" s="156">
        <v>7.4500152625152621E-3</v>
      </c>
      <c r="O2084" s="156">
        <v>1.7880036630036629E-2</v>
      </c>
    </row>
    <row r="2085" spans="1:15" x14ac:dyDescent="0.2">
      <c r="A2085">
        <v>174</v>
      </c>
      <c r="B2085" t="s">
        <v>525</v>
      </c>
      <c r="C2085" t="s">
        <v>525</v>
      </c>
      <c r="D2085" t="s">
        <v>211</v>
      </c>
      <c r="E2085" t="s">
        <v>690</v>
      </c>
      <c r="F2085" s="156">
        <v>0.21018772893772897</v>
      </c>
      <c r="G2085" s="156">
        <v>0.34207875457875458</v>
      </c>
      <c r="H2085" s="156">
        <v>0.39814560439560442</v>
      </c>
      <c r="I2085" s="156">
        <v>0.27790750915750917</v>
      </c>
      <c r="J2085" s="156">
        <v>0.17834249084249085</v>
      </c>
      <c r="K2085" s="156">
        <v>0.2576236263736264</v>
      </c>
      <c r="L2085" s="156">
        <v>0.13296703296703297</v>
      </c>
      <c r="M2085" s="156">
        <v>0.37660256410256415</v>
      </c>
      <c r="N2085" s="156">
        <v>0.40629578754578749</v>
      </c>
      <c r="O2085" s="156">
        <v>0.39024725274725269</v>
      </c>
    </row>
    <row r="2086" spans="1:15" x14ac:dyDescent="0.2">
      <c r="A2086">
        <v>174</v>
      </c>
      <c r="B2086" t="s">
        <v>525</v>
      </c>
      <c r="C2086" t="s">
        <v>525</v>
      </c>
      <c r="D2086" t="s">
        <v>211</v>
      </c>
      <c r="E2086" t="s">
        <v>691</v>
      </c>
      <c r="F2086" s="156">
        <v>0.16155548996458088</v>
      </c>
      <c r="G2086" s="156">
        <v>0.14293585202676112</v>
      </c>
      <c r="H2086" s="156">
        <v>0.20990751672569855</v>
      </c>
      <c r="I2086" s="156">
        <v>0.1564566115702479</v>
      </c>
      <c r="J2086" s="156">
        <v>0.10234405745769383</v>
      </c>
      <c r="K2086" s="156">
        <v>0.1707743014561196</v>
      </c>
      <c r="L2086" s="156">
        <v>0.11927882723337267</v>
      </c>
      <c r="M2086" s="156">
        <v>0.1630853994490358</v>
      </c>
      <c r="N2086" s="156">
        <v>0.20817099567099567</v>
      </c>
      <c r="O2086" s="156">
        <v>0.22866981503345141</v>
      </c>
    </row>
    <row r="2087" spans="1:15" x14ac:dyDescent="0.2">
      <c r="A2087">
        <v>174</v>
      </c>
      <c r="B2087" t="s">
        <v>525</v>
      </c>
      <c r="C2087" t="s">
        <v>525</v>
      </c>
      <c r="D2087" t="s">
        <v>211</v>
      </c>
      <c r="E2087" t="s">
        <v>692</v>
      </c>
      <c r="F2087" s="156">
        <v>1.3144841269841271E-3</v>
      </c>
      <c r="G2087" s="156">
        <v>1.3731060606060606E-3</v>
      </c>
      <c r="H2087" s="156">
        <v>4.5770202020202022E-4</v>
      </c>
      <c r="I2087" s="156">
        <v>3.2467532467532468E-4</v>
      </c>
      <c r="J2087" s="156">
        <v>1.5489718614718614E-3</v>
      </c>
      <c r="K2087" s="156">
        <v>2.683080808080808E-4</v>
      </c>
      <c r="L2087" s="156">
        <v>2.2546897546897544E-4</v>
      </c>
      <c r="M2087" s="156">
        <v>4.2839105339105332E-4</v>
      </c>
      <c r="N2087" s="156">
        <v>4.7799422799422797E-4</v>
      </c>
      <c r="O2087" s="156">
        <v>1.4880952380952378E-3</v>
      </c>
    </row>
    <row r="2088" spans="1:15" x14ac:dyDescent="0.2">
      <c r="A2088">
        <v>174</v>
      </c>
      <c r="B2088" t="s">
        <v>525</v>
      </c>
      <c r="C2088" t="s">
        <v>525</v>
      </c>
      <c r="D2088" t="s">
        <v>211</v>
      </c>
      <c r="E2088" t="s">
        <v>693</v>
      </c>
      <c r="F2088" s="156">
        <v>1.7316017316017318E-3</v>
      </c>
      <c r="G2088" s="156">
        <v>2.4350649350649353E-4</v>
      </c>
      <c r="H2088" s="156">
        <v>2.4350649350649353E-4</v>
      </c>
      <c r="I2088" s="156">
        <v>1.2716450216450218E-3</v>
      </c>
      <c r="J2088" s="156">
        <v>1.6233766233766236E-4</v>
      </c>
      <c r="K2088" s="156">
        <v>1.6233766233766236E-4</v>
      </c>
      <c r="L2088" s="156">
        <v>1.7857142857142859E-3</v>
      </c>
      <c r="M2088" s="156">
        <v>2.976190476190477E-4</v>
      </c>
      <c r="N2088" s="156">
        <v>2.4350649350649353E-4</v>
      </c>
      <c r="O2088" s="156">
        <v>1.8398268398268402E-3</v>
      </c>
    </row>
    <row r="2089" spans="1:15" x14ac:dyDescent="0.2">
      <c r="A2089">
        <v>174</v>
      </c>
      <c r="B2089" t="s">
        <v>525</v>
      </c>
      <c r="C2089" t="s">
        <v>525</v>
      </c>
      <c r="D2089" t="s">
        <v>211</v>
      </c>
      <c r="E2089" t="s">
        <v>694</v>
      </c>
      <c r="F2089" s="156">
        <v>8.2441603535353541E-2</v>
      </c>
      <c r="G2089" s="156">
        <v>6.2807765151515135E-2</v>
      </c>
      <c r="H2089" s="156">
        <v>0.10734848484848485</v>
      </c>
      <c r="I2089" s="156">
        <v>6.9480744949494952E-2</v>
      </c>
      <c r="J2089" s="156">
        <v>4.509785353535354E-2</v>
      </c>
      <c r="K2089" s="156">
        <v>9.8896780303030299E-2</v>
      </c>
      <c r="L2089" s="156">
        <v>5.3560606060606065E-2</v>
      </c>
      <c r="M2089" s="156">
        <v>7.0923295454545454E-2</v>
      </c>
      <c r="N2089" s="156">
        <v>0.10449968434343435</v>
      </c>
      <c r="O2089" s="156">
        <v>0.11195233585858586</v>
      </c>
    </row>
    <row r="2090" spans="1:15" x14ac:dyDescent="0.2">
      <c r="A2090">
        <v>174</v>
      </c>
      <c r="B2090" t="s">
        <v>525</v>
      </c>
      <c r="C2090" t="s">
        <v>525</v>
      </c>
      <c r="D2090" t="s">
        <v>211</v>
      </c>
      <c r="E2090" t="s">
        <v>695</v>
      </c>
      <c r="F2090" s="156">
        <v>0</v>
      </c>
      <c r="G2090" s="156">
        <v>0</v>
      </c>
      <c r="H2090" s="156">
        <v>0</v>
      </c>
      <c r="I2090" s="156">
        <v>0</v>
      </c>
      <c r="J2090" s="156">
        <v>0</v>
      </c>
      <c r="K2090" s="156">
        <v>0</v>
      </c>
      <c r="L2090" s="156">
        <v>0</v>
      </c>
      <c r="M2090" s="156">
        <v>0</v>
      </c>
      <c r="N2090" s="156">
        <v>0</v>
      </c>
      <c r="O2090" s="156">
        <v>0</v>
      </c>
    </row>
    <row r="2091" spans="1:15" x14ac:dyDescent="0.2">
      <c r="A2091">
        <v>174</v>
      </c>
      <c r="B2091" t="s">
        <v>525</v>
      </c>
      <c r="C2091" t="s">
        <v>525</v>
      </c>
      <c r="D2091" t="s">
        <v>211</v>
      </c>
      <c r="E2091" t="s">
        <v>696</v>
      </c>
      <c r="F2091" s="156">
        <v>0</v>
      </c>
      <c r="G2091" s="156">
        <v>0</v>
      </c>
      <c r="H2091" s="156">
        <v>0</v>
      </c>
      <c r="I2091" s="156">
        <v>0</v>
      </c>
      <c r="J2091" s="156">
        <v>0</v>
      </c>
      <c r="K2091" s="156">
        <v>0</v>
      </c>
      <c r="L2091" s="156">
        <v>0</v>
      </c>
      <c r="M2091" s="156">
        <v>0</v>
      </c>
      <c r="N2091" s="156">
        <v>0</v>
      </c>
      <c r="O2091" s="156">
        <v>0</v>
      </c>
    </row>
    <row r="2092" spans="1:15" x14ac:dyDescent="0.2">
      <c r="A2092">
        <v>175</v>
      </c>
      <c r="B2092" t="s">
        <v>526</v>
      </c>
      <c r="C2092" t="s">
        <v>526</v>
      </c>
      <c r="D2092" t="s">
        <v>211</v>
      </c>
      <c r="E2092" t="s">
        <v>685</v>
      </c>
      <c r="F2092" s="156">
        <v>0.25355913026367566</v>
      </c>
      <c r="G2092" s="156">
        <v>0.24856109799291615</v>
      </c>
      <c r="H2092" s="156">
        <v>0.32395218417945687</v>
      </c>
      <c r="I2092" s="156">
        <v>0.279806178669815</v>
      </c>
      <c r="J2092" s="156">
        <v>0.167340613931523</v>
      </c>
      <c r="K2092" s="156">
        <v>0.2194706808343172</v>
      </c>
      <c r="L2092" s="156">
        <v>0.20156680440771352</v>
      </c>
      <c r="M2092" s="156">
        <v>0.30205135773317587</v>
      </c>
      <c r="N2092" s="156">
        <v>0.32878295946477765</v>
      </c>
      <c r="O2092" s="156">
        <v>0.3748499606454152</v>
      </c>
    </row>
    <row r="2093" spans="1:15" x14ac:dyDescent="0.2">
      <c r="A2093">
        <v>175</v>
      </c>
      <c r="B2093" t="s">
        <v>526</v>
      </c>
      <c r="C2093" t="s">
        <v>526</v>
      </c>
      <c r="D2093" t="s">
        <v>211</v>
      </c>
      <c r="E2093" t="s">
        <v>686</v>
      </c>
      <c r="F2093" s="156">
        <v>7.7764249639249638E-3</v>
      </c>
      <c r="G2093" s="156">
        <v>9.3907828282828263E-3</v>
      </c>
      <c r="H2093" s="156">
        <v>3.58495670995671E-3</v>
      </c>
      <c r="I2093" s="156">
        <v>3.1317640692640697E-3</v>
      </c>
      <c r="J2093" s="156">
        <v>9.3952922077922083E-3</v>
      </c>
      <c r="K2093" s="156">
        <v>2.0878427128427127E-3</v>
      </c>
      <c r="L2093" s="156">
        <v>2.3967352092352091E-3</v>
      </c>
      <c r="M2093" s="156">
        <v>4.5567279942279951E-3</v>
      </c>
      <c r="N2093" s="156">
        <v>3.8600288600288599E-3</v>
      </c>
      <c r="O2093" s="156">
        <v>9.5756673881673884E-3</v>
      </c>
    </row>
    <row r="2094" spans="1:15" x14ac:dyDescent="0.2">
      <c r="A2094">
        <v>175</v>
      </c>
      <c r="B2094" t="s">
        <v>526</v>
      </c>
      <c r="C2094" t="s">
        <v>526</v>
      </c>
      <c r="D2094" t="s">
        <v>211</v>
      </c>
      <c r="E2094" t="s">
        <v>687</v>
      </c>
      <c r="F2094" s="156">
        <v>4.3587662337662342E-2</v>
      </c>
      <c r="G2094" s="156">
        <v>1.4664502164502165E-2</v>
      </c>
      <c r="H2094" s="156">
        <v>1.4664502164502165E-2</v>
      </c>
      <c r="I2094" s="156">
        <v>4.4209956709956713E-2</v>
      </c>
      <c r="J2094" s="156">
        <v>1.0281385281385282E-2</v>
      </c>
      <c r="K2094" s="156">
        <v>1.0281385281385282E-2</v>
      </c>
      <c r="L2094" s="156">
        <v>5.0649350649350652E-2</v>
      </c>
      <c r="M2094" s="156">
        <v>2.1401515151515157E-2</v>
      </c>
      <c r="N2094" s="156">
        <v>1.5124458874458877E-2</v>
      </c>
      <c r="O2094" s="156">
        <v>5.197510822510823E-2</v>
      </c>
    </row>
    <row r="2095" spans="1:15" x14ac:dyDescent="0.2">
      <c r="A2095">
        <v>175</v>
      </c>
      <c r="B2095" t="s">
        <v>526</v>
      </c>
      <c r="C2095" t="s">
        <v>526</v>
      </c>
      <c r="D2095" t="s">
        <v>211</v>
      </c>
      <c r="E2095" t="s">
        <v>688</v>
      </c>
      <c r="F2095" s="156">
        <v>0.23244463869463869</v>
      </c>
      <c r="G2095" s="156">
        <v>0.24381035631035633</v>
      </c>
      <c r="H2095" s="156">
        <v>0.29255952380952382</v>
      </c>
      <c r="I2095" s="156">
        <v>0.29322344322344329</v>
      </c>
      <c r="J2095" s="156">
        <v>0.16631493506493505</v>
      </c>
      <c r="K2095" s="156">
        <v>0.17699383949383948</v>
      </c>
      <c r="L2095" s="156">
        <v>0.2154616217116217</v>
      </c>
      <c r="M2095" s="156">
        <v>0.30896187146187143</v>
      </c>
      <c r="N2095" s="156">
        <v>0.30177322677322677</v>
      </c>
      <c r="O2095" s="156">
        <v>0.36502872127872127</v>
      </c>
    </row>
    <row r="2096" spans="1:15" x14ac:dyDescent="0.2">
      <c r="A2096">
        <v>175</v>
      </c>
      <c r="B2096" t="s">
        <v>526</v>
      </c>
      <c r="C2096" t="s">
        <v>526</v>
      </c>
      <c r="D2096" t="s">
        <v>211</v>
      </c>
      <c r="E2096" t="s">
        <v>689</v>
      </c>
      <c r="F2096" s="156">
        <v>1.3562652625152626E-2</v>
      </c>
      <c r="G2096" s="156">
        <v>1.616109584859585E-2</v>
      </c>
      <c r="H2096" s="156">
        <v>6.4942002442002445E-3</v>
      </c>
      <c r="I2096" s="156">
        <v>6.620115995115995E-3</v>
      </c>
      <c r="J2096" s="156">
        <v>1.5506715506715507E-2</v>
      </c>
      <c r="K2096" s="156">
        <v>4.0426587301587305E-3</v>
      </c>
      <c r="L2096" s="156">
        <v>5.4315476190476188E-3</v>
      </c>
      <c r="M2096" s="156">
        <v>8.9285714285714263E-3</v>
      </c>
      <c r="N2096" s="156">
        <v>7.036019536019537E-3</v>
      </c>
      <c r="O2096" s="156">
        <v>1.7118818681318679E-2</v>
      </c>
    </row>
    <row r="2097" spans="1:15" x14ac:dyDescent="0.2">
      <c r="A2097">
        <v>175</v>
      </c>
      <c r="B2097" t="s">
        <v>526</v>
      </c>
      <c r="C2097" t="s">
        <v>526</v>
      </c>
      <c r="D2097" t="s">
        <v>211</v>
      </c>
      <c r="E2097" t="s">
        <v>690</v>
      </c>
      <c r="F2097" s="156">
        <v>0.22550366300366298</v>
      </c>
      <c r="G2097" s="156">
        <v>0.35650183150183146</v>
      </c>
      <c r="H2097" s="156">
        <v>0.41389652014652012</v>
      </c>
      <c r="I2097" s="156">
        <v>0.28381410256410255</v>
      </c>
      <c r="J2097" s="156">
        <v>0.1861492673992674</v>
      </c>
      <c r="K2097" s="156">
        <v>0.26733058608058607</v>
      </c>
      <c r="L2097" s="156">
        <v>0.13475274725274725</v>
      </c>
      <c r="M2097" s="156">
        <v>0.38944597069597076</v>
      </c>
      <c r="N2097" s="156">
        <v>0.42200091575091569</v>
      </c>
      <c r="O2097" s="156">
        <v>0.40654761904761899</v>
      </c>
    </row>
    <row r="2098" spans="1:15" x14ac:dyDescent="0.2">
      <c r="A2098">
        <v>175</v>
      </c>
      <c r="B2098" t="s">
        <v>526</v>
      </c>
      <c r="C2098" t="s">
        <v>526</v>
      </c>
      <c r="D2098" t="s">
        <v>211</v>
      </c>
      <c r="E2098" t="s">
        <v>691</v>
      </c>
      <c r="F2098" s="156">
        <v>0.16653138528138525</v>
      </c>
      <c r="G2098" s="156">
        <v>0.14426898858717038</v>
      </c>
      <c r="H2098" s="156">
        <v>0.21454889807162533</v>
      </c>
      <c r="I2098" s="156">
        <v>0.16028384494293585</v>
      </c>
      <c r="J2098" s="156">
        <v>0.10286304604486421</v>
      </c>
      <c r="K2098" s="156">
        <v>0.17413419913419914</v>
      </c>
      <c r="L2098" s="156">
        <v>0.12172619047619049</v>
      </c>
      <c r="M2098" s="156">
        <v>0.16652400629673356</v>
      </c>
      <c r="N2098" s="156">
        <v>0.21287878787878789</v>
      </c>
      <c r="O2098" s="156">
        <v>0.23381050767414407</v>
      </c>
    </row>
    <row r="2099" spans="1:15" x14ac:dyDescent="0.2">
      <c r="A2099">
        <v>175</v>
      </c>
      <c r="B2099" t="s">
        <v>526</v>
      </c>
      <c r="C2099" t="s">
        <v>526</v>
      </c>
      <c r="D2099" t="s">
        <v>211</v>
      </c>
      <c r="E2099" t="s">
        <v>692</v>
      </c>
      <c r="F2099" s="156">
        <v>1.1882215007215007E-3</v>
      </c>
      <c r="G2099" s="156">
        <v>1.2355699855699858E-3</v>
      </c>
      <c r="H2099" s="156">
        <v>3.9682539682539688E-4</v>
      </c>
      <c r="I2099" s="156">
        <v>2.9310966810966812E-4</v>
      </c>
      <c r="J2099" s="156">
        <v>1.397907647907648E-3</v>
      </c>
      <c r="K2099" s="156">
        <v>2.2772366522366523E-4</v>
      </c>
      <c r="L2099" s="156">
        <v>2.0292207792207794E-4</v>
      </c>
      <c r="M2099" s="156">
        <v>3.8329725829725826E-4</v>
      </c>
      <c r="N2099" s="156">
        <v>4.1711760461760462E-4</v>
      </c>
      <c r="O2099" s="156">
        <v>1.3415404040404042E-3</v>
      </c>
    </row>
    <row r="2100" spans="1:15" x14ac:dyDescent="0.2">
      <c r="A2100">
        <v>175</v>
      </c>
      <c r="B2100" t="s">
        <v>526</v>
      </c>
      <c r="C2100" t="s">
        <v>526</v>
      </c>
      <c r="D2100" t="s">
        <v>211</v>
      </c>
      <c r="E2100" t="s">
        <v>693</v>
      </c>
      <c r="F2100" s="156">
        <v>2.2727272727272731E-3</v>
      </c>
      <c r="G2100" s="156">
        <v>3.2467532467532473E-4</v>
      </c>
      <c r="H2100" s="156">
        <v>3.2467532467532473E-4</v>
      </c>
      <c r="I2100" s="156">
        <v>1.6774891774891775E-3</v>
      </c>
      <c r="J2100" s="156">
        <v>2.1645021645021648E-4</v>
      </c>
      <c r="K2100" s="156">
        <v>2.1645021645021648E-4</v>
      </c>
      <c r="L2100" s="156">
        <v>2.3538961038961042E-3</v>
      </c>
      <c r="M2100" s="156">
        <v>3.7878787878787884E-4</v>
      </c>
      <c r="N2100" s="156">
        <v>3.2467532467532473E-4</v>
      </c>
      <c r="O2100" s="156">
        <v>2.4080086580086581E-3</v>
      </c>
    </row>
    <row r="2101" spans="1:15" x14ac:dyDescent="0.2">
      <c r="A2101">
        <v>175</v>
      </c>
      <c r="B2101" t="s">
        <v>526</v>
      </c>
      <c r="C2101" t="s">
        <v>526</v>
      </c>
      <c r="D2101" t="s">
        <v>211</v>
      </c>
      <c r="E2101" t="s">
        <v>694</v>
      </c>
      <c r="F2101" s="156">
        <v>8.8361742424242412E-2</v>
      </c>
      <c r="G2101" s="156">
        <v>6.5105744949494948E-2</v>
      </c>
      <c r="H2101" s="156">
        <v>0.11330808080808079</v>
      </c>
      <c r="I2101" s="156">
        <v>7.3153409090909088E-2</v>
      </c>
      <c r="J2101" s="156">
        <v>4.6742424242424245E-2</v>
      </c>
      <c r="K2101" s="156">
        <v>0.10457070707070706</v>
      </c>
      <c r="L2101" s="156">
        <v>5.6535669191919179E-2</v>
      </c>
      <c r="M2101" s="156">
        <v>7.4209280303030298E-2</v>
      </c>
      <c r="N2101" s="156">
        <v>0.11035353535353537</v>
      </c>
      <c r="O2101" s="156">
        <v>0.11866792929292928</v>
      </c>
    </row>
    <row r="2102" spans="1:15" x14ac:dyDescent="0.2">
      <c r="A2102">
        <v>175</v>
      </c>
      <c r="B2102" t="s">
        <v>526</v>
      </c>
      <c r="C2102" t="s">
        <v>526</v>
      </c>
      <c r="D2102" t="s">
        <v>211</v>
      </c>
      <c r="E2102" t="s">
        <v>695</v>
      </c>
      <c r="F2102" s="156">
        <v>0</v>
      </c>
      <c r="G2102" s="156">
        <v>0</v>
      </c>
      <c r="H2102" s="156">
        <v>0</v>
      </c>
      <c r="I2102" s="156">
        <v>0</v>
      </c>
      <c r="J2102" s="156">
        <v>0</v>
      </c>
      <c r="K2102" s="156">
        <v>0</v>
      </c>
      <c r="L2102" s="156">
        <v>0</v>
      </c>
      <c r="M2102" s="156">
        <v>0</v>
      </c>
      <c r="N2102" s="156">
        <v>0</v>
      </c>
      <c r="O2102" s="156">
        <v>0</v>
      </c>
    </row>
    <row r="2103" spans="1:15" x14ac:dyDescent="0.2">
      <c r="A2103">
        <v>175</v>
      </c>
      <c r="B2103" t="s">
        <v>526</v>
      </c>
      <c r="C2103" t="s">
        <v>526</v>
      </c>
      <c r="D2103" t="s">
        <v>211</v>
      </c>
      <c r="E2103" t="s">
        <v>696</v>
      </c>
      <c r="F2103" s="156">
        <v>0</v>
      </c>
      <c r="G2103" s="156">
        <v>0</v>
      </c>
      <c r="H2103" s="156">
        <v>0</v>
      </c>
      <c r="I2103" s="156">
        <v>0</v>
      </c>
      <c r="J2103" s="156">
        <v>0</v>
      </c>
      <c r="K2103" s="156">
        <v>0</v>
      </c>
      <c r="L2103" s="156">
        <v>0</v>
      </c>
      <c r="M2103" s="156">
        <v>0</v>
      </c>
      <c r="N2103" s="156">
        <v>0</v>
      </c>
      <c r="O2103" s="156">
        <v>0</v>
      </c>
    </row>
    <row r="2104" spans="1:15" x14ac:dyDescent="0.2">
      <c r="A2104">
        <v>176</v>
      </c>
      <c r="B2104" t="s">
        <v>527</v>
      </c>
      <c r="C2104" t="s">
        <v>527</v>
      </c>
      <c r="D2104" t="s">
        <v>211</v>
      </c>
      <c r="E2104" t="s">
        <v>685</v>
      </c>
      <c r="F2104" s="156">
        <v>0.21460547028728849</v>
      </c>
      <c r="G2104" s="156">
        <v>0.242375049193231</v>
      </c>
      <c r="H2104" s="156">
        <v>0.29696969696969699</v>
      </c>
      <c r="I2104" s="156">
        <v>0.24899153876426602</v>
      </c>
      <c r="J2104" s="156">
        <v>0.16424144037780403</v>
      </c>
      <c r="K2104" s="156">
        <v>0.20066656828020465</v>
      </c>
      <c r="L2104" s="156">
        <v>0.17702676111767021</v>
      </c>
      <c r="M2104" s="156">
        <v>0.28012839433293979</v>
      </c>
      <c r="N2104" s="156">
        <v>0.30180047225501772</v>
      </c>
      <c r="O2104" s="156">
        <v>0.33619637937819746</v>
      </c>
    </row>
    <row r="2105" spans="1:15" x14ac:dyDescent="0.2">
      <c r="A2105">
        <v>176</v>
      </c>
      <c r="B2105" t="s">
        <v>527</v>
      </c>
      <c r="C2105" t="s">
        <v>527</v>
      </c>
      <c r="D2105" t="s">
        <v>211</v>
      </c>
      <c r="E2105" t="s">
        <v>686</v>
      </c>
      <c r="F2105" s="156">
        <v>8.7775072150072138E-3</v>
      </c>
      <c r="G2105" s="156">
        <v>1.086760461760462E-2</v>
      </c>
      <c r="H2105" s="156">
        <v>4.2545995670995674E-3</v>
      </c>
      <c r="I2105" s="156">
        <v>3.4384018759018756E-3</v>
      </c>
      <c r="J2105" s="156">
        <v>1.084505772005772E-2</v>
      </c>
      <c r="K2105" s="156">
        <v>2.3854617604617606E-3</v>
      </c>
      <c r="L2105" s="156">
        <v>2.5680916305916308E-3</v>
      </c>
      <c r="M2105" s="156">
        <v>5.2624458874458869E-3</v>
      </c>
      <c r="N2105" s="156">
        <v>4.5499639249639246E-3</v>
      </c>
      <c r="O2105" s="156">
        <v>1.084505772005772E-2</v>
      </c>
    </row>
    <row r="2106" spans="1:15" x14ac:dyDescent="0.2">
      <c r="A2106">
        <v>176</v>
      </c>
      <c r="B2106" t="s">
        <v>527</v>
      </c>
      <c r="C2106" t="s">
        <v>527</v>
      </c>
      <c r="D2106" t="s">
        <v>211</v>
      </c>
      <c r="E2106" t="s">
        <v>687</v>
      </c>
      <c r="F2106" s="156">
        <v>3.249458874458875E-2</v>
      </c>
      <c r="G2106" s="156">
        <v>1.2175324675324678E-2</v>
      </c>
      <c r="H2106" s="156">
        <v>1.2175324675324678E-2</v>
      </c>
      <c r="I2106" s="156">
        <v>3.3576839826839837E-2</v>
      </c>
      <c r="J2106" s="156">
        <v>8.4956709956709973E-3</v>
      </c>
      <c r="K2106" s="156">
        <v>8.4956709956709973E-3</v>
      </c>
      <c r="L2106" s="156">
        <v>3.8095238095238106E-2</v>
      </c>
      <c r="M2106" s="156">
        <v>1.6964285714285716E-2</v>
      </c>
      <c r="N2106" s="156">
        <v>1.2581168831168834E-2</v>
      </c>
      <c r="O2106" s="156">
        <v>3.9366883116883127E-2</v>
      </c>
    </row>
    <row r="2107" spans="1:15" x14ac:dyDescent="0.2">
      <c r="A2107">
        <v>176</v>
      </c>
      <c r="B2107" t="s">
        <v>527</v>
      </c>
      <c r="C2107" t="s">
        <v>527</v>
      </c>
      <c r="D2107" t="s">
        <v>211</v>
      </c>
      <c r="E2107" t="s">
        <v>688</v>
      </c>
      <c r="F2107" s="156">
        <v>0.19476773226773228</v>
      </c>
      <c r="G2107" s="156">
        <v>0.24278638028638025</v>
      </c>
      <c r="H2107" s="156">
        <v>0.2751831501831502</v>
      </c>
      <c r="I2107" s="156">
        <v>0.26691017316017318</v>
      </c>
      <c r="J2107" s="156">
        <v>0.16632950382950384</v>
      </c>
      <c r="K2107" s="156">
        <v>0.16803196803196802</v>
      </c>
      <c r="L2107" s="156">
        <v>0.19484681984681987</v>
      </c>
      <c r="M2107" s="156">
        <v>0.29183732933732931</v>
      </c>
      <c r="N2107" s="156">
        <v>0.28347902097902095</v>
      </c>
      <c r="O2107" s="156">
        <v>0.33252580752580746</v>
      </c>
    </row>
    <row r="2108" spans="1:15" x14ac:dyDescent="0.2">
      <c r="A2108">
        <v>176</v>
      </c>
      <c r="B2108" t="s">
        <v>527</v>
      </c>
      <c r="C2108" t="s">
        <v>527</v>
      </c>
      <c r="D2108" t="s">
        <v>211</v>
      </c>
      <c r="E2108" t="s">
        <v>689</v>
      </c>
      <c r="F2108" s="156">
        <v>1.4783653846153844E-2</v>
      </c>
      <c r="G2108" s="156">
        <v>1.8196733821733823E-2</v>
      </c>
      <c r="H2108" s="156">
        <v>7.3527167277167276E-3</v>
      </c>
      <c r="I2108" s="156">
        <v>6.8986568986568976E-3</v>
      </c>
      <c r="J2108" s="156">
        <v>1.7492750305250306E-2</v>
      </c>
      <c r="K2108" s="156">
        <v>4.4452075702075709E-3</v>
      </c>
      <c r="L2108" s="156">
        <v>5.4849664224664221E-3</v>
      </c>
      <c r="M2108" s="156">
        <v>9.888202075702077E-3</v>
      </c>
      <c r="N2108" s="156">
        <v>7.9078907203907218E-3</v>
      </c>
      <c r="O2108" s="156">
        <v>1.8734737484737488E-2</v>
      </c>
    </row>
    <row r="2109" spans="1:15" x14ac:dyDescent="0.2">
      <c r="A2109">
        <v>176</v>
      </c>
      <c r="B2109" t="s">
        <v>527</v>
      </c>
      <c r="C2109" t="s">
        <v>527</v>
      </c>
      <c r="D2109" t="s">
        <v>211</v>
      </c>
      <c r="E2109" t="s">
        <v>690</v>
      </c>
      <c r="F2109" s="156">
        <v>0.19661172161172161</v>
      </c>
      <c r="G2109" s="156">
        <v>0.33672161172161169</v>
      </c>
      <c r="H2109" s="156">
        <v>0.39175824175824175</v>
      </c>
      <c r="I2109" s="156">
        <v>0.28198260073260073</v>
      </c>
      <c r="J2109" s="156">
        <v>0.17554945054945056</v>
      </c>
      <c r="K2109" s="156">
        <v>0.2533653846153846</v>
      </c>
      <c r="L2109" s="156">
        <v>0.13683608058608057</v>
      </c>
      <c r="M2109" s="156">
        <v>0.37477106227106227</v>
      </c>
      <c r="N2109" s="156">
        <v>0.39972527472527464</v>
      </c>
      <c r="O2109" s="156">
        <v>0.38445512820512817</v>
      </c>
    </row>
    <row r="2110" spans="1:15" x14ac:dyDescent="0.2">
      <c r="A2110">
        <v>176</v>
      </c>
      <c r="B2110" t="s">
        <v>527</v>
      </c>
      <c r="C2110" t="s">
        <v>527</v>
      </c>
      <c r="D2110" t="s">
        <v>211</v>
      </c>
      <c r="E2110" t="s">
        <v>691</v>
      </c>
      <c r="F2110" s="156">
        <v>0.17050619834710745</v>
      </c>
      <c r="G2110" s="156">
        <v>0.1477469500196773</v>
      </c>
      <c r="H2110" s="156">
        <v>0.21655106257378984</v>
      </c>
      <c r="I2110" s="156">
        <v>0.15698789846517119</v>
      </c>
      <c r="J2110" s="156">
        <v>0.10623278236914599</v>
      </c>
      <c r="K2110" s="156">
        <v>0.17701446280991734</v>
      </c>
      <c r="L2110" s="156">
        <v>0.11945100354191263</v>
      </c>
      <c r="M2110" s="156">
        <v>0.16587219598583236</v>
      </c>
      <c r="N2110" s="156">
        <v>0.21469893742621016</v>
      </c>
      <c r="O2110" s="156">
        <v>0.23745326643053916</v>
      </c>
    </row>
    <row r="2111" spans="1:15" x14ac:dyDescent="0.2">
      <c r="A2111">
        <v>176</v>
      </c>
      <c r="B2111" t="s">
        <v>527</v>
      </c>
      <c r="C2111" t="s">
        <v>527</v>
      </c>
      <c r="D2111" t="s">
        <v>211</v>
      </c>
      <c r="E2111" t="s">
        <v>692</v>
      </c>
      <c r="F2111" s="156">
        <v>1.7113095238095236E-3</v>
      </c>
      <c r="G2111" s="156">
        <v>1.7744408369408367E-3</v>
      </c>
      <c r="H2111" s="156">
        <v>6.0425685425685423E-4</v>
      </c>
      <c r="I2111" s="156">
        <v>3.9908008658008659E-4</v>
      </c>
      <c r="J2111" s="156">
        <v>1.9999098124098124E-3</v>
      </c>
      <c r="K2111" s="156">
        <v>3.517316017316017E-4</v>
      </c>
      <c r="L2111" s="156">
        <v>2.7958152958152955E-4</v>
      </c>
      <c r="M2111" s="156">
        <v>5.4338023088023083E-4</v>
      </c>
      <c r="N2111" s="156">
        <v>6.2680375180375174E-4</v>
      </c>
      <c r="O2111" s="156">
        <v>1.9255050505050501E-3</v>
      </c>
    </row>
    <row r="2112" spans="1:15" x14ac:dyDescent="0.2">
      <c r="A2112">
        <v>176</v>
      </c>
      <c r="B2112" t="s">
        <v>527</v>
      </c>
      <c r="C2112" t="s">
        <v>527</v>
      </c>
      <c r="D2112" t="s">
        <v>211</v>
      </c>
      <c r="E2112" t="s">
        <v>693</v>
      </c>
      <c r="F2112" s="156">
        <v>1.1093073593073596E-3</v>
      </c>
      <c r="G2112" s="156">
        <v>1.3528138528138531E-4</v>
      </c>
      <c r="H2112" s="156">
        <v>1.3528138528138531E-4</v>
      </c>
      <c r="I2112" s="156">
        <v>7.5757575757575768E-4</v>
      </c>
      <c r="J2112" s="156">
        <v>8.1168831168831182E-5</v>
      </c>
      <c r="K2112" s="156">
        <v>8.1168831168831182E-5</v>
      </c>
      <c r="L2112" s="156">
        <v>1.1093073593073596E-3</v>
      </c>
      <c r="M2112" s="156">
        <v>1.3528138528138531E-4</v>
      </c>
      <c r="N2112" s="156">
        <v>1.3528138528138531E-4</v>
      </c>
      <c r="O2112" s="156">
        <v>1.1363636363636365E-3</v>
      </c>
    </row>
    <row r="2113" spans="1:15" x14ac:dyDescent="0.2">
      <c r="A2113">
        <v>176</v>
      </c>
      <c r="B2113" t="s">
        <v>527</v>
      </c>
      <c r="C2113" t="s">
        <v>527</v>
      </c>
      <c r="D2113" t="s">
        <v>211</v>
      </c>
      <c r="E2113" t="s">
        <v>694</v>
      </c>
      <c r="F2113" s="156">
        <v>8.0811237373737368E-2</v>
      </c>
      <c r="G2113" s="156">
        <v>6.2711489898989906E-2</v>
      </c>
      <c r="H2113" s="156">
        <v>0.10538194444444446</v>
      </c>
      <c r="I2113" s="156">
        <v>6.8226010101010093E-2</v>
      </c>
      <c r="J2113" s="156">
        <v>4.5350378787878787E-2</v>
      </c>
      <c r="K2113" s="156">
        <v>9.6904987373737372E-2</v>
      </c>
      <c r="L2113" s="156">
        <v>5.2653093434343434E-2</v>
      </c>
      <c r="M2113" s="156">
        <v>6.9976325757575758E-2</v>
      </c>
      <c r="N2113" s="156">
        <v>0.1028393308080808</v>
      </c>
      <c r="O2113" s="156">
        <v>0.11026041666666665</v>
      </c>
    </row>
    <row r="2114" spans="1:15" x14ac:dyDescent="0.2">
      <c r="A2114">
        <v>176</v>
      </c>
      <c r="B2114" t="s">
        <v>527</v>
      </c>
      <c r="C2114" t="s">
        <v>527</v>
      </c>
      <c r="D2114" t="s">
        <v>211</v>
      </c>
      <c r="E2114" t="s">
        <v>695</v>
      </c>
      <c r="F2114" s="156">
        <v>0</v>
      </c>
      <c r="G2114" s="156">
        <v>0</v>
      </c>
      <c r="H2114" s="156">
        <v>0</v>
      </c>
      <c r="I2114" s="156">
        <v>0</v>
      </c>
      <c r="J2114" s="156">
        <v>0</v>
      </c>
      <c r="K2114" s="156">
        <v>0</v>
      </c>
      <c r="L2114" s="156">
        <v>0</v>
      </c>
      <c r="M2114" s="156">
        <v>0</v>
      </c>
      <c r="N2114" s="156">
        <v>0</v>
      </c>
      <c r="O2114" s="156">
        <v>0</v>
      </c>
    </row>
    <row r="2115" spans="1:15" x14ac:dyDescent="0.2">
      <c r="A2115">
        <v>176</v>
      </c>
      <c r="B2115" t="s">
        <v>527</v>
      </c>
      <c r="C2115" t="s">
        <v>527</v>
      </c>
      <c r="D2115" t="s">
        <v>211</v>
      </c>
      <c r="E2115" t="s">
        <v>696</v>
      </c>
      <c r="F2115" s="156">
        <v>0</v>
      </c>
      <c r="G2115" s="156">
        <v>0</v>
      </c>
      <c r="H2115" s="156">
        <v>0</v>
      </c>
      <c r="I2115" s="156">
        <v>0</v>
      </c>
      <c r="J2115" s="156">
        <v>0</v>
      </c>
      <c r="K2115" s="156">
        <v>0</v>
      </c>
      <c r="L2115" s="156">
        <v>0</v>
      </c>
      <c r="M2115" s="156">
        <v>0</v>
      </c>
      <c r="N2115" s="156">
        <v>0</v>
      </c>
      <c r="O2115" s="156">
        <v>0</v>
      </c>
    </row>
    <row r="2116" spans="1:15" x14ac:dyDescent="0.2">
      <c r="A2116">
        <v>177</v>
      </c>
      <c r="B2116" t="s">
        <v>528</v>
      </c>
      <c r="C2116" t="s">
        <v>528</v>
      </c>
      <c r="D2116" t="s">
        <v>211</v>
      </c>
      <c r="E2116" t="s">
        <v>685</v>
      </c>
      <c r="F2116" s="156">
        <v>0.21924193231011416</v>
      </c>
      <c r="G2116" s="156">
        <v>0.24391233766233764</v>
      </c>
      <c r="H2116" s="156">
        <v>0.30024842581660766</v>
      </c>
      <c r="I2116" s="156">
        <v>0.25227272727272726</v>
      </c>
      <c r="J2116" s="156">
        <v>0.16523514364423453</v>
      </c>
      <c r="K2116" s="156">
        <v>0.20265643447461626</v>
      </c>
      <c r="L2116" s="156">
        <v>0.17947658402203856</v>
      </c>
      <c r="M2116" s="156">
        <v>0.28292994883903977</v>
      </c>
      <c r="N2116" s="156">
        <v>0.30507674144037777</v>
      </c>
      <c r="O2116" s="156">
        <v>0.34082300275482097</v>
      </c>
    </row>
    <row r="2117" spans="1:15" x14ac:dyDescent="0.2">
      <c r="A2117">
        <v>177</v>
      </c>
      <c r="B2117" t="s">
        <v>528</v>
      </c>
      <c r="C2117" t="s">
        <v>528</v>
      </c>
      <c r="D2117" t="s">
        <v>211</v>
      </c>
      <c r="E2117" t="s">
        <v>686</v>
      </c>
      <c r="F2117" s="156">
        <v>8.770743145743146E-3</v>
      </c>
      <c r="G2117" s="156">
        <v>1.0917207792207791E-2</v>
      </c>
      <c r="H2117" s="156">
        <v>4.3087121212121212E-3</v>
      </c>
      <c r="I2117" s="156">
        <v>3.4699675324675323E-3</v>
      </c>
      <c r="J2117" s="156">
        <v>1.0881132756132757E-2</v>
      </c>
      <c r="K2117" s="156">
        <v>2.4125180375180371E-3</v>
      </c>
      <c r="L2117" s="156">
        <v>2.5838744588744592E-3</v>
      </c>
      <c r="M2117" s="156">
        <v>5.3120490620490613E-3</v>
      </c>
      <c r="N2117" s="156">
        <v>4.5995670995670999E-3</v>
      </c>
      <c r="O2117" s="156">
        <v>1.0865349927849927E-2</v>
      </c>
    </row>
    <row r="2118" spans="1:15" x14ac:dyDescent="0.2">
      <c r="A2118">
        <v>177</v>
      </c>
      <c r="B2118" t="s">
        <v>528</v>
      </c>
      <c r="C2118" t="s">
        <v>528</v>
      </c>
      <c r="D2118" t="s">
        <v>211</v>
      </c>
      <c r="E2118" t="s">
        <v>687</v>
      </c>
      <c r="F2118" s="156">
        <v>3.1331168831168835E-2</v>
      </c>
      <c r="G2118" s="156">
        <v>1.1877705627705628E-2</v>
      </c>
      <c r="H2118" s="156">
        <v>1.1877705627705628E-2</v>
      </c>
      <c r="I2118" s="156">
        <v>3.2413419913419915E-2</v>
      </c>
      <c r="J2118" s="156">
        <v>8.252164502164502E-3</v>
      </c>
      <c r="K2118" s="156">
        <v>8.252164502164502E-3</v>
      </c>
      <c r="L2118" s="156">
        <v>3.6769480519480521E-2</v>
      </c>
      <c r="M2118" s="156">
        <v>1.6450216450216455E-2</v>
      </c>
      <c r="N2118" s="156">
        <v>1.2256493506493509E-2</v>
      </c>
      <c r="O2118" s="156">
        <v>3.8014069264069271E-2</v>
      </c>
    </row>
    <row r="2119" spans="1:15" x14ac:dyDescent="0.2">
      <c r="A2119">
        <v>177</v>
      </c>
      <c r="B2119" t="s">
        <v>528</v>
      </c>
      <c r="C2119" t="s">
        <v>528</v>
      </c>
      <c r="D2119" t="s">
        <v>211</v>
      </c>
      <c r="E2119" t="s">
        <v>688</v>
      </c>
      <c r="F2119" s="156">
        <v>0.19797494172494171</v>
      </c>
      <c r="G2119" s="156">
        <v>0.24370629370629371</v>
      </c>
      <c r="H2119" s="156">
        <v>0.27748293373293376</v>
      </c>
      <c r="I2119" s="156">
        <v>0.26919538794538794</v>
      </c>
      <c r="J2119" s="156">
        <v>0.16676032301032301</v>
      </c>
      <c r="K2119" s="156">
        <v>0.16924950049950052</v>
      </c>
      <c r="L2119" s="156">
        <v>0.1964868464868465</v>
      </c>
      <c r="M2119" s="156">
        <v>0.2939123376623376</v>
      </c>
      <c r="N2119" s="156">
        <v>0.28570387945387943</v>
      </c>
      <c r="O2119" s="156">
        <v>0.33562479187479188</v>
      </c>
    </row>
    <row r="2120" spans="1:15" x14ac:dyDescent="0.2">
      <c r="A2120">
        <v>177</v>
      </c>
      <c r="B2120" t="s">
        <v>528</v>
      </c>
      <c r="C2120" t="s">
        <v>528</v>
      </c>
      <c r="D2120" t="s">
        <v>211</v>
      </c>
      <c r="E2120" t="s">
        <v>689</v>
      </c>
      <c r="F2120" s="156">
        <v>1.4394459706959708E-2</v>
      </c>
      <c r="G2120" s="156">
        <v>1.8023122710622709E-2</v>
      </c>
      <c r="H2120" s="156">
        <v>7.3946886446886444E-3</v>
      </c>
      <c r="I2120" s="156">
        <v>6.8738553113553112E-3</v>
      </c>
      <c r="J2120" s="156">
        <v>1.7277167277167278E-2</v>
      </c>
      <c r="K2120" s="156">
        <v>4.4681013431013437E-3</v>
      </c>
      <c r="L2120" s="156">
        <v>5.4048382173382164E-3</v>
      </c>
      <c r="M2120" s="156">
        <v>9.8843864468864482E-3</v>
      </c>
      <c r="N2120" s="156">
        <v>7.9346001221001234E-3</v>
      </c>
      <c r="O2120" s="156">
        <v>1.8381791819291816E-2</v>
      </c>
    </row>
    <row r="2121" spans="1:15" x14ac:dyDescent="0.2">
      <c r="A2121">
        <v>177</v>
      </c>
      <c r="B2121" t="s">
        <v>528</v>
      </c>
      <c r="C2121" t="s">
        <v>528</v>
      </c>
      <c r="D2121" t="s">
        <v>211</v>
      </c>
      <c r="E2121" t="s">
        <v>690</v>
      </c>
      <c r="F2121" s="156">
        <v>0.2030448717948718</v>
      </c>
      <c r="G2121" s="156">
        <v>0.34322344322344317</v>
      </c>
      <c r="H2121" s="156">
        <v>0.40045787545787542</v>
      </c>
      <c r="I2121" s="156">
        <v>0.28752289377289375</v>
      </c>
      <c r="J2121" s="156">
        <v>0.17790750915750914</v>
      </c>
      <c r="K2121" s="156">
        <v>0.25883699633699636</v>
      </c>
      <c r="L2121" s="156">
        <v>0.13850732600732599</v>
      </c>
      <c r="M2121" s="156">
        <v>0.38225732600732598</v>
      </c>
      <c r="N2121" s="156">
        <v>0.40844780219780225</v>
      </c>
      <c r="O2121" s="156">
        <v>0.39278846153846153</v>
      </c>
    </row>
    <row r="2122" spans="1:15" x14ac:dyDescent="0.2">
      <c r="A2122">
        <v>177</v>
      </c>
      <c r="B2122" t="s">
        <v>528</v>
      </c>
      <c r="C2122" t="s">
        <v>528</v>
      </c>
      <c r="D2122" t="s">
        <v>211</v>
      </c>
      <c r="E2122" t="s">
        <v>691</v>
      </c>
      <c r="F2122" s="156">
        <v>0.17264856355765446</v>
      </c>
      <c r="G2122" s="156">
        <v>0.14843073593073594</v>
      </c>
      <c r="H2122" s="156">
        <v>0.21842532467532466</v>
      </c>
      <c r="I2122" s="156">
        <v>0.1587145808736718</v>
      </c>
      <c r="J2122" s="156">
        <v>0.10653778040141676</v>
      </c>
      <c r="K2122" s="156">
        <v>0.1784238488783943</v>
      </c>
      <c r="L2122" s="156">
        <v>0.12087760724124359</v>
      </c>
      <c r="M2122" s="156">
        <v>0.16723238882329788</v>
      </c>
      <c r="N2122" s="156">
        <v>0.21659287682014958</v>
      </c>
      <c r="O2122" s="156">
        <v>0.23979486422668239</v>
      </c>
    </row>
    <row r="2123" spans="1:15" x14ac:dyDescent="0.2">
      <c r="A2123">
        <v>177</v>
      </c>
      <c r="B2123" t="s">
        <v>528</v>
      </c>
      <c r="C2123" t="s">
        <v>528</v>
      </c>
      <c r="D2123" t="s">
        <v>211</v>
      </c>
      <c r="E2123" t="s">
        <v>692</v>
      </c>
      <c r="F2123" s="156">
        <v>1.7902236652236651E-3</v>
      </c>
      <c r="G2123" s="156">
        <v>1.8488455988455985E-3</v>
      </c>
      <c r="H2123" s="156">
        <v>6.2905844155844166E-4</v>
      </c>
      <c r="I2123" s="156">
        <v>4.0809884559884558E-4</v>
      </c>
      <c r="J2123" s="156">
        <v>2.0878427128427127E-3</v>
      </c>
      <c r="K2123" s="156">
        <v>3.6525974025974027E-4</v>
      </c>
      <c r="L2123" s="156">
        <v>2.8634559884559884E-4</v>
      </c>
      <c r="M2123" s="156">
        <v>5.5916305916305911E-4</v>
      </c>
      <c r="N2123" s="156">
        <v>6.5160533910533906E-4</v>
      </c>
      <c r="O2123" s="156">
        <v>2.0089285714285712E-3</v>
      </c>
    </row>
    <row r="2124" spans="1:15" x14ac:dyDescent="0.2">
      <c r="A2124">
        <v>177</v>
      </c>
      <c r="B2124" t="s">
        <v>528</v>
      </c>
      <c r="C2124" t="s">
        <v>528</v>
      </c>
      <c r="D2124" t="s">
        <v>211</v>
      </c>
      <c r="E2124" t="s">
        <v>693</v>
      </c>
      <c r="F2124" s="156">
        <v>1.0010822510822511E-3</v>
      </c>
      <c r="G2124" s="156">
        <v>1.0822510822510824E-4</v>
      </c>
      <c r="H2124" s="156">
        <v>1.0822510822510824E-4</v>
      </c>
      <c r="I2124" s="156">
        <v>7.0346320346320363E-4</v>
      </c>
      <c r="J2124" s="156">
        <v>8.1168831168831182E-5</v>
      </c>
      <c r="K2124" s="156">
        <v>8.1168831168831182E-5</v>
      </c>
      <c r="L2124" s="156">
        <v>1.0010822510822511E-3</v>
      </c>
      <c r="M2124" s="156">
        <v>1.3528138528138531E-4</v>
      </c>
      <c r="N2124" s="156">
        <v>1.0822510822510824E-4</v>
      </c>
      <c r="O2124" s="156">
        <v>1.0281385281385284E-3</v>
      </c>
    </row>
    <row r="2125" spans="1:15" x14ac:dyDescent="0.2">
      <c r="A2125">
        <v>177</v>
      </c>
      <c r="B2125" t="s">
        <v>528</v>
      </c>
      <c r="C2125" t="s">
        <v>528</v>
      </c>
      <c r="D2125" t="s">
        <v>211</v>
      </c>
      <c r="E2125" t="s">
        <v>694</v>
      </c>
      <c r="F2125" s="156">
        <v>8.091224747474747E-2</v>
      </c>
      <c r="G2125" s="156">
        <v>6.2967171717171713E-2</v>
      </c>
      <c r="H2125" s="156">
        <v>0.10575599747474747</v>
      </c>
      <c r="I2125" s="156">
        <v>6.8734217171717168E-2</v>
      </c>
      <c r="J2125" s="156">
        <v>4.5492424242424237E-2</v>
      </c>
      <c r="K2125" s="156">
        <v>9.7122790404040413E-2</v>
      </c>
      <c r="L2125" s="156">
        <v>5.3109217171717175E-2</v>
      </c>
      <c r="M2125" s="156">
        <v>7.0400883838383846E-2</v>
      </c>
      <c r="N2125" s="156">
        <v>0.10326862373737374</v>
      </c>
      <c r="O2125" s="156">
        <v>0.11058869949494951</v>
      </c>
    </row>
    <row r="2126" spans="1:15" x14ac:dyDescent="0.2">
      <c r="A2126">
        <v>177</v>
      </c>
      <c r="B2126" t="s">
        <v>528</v>
      </c>
      <c r="C2126" t="s">
        <v>528</v>
      </c>
      <c r="D2126" t="s">
        <v>211</v>
      </c>
      <c r="E2126" t="s">
        <v>695</v>
      </c>
      <c r="F2126" s="156">
        <v>0</v>
      </c>
      <c r="G2126" s="156">
        <v>0</v>
      </c>
      <c r="H2126" s="156">
        <v>0</v>
      </c>
      <c r="I2126" s="156">
        <v>0</v>
      </c>
      <c r="J2126" s="156">
        <v>0</v>
      </c>
      <c r="K2126" s="156">
        <v>0</v>
      </c>
      <c r="L2126" s="156">
        <v>0</v>
      </c>
      <c r="M2126" s="156">
        <v>0</v>
      </c>
      <c r="N2126" s="156">
        <v>0</v>
      </c>
      <c r="O2126" s="156">
        <v>0</v>
      </c>
    </row>
    <row r="2127" spans="1:15" x14ac:dyDescent="0.2">
      <c r="A2127">
        <v>177</v>
      </c>
      <c r="B2127" t="s">
        <v>528</v>
      </c>
      <c r="C2127" t="s">
        <v>528</v>
      </c>
      <c r="D2127" t="s">
        <v>211</v>
      </c>
      <c r="E2127" t="s">
        <v>696</v>
      </c>
      <c r="F2127" s="156">
        <v>0</v>
      </c>
      <c r="G2127" s="156">
        <v>0</v>
      </c>
      <c r="H2127" s="156">
        <v>0</v>
      </c>
      <c r="I2127" s="156">
        <v>0</v>
      </c>
      <c r="J2127" s="156">
        <v>0</v>
      </c>
      <c r="K2127" s="156">
        <v>0</v>
      </c>
      <c r="L2127" s="156">
        <v>0</v>
      </c>
      <c r="M2127" s="156">
        <v>0</v>
      </c>
      <c r="N2127" s="156">
        <v>0</v>
      </c>
      <c r="O2127" s="156">
        <v>0</v>
      </c>
    </row>
    <row r="2128" spans="1:15" x14ac:dyDescent="0.2">
      <c r="A2128">
        <v>178</v>
      </c>
      <c r="B2128" t="s">
        <v>538</v>
      </c>
      <c r="C2128" t="s">
        <v>538</v>
      </c>
      <c r="D2128" t="s">
        <v>212</v>
      </c>
      <c r="E2128" t="s">
        <v>685</v>
      </c>
      <c r="F2128" s="156">
        <v>0.23200019677292405</v>
      </c>
      <c r="G2128" s="156">
        <v>0.22627410468319559</v>
      </c>
      <c r="H2128" s="156">
        <v>0.30122983077528531</v>
      </c>
      <c r="I2128" s="156">
        <v>0.2602002164502164</v>
      </c>
      <c r="J2128" s="156">
        <v>0.14650236127508856</v>
      </c>
      <c r="K2128" s="156">
        <v>0.20338203463203464</v>
      </c>
      <c r="L2128" s="156">
        <v>0.1865407319952774</v>
      </c>
      <c r="M2128" s="156">
        <v>0.28172471467926014</v>
      </c>
      <c r="N2128" s="156">
        <v>0.30606060606060609</v>
      </c>
      <c r="O2128" s="156">
        <v>0.34378935458480914</v>
      </c>
    </row>
    <row r="2129" spans="1:15" x14ac:dyDescent="0.2">
      <c r="A2129">
        <v>178</v>
      </c>
      <c r="B2129" t="s">
        <v>538</v>
      </c>
      <c r="C2129" t="s">
        <v>538</v>
      </c>
      <c r="D2129" t="s">
        <v>212</v>
      </c>
      <c r="E2129" t="s">
        <v>686</v>
      </c>
      <c r="F2129" s="156">
        <v>1.9893127705627702E-2</v>
      </c>
      <c r="G2129" s="156">
        <v>2.6483585858585856E-2</v>
      </c>
      <c r="H2129" s="156">
        <v>1.3259830447330447E-2</v>
      </c>
      <c r="I2129" s="156">
        <v>7.4810606060606057E-3</v>
      </c>
      <c r="J2129" s="156">
        <v>2.5081168831168829E-2</v>
      </c>
      <c r="K2129" s="156">
        <v>7.1225649350649348E-3</v>
      </c>
      <c r="L2129" s="156">
        <v>5.5871212121212125E-3</v>
      </c>
      <c r="M2129" s="156">
        <v>1.4118867243867243E-2</v>
      </c>
      <c r="N2129" s="156">
        <v>1.3985840548340548E-2</v>
      </c>
      <c r="O2129" s="156">
        <v>2.5105970418470416E-2</v>
      </c>
    </row>
    <row r="2130" spans="1:15" x14ac:dyDescent="0.2">
      <c r="A2130">
        <v>178</v>
      </c>
      <c r="B2130" t="s">
        <v>538</v>
      </c>
      <c r="C2130" t="s">
        <v>538</v>
      </c>
      <c r="D2130" t="s">
        <v>212</v>
      </c>
      <c r="E2130" t="s">
        <v>687</v>
      </c>
      <c r="F2130" s="156">
        <v>3.6796536796536803E-3</v>
      </c>
      <c r="G2130" s="156">
        <v>1.0551948051948053E-3</v>
      </c>
      <c r="H2130" s="156">
        <v>1.0551948051948053E-3</v>
      </c>
      <c r="I2130" s="156">
        <v>2.8950216450216453E-3</v>
      </c>
      <c r="J2130" s="156">
        <v>7.0346320346320363E-4</v>
      </c>
      <c r="K2130" s="156">
        <v>7.0346320346320363E-4</v>
      </c>
      <c r="L2130" s="156">
        <v>3.5443722943722953E-3</v>
      </c>
      <c r="M2130" s="156">
        <v>1.2716450216450218E-3</v>
      </c>
      <c r="N2130" s="156">
        <v>1.0822510822510825E-3</v>
      </c>
      <c r="O2130" s="156">
        <v>4.1937229437229448E-3</v>
      </c>
    </row>
    <row r="2131" spans="1:15" x14ac:dyDescent="0.2">
      <c r="A2131">
        <v>178</v>
      </c>
      <c r="B2131" t="s">
        <v>538</v>
      </c>
      <c r="C2131" t="s">
        <v>538</v>
      </c>
      <c r="D2131" t="s">
        <v>212</v>
      </c>
      <c r="E2131" t="s">
        <v>688</v>
      </c>
      <c r="F2131" s="156">
        <v>0.2170600233100233</v>
      </c>
      <c r="G2131" s="156">
        <v>0.24234307359307364</v>
      </c>
      <c r="H2131" s="156">
        <v>0.2898622211122211</v>
      </c>
      <c r="I2131" s="156">
        <v>0.27471278721278725</v>
      </c>
      <c r="J2131" s="156">
        <v>0.16195679320679318</v>
      </c>
      <c r="K2131" s="156">
        <v>0.17987221112221113</v>
      </c>
      <c r="L2131" s="156">
        <v>0.20196470196470195</v>
      </c>
      <c r="M2131" s="156">
        <v>0.29938603063603064</v>
      </c>
      <c r="N2131" s="156">
        <v>0.29861180486180477</v>
      </c>
      <c r="O2131" s="156">
        <v>0.34796453546453554</v>
      </c>
    </row>
    <row r="2132" spans="1:15" x14ac:dyDescent="0.2">
      <c r="A2132">
        <v>178</v>
      </c>
      <c r="B2132" t="s">
        <v>538</v>
      </c>
      <c r="C2132" t="s">
        <v>538</v>
      </c>
      <c r="D2132" t="s">
        <v>212</v>
      </c>
      <c r="E2132" t="s">
        <v>689</v>
      </c>
      <c r="F2132" s="156">
        <v>2.6482371794871794E-2</v>
      </c>
      <c r="G2132" s="156">
        <v>3.7286324786324779E-2</v>
      </c>
      <c r="H2132" s="156">
        <v>1.8093711843711842E-2</v>
      </c>
      <c r="I2132" s="156">
        <v>1.1317155067155069E-2</v>
      </c>
      <c r="J2132" s="156">
        <v>3.4163232600732597E-2</v>
      </c>
      <c r="K2132" s="156">
        <v>9.0125152625152635E-3</v>
      </c>
      <c r="L2132" s="156">
        <v>8.495497557997559E-3</v>
      </c>
      <c r="M2132" s="156">
        <v>2.1535409035409035E-2</v>
      </c>
      <c r="N2132" s="156">
        <v>1.9387210012210013E-2</v>
      </c>
      <c r="O2132" s="156">
        <v>3.4693605006105001E-2</v>
      </c>
    </row>
    <row r="2133" spans="1:15" x14ac:dyDescent="0.2">
      <c r="A2133">
        <v>178</v>
      </c>
      <c r="B2133" t="s">
        <v>538</v>
      </c>
      <c r="C2133" t="s">
        <v>538</v>
      </c>
      <c r="D2133" t="s">
        <v>212</v>
      </c>
      <c r="E2133" t="s">
        <v>690</v>
      </c>
      <c r="F2133" s="156">
        <v>0.23505036630036627</v>
      </c>
      <c r="G2133" s="156">
        <v>0.33209706959706958</v>
      </c>
      <c r="H2133" s="156">
        <v>0.44780219780219771</v>
      </c>
      <c r="I2133" s="156">
        <v>0.3555860805860806</v>
      </c>
      <c r="J2133" s="156">
        <v>0.14670329670329671</v>
      </c>
      <c r="K2133" s="156">
        <v>0.29375000000000001</v>
      </c>
      <c r="L2133" s="156">
        <v>0.16332417582417583</v>
      </c>
      <c r="M2133" s="156">
        <v>0.42186355311355311</v>
      </c>
      <c r="N2133" s="156">
        <v>0.45634157509157508</v>
      </c>
      <c r="O2133" s="156">
        <v>0.43747710622710617</v>
      </c>
    </row>
    <row r="2134" spans="1:15" x14ac:dyDescent="0.2">
      <c r="A2134">
        <v>178</v>
      </c>
      <c r="B2134" t="s">
        <v>538</v>
      </c>
      <c r="C2134" t="s">
        <v>538</v>
      </c>
      <c r="D2134" t="s">
        <v>212</v>
      </c>
      <c r="E2134" t="s">
        <v>691</v>
      </c>
      <c r="F2134" s="156">
        <v>0.17820985832349467</v>
      </c>
      <c r="G2134" s="156">
        <v>0.1387470484061393</v>
      </c>
      <c r="H2134" s="156">
        <v>0.21903286107831563</v>
      </c>
      <c r="I2134" s="156">
        <v>0.1565918929555293</v>
      </c>
      <c r="J2134" s="156">
        <v>9.6691755214482478E-2</v>
      </c>
      <c r="K2134" s="156">
        <v>0.18062524596615506</v>
      </c>
      <c r="L2134" s="156">
        <v>0.11954201101928374</v>
      </c>
      <c r="M2134" s="156">
        <v>0.1634641873278237</v>
      </c>
      <c r="N2134" s="156">
        <v>0.21619687131050766</v>
      </c>
      <c r="O2134" s="156">
        <v>0.23916027154663522</v>
      </c>
    </row>
    <row r="2135" spans="1:15" x14ac:dyDescent="0.2">
      <c r="A2135">
        <v>178</v>
      </c>
      <c r="B2135" t="s">
        <v>538</v>
      </c>
      <c r="C2135" t="s">
        <v>538</v>
      </c>
      <c r="D2135" t="s">
        <v>212</v>
      </c>
      <c r="E2135" t="s">
        <v>692</v>
      </c>
      <c r="F2135" s="156">
        <v>7.9703282828282838E-3</v>
      </c>
      <c r="G2135" s="156">
        <v>8.9105339105339104E-3</v>
      </c>
      <c r="H2135" s="156">
        <v>4.9264971139971149E-3</v>
      </c>
      <c r="I2135" s="156">
        <v>2.2389069264069266E-3</v>
      </c>
      <c r="J2135" s="156">
        <v>9.3208874458874467E-3</v>
      </c>
      <c r="K2135" s="156">
        <v>3.6931818181818181E-3</v>
      </c>
      <c r="L2135" s="156">
        <v>1.6166125541125539E-3</v>
      </c>
      <c r="M2135" s="156">
        <v>3.6232864357864355E-3</v>
      </c>
      <c r="N2135" s="156">
        <v>4.9490440115440111E-3</v>
      </c>
      <c r="O2135" s="156">
        <v>9.3163780663780681E-3</v>
      </c>
    </row>
    <row r="2136" spans="1:15" x14ac:dyDescent="0.2">
      <c r="A2136">
        <v>178</v>
      </c>
      <c r="B2136" t="s">
        <v>538</v>
      </c>
      <c r="C2136" t="s">
        <v>538</v>
      </c>
      <c r="D2136" t="s">
        <v>212</v>
      </c>
      <c r="E2136" t="s">
        <v>693</v>
      </c>
      <c r="F2136" s="156">
        <v>0</v>
      </c>
      <c r="G2136" s="156">
        <v>0</v>
      </c>
      <c r="H2136" s="156">
        <v>0</v>
      </c>
      <c r="I2136" s="156">
        <v>0</v>
      </c>
      <c r="J2136" s="156">
        <v>0</v>
      </c>
      <c r="K2136" s="156">
        <v>0</v>
      </c>
      <c r="L2136" s="156">
        <v>0</v>
      </c>
      <c r="M2136" s="156">
        <v>0</v>
      </c>
      <c r="N2136" s="156">
        <v>0</v>
      </c>
      <c r="O2136" s="156">
        <v>0</v>
      </c>
    </row>
    <row r="2137" spans="1:15" x14ac:dyDescent="0.2">
      <c r="A2137">
        <v>178</v>
      </c>
      <c r="B2137" t="s">
        <v>538</v>
      </c>
      <c r="C2137" t="s">
        <v>538</v>
      </c>
      <c r="D2137" t="s">
        <v>212</v>
      </c>
      <c r="E2137" t="s">
        <v>694</v>
      </c>
      <c r="F2137" s="156">
        <v>6.6399936868686865E-2</v>
      </c>
      <c r="G2137" s="156">
        <v>5.5992739898989896E-2</v>
      </c>
      <c r="H2137" s="156">
        <v>9.2166982323232324E-2</v>
      </c>
      <c r="I2137" s="156">
        <v>6.0860164141414139E-2</v>
      </c>
      <c r="J2137" s="156">
        <v>3.9696969696969703E-2</v>
      </c>
      <c r="K2137" s="156">
        <v>8.3590593434343427E-2</v>
      </c>
      <c r="L2137" s="156">
        <v>4.6112689393939393E-2</v>
      </c>
      <c r="M2137" s="156">
        <v>6.3311237373737381E-2</v>
      </c>
      <c r="N2137" s="156">
        <v>8.9928977272727265E-2</v>
      </c>
      <c r="O2137" s="156">
        <v>9.3731060606060596E-2</v>
      </c>
    </row>
    <row r="2138" spans="1:15" x14ac:dyDescent="0.2">
      <c r="A2138">
        <v>178</v>
      </c>
      <c r="B2138" t="s">
        <v>538</v>
      </c>
      <c r="C2138" t="s">
        <v>538</v>
      </c>
      <c r="D2138" t="s">
        <v>212</v>
      </c>
      <c r="E2138" t="s">
        <v>695</v>
      </c>
      <c r="F2138" s="156">
        <v>2.9513888888888889E-4</v>
      </c>
      <c r="G2138" s="156">
        <v>3.1250000000000001E-4</v>
      </c>
      <c r="H2138" s="156">
        <v>1.7216435185185184E-4</v>
      </c>
      <c r="I2138" s="156">
        <v>9.1145833333333337E-5</v>
      </c>
      <c r="J2138" s="156">
        <v>3.4577546296296298E-4</v>
      </c>
      <c r="K2138" s="156">
        <v>1.4756944444444445E-4</v>
      </c>
      <c r="L2138" s="156">
        <v>6.2210648148148151E-5</v>
      </c>
      <c r="M2138" s="156">
        <v>1.128472222222222E-4</v>
      </c>
      <c r="N2138" s="156">
        <v>1.6927083333333331E-4</v>
      </c>
      <c r="O2138" s="156">
        <v>3.4288194444444448E-4</v>
      </c>
    </row>
    <row r="2139" spans="1:15" x14ac:dyDescent="0.2">
      <c r="A2139">
        <v>178</v>
      </c>
      <c r="B2139" t="s">
        <v>538</v>
      </c>
      <c r="C2139" t="s">
        <v>538</v>
      </c>
      <c r="D2139" t="s">
        <v>212</v>
      </c>
      <c r="E2139" t="s">
        <v>696</v>
      </c>
      <c r="F2139" s="156">
        <v>0</v>
      </c>
      <c r="G2139" s="156">
        <v>0</v>
      </c>
      <c r="H2139" s="156">
        <v>0</v>
      </c>
      <c r="I2139" s="156">
        <v>0</v>
      </c>
      <c r="J2139" s="156">
        <v>0</v>
      </c>
      <c r="K2139" s="156">
        <v>0</v>
      </c>
      <c r="L2139" s="156">
        <v>0</v>
      </c>
      <c r="M2139" s="156">
        <v>0</v>
      </c>
      <c r="N2139" s="156">
        <v>0</v>
      </c>
      <c r="O2139" s="156">
        <v>0</v>
      </c>
    </row>
    <row r="2140" spans="1:15" x14ac:dyDescent="0.2">
      <c r="A2140">
        <v>179</v>
      </c>
      <c r="B2140" t="s">
        <v>539</v>
      </c>
      <c r="C2140" t="s">
        <v>539</v>
      </c>
      <c r="D2140" t="s">
        <v>212</v>
      </c>
      <c r="E2140" t="s">
        <v>685</v>
      </c>
      <c r="F2140" s="156">
        <v>0.22299291617473435</v>
      </c>
      <c r="G2140" s="156">
        <v>0.21937475403384493</v>
      </c>
      <c r="H2140" s="156">
        <v>0.29426898858717043</v>
      </c>
      <c r="I2140" s="156">
        <v>0.25555883510428962</v>
      </c>
      <c r="J2140" s="156">
        <v>0.14144283746556471</v>
      </c>
      <c r="K2140" s="156">
        <v>0.19991883116883116</v>
      </c>
      <c r="L2140" s="156">
        <v>0.18361127508854783</v>
      </c>
      <c r="M2140" s="156">
        <v>0.27511314443132623</v>
      </c>
      <c r="N2140" s="156">
        <v>0.29909730421094055</v>
      </c>
      <c r="O2140" s="156">
        <v>0.33410320739866195</v>
      </c>
    </row>
    <row r="2141" spans="1:15" x14ac:dyDescent="0.2">
      <c r="A2141">
        <v>179</v>
      </c>
      <c r="B2141" t="s">
        <v>539</v>
      </c>
      <c r="C2141" t="s">
        <v>539</v>
      </c>
      <c r="D2141" t="s">
        <v>212</v>
      </c>
      <c r="E2141" t="s">
        <v>686</v>
      </c>
      <c r="F2141" s="156">
        <v>2.2170364357864358E-2</v>
      </c>
      <c r="G2141" s="156">
        <v>2.9453012265512262E-2</v>
      </c>
      <c r="H2141" s="156">
        <v>1.5311598124098123E-2</v>
      </c>
      <c r="I2141" s="156">
        <v>8.161976911976912E-3</v>
      </c>
      <c r="J2141" s="156">
        <v>2.7647005772005774E-2</v>
      </c>
      <c r="K2141" s="156">
        <v>8.342352092352092E-3</v>
      </c>
      <c r="L2141" s="156">
        <v>6.1395202020202017E-3</v>
      </c>
      <c r="M2141" s="156">
        <v>1.5922619047619047E-2</v>
      </c>
      <c r="N2141" s="156">
        <v>1.6105248917748918E-2</v>
      </c>
      <c r="O2141" s="156">
        <v>2.7969426406926404E-2</v>
      </c>
    </row>
    <row r="2142" spans="1:15" x14ac:dyDescent="0.2">
      <c r="A2142">
        <v>179</v>
      </c>
      <c r="B2142" t="s">
        <v>539</v>
      </c>
      <c r="C2142" t="s">
        <v>539</v>
      </c>
      <c r="D2142" t="s">
        <v>212</v>
      </c>
      <c r="E2142" t="s">
        <v>687</v>
      </c>
      <c r="F2142" s="156">
        <v>2.2727272727272731E-3</v>
      </c>
      <c r="G2142" s="156">
        <v>4.3290043290043295E-4</v>
      </c>
      <c r="H2142" s="156">
        <v>4.3290043290043295E-4</v>
      </c>
      <c r="I2142" s="156">
        <v>1.5151515151515154E-3</v>
      </c>
      <c r="J2142" s="156">
        <v>2.976190476190477E-4</v>
      </c>
      <c r="K2142" s="156">
        <v>2.976190476190477E-4</v>
      </c>
      <c r="L2142" s="156">
        <v>1.9751082251082252E-3</v>
      </c>
      <c r="M2142" s="156">
        <v>5.4112554112554123E-4</v>
      </c>
      <c r="N2142" s="156">
        <v>4.5995670995671004E-4</v>
      </c>
      <c r="O2142" s="156">
        <v>2.4891774891774897E-3</v>
      </c>
    </row>
    <row r="2143" spans="1:15" x14ac:dyDescent="0.2">
      <c r="A2143">
        <v>179</v>
      </c>
      <c r="B2143" t="s">
        <v>539</v>
      </c>
      <c r="C2143" t="s">
        <v>539</v>
      </c>
      <c r="D2143" t="s">
        <v>212</v>
      </c>
      <c r="E2143" t="s">
        <v>688</v>
      </c>
      <c r="F2143" s="156">
        <v>0.217742673992674</v>
      </c>
      <c r="G2143" s="156">
        <v>0.23854478854478858</v>
      </c>
      <c r="H2143" s="156">
        <v>0.28876540126540129</v>
      </c>
      <c r="I2143" s="156">
        <v>0.27140775890775892</v>
      </c>
      <c r="J2143" s="156">
        <v>0.15756743256743258</v>
      </c>
      <c r="K2143" s="156">
        <v>0.17973692973692976</v>
      </c>
      <c r="L2143" s="156">
        <v>0.1984661172161172</v>
      </c>
      <c r="M2143" s="156">
        <v>0.29612262737262735</v>
      </c>
      <c r="N2143" s="156">
        <v>0.29731518481518482</v>
      </c>
      <c r="O2143" s="156">
        <v>0.34491550116550118</v>
      </c>
    </row>
    <row r="2144" spans="1:15" x14ac:dyDescent="0.2">
      <c r="A2144">
        <v>179</v>
      </c>
      <c r="B2144" t="s">
        <v>539</v>
      </c>
      <c r="C2144" t="s">
        <v>539</v>
      </c>
      <c r="D2144" t="s">
        <v>212</v>
      </c>
      <c r="E2144" t="s">
        <v>689</v>
      </c>
      <c r="F2144" s="156">
        <v>2.9099893162393163E-2</v>
      </c>
      <c r="G2144" s="156">
        <v>4.1411019536019542E-2</v>
      </c>
      <c r="H2144" s="156">
        <v>2.0989774114774117E-2</v>
      </c>
      <c r="I2144" s="156">
        <v>1.262973137973138E-2</v>
      </c>
      <c r="J2144" s="156">
        <v>3.7551510989010987E-2</v>
      </c>
      <c r="K2144" s="156">
        <v>1.064751221001221E-2</v>
      </c>
      <c r="L2144" s="156">
        <v>9.5257173382173373E-3</v>
      </c>
      <c r="M2144" s="156">
        <v>2.440285409035409E-2</v>
      </c>
      <c r="N2144" s="156">
        <v>2.241872710622711E-2</v>
      </c>
      <c r="O2144" s="156">
        <v>3.8398580586080588E-2</v>
      </c>
    </row>
    <row r="2145" spans="1:15" x14ac:dyDescent="0.2">
      <c r="A2145">
        <v>179</v>
      </c>
      <c r="B2145" t="s">
        <v>539</v>
      </c>
      <c r="C2145" t="s">
        <v>539</v>
      </c>
      <c r="D2145" t="s">
        <v>212</v>
      </c>
      <c r="E2145" t="s">
        <v>690</v>
      </c>
      <c r="F2145" s="156">
        <v>0.23310439560439558</v>
      </c>
      <c r="G2145" s="156">
        <v>0.32326007326007322</v>
      </c>
      <c r="H2145" s="156">
        <v>0.44665750915750912</v>
      </c>
      <c r="I2145" s="156">
        <v>0.36366758241758235</v>
      </c>
      <c r="J2145" s="156">
        <v>0.14761904761904762</v>
      </c>
      <c r="K2145" s="156">
        <v>0.29354395604395606</v>
      </c>
      <c r="L2145" s="156">
        <v>0.17619047619047618</v>
      </c>
      <c r="M2145" s="156">
        <v>0.42202380952380947</v>
      </c>
      <c r="N2145" s="156">
        <v>0.4555173992673992</v>
      </c>
      <c r="O2145" s="156">
        <v>0.43674450549450555</v>
      </c>
    </row>
    <row r="2146" spans="1:15" x14ac:dyDescent="0.2">
      <c r="A2146">
        <v>179</v>
      </c>
      <c r="B2146" t="s">
        <v>539</v>
      </c>
      <c r="C2146" t="s">
        <v>539</v>
      </c>
      <c r="D2146" t="s">
        <v>212</v>
      </c>
      <c r="E2146" t="s">
        <v>691</v>
      </c>
      <c r="F2146" s="156">
        <v>0.16494982290436835</v>
      </c>
      <c r="G2146" s="156">
        <v>0.13101879181424633</v>
      </c>
      <c r="H2146" s="156">
        <v>0.20729289649744193</v>
      </c>
      <c r="I2146" s="156">
        <v>0.14959415584415586</v>
      </c>
      <c r="J2146" s="156">
        <v>9.0412239275875633E-2</v>
      </c>
      <c r="K2146" s="156">
        <v>0.1707103502558048</v>
      </c>
      <c r="L2146" s="156">
        <v>0.11409632034632035</v>
      </c>
      <c r="M2146" s="156">
        <v>0.1560409287682015</v>
      </c>
      <c r="N2146" s="156">
        <v>0.20452823691460056</v>
      </c>
      <c r="O2146" s="156">
        <v>0.22445641479732387</v>
      </c>
    </row>
    <row r="2147" spans="1:15" x14ac:dyDescent="0.2">
      <c r="A2147">
        <v>179</v>
      </c>
      <c r="B2147" t="s">
        <v>539</v>
      </c>
      <c r="C2147" t="s">
        <v>539</v>
      </c>
      <c r="D2147" t="s">
        <v>212</v>
      </c>
      <c r="E2147" t="s">
        <v>692</v>
      </c>
      <c r="F2147" s="156">
        <v>8.9984668109668112E-3</v>
      </c>
      <c r="G2147" s="156">
        <v>1.0119047619047621E-2</v>
      </c>
      <c r="H2147" s="156">
        <v>6.0064935064935059E-3</v>
      </c>
      <c r="I2147" s="156">
        <v>2.6131854256854254E-3</v>
      </c>
      <c r="J2147" s="156">
        <v>1.0448232323232323E-2</v>
      </c>
      <c r="K2147" s="156">
        <v>4.6311327561327558E-3</v>
      </c>
      <c r="L2147" s="156">
        <v>1.8849206349206347E-3</v>
      </c>
      <c r="M2147" s="156">
        <v>4.2996933621933615E-3</v>
      </c>
      <c r="N2147" s="156">
        <v>6.0019841269841273E-3</v>
      </c>
      <c r="O2147" s="156">
        <v>1.0601551226551226E-2</v>
      </c>
    </row>
    <row r="2148" spans="1:15" x14ac:dyDescent="0.2">
      <c r="A2148">
        <v>179</v>
      </c>
      <c r="B2148" t="s">
        <v>539</v>
      </c>
      <c r="C2148" t="s">
        <v>539</v>
      </c>
      <c r="D2148" t="s">
        <v>212</v>
      </c>
      <c r="E2148" t="s">
        <v>693</v>
      </c>
      <c r="F2148" s="156">
        <v>0</v>
      </c>
      <c r="G2148" s="156">
        <v>0</v>
      </c>
      <c r="H2148" s="156">
        <v>0</v>
      </c>
      <c r="I2148" s="156">
        <v>0</v>
      </c>
      <c r="J2148" s="156">
        <v>0</v>
      </c>
      <c r="K2148" s="156">
        <v>0</v>
      </c>
      <c r="L2148" s="156">
        <v>0</v>
      </c>
      <c r="M2148" s="156">
        <v>0</v>
      </c>
      <c r="N2148" s="156">
        <v>0</v>
      </c>
      <c r="O2148" s="156">
        <v>0</v>
      </c>
    </row>
    <row r="2149" spans="1:15" x14ac:dyDescent="0.2">
      <c r="A2149">
        <v>179</v>
      </c>
      <c r="B2149" t="s">
        <v>539</v>
      </c>
      <c r="C2149" t="s">
        <v>539</v>
      </c>
      <c r="D2149" t="s">
        <v>212</v>
      </c>
      <c r="E2149" t="s">
        <v>694</v>
      </c>
      <c r="F2149" s="156">
        <v>5.8102904040404045E-2</v>
      </c>
      <c r="G2149" s="156">
        <v>5.3472222222222227E-2</v>
      </c>
      <c r="H2149" s="156">
        <v>8.5748106060606052E-2</v>
      </c>
      <c r="I2149" s="156">
        <v>5.7446338383838384E-2</v>
      </c>
      <c r="J2149" s="156">
        <v>3.7702020202020202E-2</v>
      </c>
      <c r="K2149" s="156">
        <v>7.7032828282828286E-2</v>
      </c>
      <c r="L2149" s="156">
        <v>4.2930871212121212E-2</v>
      </c>
      <c r="M2149" s="156">
        <v>6.052241161616162E-2</v>
      </c>
      <c r="N2149" s="156">
        <v>8.37484217171717E-2</v>
      </c>
      <c r="O2149" s="156">
        <v>8.5173611111111103E-2</v>
      </c>
    </row>
    <row r="2150" spans="1:15" x14ac:dyDescent="0.2">
      <c r="A2150">
        <v>179</v>
      </c>
      <c r="B2150" t="s">
        <v>539</v>
      </c>
      <c r="C2150" t="s">
        <v>539</v>
      </c>
      <c r="D2150" t="s">
        <v>212</v>
      </c>
      <c r="E2150" t="s">
        <v>695</v>
      </c>
      <c r="F2150" s="156">
        <v>3.4866898148148149E-4</v>
      </c>
      <c r="G2150" s="156">
        <v>3.9351851851851852E-4</v>
      </c>
      <c r="H2150" s="156">
        <v>2.416087962962963E-4</v>
      </c>
      <c r="I2150" s="156">
        <v>1.3165509259259258E-4</v>
      </c>
      <c r="J2150" s="156">
        <v>4.210069444444445E-4</v>
      </c>
      <c r="K2150" s="156">
        <v>2.0688657407407407E-4</v>
      </c>
      <c r="L2150" s="156">
        <v>8.969907407407406E-5</v>
      </c>
      <c r="M2150" s="156">
        <v>1.6348379629629628E-4</v>
      </c>
      <c r="N2150" s="156">
        <v>2.3871527777777774E-4</v>
      </c>
      <c r="O2150" s="156">
        <v>4.1956018518518514E-4</v>
      </c>
    </row>
    <row r="2151" spans="1:15" x14ac:dyDescent="0.2">
      <c r="A2151">
        <v>179</v>
      </c>
      <c r="B2151" t="s">
        <v>539</v>
      </c>
      <c r="C2151" t="s">
        <v>539</v>
      </c>
      <c r="D2151" t="s">
        <v>212</v>
      </c>
      <c r="E2151" t="s">
        <v>696</v>
      </c>
      <c r="F2151" s="156">
        <v>0</v>
      </c>
      <c r="G2151" s="156">
        <v>0</v>
      </c>
      <c r="H2151" s="156">
        <v>0</v>
      </c>
      <c r="I2151" s="156">
        <v>0</v>
      </c>
      <c r="J2151" s="156">
        <v>0</v>
      </c>
      <c r="K2151" s="156">
        <v>0</v>
      </c>
      <c r="L2151" s="156">
        <v>0</v>
      </c>
      <c r="M2151" s="156">
        <v>0</v>
      </c>
      <c r="N2151" s="156">
        <v>0</v>
      </c>
      <c r="O2151" s="156">
        <v>0</v>
      </c>
    </row>
    <row r="2152" spans="1:15" x14ac:dyDescent="0.2">
      <c r="A2152">
        <v>180</v>
      </c>
      <c r="B2152" t="s">
        <v>540</v>
      </c>
      <c r="C2152" t="s">
        <v>540</v>
      </c>
      <c r="D2152" t="s">
        <v>212</v>
      </c>
      <c r="E2152" t="s">
        <v>685</v>
      </c>
      <c r="F2152" s="156">
        <v>0.20332054309327038</v>
      </c>
      <c r="G2152" s="156">
        <v>0.22320936639118458</v>
      </c>
      <c r="H2152" s="156">
        <v>0.28539698937426211</v>
      </c>
      <c r="I2152" s="156">
        <v>0.24829791420700512</v>
      </c>
      <c r="J2152" s="156">
        <v>0.14533402203856752</v>
      </c>
      <c r="K2152" s="156">
        <v>0.1905893349075167</v>
      </c>
      <c r="L2152" s="156">
        <v>0.17681523022432111</v>
      </c>
      <c r="M2152" s="156">
        <v>0.27283795749704842</v>
      </c>
      <c r="N2152" s="156">
        <v>0.28977026761117669</v>
      </c>
      <c r="O2152" s="156">
        <v>0.3212834513970878</v>
      </c>
    </row>
    <row r="2153" spans="1:15" x14ac:dyDescent="0.2">
      <c r="A2153">
        <v>180</v>
      </c>
      <c r="B2153" t="s">
        <v>540</v>
      </c>
      <c r="C2153" t="s">
        <v>540</v>
      </c>
      <c r="D2153" t="s">
        <v>212</v>
      </c>
      <c r="E2153" t="s">
        <v>686</v>
      </c>
      <c r="F2153" s="156">
        <v>1.7539231601731601E-2</v>
      </c>
      <c r="G2153" s="156">
        <v>2.4506222943722945E-2</v>
      </c>
      <c r="H2153" s="156">
        <v>1.2748015873015873E-2</v>
      </c>
      <c r="I2153" s="156">
        <v>7.6185966810966817E-3</v>
      </c>
      <c r="J2153" s="156">
        <v>2.2871572871572873E-2</v>
      </c>
      <c r="K2153" s="156">
        <v>6.9173881673881667E-3</v>
      </c>
      <c r="L2153" s="156">
        <v>5.6322150072150075E-3</v>
      </c>
      <c r="M2153" s="156">
        <v>1.368145743145743E-2</v>
      </c>
      <c r="N2153" s="156">
        <v>1.3289141414141413E-2</v>
      </c>
      <c r="O2153" s="156">
        <v>2.2821969696969695E-2</v>
      </c>
    </row>
    <row r="2154" spans="1:15" x14ac:dyDescent="0.2">
      <c r="A2154">
        <v>180</v>
      </c>
      <c r="B2154" t="s">
        <v>540</v>
      </c>
      <c r="C2154" t="s">
        <v>540</v>
      </c>
      <c r="D2154" t="s">
        <v>212</v>
      </c>
      <c r="E2154" t="s">
        <v>687</v>
      </c>
      <c r="F2154" s="156">
        <v>2.0833333333333337E-3</v>
      </c>
      <c r="G2154" s="156">
        <v>5.4112554112554123E-4</v>
      </c>
      <c r="H2154" s="156">
        <v>5.4112554112554123E-4</v>
      </c>
      <c r="I2154" s="156">
        <v>1.5692640692640694E-3</v>
      </c>
      <c r="J2154" s="156">
        <v>3.7878787878787884E-4</v>
      </c>
      <c r="K2154" s="156">
        <v>3.7878787878787884E-4</v>
      </c>
      <c r="L2154" s="156">
        <v>1.9751082251082252E-3</v>
      </c>
      <c r="M2154" s="156">
        <v>6.4935064935064946E-4</v>
      </c>
      <c r="N2154" s="156">
        <v>5.6818181818181826E-4</v>
      </c>
      <c r="O2154" s="156">
        <v>2.3538961038961042E-3</v>
      </c>
    </row>
    <row r="2155" spans="1:15" x14ac:dyDescent="0.2">
      <c r="A2155">
        <v>180</v>
      </c>
      <c r="B2155" t="s">
        <v>540</v>
      </c>
      <c r="C2155" t="s">
        <v>540</v>
      </c>
      <c r="D2155" t="s">
        <v>212</v>
      </c>
      <c r="E2155" t="s">
        <v>688</v>
      </c>
      <c r="F2155" s="156">
        <v>0.19325466200466196</v>
      </c>
      <c r="G2155" s="156">
        <v>0.23470071595071595</v>
      </c>
      <c r="H2155" s="156">
        <v>0.2738011988011988</v>
      </c>
      <c r="I2155" s="156">
        <v>0.2595300532800533</v>
      </c>
      <c r="J2155" s="156">
        <v>0.15686188811188811</v>
      </c>
      <c r="K2155" s="156">
        <v>0.16805902430902434</v>
      </c>
      <c r="L2155" s="156">
        <v>0.18908175158175158</v>
      </c>
      <c r="M2155" s="156">
        <v>0.28644064269064268</v>
      </c>
      <c r="N2155" s="156">
        <v>0.28060897435897436</v>
      </c>
      <c r="O2155" s="156">
        <v>0.32508533133533135</v>
      </c>
    </row>
    <row r="2156" spans="1:15" x14ac:dyDescent="0.2">
      <c r="A2156">
        <v>180</v>
      </c>
      <c r="B2156" t="s">
        <v>540</v>
      </c>
      <c r="C2156" t="s">
        <v>540</v>
      </c>
      <c r="D2156" t="s">
        <v>212</v>
      </c>
      <c r="E2156" t="s">
        <v>689</v>
      </c>
      <c r="F2156" s="156">
        <v>2.3332570207570204E-2</v>
      </c>
      <c r="G2156" s="156">
        <v>3.4132707570207574E-2</v>
      </c>
      <c r="H2156" s="156">
        <v>1.7139804639804638E-2</v>
      </c>
      <c r="I2156" s="156">
        <v>1.103670634920635E-2</v>
      </c>
      <c r="J2156" s="156">
        <v>3.09581043956044E-2</v>
      </c>
      <c r="K2156" s="156">
        <v>8.6195054945054934E-3</v>
      </c>
      <c r="L2156" s="156">
        <v>8.2112332112332116E-3</v>
      </c>
      <c r="M2156" s="156">
        <v>2.028197496947497E-2</v>
      </c>
      <c r="N2156" s="156">
        <v>1.8072725885225883E-2</v>
      </c>
      <c r="O2156" s="156">
        <v>3.131486568986569E-2</v>
      </c>
    </row>
    <row r="2157" spans="1:15" x14ac:dyDescent="0.2">
      <c r="A2157">
        <v>180</v>
      </c>
      <c r="B2157" t="s">
        <v>540</v>
      </c>
      <c r="C2157" t="s">
        <v>540</v>
      </c>
      <c r="D2157" t="s">
        <v>212</v>
      </c>
      <c r="E2157" t="s">
        <v>690</v>
      </c>
      <c r="F2157" s="156">
        <v>0.20709706959706958</v>
      </c>
      <c r="G2157" s="156">
        <v>0.31911630036630034</v>
      </c>
      <c r="H2157" s="156">
        <v>0.4178342490842491</v>
      </c>
      <c r="I2157" s="156">
        <v>0.34043040293040289</v>
      </c>
      <c r="J2157" s="156">
        <v>0.14569597069597071</v>
      </c>
      <c r="K2157" s="156">
        <v>0.27023809523809522</v>
      </c>
      <c r="L2157" s="156">
        <v>0.16078296703296702</v>
      </c>
      <c r="M2157" s="156">
        <v>0.40299908424908426</v>
      </c>
      <c r="N2157" s="156">
        <v>0.42522893772893772</v>
      </c>
      <c r="O2157" s="156">
        <v>0.41284340659340663</v>
      </c>
    </row>
    <row r="2158" spans="1:15" x14ac:dyDescent="0.2">
      <c r="A2158">
        <v>180</v>
      </c>
      <c r="B2158" t="s">
        <v>540</v>
      </c>
      <c r="C2158" t="s">
        <v>540</v>
      </c>
      <c r="D2158" t="s">
        <v>212</v>
      </c>
      <c r="E2158" t="s">
        <v>691</v>
      </c>
      <c r="F2158" s="156">
        <v>0.17909287682014954</v>
      </c>
      <c r="G2158" s="156">
        <v>0.14286452184179457</v>
      </c>
      <c r="H2158" s="156">
        <v>0.22366686343959069</v>
      </c>
      <c r="I2158" s="156">
        <v>0.1619293585202676</v>
      </c>
      <c r="J2158" s="156">
        <v>9.8760330578512384E-2</v>
      </c>
      <c r="K2158" s="156">
        <v>0.18249212908303819</v>
      </c>
      <c r="L2158" s="156">
        <v>0.12300767414403779</v>
      </c>
      <c r="M2158" s="156">
        <v>0.16964285714285718</v>
      </c>
      <c r="N2158" s="156">
        <v>0.22197953561589928</v>
      </c>
      <c r="O2158" s="156">
        <v>0.24334907516725696</v>
      </c>
    </row>
    <row r="2159" spans="1:15" x14ac:dyDescent="0.2">
      <c r="A2159">
        <v>180</v>
      </c>
      <c r="B2159" t="s">
        <v>540</v>
      </c>
      <c r="C2159" t="s">
        <v>540</v>
      </c>
      <c r="D2159" t="s">
        <v>212</v>
      </c>
      <c r="E2159" t="s">
        <v>692</v>
      </c>
      <c r="F2159" s="156">
        <v>7.8553391053391066E-3</v>
      </c>
      <c r="G2159" s="156">
        <v>8.9172979797979782E-3</v>
      </c>
      <c r="H2159" s="156">
        <v>5.0099206349206345E-3</v>
      </c>
      <c r="I2159" s="156">
        <v>2.3200757575757573E-3</v>
      </c>
      <c r="J2159" s="156">
        <v>9.2600108225108224E-3</v>
      </c>
      <c r="K2159" s="156">
        <v>3.742784992784993E-3</v>
      </c>
      <c r="L2159" s="156">
        <v>1.6707251082251082E-3</v>
      </c>
      <c r="M2159" s="156">
        <v>3.7134740259740255E-3</v>
      </c>
      <c r="N2159" s="156">
        <v>5.0347222222222217E-3</v>
      </c>
      <c r="O2159" s="156">
        <v>9.2532467532467546E-3</v>
      </c>
    </row>
    <row r="2160" spans="1:15" x14ac:dyDescent="0.2">
      <c r="A2160">
        <v>180</v>
      </c>
      <c r="B2160" t="s">
        <v>540</v>
      </c>
      <c r="C2160" t="s">
        <v>540</v>
      </c>
      <c r="D2160" t="s">
        <v>212</v>
      </c>
      <c r="E2160" t="s">
        <v>693</v>
      </c>
      <c r="F2160" s="156">
        <v>0</v>
      </c>
      <c r="G2160" s="156">
        <v>0</v>
      </c>
      <c r="H2160" s="156">
        <v>0</v>
      </c>
      <c r="I2160" s="156">
        <v>0</v>
      </c>
      <c r="J2160" s="156">
        <v>0</v>
      </c>
      <c r="K2160" s="156">
        <v>0</v>
      </c>
      <c r="L2160" s="156">
        <v>0</v>
      </c>
      <c r="M2160" s="156">
        <v>0</v>
      </c>
      <c r="N2160" s="156">
        <v>0</v>
      </c>
      <c r="O2160" s="156">
        <v>0</v>
      </c>
    </row>
    <row r="2161" spans="1:15" x14ac:dyDescent="0.2">
      <c r="A2161">
        <v>180</v>
      </c>
      <c r="B2161" t="s">
        <v>540</v>
      </c>
      <c r="C2161" t="s">
        <v>540</v>
      </c>
      <c r="D2161" t="s">
        <v>212</v>
      </c>
      <c r="E2161" t="s">
        <v>694</v>
      </c>
      <c r="F2161" s="156">
        <v>6.8821022727272724E-2</v>
      </c>
      <c r="G2161" s="156">
        <v>6.3306502525252523E-2</v>
      </c>
      <c r="H2161" s="156">
        <v>0.10072601010101011</v>
      </c>
      <c r="I2161" s="156">
        <v>6.7839330808080814E-2</v>
      </c>
      <c r="J2161" s="156">
        <v>4.443339646464646E-2</v>
      </c>
      <c r="K2161" s="156">
        <v>8.9423926767676756E-2</v>
      </c>
      <c r="L2161" s="156">
        <v>5.0459280303030297E-2</v>
      </c>
      <c r="M2161" s="156">
        <v>7.1841856060606057E-2</v>
      </c>
      <c r="N2161" s="156">
        <v>9.9262941919191924E-2</v>
      </c>
      <c r="O2161" s="156">
        <v>0.10045612373737373</v>
      </c>
    </row>
    <row r="2162" spans="1:15" x14ac:dyDescent="0.2">
      <c r="A2162">
        <v>180</v>
      </c>
      <c r="B2162" t="s">
        <v>540</v>
      </c>
      <c r="C2162" t="s">
        <v>540</v>
      </c>
      <c r="D2162" t="s">
        <v>212</v>
      </c>
      <c r="E2162" t="s">
        <v>695</v>
      </c>
      <c r="F2162" s="156">
        <v>3.4143518518518518E-4</v>
      </c>
      <c r="G2162" s="156">
        <v>3.689236111111111E-4</v>
      </c>
      <c r="H2162" s="156">
        <v>2.0688657407407407E-4</v>
      </c>
      <c r="I2162" s="156">
        <v>1.0995370370370372E-4</v>
      </c>
      <c r="J2162" s="156">
        <v>4.0509259259259253E-4</v>
      </c>
      <c r="K2162" s="156">
        <v>1.7505787037037037E-4</v>
      </c>
      <c r="L2162" s="156">
        <v>7.6678240740740738E-5</v>
      </c>
      <c r="M2162" s="156">
        <v>1.3744212962962961E-4</v>
      </c>
      <c r="N2162" s="156">
        <v>2.0543981481481482E-4</v>
      </c>
      <c r="O2162" s="156">
        <v>4.0075231481481483E-4</v>
      </c>
    </row>
    <row r="2163" spans="1:15" x14ac:dyDescent="0.2">
      <c r="A2163">
        <v>180</v>
      </c>
      <c r="B2163" t="s">
        <v>540</v>
      </c>
      <c r="C2163" t="s">
        <v>540</v>
      </c>
      <c r="D2163" t="s">
        <v>212</v>
      </c>
      <c r="E2163" t="s">
        <v>696</v>
      </c>
      <c r="F2163" s="156">
        <v>0</v>
      </c>
      <c r="G2163" s="156">
        <v>0</v>
      </c>
      <c r="H2163" s="156">
        <v>0</v>
      </c>
      <c r="I2163" s="156">
        <v>0</v>
      </c>
      <c r="J2163" s="156">
        <v>0</v>
      </c>
      <c r="K2163" s="156">
        <v>0</v>
      </c>
      <c r="L2163" s="156">
        <v>0</v>
      </c>
      <c r="M2163" s="156">
        <v>0</v>
      </c>
      <c r="N2163" s="156">
        <v>0</v>
      </c>
      <c r="O2163" s="156">
        <v>0</v>
      </c>
    </row>
    <row r="2164" spans="1:15" x14ac:dyDescent="0.2">
      <c r="A2164">
        <v>181</v>
      </c>
      <c r="B2164" t="s">
        <v>541</v>
      </c>
      <c r="C2164" t="s">
        <v>541</v>
      </c>
      <c r="D2164" t="s">
        <v>212</v>
      </c>
      <c r="E2164" t="s">
        <v>685</v>
      </c>
      <c r="F2164" s="156">
        <v>0.20271054702872884</v>
      </c>
      <c r="G2164" s="156">
        <v>0.22510576544667457</v>
      </c>
      <c r="H2164" s="156">
        <v>0.28573150334513975</v>
      </c>
      <c r="I2164" s="156">
        <v>0.24773465171192446</v>
      </c>
      <c r="J2164" s="156">
        <v>0.14719352617079889</v>
      </c>
      <c r="K2164" s="156">
        <v>0.19154368358913815</v>
      </c>
      <c r="L2164" s="156">
        <v>0.1766996261314443</v>
      </c>
      <c r="M2164" s="156">
        <v>0.27281582054309328</v>
      </c>
      <c r="N2164" s="156">
        <v>0.29008756395120033</v>
      </c>
      <c r="O2164" s="156">
        <v>0.32172865013774105</v>
      </c>
    </row>
    <row r="2165" spans="1:15" x14ac:dyDescent="0.2">
      <c r="A2165">
        <v>181</v>
      </c>
      <c r="B2165" t="s">
        <v>541</v>
      </c>
      <c r="C2165" t="s">
        <v>541</v>
      </c>
      <c r="D2165" t="s">
        <v>212</v>
      </c>
      <c r="E2165" t="s">
        <v>686</v>
      </c>
      <c r="F2165" s="156">
        <v>1.7426497113997113E-2</v>
      </c>
      <c r="G2165" s="156">
        <v>2.3935786435786435E-2</v>
      </c>
      <c r="H2165" s="156">
        <v>1.2107683982683984E-2</v>
      </c>
      <c r="I2165" s="156">
        <v>7.2601010101010109E-3</v>
      </c>
      <c r="J2165" s="156">
        <v>2.2499549062049061E-2</v>
      </c>
      <c r="K2165" s="156">
        <v>6.4935064935064939E-3</v>
      </c>
      <c r="L2165" s="156">
        <v>5.3639069264069259E-3</v>
      </c>
      <c r="M2165" s="156">
        <v>1.3102002164502163E-2</v>
      </c>
      <c r="N2165" s="156">
        <v>1.2648809523809524E-2</v>
      </c>
      <c r="O2165" s="156">
        <v>2.2431908369408365E-2</v>
      </c>
    </row>
    <row r="2166" spans="1:15" x14ac:dyDescent="0.2">
      <c r="A2166">
        <v>181</v>
      </c>
      <c r="B2166" t="s">
        <v>541</v>
      </c>
      <c r="C2166" t="s">
        <v>541</v>
      </c>
      <c r="D2166" t="s">
        <v>212</v>
      </c>
      <c r="E2166" t="s">
        <v>687</v>
      </c>
      <c r="F2166" s="156">
        <v>2.8679653679653683E-3</v>
      </c>
      <c r="G2166" s="156">
        <v>8.3874458874458877E-4</v>
      </c>
      <c r="H2166" s="156">
        <v>8.3874458874458877E-4</v>
      </c>
      <c r="I2166" s="156">
        <v>2.2727272727272731E-3</v>
      </c>
      <c r="J2166" s="156">
        <v>5.6818181818181826E-4</v>
      </c>
      <c r="K2166" s="156">
        <v>5.6818181818181826E-4</v>
      </c>
      <c r="L2166" s="156">
        <v>2.7867965367965371E-3</v>
      </c>
      <c r="M2166" s="156">
        <v>1.0010822510822511E-3</v>
      </c>
      <c r="N2166" s="156">
        <v>8.6580086580086591E-4</v>
      </c>
      <c r="O2166" s="156">
        <v>3.2738095238095243E-3</v>
      </c>
    </row>
    <row r="2167" spans="1:15" x14ac:dyDescent="0.2">
      <c r="A2167">
        <v>181</v>
      </c>
      <c r="B2167" t="s">
        <v>541</v>
      </c>
      <c r="C2167" t="s">
        <v>541</v>
      </c>
      <c r="D2167" t="s">
        <v>212</v>
      </c>
      <c r="E2167" t="s">
        <v>688</v>
      </c>
      <c r="F2167" s="156">
        <v>0.19528596403596402</v>
      </c>
      <c r="G2167" s="156">
        <v>0.23531260406260407</v>
      </c>
      <c r="H2167" s="156">
        <v>0.2726377788877789</v>
      </c>
      <c r="I2167" s="156">
        <v>0.25970904095904096</v>
      </c>
      <c r="J2167" s="156">
        <v>0.15812520812520808</v>
      </c>
      <c r="K2167" s="156">
        <v>0.16751373626373628</v>
      </c>
      <c r="L2167" s="156">
        <v>0.19060106560106557</v>
      </c>
      <c r="M2167" s="156">
        <v>0.28594114219114219</v>
      </c>
      <c r="N2167" s="156">
        <v>0.2796994671994672</v>
      </c>
      <c r="O2167" s="156">
        <v>0.32696053946053949</v>
      </c>
    </row>
    <row r="2168" spans="1:15" x14ac:dyDescent="0.2">
      <c r="A2168">
        <v>181</v>
      </c>
      <c r="B2168" t="s">
        <v>541</v>
      </c>
      <c r="C2168" t="s">
        <v>541</v>
      </c>
      <c r="D2168" t="s">
        <v>212</v>
      </c>
      <c r="E2168" t="s">
        <v>689</v>
      </c>
      <c r="F2168" s="156">
        <v>2.310935592185592E-2</v>
      </c>
      <c r="G2168" s="156">
        <v>3.319787851037851E-2</v>
      </c>
      <c r="H2168" s="156">
        <v>1.6220238095238093E-2</v>
      </c>
      <c r="I2168" s="156">
        <v>1.0550213675213674E-2</v>
      </c>
      <c r="J2168" s="156">
        <v>3.0338064713064716E-2</v>
      </c>
      <c r="K2168" s="156">
        <v>8.2036019536019539E-3</v>
      </c>
      <c r="L2168" s="156">
        <v>7.8392094017094016E-3</v>
      </c>
      <c r="M2168" s="156">
        <v>1.9389117826617827E-2</v>
      </c>
      <c r="N2168" s="156">
        <v>1.7151251526251528E-2</v>
      </c>
      <c r="O2168" s="156">
        <v>3.0677655677655676E-2</v>
      </c>
    </row>
    <row r="2169" spans="1:15" x14ac:dyDescent="0.2">
      <c r="A2169">
        <v>181</v>
      </c>
      <c r="B2169" t="s">
        <v>541</v>
      </c>
      <c r="C2169" t="s">
        <v>541</v>
      </c>
      <c r="D2169" t="s">
        <v>212</v>
      </c>
      <c r="E2169" t="s">
        <v>690</v>
      </c>
      <c r="F2169" s="156">
        <v>0.2011904761904762</v>
      </c>
      <c r="G2169" s="156">
        <v>0.3190705128205128</v>
      </c>
      <c r="H2169" s="156">
        <v>0.41318681318681311</v>
      </c>
      <c r="I2169" s="156">
        <v>0.3350274725274725</v>
      </c>
      <c r="J2169" s="156">
        <v>0.14587912087912086</v>
      </c>
      <c r="K2169" s="156">
        <v>0.26769688644688644</v>
      </c>
      <c r="L2169" s="156">
        <v>0.15716575091575091</v>
      </c>
      <c r="M2169" s="156">
        <v>0.39883241758241755</v>
      </c>
      <c r="N2169" s="156">
        <v>0.42062728937728933</v>
      </c>
      <c r="O2169" s="156">
        <v>0.40753205128205128</v>
      </c>
    </row>
    <row r="2170" spans="1:15" x14ac:dyDescent="0.2">
      <c r="A2170">
        <v>181</v>
      </c>
      <c r="B2170" t="s">
        <v>541</v>
      </c>
      <c r="C2170" t="s">
        <v>541</v>
      </c>
      <c r="D2170" t="s">
        <v>212</v>
      </c>
      <c r="E2170" t="s">
        <v>691</v>
      </c>
      <c r="F2170" s="156">
        <v>0.17755066902794178</v>
      </c>
      <c r="G2170" s="156">
        <v>0.14219795356158993</v>
      </c>
      <c r="H2170" s="156">
        <v>0.22218614718614718</v>
      </c>
      <c r="I2170" s="156">
        <v>0.16049291617473435</v>
      </c>
      <c r="J2170" s="156">
        <v>9.8283156237701702E-2</v>
      </c>
      <c r="K2170" s="156">
        <v>0.18132870916961827</v>
      </c>
      <c r="L2170" s="156">
        <v>0.12130066902794175</v>
      </c>
      <c r="M2170" s="156">
        <v>0.1684056473829201</v>
      </c>
      <c r="N2170" s="156">
        <v>0.22047422274695</v>
      </c>
      <c r="O2170" s="156">
        <v>0.24134937032664303</v>
      </c>
    </row>
    <row r="2171" spans="1:15" x14ac:dyDescent="0.2">
      <c r="A2171">
        <v>181</v>
      </c>
      <c r="B2171" t="s">
        <v>541</v>
      </c>
      <c r="C2171" t="s">
        <v>541</v>
      </c>
      <c r="D2171" t="s">
        <v>212</v>
      </c>
      <c r="E2171" t="s">
        <v>692</v>
      </c>
      <c r="F2171" s="156">
        <v>7.2262806637806622E-3</v>
      </c>
      <c r="G2171" s="156">
        <v>8.1168831168831161E-3</v>
      </c>
      <c r="H2171" s="156">
        <v>4.4349747474747483E-3</v>
      </c>
      <c r="I2171" s="156">
        <v>2.0652958152958152E-3</v>
      </c>
      <c r="J2171" s="156">
        <v>8.4911616161616153E-3</v>
      </c>
      <c r="K2171" s="156">
        <v>3.2963564213564214E-3</v>
      </c>
      <c r="L2171" s="156">
        <v>1.4858405483405483E-3</v>
      </c>
      <c r="M2171" s="156">
        <v>3.2918470418470415E-3</v>
      </c>
      <c r="N2171" s="156">
        <v>4.4597763347763346E-3</v>
      </c>
      <c r="O2171" s="156">
        <v>8.4595959595959586E-3</v>
      </c>
    </row>
    <row r="2172" spans="1:15" x14ac:dyDescent="0.2">
      <c r="A2172">
        <v>181</v>
      </c>
      <c r="B2172" t="s">
        <v>541</v>
      </c>
      <c r="C2172" t="s">
        <v>541</v>
      </c>
      <c r="D2172" t="s">
        <v>212</v>
      </c>
      <c r="E2172" t="s">
        <v>693</v>
      </c>
      <c r="F2172" s="156">
        <v>0</v>
      </c>
      <c r="G2172" s="156">
        <v>0</v>
      </c>
      <c r="H2172" s="156">
        <v>0</v>
      </c>
      <c r="I2172" s="156">
        <v>0</v>
      </c>
      <c r="J2172" s="156">
        <v>0</v>
      </c>
      <c r="K2172" s="156">
        <v>0</v>
      </c>
      <c r="L2172" s="156">
        <v>0</v>
      </c>
      <c r="M2172" s="156">
        <v>0</v>
      </c>
      <c r="N2172" s="156">
        <v>0</v>
      </c>
      <c r="O2172" s="156">
        <v>0</v>
      </c>
    </row>
    <row r="2173" spans="1:15" x14ac:dyDescent="0.2">
      <c r="A2173">
        <v>181</v>
      </c>
      <c r="B2173" t="s">
        <v>541</v>
      </c>
      <c r="C2173" t="s">
        <v>541</v>
      </c>
      <c r="D2173" t="s">
        <v>212</v>
      </c>
      <c r="E2173" t="s">
        <v>694</v>
      </c>
      <c r="F2173" s="156">
        <v>7.2929292929292927E-2</v>
      </c>
      <c r="G2173" s="156">
        <v>6.2878787878787867E-2</v>
      </c>
      <c r="H2173" s="156">
        <v>0.1023611111111111</v>
      </c>
      <c r="I2173" s="156">
        <v>6.802556818181818E-2</v>
      </c>
      <c r="J2173" s="156">
        <v>4.4174558080808078E-2</v>
      </c>
      <c r="K2173" s="156">
        <v>9.1707702020202009E-2</v>
      </c>
      <c r="L2173" s="156">
        <v>5.0988005050505054E-2</v>
      </c>
      <c r="M2173" s="156">
        <v>7.1395202020202012E-2</v>
      </c>
      <c r="N2173" s="156">
        <v>0.10067550505050504</v>
      </c>
      <c r="O2173" s="156">
        <v>0.10361584595959597</v>
      </c>
    </row>
    <row r="2174" spans="1:15" x14ac:dyDescent="0.2">
      <c r="A2174">
        <v>181</v>
      </c>
      <c r="B2174" t="s">
        <v>541</v>
      </c>
      <c r="C2174" t="s">
        <v>541</v>
      </c>
      <c r="D2174" t="s">
        <v>212</v>
      </c>
      <c r="E2174" t="s">
        <v>695</v>
      </c>
      <c r="F2174" s="156">
        <v>2.6620370370370372E-4</v>
      </c>
      <c r="G2174" s="156">
        <v>2.8790509259259259E-4</v>
      </c>
      <c r="H2174" s="156">
        <v>1.5769675925925928E-4</v>
      </c>
      <c r="I2174" s="156">
        <v>8.8252314814814809E-5</v>
      </c>
      <c r="J2174" s="156">
        <v>3.1828703703703706E-4</v>
      </c>
      <c r="K2174" s="156">
        <v>1.3310185185185186E-4</v>
      </c>
      <c r="L2174" s="156">
        <v>6.0763888888888887E-5</v>
      </c>
      <c r="M2174" s="156">
        <v>1.0706018518518517E-4</v>
      </c>
      <c r="N2174" s="156">
        <v>1.5769675925925928E-4</v>
      </c>
      <c r="O2174" s="156">
        <v>3.1250000000000001E-4</v>
      </c>
    </row>
    <row r="2175" spans="1:15" x14ac:dyDescent="0.2">
      <c r="A2175">
        <v>181</v>
      </c>
      <c r="B2175" t="s">
        <v>541</v>
      </c>
      <c r="C2175" t="s">
        <v>541</v>
      </c>
      <c r="D2175" t="s">
        <v>212</v>
      </c>
      <c r="E2175" t="s">
        <v>696</v>
      </c>
      <c r="F2175" s="156">
        <v>0</v>
      </c>
      <c r="G2175" s="156">
        <v>0</v>
      </c>
      <c r="H2175" s="156">
        <v>0</v>
      </c>
      <c r="I2175" s="156">
        <v>0</v>
      </c>
      <c r="J2175" s="156">
        <v>0</v>
      </c>
      <c r="K2175" s="156">
        <v>0</v>
      </c>
      <c r="L2175" s="156">
        <v>0</v>
      </c>
      <c r="M2175" s="156">
        <v>0</v>
      </c>
      <c r="N2175" s="156">
        <v>0</v>
      </c>
      <c r="O2175" s="156">
        <v>0</v>
      </c>
    </row>
    <row r="2176" spans="1:15" x14ac:dyDescent="0.2">
      <c r="A2176">
        <v>182</v>
      </c>
      <c r="B2176" t="s">
        <v>542</v>
      </c>
      <c r="C2176" t="s">
        <v>542</v>
      </c>
      <c r="D2176" t="s">
        <v>212</v>
      </c>
      <c r="E2176" t="s">
        <v>685</v>
      </c>
      <c r="F2176" s="156">
        <v>0.21278286107831562</v>
      </c>
      <c r="G2176" s="156">
        <v>0.21987652499016133</v>
      </c>
      <c r="H2176" s="156">
        <v>0.28951200314836678</v>
      </c>
      <c r="I2176" s="156">
        <v>0.25301308539944906</v>
      </c>
      <c r="J2176" s="156">
        <v>0.14171585989767807</v>
      </c>
      <c r="K2176" s="156">
        <v>0.19474370326643053</v>
      </c>
      <c r="L2176" s="156">
        <v>0.18086875245966155</v>
      </c>
      <c r="M2176" s="156">
        <v>0.27414649744195196</v>
      </c>
      <c r="N2176" s="156">
        <v>0.29425914994096808</v>
      </c>
      <c r="O2176" s="156">
        <v>0.32713252656434477</v>
      </c>
    </row>
    <row r="2177" spans="1:15" x14ac:dyDescent="0.2">
      <c r="A2177">
        <v>182</v>
      </c>
      <c r="B2177" t="s">
        <v>542</v>
      </c>
      <c r="C2177" t="s">
        <v>542</v>
      </c>
      <c r="D2177" t="s">
        <v>212</v>
      </c>
      <c r="E2177" t="s">
        <v>686</v>
      </c>
      <c r="F2177" s="156">
        <v>2.0666486291486295E-2</v>
      </c>
      <c r="G2177" s="156">
        <v>2.832792207792208E-2</v>
      </c>
      <c r="H2177" s="156">
        <v>1.5056818181818182E-2</v>
      </c>
      <c r="I2177" s="156">
        <v>8.3558802308802312E-3</v>
      </c>
      <c r="J2177" s="156">
        <v>2.6361832611832611E-2</v>
      </c>
      <c r="K2177" s="156">
        <v>8.2769660894660892E-3</v>
      </c>
      <c r="L2177" s="156">
        <v>6.2432359307359317E-3</v>
      </c>
      <c r="M2177" s="156">
        <v>1.5753517316017318E-2</v>
      </c>
      <c r="N2177" s="156">
        <v>1.5735479797979797E-2</v>
      </c>
      <c r="O2177" s="156">
        <v>2.6598575036075035E-2</v>
      </c>
    </row>
    <row r="2178" spans="1:15" x14ac:dyDescent="0.2">
      <c r="A2178">
        <v>182</v>
      </c>
      <c r="B2178" t="s">
        <v>542</v>
      </c>
      <c r="C2178" t="s">
        <v>542</v>
      </c>
      <c r="D2178" t="s">
        <v>212</v>
      </c>
      <c r="E2178" t="s">
        <v>687</v>
      </c>
      <c r="F2178" s="156">
        <v>1.352813852813853E-3</v>
      </c>
      <c r="G2178" s="156">
        <v>2.4350649350649353E-4</v>
      </c>
      <c r="H2178" s="156">
        <v>2.4350649350649353E-4</v>
      </c>
      <c r="I2178" s="156">
        <v>8.6580086580086591E-4</v>
      </c>
      <c r="J2178" s="156">
        <v>1.6233766233766236E-4</v>
      </c>
      <c r="K2178" s="156">
        <v>1.6233766233766236E-4</v>
      </c>
      <c r="L2178" s="156">
        <v>1.1634199134199137E-3</v>
      </c>
      <c r="M2178" s="156">
        <v>2.976190476190477E-4</v>
      </c>
      <c r="N2178" s="156">
        <v>2.7056277056277062E-4</v>
      </c>
      <c r="O2178" s="156">
        <v>1.4610389610389613E-3</v>
      </c>
    </row>
    <row r="2179" spans="1:15" x14ac:dyDescent="0.2">
      <c r="A2179">
        <v>182</v>
      </c>
      <c r="B2179" t="s">
        <v>542</v>
      </c>
      <c r="C2179" t="s">
        <v>542</v>
      </c>
      <c r="D2179" t="s">
        <v>212</v>
      </c>
      <c r="E2179" t="s">
        <v>688</v>
      </c>
      <c r="F2179" s="156">
        <v>0.21283924408924407</v>
      </c>
      <c r="G2179" s="156">
        <v>0.24031801531801533</v>
      </c>
      <c r="H2179" s="156">
        <v>0.28890276390276393</v>
      </c>
      <c r="I2179" s="156">
        <v>0.27175740925740927</v>
      </c>
      <c r="J2179" s="156">
        <v>0.15834790209790212</v>
      </c>
      <c r="K2179" s="156">
        <v>0.17833832833832833</v>
      </c>
      <c r="L2179" s="156">
        <v>0.19737970362970364</v>
      </c>
      <c r="M2179" s="156">
        <v>0.29789793539793535</v>
      </c>
      <c r="N2179" s="156">
        <v>0.29670329670329665</v>
      </c>
      <c r="O2179" s="156">
        <v>0.34294663669663666</v>
      </c>
    </row>
    <row r="2180" spans="1:15" x14ac:dyDescent="0.2">
      <c r="A2180">
        <v>182</v>
      </c>
      <c r="B2180" t="s">
        <v>542</v>
      </c>
      <c r="C2180" t="s">
        <v>542</v>
      </c>
      <c r="D2180" t="s">
        <v>212</v>
      </c>
      <c r="E2180" t="s">
        <v>689</v>
      </c>
      <c r="F2180" s="156">
        <v>2.6547237484737488E-2</v>
      </c>
      <c r="G2180" s="156">
        <v>3.9320054945054937E-2</v>
      </c>
      <c r="H2180" s="156">
        <v>2.0575778388278385E-2</v>
      </c>
      <c r="I2180" s="156">
        <v>1.2870115995115994E-2</v>
      </c>
      <c r="J2180" s="156">
        <v>3.5279304029304029E-2</v>
      </c>
      <c r="K2180" s="156">
        <v>1.0548305860805861E-2</v>
      </c>
      <c r="L2180" s="156">
        <v>9.6211080586080591E-3</v>
      </c>
      <c r="M2180" s="156">
        <v>2.3923992673992676E-2</v>
      </c>
      <c r="N2180" s="156">
        <v>2.1766254578754578E-2</v>
      </c>
      <c r="O2180" s="156">
        <v>3.6009996947496944E-2</v>
      </c>
    </row>
    <row r="2181" spans="1:15" x14ac:dyDescent="0.2">
      <c r="A2181">
        <v>182</v>
      </c>
      <c r="B2181" t="s">
        <v>542</v>
      </c>
      <c r="C2181" t="s">
        <v>542</v>
      </c>
      <c r="D2181" t="s">
        <v>212</v>
      </c>
      <c r="E2181" t="s">
        <v>690</v>
      </c>
      <c r="F2181" s="156">
        <v>0.24061355311355306</v>
      </c>
      <c r="G2181" s="156">
        <v>0.3300595238095238</v>
      </c>
      <c r="H2181" s="156">
        <v>0.45576923076923076</v>
      </c>
      <c r="I2181" s="156">
        <v>0.37252747252747254</v>
      </c>
      <c r="J2181" s="156">
        <v>0.14931318681318681</v>
      </c>
      <c r="K2181" s="156">
        <v>0.2970467032967033</v>
      </c>
      <c r="L2181" s="156">
        <v>0.17932692307692311</v>
      </c>
      <c r="M2181" s="156">
        <v>0.43200549450549441</v>
      </c>
      <c r="N2181" s="156">
        <v>0.46410256410256401</v>
      </c>
      <c r="O2181" s="156">
        <v>0.44748168498168495</v>
      </c>
    </row>
    <row r="2182" spans="1:15" x14ac:dyDescent="0.2">
      <c r="A2182">
        <v>182</v>
      </c>
      <c r="B2182" t="s">
        <v>542</v>
      </c>
      <c r="C2182" t="s">
        <v>542</v>
      </c>
      <c r="D2182" t="s">
        <v>212</v>
      </c>
      <c r="E2182" t="s">
        <v>691</v>
      </c>
      <c r="F2182" s="156">
        <v>0.17605765446674537</v>
      </c>
      <c r="G2182" s="156">
        <v>0.13728354978354979</v>
      </c>
      <c r="H2182" s="156">
        <v>0.2185999606454152</v>
      </c>
      <c r="I2182" s="156">
        <v>0.15639512003148368</v>
      </c>
      <c r="J2182" s="156">
        <v>9.37819756001574E-2</v>
      </c>
      <c r="K2182" s="156">
        <v>0.17911501377410469</v>
      </c>
      <c r="L2182" s="156">
        <v>0.11821133412042505</v>
      </c>
      <c r="M2182" s="156">
        <v>0.16421930342384886</v>
      </c>
      <c r="N2182" s="156">
        <v>0.21630755608028332</v>
      </c>
      <c r="O2182" s="156">
        <v>0.23686048799685164</v>
      </c>
    </row>
    <row r="2183" spans="1:15" x14ac:dyDescent="0.2">
      <c r="A2183">
        <v>182</v>
      </c>
      <c r="B2183" t="s">
        <v>542</v>
      </c>
      <c r="C2183" t="s">
        <v>542</v>
      </c>
      <c r="D2183" t="s">
        <v>212</v>
      </c>
      <c r="E2183" t="s">
        <v>692</v>
      </c>
      <c r="F2183" s="156">
        <v>9.5193001443001427E-3</v>
      </c>
      <c r="G2183" s="156">
        <v>1.0712031024531025E-2</v>
      </c>
      <c r="H2183" s="156">
        <v>6.3627344877344874E-3</v>
      </c>
      <c r="I2183" s="156">
        <v>2.7326839826839824E-3</v>
      </c>
      <c r="J2183" s="156">
        <v>1.103670634920635E-2</v>
      </c>
      <c r="K2183" s="156">
        <v>4.8859126984126984E-3</v>
      </c>
      <c r="L2183" s="156">
        <v>1.9818722943722943E-3</v>
      </c>
      <c r="M2183" s="156">
        <v>4.5454545454545452E-3</v>
      </c>
      <c r="N2183" s="156">
        <v>6.3649891774891767E-3</v>
      </c>
      <c r="O2183" s="156">
        <v>1.1196789321789321E-2</v>
      </c>
    </row>
    <row r="2184" spans="1:15" x14ac:dyDescent="0.2">
      <c r="A2184">
        <v>182</v>
      </c>
      <c r="B2184" t="s">
        <v>542</v>
      </c>
      <c r="C2184" t="s">
        <v>542</v>
      </c>
      <c r="D2184" t="s">
        <v>212</v>
      </c>
      <c r="E2184" t="s">
        <v>693</v>
      </c>
      <c r="F2184" s="156">
        <v>0</v>
      </c>
      <c r="G2184" s="156">
        <v>0</v>
      </c>
      <c r="H2184" s="156">
        <v>0</v>
      </c>
      <c r="I2184" s="156">
        <v>0</v>
      </c>
      <c r="J2184" s="156">
        <v>0</v>
      </c>
      <c r="K2184" s="156">
        <v>0</v>
      </c>
      <c r="L2184" s="156">
        <v>0</v>
      </c>
      <c r="M2184" s="156">
        <v>0</v>
      </c>
      <c r="N2184" s="156">
        <v>0</v>
      </c>
      <c r="O2184" s="156">
        <v>0</v>
      </c>
    </row>
    <row r="2185" spans="1:15" x14ac:dyDescent="0.2">
      <c r="A2185">
        <v>182</v>
      </c>
      <c r="B2185" t="s">
        <v>542</v>
      </c>
      <c r="C2185" t="s">
        <v>542</v>
      </c>
      <c r="D2185" t="s">
        <v>212</v>
      </c>
      <c r="E2185" t="s">
        <v>694</v>
      </c>
      <c r="F2185" s="156">
        <v>6.6723484848484851E-2</v>
      </c>
      <c r="G2185" s="156">
        <v>5.8761047979797976E-2</v>
      </c>
      <c r="H2185" s="156">
        <v>9.5438762626262635E-2</v>
      </c>
      <c r="I2185" s="156">
        <v>6.3999368686868688E-2</v>
      </c>
      <c r="J2185" s="156">
        <v>4.1571969696969691E-2</v>
      </c>
      <c r="K2185" s="156">
        <v>8.5656565656565653E-2</v>
      </c>
      <c r="L2185" s="156">
        <v>4.816603535353535E-2</v>
      </c>
      <c r="M2185" s="156">
        <v>6.6898674242424253E-2</v>
      </c>
      <c r="N2185" s="156">
        <v>9.3560606060606052E-2</v>
      </c>
      <c r="O2185" s="156">
        <v>9.6032196969696976E-2</v>
      </c>
    </row>
    <row r="2186" spans="1:15" x14ac:dyDescent="0.2">
      <c r="A2186">
        <v>182</v>
      </c>
      <c r="B2186" t="s">
        <v>542</v>
      </c>
      <c r="C2186" t="s">
        <v>542</v>
      </c>
      <c r="D2186" t="s">
        <v>212</v>
      </c>
      <c r="E2186" t="s">
        <v>695</v>
      </c>
      <c r="F2186" s="156">
        <v>3.9641203703703708E-4</v>
      </c>
      <c r="G2186" s="156">
        <v>4.5283564814814817E-4</v>
      </c>
      <c r="H2186" s="156">
        <v>2.8067129629629628E-4</v>
      </c>
      <c r="I2186" s="156">
        <v>1.5480324074074073E-4</v>
      </c>
      <c r="J2186" s="156">
        <v>4.8177083333333329E-4</v>
      </c>
      <c r="K2186" s="156">
        <v>2.3871527777777774E-4</v>
      </c>
      <c r="L2186" s="156">
        <v>1.0561342592592591E-4</v>
      </c>
      <c r="M2186" s="156">
        <v>1.9241898148148148E-4</v>
      </c>
      <c r="N2186" s="156">
        <v>2.7777777777777778E-4</v>
      </c>
      <c r="O2186" s="156">
        <v>4.7887731481481479E-4</v>
      </c>
    </row>
    <row r="2187" spans="1:15" x14ac:dyDescent="0.2">
      <c r="A2187">
        <v>182</v>
      </c>
      <c r="B2187" t="s">
        <v>542</v>
      </c>
      <c r="C2187" t="s">
        <v>542</v>
      </c>
      <c r="D2187" t="s">
        <v>212</v>
      </c>
      <c r="E2187" t="s">
        <v>696</v>
      </c>
      <c r="F2187" s="156">
        <v>0</v>
      </c>
      <c r="G2187" s="156">
        <v>0</v>
      </c>
      <c r="H2187" s="156">
        <v>0</v>
      </c>
      <c r="I2187" s="156">
        <v>0</v>
      </c>
      <c r="J2187" s="156">
        <v>0</v>
      </c>
      <c r="K2187" s="156">
        <v>0</v>
      </c>
      <c r="L2187" s="156">
        <v>0</v>
      </c>
      <c r="M2187" s="156">
        <v>0</v>
      </c>
      <c r="N2187" s="156">
        <v>0</v>
      </c>
      <c r="O2187" s="156">
        <v>0</v>
      </c>
    </row>
    <row r="2188" spans="1:15" x14ac:dyDescent="0.2">
      <c r="A2188">
        <v>183</v>
      </c>
      <c r="B2188" t="s">
        <v>543</v>
      </c>
      <c r="C2188" t="s">
        <v>543</v>
      </c>
      <c r="D2188" t="s">
        <v>212</v>
      </c>
      <c r="E2188" t="s">
        <v>685</v>
      </c>
      <c r="F2188" s="156">
        <v>0.20178817394726484</v>
      </c>
      <c r="G2188" s="156">
        <v>0.22196477764659578</v>
      </c>
      <c r="H2188" s="156">
        <v>0.28414010232192055</v>
      </c>
      <c r="I2188" s="156">
        <v>0.24531188508461235</v>
      </c>
      <c r="J2188" s="156">
        <v>0.14352371113734749</v>
      </c>
      <c r="K2188" s="156">
        <v>0.18991784730421093</v>
      </c>
      <c r="L2188" s="156">
        <v>0.17369391971664697</v>
      </c>
      <c r="M2188" s="156">
        <v>0.27092434081070443</v>
      </c>
      <c r="N2188" s="156">
        <v>0.28847894529712709</v>
      </c>
      <c r="O2188" s="156">
        <v>0.31857290436835894</v>
      </c>
    </row>
    <row r="2189" spans="1:15" x14ac:dyDescent="0.2">
      <c r="A2189">
        <v>183</v>
      </c>
      <c r="B2189" t="s">
        <v>543</v>
      </c>
      <c r="C2189" t="s">
        <v>543</v>
      </c>
      <c r="D2189" t="s">
        <v>212</v>
      </c>
      <c r="E2189" t="s">
        <v>686</v>
      </c>
      <c r="F2189" s="156">
        <v>1.9505321067821067E-2</v>
      </c>
      <c r="G2189" s="156">
        <v>2.7031475468975469E-2</v>
      </c>
      <c r="H2189" s="156">
        <v>1.4375901875901875E-2</v>
      </c>
      <c r="I2189" s="156">
        <v>8.1439393939393926E-3</v>
      </c>
      <c r="J2189" s="156">
        <v>2.5117243867243871E-2</v>
      </c>
      <c r="K2189" s="156">
        <v>7.8530844155844156E-3</v>
      </c>
      <c r="L2189" s="156">
        <v>6.0673701298701302E-3</v>
      </c>
      <c r="M2189" s="156">
        <v>1.5115440115440115E-2</v>
      </c>
      <c r="N2189" s="156">
        <v>1.4944083694083694E-2</v>
      </c>
      <c r="O2189" s="156">
        <v>2.5250270562770561E-2</v>
      </c>
    </row>
    <row r="2190" spans="1:15" x14ac:dyDescent="0.2">
      <c r="A2190">
        <v>183</v>
      </c>
      <c r="B2190" t="s">
        <v>543</v>
      </c>
      <c r="C2190" t="s">
        <v>543</v>
      </c>
      <c r="D2190" t="s">
        <v>212</v>
      </c>
      <c r="E2190" t="s">
        <v>687</v>
      </c>
      <c r="F2190" s="156">
        <v>1.1093073593073596E-3</v>
      </c>
      <c r="G2190" s="156">
        <v>2.1645021645021648E-4</v>
      </c>
      <c r="H2190" s="156">
        <v>2.1645021645021648E-4</v>
      </c>
      <c r="I2190" s="156">
        <v>7.3051948051948065E-4</v>
      </c>
      <c r="J2190" s="156">
        <v>1.3528138528138531E-4</v>
      </c>
      <c r="K2190" s="156">
        <v>1.3528138528138531E-4</v>
      </c>
      <c r="L2190" s="156">
        <v>9.7402597402597413E-4</v>
      </c>
      <c r="M2190" s="156">
        <v>2.4350649350649353E-4</v>
      </c>
      <c r="N2190" s="156">
        <v>2.1645021645021648E-4</v>
      </c>
      <c r="O2190" s="156">
        <v>1.1904761904761908E-3</v>
      </c>
    </row>
    <row r="2191" spans="1:15" x14ac:dyDescent="0.2">
      <c r="A2191">
        <v>183</v>
      </c>
      <c r="B2191" t="s">
        <v>543</v>
      </c>
      <c r="C2191" t="s">
        <v>543</v>
      </c>
      <c r="D2191" t="s">
        <v>212</v>
      </c>
      <c r="E2191" t="s">
        <v>688</v>
      </c>
      <c r="F2191" s="156">
        <v>0.20845612720612719</v>
      </c>
      <c r="G2191" s="156">
        <v>0.23780386280386276</v>
      </c>
      <c r="H2191" s="156">
        <v>0.28328338328338326</v>
      </c>
      <c r="I2191" s="156">
        <v>0.26769064269064274</v>
      </c>
      <c r="J2191" s="156">
        <v>0.156993006993007</v>
      </c>
      <c r="K2191" s="156">
        <v>0.1735868298368298</v>
      </c>
      <c r="L2191" s="156">
        <v>0.19435356310356311</v>
      </c>
      <c r="M2191" s="156">
        <v>0.29400599400599403</v>
      </c>
      <c r="N2191" s="156">
        <v>0.29008491508491502</v>
      </c>
      <c r="O2191" s="156">
        <v>0.33775807525807522</v>
      </c>
    </row>
    <row r="2192" spans="1:15" x14ac:dyDescent="0.2">
      <c r="A2192">
        <v>183</v>
      </c>
      <c r="B2192" t="s">
        <v>543</v>
      </c>
      <c r="C2192" t="s">
        <v>543</v>
      </c>
      <c r="D2192" t="s">
        <v>212</v>
      </c>
      <c r="E2192" t="s">
        <v>689</v>
      </c>
      <c r="F2192" s="156">
        <v>2.5614316239316239E-2</v>
      </c>
      <c r="G2192" s="156">
        <v>3.7665979853479852E-2</v>
      </c>
      <c r="H2192" s="156">
        <v>1.9425366300366301E-2</v>
      </c>
      <c r="I2192" s="156">
        <v>1.2143238705738706E-2</v>
      </c>
      <c r="J2192" s="156">
        <v>3.3894230769230774E-2</v>
      </c>
      <c r="K2192" s="156">
        <v>9.7680097680097697E-3</v>
      </c>
      <c r="L2192" s="156">
        <v>9.0869200244200251E-3</v>
      </c>
      <c r="M2192" s="156">
        <v>2.2682005494505494E-2</v>
      </c>
      <c r="N2192" s="156">
        <v>2.0428876678876679E-2</v>
      </c>
      <c r="O2192" s="156">
        <v>3.451236263736264E-2</v>
      </c>
    </row>
    <row r="2193" spans="1:15" x14ac:dyDescent="0.2">
      <c r="A2193">
        <v>183</v>
      </c>
      <c r="B2193" t="s">
        <v>543</v>
      </c>
      <c r="C2193" t="s">
        <v>543</v>
      </c>
      <c r="D2193" t="s">
        <v>212</v>
      </c>
      <c r="E2193" t="s">
        <v>690</v>
      </c>
      <c r="F2193" s="156">
        <v>0.22907509157509159</v>
      </c>
      <c r="G2193" s="156">
        <v>0.32751831501831502</v>
      </c>
      <c r="H2193" s="156">
        <v>0.44267399267399271</v>
      </c>
      <c r="I2193" s="156">
        <v>0.36362179487179486</v>
      </c>
      <c r="J2193" s="156">
        <v>0.14883241758241758</v>
      </c>
      <c r="K2193" s="156">
        <v>0.28614926739926738</v>
      </c>
      <c r="L2193" s="156">
        <v>0.17435897435897435</v>
      </c>
      <c r="M2193" s="156">
        <v>0.42417582417582417</v>
      </c>
      <c r="N2193" s="156">
        <v>0.45025183150183146</v>
      </c>
      <c r="O2193" s="156">
        <v>0.43717948717948718</v>
      </c>
    </row>
    <row r="2194" spans="1:15" x14ac:dyDescent="0.2">
      <c r="A2194">
        <v>183</v>
      </c>
      <c r="B2194" t="s">
        <v>543</v>
      </c>
      <c r="C2194" t="s">
        <v>543</v>
      </c>
      <c r="D2194" t="s">
        <v>212</v>
      </c>
      <c r="E2194" t="s">
        <v>691</v>
      </c>
      <c r="F2194" s="156">
        <v>0.18003984651711921</v>
      </c>
      <c r="G2194" s="156">
        <v>0.13997441951987408</v>
      </c>
      <c r="H2194" s="156">
        <v>0.22259445100354192</v>
      </c>
      <c r="I2194" s="156">
        <v>0.16106355765446673</v>
      </c>
      <c r="J2194" s="156">
        <v>9.5734946871310511E-2</v>
      </c>
      <c r="K2194" s="156">
        <v>0.18154761904761907</v>
      </c>
      <c r="L2194" s="156">
        <v>0.12204348681621408</v>
      </c>
      <c r="M2194" s="156">
        <v>0.16831218024399844</v>
      </c>
      <c r="N2194" s="156">
        <v>0.22087760724124361</v>
      </c>
      <c r="O2194" s="156">
        <v>0.24240702479338841</v>
      </c>
    </row>
    <row r="2195" spans="1:15" x14ac:dyDescent="0.2">
      <c r="A2195">
        <v>183</v>
      </c>
      <c r="B2195" t="s">
        <v>543</v>
      </c>
      <c r="C2195" t="s">
        <v>543</v>
      </c>
      <c r="D2195" t="s">
        <v>212</v>
      </c>
      <c r="E2195" t="s">
        <v>692</v>
      </c>
      <c r="F2195" s="156">
        <v>1.0019841269841269E-2</v>
      </c>
      <c r="G2195" s="156">
        <v>1.1140422077922077E-2</v>
      </c>
      <c r="H2195" s="156">
        <v>6.4393939393939384E-3</v>
      </c>
      <c r="I2195" s="156">
        <v>2.7011183261183261E-3</v>
      </c>
      <c r="J2195" s="156">
        <v>1.1541756854256853E-2</v>
      </c>
      <c r="K2195" s="156">
        <v>4.8949314574314572E-3</v>
      </c>
      <c r="L2195" s="156">
        <v>1.9705988455988458E-3</v>
      </c>
      <c r="M2195" s="156">
        <v>4.5837842712842716E-3</v>
      </c>
      <c r="N2195" s="156">
        <v>6.4506673881673873E-3</v>
      </c>
      <c r="O2195" s="156">
        <v>1.1677038239538239E-2</v>
      </c>
    </row>
    <row r="2196" spans="1:15" x14ac:dyDescent="0.2">
      <c r="A2196">
        <v>183</v>
      </c>
      <c r="B2196" t="s">
        <v>543</v>
      </c>
      <c r="C2196" t="s">
        <v>543</v>
      </c>
      <c r="D2196" t="s">
        <v>212</v>
      </c>
      <c r="E2196" t="s">
        <v>693</v>
      </c>
      <c r="F2196" s="156">
        <v>0</v>
      </c>
      <c r="G2196" s="156">
        <v>0</v>
      </c>
      <c r="H2196" s="156">
        <v>0</v>
      </c>
      <c r="I2196" s="156">
        <v>0</v>
      </c>
      <c r="J2196" s="156">
        <v>0</v>
      </c>
      <c r="K2196" s="156">
        <v>0</v>
      </c>
      <c r="L2196" s="156">
        <v>0</v>
      </c>
      <c r="M2196" s="156">
        <v>0</v>
      </c>
      <c r="N2196" s="156">
        <v>0</v>
      </c>
      <c r="O2196" s="156">
        <v>0</v>
      </c>
    </row>
    <row r="2197" spans="1:15" x14ac:dyDescent="0.2">
      <c r="A2197">
        <v>183</v>
      </c>
      <c r="B2197" t="s">
        <v>543</v>
      </c>
      <c r="C2197" t="s">
        <v>543</v>
      </c>
      <c r="D2197" t="s">
        <v>212</v>
      </c>
      <c r="E2197" t="s">
        <v>694</v>
      </c>
      <c r="F2197" s="156">
        <v>7.7728851010101005E-2</v>
      </c>
      <c r="G2197" s="156">
        <v>6.4797979797979799E-2</v>
      </c>
      <c r="H2197" s="156">
        <v>0.10660669191919192</v>
      </c>
      <c r="I2197" s="156">
        <v>6.9982638888888893E-2</v>
      </c>
      <c r="J2197" s="156">
        <v>4.5999053030303022E-2</v>
      </c>
      <c r="K2197" s="156">
        <v>9.6180555555555547E-2</v>
      </c>
      <c r="L2197" s="156">
        <v>5.2998737373737378E-2</v>
      </c>
      <c r="M2197" s="156">
        <v>7.3232323232323232E-2</v>
      </c>
      <c r="N2197" s="156">
        <v>0.10475536616161617</v>
      </c>
      <c r="O2197" s="156">
        <v>0.10893308080808083</v>
      </c>
    </row>
    <row r="2198" spans="1:15" x14ac:dyDescent="0.2">
      <c r="A2198">
        <v>183</v>
      </c>
      <c r="B2198" t="s">
        <v>543</v>
      </c>
      <c r="C2198" t="s">
        <v>543</v>
      </c>
      <c r="D2198" t="s">
        <v>212</v>
      </c>
      <c r="E2198" t="s">
        <v>695</v>
      </c>
      <c r="F2198" s="156">
        <v>4.325810185185185E-4</v>
      </c>
      <c r="G2198" s="156">
        <v>4.8032407407407399E-4</v>
      </c>
      <c r="H2198" s="156">
        <v>2.8790509259259259E-4</v>
      </c>
      <c r="I2198" s="156">
        <v>1.5480324074074073E-4</v>
      </c>
      <c r="J2198" s="156">
        <v>5.1793981481481483E-4</v>
      </c>
      <c r="K2198" s="156">
        <v>2.4594907407407405E-4</v>
      </c>
      <c r="L2198" s="156">
        <v>1.0561342592592591E-4</v>
      </c>
      <c r="M2198" s="156">
        <v>1.9386574074074073E-4</v>
      </c>
      <c r="N2198" s="156">
        <v>2.8645833333333333E-4</v>
      </c>
      <c r="O2198" s="156">
        <v>5.1504629629629622E-4</v>
      </c>
    </row>
    <row r="2199" spans="1:15" x14ac:dyDescent="0.2">
      <c r="A2199">
        <v>183</v>
      </c>
      <c r="B2199" t="s">
        <v>543</v>
      </c>
      <c r="C2199" t="s">
        <v>543</v>
      </c>
      <c r="D2199" t="s">
        <v>212</v>
      </c>
      <c r="E2199" t="s">
        <v>696</v>
      </c>
      <c r="F2199" s="156">
        <v>0</v>
      </c>
      <c r="G2199" s="156">
        <v>0</v>
      </c>
      <c r="H2199" s="156">
        <v>0</v>
      </c>
      <c r="I2199" s="156">
        <v>0</v>
      </c>
      <c r="J2199" s="156">
        <v>0</v>
      </c>
      <c r="K2199" s="156">
        <v>0</v>
      </c>
      <c r="L2199" s="156">
        <v>0</v>
      </c>
      <c r="M2199" s="156">
        <v>0</v>
      </c>
      <c r="N2199" s="156">
        <v>0</v>
      </c>
      <c r="O2199" s="156">
        <v>0</v>
      </c>
    </row>
    <row r="2200" spans="1:15" x14ac:dyDescent="0.2">
      <c r="A2200">
        <v>184</v>
      </c>
      <c r="B2200" t="s">
        <v>544</v>
      </c>
      <c r="C2200" t="s">
        <v>544</v>
      </c>
      <c r="D2200" t="s">
        <v>212</v>
      </c>
      <c r="E2200" t="s">
        <v>685</v>
      </c>
      <c r="F2200" s="156">
        <v>0.20999852420306966</v>
      </c>
      <c r="G2200" s="156">
        <v>0.22551898858717043</v>
      </c>
      <c r="H2200" s="156">
        <v>0.29104929161747339</v>
      </c>
      <c r="I2200" s="156">
        <v>0.25314344746162926</v>
      </c>
      <c r="J2200" s="156">
        <v>0.14650728059818968</v>
      </c>
      <c r="K2200" s="156">
        <v>0.19501672569854386</v>
      </c>
      <c r="L2200" s="156">
        <v>0.18051702085792995</v>
      </c>
      <c r="M2200" s="156">
        <v>0.27693575364029915</v>
      </c>
      <c r="N2200" s="156">
        <v>0.29557752853207403</v>
      </c>
      <c r="O2200" s="156">
        <v>0.32819264069264065</v>
      </c>
    </row>
    <row r="2201" spans="1:15" x14ac:dyDescent="0.2">
      <c r="A2201">
        <v>184</v>
      </c>
      <c r="B2201" t="s">
        <v>544</v>
      </c>
      <c r="C2201" t="s">
        <v>544</v>
      </c>
      <c r="D2201" t="s">
        <v>212</v>
      </c>
      <c r="E2201" t="s">
        <v>686</v>
      </c>
      <c r="F2201" s="156">
        <v>1.8075847763347759E-2</v>
      </c>
      <c r="G2201" s="156">
        <v>2.5166847041847042E-2</v>
      </c>
      <c r="H2201" s="156">
        <v>1.3216991341991341E-2</v>
      </c>
      <c r="I2201" s="156">
        <v>7.7854437229437226E-3</v>
      </c>
      <c r="J2201" s="156">
        <v>2.3466810966810966E-2</v>
      </c>
      <c r="K2201" s="156">
        <v>7.2195165945165944E-3</v>
      </c>
      <c r="L2201" s="156">
        <v>5.7539682539682535E-3</v>
      </c>
      <c r="M2201" s="156">
        <v>1.4071518759018757E-2</v>
      </c>
      <c r="N2201" s="156">
        <v>1.3791937229437229E-2</v>
      </c>
      <c r="O2201" s="156">
        <v>2.3500631313131314E-2</v>
      </c>
    </row>
    <row r="2202" spans="1:15" x14ac:dyDescent="0.2">
      <c r="A2202">
        <v>184</v>
      </c>
      <c r="B2202" t="s">
        <v>544</v>
      </c>
      <c r="C2202" t="s">
        <v>544</v>
      </c>
      <c r="D2202" t="s">
        <v>212</v>
      </c>
      <c r="E2202" t="s">
        <v>687</v>
      </c>
      <c r="F2202" s="156">
        <v>2.0292207792207795E-3</v>
      </c>
      <c r="G2202" s="156">
        <v>4.8701298701298707E-4</v>
      </c>
      <c r="H2202" s="156">
        <v>4.8701298701298707E-4</v>
      </c>
      <c r="I2202" s="156">
        <v>1.4880952380952384E-3</v>
      </c>
      <c r="J2202" s="156">
        <v>3.2467532467532473E-4</v>
      </c>
      <c r="K2202" s="156">
        <v>3.2467532467532473E-4</v>
      </c>
      <c r="L2202" s="156">
        <v>1.893939393939394E-3</v>
      </c>
      <c r="M2202" s="156">
        <v>5.952380952380954E-4</v>
      </c>
      <c r="N2202" s="156">
        <v>5.140692640692642E-4</v>
      </c>
      <c r="O2202" s="156">
        <v>2.2727272727272731E-3</v>
      </c>
    </row>
    <row r="2203" spans="1:15" x14ac:dyDescent="0.2">
      <c r="A2203">
        <v>184</v>
      </c>
      <c r="B2203" t="s">
        <v>544</v>
      </c>
      <c r="C2203" t="s">
        <v>544</v>
      </c>
      <c r="D2203" t="s">
        <v>212</v>
      </c>
      <c r="E2203" t="s">
        <v>688</v>
      </c>
      <c r="F2203" s="156">
        <v>0.20022893772893771</v>
      </c>
      <c r="G2203" s="156">
        <v>0.2387321012321012</v>
      </c>
      <c r="H2203" s="156">
        <v>0.28018231768231766</v>
      </c>
      <c r="I2203" s="156">
        <v>0.26529512154512158</v>
      </c>
      <c r="J2203" s="156">
        <v>0.15923867798867797</v>
      </c>
      <c r="K2203" s="156">
        <v>0.17233183483183484</v>
      </c>
      <c r="L2203" s="156">
        <v>0.19348359973359971</v>
      </c>
      <c r="M2203" s="156">
        <v>0.29214327339327334</v>
      </c>
      <c r="N2203" s="156">
        <v>0.28738344988344988</v>
      </c>
      <c r="O2203" s="156">
        <v>0.33297743922743922</v>
      </c>
    </row>
    <row r="2204" spans="1:15" x14ac:dyDescent="0.2">
      <c r="A2204">
        <v>184</v>
      </c>
      <c r="B2204" t="s">
        <v>544</v>
      </c>
      <c r="C2204" t="s">
        <v>544</v>
      </c>
      <c r="D2204" t="s">
        <v>212</v>
      </c>
      <c r="E2204" t="s">
        <v>689</v>
      </c>
      <c r="F2204" s="156">
        <v>2.5368208180708177E-2</v>
      </c>
      <c r="G2204" s="156">
        <v>3.6399191086691089E-2</v>
      </c>
      <c r="H2204" s="156">
        <v>1.8080357142857141E-2</v>
      </c>
      <c r="I2204" s="156">
        <v>1.1330509768009768E-2</v>
      </c>
      <c r="J2204" s="156">
        <v>3.3110119047619055E-2</v>
      </c>
      <c r="K2204" s="156">
        <v>8.9953449328449321E-3</v>
      </c>
      <c r="L2204" s="156">
        <v>8.4897741147741158E-3</v>
      </c>
      <c r="M2204" s="156">
        <v>2.1361797924297921E-2</v>
      </c>
      <c r="N2204" s="156">
        <v>1.9116300366300368E-2</v>
      </c>
      <c r="O2204" s="156">
        <v>3.361378205128205E-2</v>
      </c>
    </row>
    <row r="2205" spans="1:15" x14ac:dyDescent="0.2">
      <c r="A2205">
        <v>184</v>
      </c>
      <c r="B2205" t="s">
        <v>544</v>
      </c>
      <c r="C2205" t="s">
        <v>544</v>
      </c>
      <c r="D2205" t="s">
        <v>212</v>
      </c>
      <c r="E2205" t="s">
        <v>690</v>
      </c>
      <c r="F2205" s="156">
        <v>0.2105311355311355</v>
      </c>
      <c r="G2205" s="156">
        <v>0.32271062271062273</v>
      </c>
      <c r="H2205" s="156">
        <v>0.42532051282051281</v>
      </c>
      <c r="I2205" s="156">
        <v>0.34782509157509156</v>
      </c>
      <c r="J2205" s="156">
        <v>0.14842032967032967</v>
      </c>
      <c r="K2205" s="156">
        <v>0.27575549450549453</v>
      </c>
      <c r="L2205" s="156">
        <v>0.16616300366300366</v>
      </c>
      <c r="M2205" s="156">
        <v>0.40970695970695969</v>
      </c>
      <c r="N2205" s="156">
        <v>0.43312728937728928</v>
      </c>
      <c r="O2205" s="156">
        <v>0.41950549450549457</v>
      </c>
    </row>
    <row r="2206" spans="1:15" x14ac:dyDescent="0.2">
      <c r="A2206">
        <v>184</v>
      </c>
      <c r="B2206" t="s">
        <v>544</v>
      </c>
      <c r="C2206" t="s">
        <v>544</v>
      </c>
      <c r="D2206" t="s">
        <v>212</v>
      </c>
      <c r="E2206" t="s">
        <v>691</v>
      </c>
      <c r="F2206" s="156">
        <v>0.17535419126328214</v>
      </c>
      <c r="G2206" s="156">
        <v>0.14068526170798898</v>
      </c>
      <c r="H2206" s="156">
        <v>0.2202553128689492</v>
      </c>
      <c r="I2206" s="156">
        <v>0.16008215269578907</v>
      </c>
      <c r="J2206" s="156">
        <v>9.7004132231404958E-2</v>
      </c>
      <c r="K2206" s="156">
        <v>0.17932654466745374</v>
      </c>
      <c r="L2206" s="156">
        <v>0.1213719992129083</v>
      </c>
      <c r="M2206" s="156">
        <v>0.16765299094844549</v>
      </c>
      <c r="N2206" s="156">
        <v>0.21851879181424635</v>
      </c>
      <c r="O2206" s="156">
        <v>0.23895857929948836</v>
      </c>
    </row>
    <row r="2207" spans="1:15" x14ac:dyDescent="0.2">
      <c r="A2207">
        <v>184</v>
      </c>
      <c r="B2207" t="s">
        <v>544</v>
      </c>
      <c r="C2207" t="s">
        <v>544</v>
      </c>
      <c r="D2207" t="s">
        <v>212</v>
      </c>
      <c r="E2207" t="s">
        <v>692</v>
      </c>
      <c r="F2207" s="156">
        <v>8.1416847041847033E-3</v>
      </c>
      <c r="G2207" s="156">
        <v>9.2464826839826833E-3</v>
      </c>
      <c r="H2207" s="156">
        <v>5.2895021645021634E-3</v>
      </c>
      <c r="I2207" s="156">
        <v>2.4237914862914865E-3</v>
      </c>
      <c r="J2207" s="156">
        <v>9.5824314574314562E-3</v>
      </c>
      <c r="K2207" s="156">
        <v>3.9908008658008651E-3</v>
      </c>
      <c r="L2207" s="156">
        <v>1.7473845598845598E-3</v>
      </c>
      <c r="M2207" s="156">
        <v>3.8870851370851368E-3</v>
      </c>
      <c r="N2207" s="156">
        <v>5.309794372294372E-3</v>
      </c>
      <c r="O2207" s="156">
        <v>9.6094877344877327E-3</v>
      </c>
    </row>
    <row r="2208" spans="1:15" x14ac:dyDescent="0.2">
      <c r="A2208">
        <v>184</v>
      </c>
      <c r="B2208" t="s">
        <v>544</v>
      </c>
      <c r="C2208" t="s">
        <v>544</v>
      </c>
      <c r="D2208" t="s">
        <v>212</v>
      </c>
      <c r="E2208" t="s">
        <v>693</v>
      </c>
      <c r="F2208" s="156">
        <v>0</v>
      </c>
      <c r="G2208" s="156">
        <v>0</v>
      </c>
      <c r="H2208" s="156">
        <v>0</v>
      </c>
      <c r="I2208" s="156">
        <v>0</v>
      </c>
      <c r="J2208" s="156">
        <v>0</v>
      </c>
      <c r="K2208" s="156">
        <v>0</v>
      </c>
      <c r="L2208" s="156">
        <v>0</v>
      </c>
      <c r="M2208" s="156">
        <v>0</v>
      </c>
      <c r="N2208" s="156">
        <v>0</v>
      </c>
      <c r="O2208" s="156">
        <v>0</v>
      </c>
    </row>
    <row r="2209" spans="1:15" x14ac:dyDescent="0.2">
      <c r="A2209">
        <v>184</v>
      </c>
      <c r="B2209" t="s">
        <v>544</v>
      </c>
      <c r="C2209" t="s">
        <v>544</v>
      </c>
      <c r="D2209" t="s">
        <v>212</v>
      </c>
      <c r="E2209" t="s">
        <v>694</v>
      </c>
      <c r="F2209" s="156">
        <v>7.3052398989898987E-2</v>
      </c>
      <c r="G2209" s="156">
        <v>6.3581123737373749E-2</v>
      </c>
      <c r="H2209" s="156">
        <v>0.1034453914141414</v>
      </c>
      <c r="I2209" s="156">
        <v>6.8565340909090902E-2</v>
      </c>
      <c r="J2209" s="156">
        <v>4.469539141414141E-2</v>
      </c>
      <c r="K2209" s="156">
        <v>9.264835858585857E-2</v>
      </c>
      <c r="L2209" s="156">
        <v>5.1261047979797983E-2</v>
      </c>
      <c r="M2209" s="156">
        <v>7.2225378787878797E-2</v>
      </c>
      <c r="N2209" s="156">
        <v>0.10165404040404041</v>
      </c>
      <c r="O2209" s="156">
        <v>0.10415719696969698</v>
      </c>
    </row>
    <row r="2210" spans="1:15" x14ac:dyDescent="0.2">
      <c r="A2210">
        <v>184</v>
      </c>
      <c r="B2210" t="s">
        <v>544</v>
      </c>
      <c r="C2210" t="s">
        <v>544</v>
      </c>
      <c r="D2210" t="s">
        <v>212</v>
      </c>
      <c r="E2210" t="s">
        <v>695</v>
      </c>
      <c r="F2210" s="156">
        <v>3.6313657407407399E-4</v>
      </c>
      <c r="G2210" s="156">
        <v>3.9641203703703708E-4</v>
      </c>
      <c r="H2210" s="156">
        <v>2.2714120370370371E-4</v>
      </c>
      <c r="I2210" s="156">
        <v>1.2152777777777777E-4</v>
      </c>
      <c r="J2210" s="156">
        <v>4.325810185185185E-4</v>
      </c>
      <c r="K2210" s="156">
        <v>1.9241898148148148E-4</v>
      </c>
      <c r="L2210" s="156">
        <v>8.3912037037037031E-5</v>
      </c>
      <c r="M2210" s="156">
        <v>1.5190972222222225E-4</v>
      </c>
      <c r="N2210" s="156">
        <v>2.2424768518518521E-4</v>
      </c>
      <c r="O2210" s="156">
        <v>4.282407407407407E-4</v>
      </c>
    </row>
    <row r="2211" spans="1:15" x14ac:dyDescent="0.2">
      <c r="A2211">
        <v>184</v>
      </c>
      <c r="B2211" t="s">
        <v>544</v>
      </c>
      <c r="C2211" t="s">
        <v>544</v>
      </c>
      <c r="D2211" t="s">
        <v>212</v>
      </c>
      <c r="E2211" t="s">
        <v>696</v>
      </c>
      <c r="F2211" s="156">
        <v>0</v>
      </c>
      <c r="G2211" s="156">
        <v>0</v>
      </c>
      <c r="H2211" s="156">
        <v>0</v>
      </c>
      <c r="I2211" s="156">
        <v>0</v>
      </c>
      <c r="J2211" s="156">
        <v>0</v>
      </c>
      <c r="K2211" s="156">
        <v>0</v>
      </c>
      <c r="L2211" s="156">
        <v>0</v>
      </c>
      <c r="M2211" s="156">
        <v>0</v>
      </c>
      <c r="N2211" s="156">
        <v>0</v>
      </c>
      <c r="O2211" s="156">
        <v>0</v>
      </c>
    </row>
    <row r="2212" spans="1:15" x14ac:dyDescent="0.2">
      <c r="A2212">
        <v>185</v>
      </c>
      <c r="B2212" t="s">
        <v>545</v>
      </c>
      <c r="C2212" t="s">
        <v>545</v>
      </c>
      <c r="D2212" t="s">
        <v>212</v>
      </c>
      <c r="E2212" t="s">
        <v>685</v>
      </c>
      <c r="F2212" s="156">
        <v>0.21498425816607636</v>
      </c>
      <c r="G2212" s="156">
        <v>0.21421930342384887</v>
      </c>
      <c r="H2212" s="156">
        <v>0.28707939787485243</v>
      </c>
      <c r="I2212" s="156">
        <v>0.24723780007870913</v>
      </c>
      <c r="J2212" s="156">
        <v>0.13856749311294764</v>
      </c>
      <c r="K2212" s="156">
        <v>0.19677046438410078</v>
      </c>
      <c r="L2212" s="156">
        <v>0.17795897284533646</v>
      </c>
      <c r="M2212" s="156">
        <v>0.26694706808343166</v>
      </c>
      <c r="N2212" s="156">
        <v>0.29171094057457692</v>
      </c>
      <c r="O2212" s="156">
        <v>0.32475403384494295</v>
      </c>
    </row>
    <row r="2213" spans="1:15" x14ac:dyDescent="0.2">
      <c r="A2213">
        <v>185</v>
      </c>
      <c r="B2213" t="s">
        <v>545</v>
      </c>
      <c r="C2213" t="s">
        <v>545</v>
      </c>
      <c r="D2213" t="s">
        <v>212</v>
      </c>
      <c r="E2213" t="s">
        <v>686</v>
      </c>
      <c r="F2213" s="156">
        <v>2.3245851370851368E-2</v>
      </c>
      <c r="G2213" s="156">
        <v>3.0947871572871571E-2</v>
      </c>
      <c r="H2213" s="156">
        <v>1.6560696248196248E-2</v>
      </c>
      <c r="I2213" s="156">
        <v>8.6174242424242424E-3</v>
      </c>
      <c r="J2213" s="156">
        <v>2.8887085137085138E-2</v>
      </c>
      <c r="K2213" s="156">
        <v>9.1901154401154411E-3</v>
      </c>
      <c r="L2213" s="156">
        <v>6.4889971139971145E-3</v>
      </c>
      <c r="M2213" s="156">
        <v>1.6948502886002886E-2</v>
      </c>
      <c r="N2213" s="156">
        <v>1.739493145743146E-2</v>
      </c>
      <c r="O2213" s="156">
        <v>2.9425955988455987E-2</v>
      </c>
    </row>
    <row r="2214" spans="1:15" x14ac:dyDescent="0.2">
      <c r="A2214">
        <v>185</v>
      </c>
      <c r="B2214" t="s">
        <v>545</v>
      </c>
      <c r="C2214" t="s">
        <v>545</v>
      </c>
      <c r="D2214" t="s">
        <v>212</v>
      </c>
      <c r="E2214" t="s">
        <v>687</v>
      </c>
      <c r="F2214" s="156">
        <v>1.7316017316017318E-3</v>
      </c>
      <c r="G2214" s="156">
        <v>2.7056277056277062E-4</v>
      </c>
      <c r="H2214" s="156">
        <v>2.7056277056277062E-4</v>
      </c>
      <c r="I2214" s="156">
        <v>1.0822510822510825E-3</v>
      </c>
      <c r="J2214" s="156">
        <v>1.8939393939393942E-4</v>
      </c>
      <c r="K2214" s="156">
        <v>1.8939393939393942E-4</v>
      </c>
      <c r="L2214" s="156">
        <v>1.4339826839826842E-3</v>
      </c>
      <c r="M2214" s="156">
        <v>3.2467532467532473E-4</v>
      </c>
      <c r="N2214" s="156">
        <v>2.976190476190477E-4</v>
      </c>
      <c r="O2214" s="156">
        <v>1.8398268398268402E-3</v>
      </c>
    </row>
    <row r="2215" spans="1:15" x14ac:dyDescent="0.2">
      <c r="A2215">
        <v>185</v>
      </c>
      <c r="B2215" t="s">
        <v>545</v>
      </c>
      <c r="C2215" t="s">
        <v>545</v>
      </c>
      <c r="D2215" t="s">
        <v>212</v>
      </c>
      <c r="E2215" t="s">
        <v>688</v>
      </c>
      <c r="F2215" s="156">
        <v>0.20701590076590073</v>
      </c>
      <c r="G2215" s="156">
        <v>0.2311292873792874</v>
      </c>
      <c r="H2215" s="156">
        <v>0.28111263736263736</v>
      </c>
      <c r="I2215" s="156">
        <v>0.26617965367965368</v>
      </c>
      <c r="J2215" s="156">
        <v>0.1524184149184149</v>
      </c>
      <c r="K2215" s="156">
        <v>0.1762778887778888</v>
      </c>
      <c r="L2215" s="156">
        <v>0.19499666999666995</v>
      </c>
      <c r="M2215" s="156">
        <v>0.28820970695970693</v>
      </c>
      <c r="N2215" s="156">
        <v>0.28971653346653348</v>
      </c>
      <c r="O2215" s="156">
        <v>0.33396603396603397</v>
      </c>
    </row>
    <row r="2216" spans="1:15" x14ac:dyDescent="0.2">
      <c r="A2216">
        <v>185</v>
      </c>
      <c r="B2216" t="s">
        <v>545</v>
      </c>
      <c r="C2216" t="s">
        <v>545</v>
      </c>
      <c r="D2216" t="s">
        <v>212</v>
      </c>
      <c r="E2216" t="s">
        <v>689</v>
      </c>
      <c r="F2216" s="156">
        <v>2.9346001221001221E-2</v>
      </c>
      <c r="G2216" s="156">
        <v>4.2290521978021973E-2</v>
      </c>
      <c r="H2216" s="156">
        <v>2.2138278388278389E-2</v>
      </c>
      <c r="I2216" s="156">
        <v>1.3125763125763124E-2</v>
      </c>
      <c r="J2216" s="156">
        <v>3.8013202075702072E-2</v>
      </c>
      <c r="K2216" s="156">
        <v>1.14010989010989E-2</v>
      </c>
      <c r="L2216" s="156">
        <v>9.8901098901098914E-3</v>
      </c>
      <c r="M2216" s="156">
        <v>2.5417811355311352E-2</v>
      </c>
      <c r="N2216" s="156">
        <v>2.3635912698412701E-2</v>
      </c>
      <c r="O2216" s="156">
        <v>3.9100656288156281E-2</v>
      </c>
    </row>
    <row r="2217" spans="1:15" x14ac:dyDescent="0.2">
      <c r="A2217">
        <v>185</v>
      </c>
      <c r="B2217" t="s">
        <v>545</v>
      </c>
      <c r="C2217" t="s">
        <v>545</v>
      </c>
      <c r="D2217" t="s">
        <v>212</v>
      </c>
      <c r="E2217" t="s">
        <v>690</v>
      </c>
      <c r="F2217" s="156">
        <v>0.21611721611721613</v>
      </c>
      <c r="G2217" s="156">
        <v>0.31238553113553108</v>
      </c>
      <c r="H2217" s="156">
        <v>0.4329899267399267</v>
      </c>
      <c r="I2217" s="156">
        <v>0.35851648351648346</v>
      </c>
      <c r="J2217" s="156">
        <v>0.14894688644688645</v>
      </c>
      <c r="K2217" s="156">
        <v>0.28688186813186811</v>
      </c>
      <c r="L2217" s="156">
        <v>0.18154761904761904</v>
      </c>
      <c r="M2217" s="156">
        <v>0.41043956043956048</v>
      </c>
      <c r="N2217" s="156">
        <v>0.44182692307692312</v>
      </c>
      <c r="O2217" s="156">
        <v>0.42234432234432229</v>
      </c>
    </row>
    <row r="2218" spans="1:15" x14ac:dyDescent="0.2">
      <c r="A2218">
        <v>185</v>
      </c>
      <c r="B2218" t="s">
        <v>545</v>
      </c>
      <c r="C2218" t="s">
        <v>545</v>
      </c>
      <c r="D2218" t="s">
        <v>212</v>
      </c>
      <c r="E2218" t="s">
        <v>691</v>
      </c>
      <c r="F2218" s="156">
        <v>0.15299094844549391</v>
      </c>
      <c r="G2218" s="156">
        <v>0.12416125541125542</v>
      </c>
      <c r="H2218" s="156">
        <v>0.19438459268004721</v>
      </c>
      <c r="I2218" s="156">
        <v>0.14024498229043683</v>
      </c>
      <c r="J2218" s="156">
        <v>8.5072314049586789E-2</v>
      </c>
      <c r="K2218" s="156">
        <v>0.15974763872491146</v>
      </c>
      <c r="L2218" s="156">
        <v>0.10652302243211334</v>
      </c>
      <c r="M2218" s="156">
        <v>0.14712465564738289</v>
      </c>
      <c r="N2218" s="156">
        <v>0.19171340023612751</v>
      </c>
      <c r="O2218" s="156">
        <v>0.2099025974025974</v>
      </c>
    </row>
    <row r="2219" spans="1:15" x14ac:dyDescent="0.2">
      <c r="A2219">
        <v>185</v>
      </c>
      <c r="B2219" t="s">
        <v>545</v>
      </c>
      <c r="C2219" t="s">
        <v>545</v>
      </c>
      <c r="D2219" t="s">
        <v>212</v>
      </c>
      <c r="E2219" t="s">
        <v>692</v>
      </c>
      <c r="F2219" s="156">
        <v>9.5756673881673884E-3</v>
      </c>
      <c r="G2219" s="156">
        <v>1.0860840548340548E-2</v>
      </c>
      <c r="H2219" s="156">
        <v>6.6017316017316016E-3</v>
      </c>
      <c r="I2219" s="156">
        <v>2.8657106782106782E-3</v>
      </c>
      <c r="J2219" s="156">
        <v>1.1124639249639249E-2</v>
      </c>
      <c r="K2219" s="156">
        <v>5.1046176046176048E-3</v>
      </c>
      <c r="L2219" s="156">
        <v>2.074314574314574E-3</v>
      </c>
      <c r="M2219" s="156">
        <v>4.7506313131313134E-3</v>
      </c>
      <c r="N2219" s="156">
        <v>6.5927128427128428E-3</v>
      </c>
      <c r="O2219" s="156">
        <v>1.1347853535353536E-2</v>
      </c>
    </row>
    <row r="2220" spans="1:15" x14ac:dyDescent="0.2">
      <c r="A2220">
        <v>185</v>
      </c>
      <c r="B2220" t="s">
        <v>545</v>
      </c>
      <c r="C2220" t="s">
        <v>545</v>
      </c>
      <c r="D2220" t="s">
        <v>212</v>
      </c>
      <c r="E2220" t="s">
        <v>693</v>
      </c>
      <c r="F2220" s="156">
        <v>0</v>
      </c>
      <c r="G2220" s="156">
        <v>0</v>
      </c>
      <c r="H2220" s="156">
        <v>0</v>
      </c>
      <c r="I2220" s="156">
        <v>0</v>
      </c>
      <c r="J2220" s="156">
        <v>0</v>
      </c>
      <c r="K2220" s="156">
        <v>0</v>
      </c>
      <c r="L2220" s="156">
        <v>0</v>
      </c>
      <c r="M2220" s="156">
        <v>0</v>
      </c>
      <c r="N2220" s="156">
        <v>0</v>
      </c>
      <c r="O2220" s="156">
        <v>0</v>
      </c>
    </row>
    <row r="2221" spans="1:15" x14ac:dyDescent="0.2">
      <c r="A2221">
        <v>185</v>
      </c>
      <c r="B2221" t="s">
        <v>545</v>
      </c>
      <c r="C2221" t="s">
        <v>545</v>
      </c>
      <c r="D2221" t="s">
        <v>212</v>
      </c>
      <c r="E2221" t="s">
        <v>694</v>
      </c>
      <c r="F2221" s="156">
        <v>5.9644886363636365E-2</v>
      </c>
      <c r="G2221" s="156">
        <v>5.2629419191919179E-2</v>
      </c>
      <c r="H2221" s="156">
        <v>8.5500315656565656E-2</v>
      </c>
      <c r="I2221" s="156">
        <v>5.6148989898989893E-2</v>
      </c>
      <c r="J2221" s="156">
        <v>3.736584595959596E-2</v>
      </c>
      <c r="K2221" s="156">
        <v>7.7386363636363642E-2</v>
      </c>
      <c r="L2221" s="156">
        <v>4.2094381313131306E-2</v>
      </c>
      <c r="M2221" s="156">
        <v>5.9202967171717163E-2</v>
      </c>
      <c r="N2221" s="156">
        <v>8.3197601010101013E-2</v>
      </c>
      <c r="O2221" s="156">
        <v>8.5738636363636364E-2</v>
      </c>
    </row>
    <row r="2222" spans="1:15" x14ac:dyDescent="0.2">
      <c r="A2222">
        <v>185</v>
      </c>
      <c r="B2222" t="s">
        <v>545</v>
      </c>
      <c r="C2222" t="s">
        <v>545</v>
      </c>
      <c r="D2222" t="s">
        <v>212</v>
      </c>
      <c r="E2222" t="s">
        <v>695</v>
      </c>
      <c r="F2222" s="156">
        <v>4.296875E-4</v>
      </c>
      <c r="G2222" s="156">
        <v>4.846643518518519E-4</v>
      </c>
      <c r="H2222" s="156">
        <v>3.081597222222222E-4</v>
      </c>
      <c r="I2222" s="156">
        <v>1.6493055555555556E-4</v>
      </c>
      <c r="J2222" s="156">
        <v>5.1649305555555552E-4</v>
      </c>
      <c r="K2222" s="156">
        <v>2.6620370370370372E-4</v>
      </c>
      <c r="L2222" s="156">
        <v>1.128472222222222E-4</v>
      </c>
      <c r="M2222" s="156">
        <v>2.0688657407407407E-4</v>
      </c>
      <c r="N2222" s="156">
        <v>3.038194444444445E-4</v>
      </c>
      <c r="O2222" s="156">
        <v>5.1793981481481483E-4</v>
      </c>
    </row>
    <row r="2223" spans="1:15" x14ac:dyDescent="0.2">
      <c r="A2223">
        <v>185</v>
      </c>
      <c r="B2223" t="s">
        <v>545</v>
      </c>
      <c r="C2223" t="s">
        <v>545</v>
      </c>
      <c r="D2223" t="s">
        <v>212</v>
      </c>
      <c r="E2223" t="s">
        <v>696</v>
      </c>
      <c r="F2223" s="156">
        <v>0</v>
      </c>
      <c r="G2223" s="156">
        <v>0</v>
      </c>
      <c r="H2223" s="156">
        <v>0</v>
      </c>
      <c r="I2223" s="156">
        <v>0</v>
      </c>
      <c r="J2223" s="156">
        <v>0</v>
      </c>
      <c r="K2223" s="156">
        <v>0</v>
      </c>
      <c r="L2223" s="156">
        <v>0</v>
      </c>
      <c r="M2223" s="156">
        <v>0</v>
      </c>
      <c r="N2223" s="156">
        <v>0</v>
      </c>
      <c r="O2223" s="156">
        <v>0</v>
      </c>
    </row>
    <row r="2224" spans="1:15" x14ac:dyDescent="0.2">
      <c r="A2224">
        <v>186</v>
      </c>
      <c r="B2224" t="s">
        <v>546</v>
      </c>
      <c r="C2224" t="s">
        <v>546</v>
      </c>
      <c r="D2224" t="s">
        <v>212</v>
      </c>
      <c r="E2224" t="s">
        <v>685</v>
      </c>
      <c r="F2224" s="156">
        <v>0.24155598189689098</v>
      </c>
      <c r="G2224" s="156">
        <v>0.23568722943722945</v>
      </c>
      <c r="H2224" s="156">
        <v>0.31159976387249111</v>
      </c>
      <c r="I2224" s="156">
        <v>0.2652646595828414</v>
      </c>
      <c r="J2224" s="156">
        <v>0.15478650137741046</v>
      </c>
      <c r="K2224" s="156">
        <v>0.2131936245572609</v>
      </c>
      <c r="L2224" s="156">
        <v>0.19160271546635183</v>
      </c>
      <c r="M2224" s="156">
        <v>0.28827233372687916</v>
      </c>
      <c r="N2224" s="156">
        <v>0.31655844155844154</v>
      </c>
      <c r="O2224" s="156">
        <v>0.35653778040141676</v>
      </c>
    </row>
    <row r="2225" spans="1:15" x14ac:dyDescent="0.2">
      <c r="A2225">
        <v>186</v>
      </c>
      <c r="B2225" t="s">
        <v>546</v>
      </c>
      <c r="C2225" t="s">
        <v>546</v>
      </c>
      <c r="D2225" t="s">
        <v>212</v>
      </c>
      <c r="E2225" t="s">
        <v>686</v>
      </c>
      <c r="F2225" s="156">
        <v>1.8718434343434346E-2</v>
      </c>
      <c r="G2225" s="156">
        <v>2.4916576479076479E-2</v>
      </c>
      <c r="H2225" s="156">
        <v>1.2157287157287157E-2</v>
      </c>
      <c r="I2225" s="156">
        <v>7.1879509379509376E-3</v>
      </c>
      <c r="J2225" s="156">
        <v>2.3793740981240985E-2</v>
      </c>
      <c r="K2225" s="156">
        <v>6.5363455988455979E-3</v>
      </c>
      <c r="L2225" s="156">
        <v>5.3391053391053387E-3</v>
      </c>
      <c r="M2225" s="156">
        <v>1.315160533910534E-2</v>
      </c>
      <c r="N2225" s="156">
        <v>1.2921626984126983E-2</v>
      </c>
      <c r="O2225" s="156">
        <v>2.3649440836940837E-2</v>
      </c>
    </row>
    <row r="2226" spans="1:15" x14ac:dyDescent="0.2">
      <c r="A2226">
        <v>186</v>
      </c>
      <c r="B2226" t="s">
        <v>546</v>
      </c>
      <c r="C2226" t="s">
        <v>546</v>
      </c>
      <c r="D2226" t="s">
        <v>212</v>
      </c>
      <c r="E2226" t="s">
        <v>687</v>
      </c>
      <c r="F2226" s="156">
        <v>5.8982683982683999E-3</v>
      </c>
      <c r="G2226" s="156">
        <v>2.137445887445888E-3</v>
      </c>
      <c r="H2226" s="156">
        <v>2.137445887445888E-3</v>
      </c>
      <c r="I2226" s="156">
        <v>5.2489177489177504E-3</v>
      </c>
      <c r="J2226" s="156">
        <v>1.4610389610389613E-3</v>
      </c>
      <c r="K2226" s="156">
        <v>1.4610389610389613E-3</v>
      </c>
      <c r="L2226" s="156">
        <v>6.1417748917748935E-3</v>
      </c>
      <c r="M2226" s="156">
        <v>2.5974025974025978E-3</v>
      </c>
      <c r="N2226" s="156">
        <v>2.2186147186147192E-3</v>
      </c>
      <c r="O2226" s="156">
        <v>6.9805194805194811E-3</v>
      </c>
    </row>
    <row r="2227" spans="1:15" x14ac:dyDescent="0.2">
      <c r="A2227">
        <v>186</v>
      </c>
      <c r="B2227" t="s">
        <v>546</v>
      </c>
      <c r="C2227" t="s">
        <v>546</v>
      </c>
      <c r="D2227" t="s">
        <v>212</v>
      </c>
      <c r="E2227" t="s">
        <v>688</v>
      </c>
      <c r="F2227" s="156">
        <v>0.21949716949716949</v>
      </c>
      <c r="G2227" s="156">
        <v>0.24056984681984683</v>
      </c>
      <c r="H2227" s="156">
        <v>0.28907758907758907</v>
      </c>
      <c r="I2227" s="156">
        <v>0.27690434565434563</v>
      </c>
      <c r="J2227" s="156">
        <v>0.16227730602730603</v>
      </c>
      <c r="K2227" s="156">
        <v>0.17991591741591742</v>
      </c>
      <c r="L2227" s="156">
        <v>0.20545496170496166</v>
      </c>
      <c r="M2227" s="156">
        <v>0.2987075424575425</v>
      </c>
      <c r="N2227" s="156">
        <v>0.29866799866799865</v>
      </c>
      <c r="O2227" s="156">
        <v>0.34963161838161844</v>
      </c>
    </row>
    <row r="2228" spans="1:15" x14ac:dyDescent="0.2">
      <c r="A2228">
        <v>186</v>
      </c>
      <c r="B2228" t="s">
        <v>546</v>
      </c>
      <c r="C2228" t="s">
        <v>546</v>
      </c>
      <c r="D2228" t="s">
        <v>212</v>
      </c>
      <c r="E2228" t="s">
        <v>689</v>
      </c>
      <c r="F2228" s="156">
        <v>2.4347527472527473E-2</v>
      </c>
      <c r="G2228" s="156">
        <v>3.3901862026862024E-2</v>
      </c>
      <c r="H2228" s="156">
        <v>1.5884462759462762E-2</v>
      </c>
      <c r="I2228" s="156">
        <v>1.0296474358974359E-2</v>
      </c>
      <c r="J2228" s="156">
        <v>3.1335851648351648E-2</v>
      </c>
      <c r="K2228" s="156">
        <v>7.989926739926741E-3</v>
      </c>
      <c r="L2228" s="156">
        <v>7.6827686202686199E-3</v>
      </c>
      <c r="M2228" s="156">
        <v>1.9305173992673993E-2</v>
      </c>
      <c r="N2228" s="156">
        <v>1.7206578144078142E-2</v>
      </c>
      <c r="O2228" s="156">
        <v>3.1713598901098893E-2</v>
      </c>
    </row>
    <row r="2229" spans="1:15" x14ac:dyDescent="0.2">
      <c r="A2229">
        <v>186</v>
      </c>
      <c r="B2229" t="s">
        <v>546</v>
      </c>
      <c r="C2229" t="s">
        <v>546</v>
      </c>
      <c r="D2229" t="s">
        <v>212</v>
      </c>
      <c r="E2229" t="s">
        <v>690</v>
      </c>
      <c r="F2229" s="156">
        <v>0.2284569597069597</v>
      </c>
      <c r="G2229" s="156">
        <v>0.32854853479853474</v>
      </c>
      <c r="H2229" s="156">
        <v>0.43587454212454213</v>
      </c>
      <c r="I2229" s="156">
        <v>0.33818681318681315</v>
      </c>
      <c r="J2229" s="156">
        <v>0.14290293040293039</v>
      </c>
      <c r="K2229" s="156">
        <v>0.28788919413919412</v>
      </c>
      <c r="L2229" s="156">
        <v>0.14970238095238095</v>
      </c>
      <c r="M2229" s="156">
        <v>0.40835622710622715</v>
      </c>
      <c r="N2229" s="156">
        <v>0.44448260073260076</v>
      </c>
      <c r="O2229" s="156">
        <v>0.42348901098901093</v>
      </c>
    </row>
    <row r="2230" spans="1:15" x14ac:dyDescent="0.2">
      <c r="A2230">
        <v>186</v>
      </c>
      <c r="B2230" t="s">
        <v>546</v>
      </c>
      <c r="C2230" t="s">
        <v>546</v>
      </c>
      <c r="D2230" t="s">
        <v>212</v>
      </c>
      <c r="E2230" t="s">
        <v>691</v>
      </c>
      <c r="F2230" s="156">
        <v>0.17987996851633214</v>
      </c>
      <c r="G2230" s="156">
        <v>0.14171585989767807</v>
      </c>
      <c r="H2230" s="156">
        <v>0.22177292404565133</v>
      </c>
      <c r="I2230" s="156">
        <v>0.1560409287682015</v>
      </c>
      <c r="J2230" s="156">
        <v>9.9321133412042503E-2</v>
      </c>
      <c r="K2230" s="156">
        <v>0.18358175914994099</v>
      </c>
      <c r="L2230" s="156">
        <v>0.11857536402990949</v>
      </c>
      <c r="M2230" s="156">
        <v>0.16449232585596221</v>
      </c>
      <c r="N2230" s="156">
        <v>0.2183048012593467</v>
      </c>
      <c r="O2230" s="156">
        <v>0.24110586383313656</v>
      </c>
    </row>
    <row r="2231" spans="1:15" x14ac:dyDescent="0.2">
      <c r="A2231">
        <v>186</v>
      </c>
      <c r="B2231" t="s">
        <v>546</v>
      </c>
      <c r="C2231" t="s">
        <v>546</v>
      </c>
      <c r="D2231" t="s">
        <v>212</v>
      </c>
      <c r="E2231" t="s">
        <v>692</v>
      </c>
      <c r="F2231" s="156">
        <v>6.7911255411255405E-3</v>
      </c>
      <c r="G2231" s="156">
        <v>7.4359668109668106E-3</v>
      </c>
      <c r="H2231" s="156">
        <v>3.8352272727272727E-3</v>
      </c>
      <c r="I2231" s="156">
        <v>1.7699314574314573E-3</v>
      </c>
      <c r="J2231" s="156">
        <v>7.904942279942281E-3</v>
      </c>
      <c r="K2231" s="156">
        <v>2.8318903318903317E-3</v>
      </c>
      <c r="L2231" s="156">
        <v>1.2738997113997115E-3</v>
      </c>
      <c r="M2231" s="156">
        <v>2.8499278499278498E-3</v>
      </c>
      <c r="N2231" s="156">
        <v>3.8622835497835501E-3</v>
      </c>
      <c r="O2231" s="156">
        <v>7.8418109668109675E-3</v>
      </c>
    </row>
    <row r="2232" spans="1:15" x14ac:dyDescent="0.2">
      <c r="A2232">
        <v>186</v>
      </c>
      <c r="B2232" t="s">
        <v>546</v>
      </c>
      <c r="C2232" t="s">
        <v>546</v>
      </c>
      <c r="D2232" t="s">
        <v>212</v>
      </c>
      <c r="E2232" t="s">
        <v>693</v>
      </c>
      <c r="F2232" s="156">
        <v>0</v>
      </c>
      <c r="G2232" s="156">
        <v>0</v>
      </c>
      <c r="H2232" s="156">
        <v>0</v>
      </c>
      <c r="I2232" s="156">
        <v>0</v>
      </c>
      <c r="J2232" s="156">
        <v>0</v>
      </c>
      <c r="K2232" s="156">
        <v>0</v>
      </c>
      <c r="L2232" s="156">
        <v>0</v>
      </c>
      <c r="M2232" s="156">
        <v>0</v>
      </c>
      <c r="N2232" s="156">
        <v>0</v>
      </c>
      <c r="O2232" s="156">
        <v>0</v>
      </c>
    </row>
    <row r="2233" spans="1:15" x14ac:dyDescent="0.2">
      <c r="A2233">
        <v>186</v>
      </c>
      <c r="B2233" t="s">
        <v>546</v>
      </c>
      <c r="C2233" t="s">
        <v>546</v>
      </c>
      <c r="D2233" t="s">
        <v>212</v>
      </c>
      <c r="E2233" t="s">
        <v>694</v>
      </c>
      <c r="F2233" s="156">
        <v>5.632260101010101E-2</v>
      </c>
      <c r="G2233" s="156">
        <v>5.1011679292929289E-2</v>
      </c>
      <c r="H2233" s="156">
        <v>8.1729797979797972E-2</v>
      </c>
      <c r="I2233" s="156">
        <v>5.504261363636364E-2</v>
      </c>
      <c r="J2233" s="156">
        <v>3.6137941919191917E-2</v>
      </c>
      <c r="K2233" s="156">
        <v>7.364425505050505E-2</v>
      </c>
      <c r="L2233" s="156">
        <v>4.1327335858585862E-2</v>
      </c>
      <c r="M2233" s="156">
        <v>5.748737373737374E-2</v>
      </c>
      <c r="N2233" s="156">
        <v>7.9684343434343427E-2</v>
      </c>
      <c r="O2233" s="156">
        <v>8.1979166666666645E-2</v>
      </c>
    </row>
    <row r="2234" spans="1:15" x14ac:dyDescent="0.2">
      <c r="A2234">
        <v>186</v>
      </c>
      <c r="B2234" t="s">
        <v>546</v>
      </c>
      <c r="C2234" t="s">
        <v>546</v>
      </c>
      <c r="D2234" t="s">
        <v>212</v>
      </c>
      <c r="E2234" t="s">
        <v>695</v>
      </c>
      <c r="F2234" s="156">
        <v>2.0399305555555551E-4</v>
      </c>
      <c r="G2234" s="156">
        <v>2.0688657407407407E-4</v>
      </c>
      <c r="H2234" s="156">
        <v>1.0271990740740741E-4</v>
      </c>
      <c r="I2234" s="156">
        <v>5.3530092592592587E-5</v>
      </c>
      <c r="J2234" s="156">
        <v>2.3582175925925924E-4</v>
      </c>
      <c r="K2234" s="156">
        <v>8.8252314814814809E-5</v>
      </c>
      <c r="L2234" s="156">
        <v>3.7615740740740744E-5</v>
      </c>
      <c r="M2234" s="156">
        <v>6.655092592592593E-5</v>
      </c>
      <c r="N2234" s="156">
        <v>1.0127314814814813E-4</v>
      </c>
      <c r="O2234" s="156">
        <v>2.3292824074074071E-4</v>
      </c>
    </row>
    <row r="2235" spans="1:15" x14ac:dyDescent="0.2">
      <c r="A2235">
        <v>186</v>
      </c>
      <c r="B2235" t="s">
        <v>546</v>
      </c>
      <c r="C2235" t="s">
        <v>546</v>
      </c>
      <c r="D2235" t="s">
        <v>212</v>
      </c>
      <c r="E2235" t="s">
        <v>696</v>
      </c>
      <c r="F2235" s="156">
        <v>0</v>
      </c>
      <c r="G2235" s="156">
        <v>0</v>
      </c>
      <c r="H2235" s="156">
        <v>0</v>
      </c>
      <c r="I2235" s="156">
        <v>0</v>
      </c>
      <c r="J2235" s="156">
        <v>0</v>
      </c>
      <c r="K2235" s="156">
        <v>0</v>
      </c>
      <c r="L2235" s="156">
        <v>0</v>
      </c>
      <c r="M2235" s="156">
        <v>0</v>
      </c>
      <c r="N2235" s="156">
        <v>0</v>
      </c>
      <c r="O2235" s="156">
        <v>0</v>
      </c>
    </row>
    <row r="2236" spans="1:15" x14ac:dyDescent="0.2">
      <c r="A2236">
        <v>187</v>
      </c>
      <c r="B2236" t="s">
        <v>547</v>
      </c>
      <c r="C2236" t="s">
        <v>547</v>
      </c>
      <c r="D2236" t="s">
        <v>212</v>
      </c>
      <c r="E2236" t="s">
        <v>685</v>
      </c>
      <c r="F2236" s="156">
        <v>0.26310753640299095</v>
      </c>
      <c r="G2236" s="156">
        <v>0.23160419126328216</v>
      </c>
      <c r="H2236" s="156">
        <v>0.31854338842975205</v>
      </c>
      <c r="I2236" s="156">
        <v>0.27512052341597798</v>
      </c>
      <c r="J2236" s="156">
        <v>0.1524301456119638</v>
      </c>
      <c r="K2236" s="156">
        <v>0.22084071231798505</v>
      </c>
      <c r="L2236" s="156">
        <v>0.20218417945690673</v>
      </c>
      <c r="M2236" s="156">
        <v>0.29042207792207791</v>
      </c>
      <c r="N2236" s="156">
        <v>0.3233003738685557</v>
      </c>
      <c r="O2236" s="156">
        <v>0.37261658795749708</v>
      </c>
    </row>
    <row r="2237" spans="1:15" x14ac:dyDescent="0.2">
      <c r="A2237">
        <v>187</v>
      </c>
      <c r="B2237" t="s">
        <v>547</v>
      </c>
      <c r="C2237" t="s">
        <v>547</v>
      </c>
      <c r="D2237" t="s">
        <v>212</v>
      </c>
      <c r="E2237" t="s">
        <v>686</v>
      </c>
      <c r="F2237" s="156">
        <v>1.7009379509379509E-2</v>
      </c>
      <c r="G2237" s="156">
        <v>2.2328192640692641E-2</v>
      </c>
      <c r="H2237" s="156">
        <v>1.0642135642135642E-2</v>
      </c>
      <c r="I2237" s="156">
        <v>6.4754689754689754E-3</v>
      </c>
      <c r="J2237" s="156">
        <v>2.1550324675324677E-2</v>
      </c>
      <c r="K2237" s="156">
        <v>5.7877886002886013E-3</v>
      </c>
      <c r="L2237" s="156">
        <v>4.7596500721500713E-3</v>
      </c>
      <c r="M2237" s="156">
        <v>1.1562049062049062E-2</v>
      </c>
      <c r="N2237" s="156">
        <v>1.1426767676767676E-2</v>
      </c>
      <c r="O2237" s="156">
        <v>2.1403769841269842E-2</v>
      </c>
    </row>
    <row r="2238" spans="1:15" x14ac:dyDescent="0.2">
      <c r="A2238">
        <v>187</v>
      </c>
      <c r="B2238" t="s">
        <v>547</v>
      </c>
      <c r="C2238" t="s">
        <v>547</v>
      </c>
      <c r="D2238" t="s">
        <v>212</v>
      </c>
      <c r="E2238" t="s">
        <v>687</v>
      </c>
      <c r="F2238" s="156">
        <v>1.17965367965368E-2</v>
      </c>
      <c r="G2238" s="156">
        <v>3.6525974025974038E-3</v>
      </c>
      <c r="H2238" s="156">
        <v>3.6525974025974038E-3</v>
      </c>
      <c r="I2238" s="156">
        <v>1.0227272727272729E-2</v>
      </c>
      <c r="J2238" s="156">
        <v>2.5162337662337666E-3</v>
      </c>
      <c r="K2238" s="156">
        <v>2.5162337662337666E-3</v>
      </c>
      <c r="L2238" s="156">
        <v>1.2067099567099568E-2</v>
      </c>
      <c r="M2238" s="156">
        <v>4.7077922077922085E-3</v>
      </c>
      <c r="N2238" s="156">
        <v>3.8149350649350649E-3</v>
      </c>
      <c r="O2238" s="156">
        <v>1.3717532467532472E-2</v>
      </c>
    </row>
    <row r="2239" spans="1:15" x14ac:dyDescent="0.2">
      <c r="A2239">
        <v>187</v>
      </c>
      <c r="B2239" t="s">
        <v>547</v>
      </c>
      <c r="C2239" t="s">
        <v>547</v>
      </c>
      <c r="D2239" t="s">
        <v>212</v>
      </c>
      <c r="E2239" t="s">
        <v>688</v>
      </c>
      <c r="F2239" s="156">
        <v>0.23455502830502833</v>
      </c>
      <c r="G2239" s="156">
        <v>0.2331834831834832</v>
      </c>
      <c r="H2239" s="156">
        <v>0.2896936396936397</v>
      </c>
      <c r="I2239" s="156">
        <v>0.28495254745254744</v>
      </c>
      <c r="J2239" s="156">
        <v>0.15789210789210789</v>
      </c>
      <c r="K2239" s="156">
        <v>0.18023018648018649</v>
      </c>
      <c r="L2239" s="156">
        <v>0.21413586413586416</v>
      </c>
      <c r="M2239" s="156">
        <v>0.29896145521145523</v>
      </c>
      <c r="N2239" s="156">
        <v>0.30035173160173162</v>
      </c>
      <c r="O2239" s="156">
        <v>0.35846653346653345</v>
      </c>
    </row>
    <row r="2240" spans="1:15" x14ac:dyDescent="0.2">
      <c r="A2240">
        <v>187</v>
      </c>
      <c r="B2240" t="s">
        <v>547</v>
      </c>
      <c r="C2240" t="s">
        <v>547</v>
      </c>
      <c r="D2240" t="s">
        <v>212</v>
      </c>
      <c r="E2240" t="s">
        <v>689</v>
      </c>
      <c r="F2240" s="156">
        <v>2.5463598901098901E-2</v>
      </c>
      <c r="G2240" s="156">
        <v>3.4025869963369954E-2</v>
      </c>
      <c r="H2240" s="156">
        <v>1.5279685592185593E-2</v>
      </c>
      <c r="I2240" s="156">
        <v>1.0187728937728936E-2</v>
      </c>
      <c r="J2240" s="156">
        <v>3.1780372405372403E-2</v>
      </c>
      <c r="K2240" s="156">
        <v>7.6999389499389495E-3</v>
      </c>
      <c r="L2240" s="156">
        <v>7.7571733821733824E-3</v>
      </c>
      <c r="M2240" s="156">
        <v>1.8914072039072041E-2</v>
      </c>
      <c r="N2240" s="156">
        <v>1.683455433455433E-2</v>
      </c>
      <c r="O2240" s="156">
        <v>3.2545405982905985E-2</v>
      </c>
    </row>
    <row r="2241" spans="1:15" x14ac:dyDescent="0.2">
      <c r="A2241">
        <v>187</v>
      </c>
      <c r="B2241" t="s">
        <v>547</v>
      </c>
      <c r="C2241" t="s">
        <v>547</v>
      </c>
      <c r="D2241" t="s">
        <v>212</v>
      </c>
      <c r="E2241" t="s">
        <v>690</v>
      </c>
      <c r="F2241" s="156">
        <v>0.23576007326007326</v>
      </c>
      <c r="G2241" s="156">
        <v>0.32678571428571429</v>
      </c>
      <c r="H2241" s="156">
        <v>0.43498168498168499</v>
      </c>
      <c r="I2241" s="156">
        <v>0.3279532967032967</v>
      </c>
      <c r="J2241" s="156">
        <v>0.13777472527472526</v>
      </c>
      <c r="K2241" s="156">
        <v>0.28912545787545785</v>
      </c>
      <c r="L2241" s="156">
        <v>0.13859890109890111</v>
      </c>
      <c r="M2241" s="156">
        <v>0.40238095238095239</v>
      </c>
      <c r="N2241" s="156">
        <v>0.44370421245421249</v>
      </c>
      <c r="O2241" s="156">
        <v>0.41950549450549457</v>
      </c>
    </row>
    <row r="2242" spans="1:15" x14ac:dyDescent="0.2">
      <c r="A2242">
        <v>187</v>
      </c>
      <c r="B2242" t="s">
        <v>547</v>
      </c>
      <c r="C2242" t="s">
        <v>547</v>
      </c>
      <c r="D2242" t="s">
        <v>212</v>
      </c>
      <c r="E2242" t="s">
        <v>691</v>
      </c>
      <c r="F2242" s="156">
        <v>0.16705529319165682</v>
      </c>
      <c r="G2242" s="156">
        <v>0.13117375049193231</v>
      </c>
      <c r="H2242" s="156">
        <v>0.20506444313262495</v>
      </c>
      <c r="I2242" s="156">
        <v>0.14628345139708776</v>
      </c>
      <c r="J2242" s="156">
        <v>9.3277744982290453E-2</v>
      </c>
      <c r="K2242" s="156">
        <v>0.17142365210547031</v>
      </c>
      <c r="L2242" s="156">
        <v>0.11283451397087761</v>
      </c>
      <c r="M2242" s="156">
        <v>0.15159140102321919</v>
      </c>
      <c r="N2242" s="156">
        <v>0.20082644628099172</v>
      </c>
      <c r="O2242" s="156">
        <v>0.22505657221566314</v>
      </c>
    </row>
    <row r="2243" spans="1:15" x14ac:dyDescent="0.2">
      <c r="A2243">
        <v>187</v>
      </c>
      <c r="B2243" t="s">
        <v>547</v>
      </c>
      <c r="C2243" t="s">
        <v>547</v>
      </c>
      <c r="D2243" t="s">
        <v>212</v>
      </c>
      <c r="E2243" t="s">
        <v>692</v>
      </c>
      <c r="F2243" s="156">
        <v>5.6141774891774882E-3</v>
      </c>
      <c r="G2243" s="156">
        <v>6.1282467532467527E-3</v>
      </c>
      <c r="H2243" s="156">
        <v>3.0303030303030303E-3</v>
      </c>
      <c r="I2243" s="156">
        <v>1.4813311688311689E-3</v>
      </c>
      <c r="J2243" s="156">
        <v>6.5746753246753251E-3</v>
      </c>
      <c r="K2243" s="156">
        <v>2.220869408369408E-3</v>
      </c>
      <c r="L2243" s="156">
        <v>1.0597041847041847E-3</v>
      </c>
      <c r="M2243" s="156">
        <v>2.3088023088023088E-3</v>
      </c>
      <c r="N2243" s="156">
        <v>3.0641233766233763E-3</v>
      </c>
      <c r="O2243" s="156">
        <v>6.4822330447330441E-3</v>
      </c>
    </row>
    <row r="2244" spans="1:15" x14ac:dyDescent="0.2">
      <c r="A2244">
        <v>187</v>
      </c>
      <c r="B2244" t="s">
        <v>547</v>
      </c>
      <c r="C2244" t="s">
        <v>547</v>
      </c>
      <c r="D2244" t="s">
        <v>212</v>
      </c>
      <c r="E2244" t="s">
        <v>693</v>
      </c>
      <c r="F2244" s="156">
        <v>0</v>
      </c>
      <c r="G2244" s="156">
        <v>0</v>
      </c>
      <c r="H2244" s="156">
        <v>0</v>
      </c>
      <c r="I2244" s="156">
        <v>0</v>
      </c>
      <c r="J2244" s="156">
        <v>0</v>
      </c>
      <c r="K2244" s="156">
        <v>0</v>
      </c>
      <c r="L2244" s="156">
        <v>0</v>
      </c>
      <c r="M2244" s="156">
        <v>0</v>
      </c>
      <c r="N2244" s="156">
        <v>0</v>
      </c>
      <c r="O2244" s="156">
        <v>0</v>
      </c>
    </row>
    <row r="2245" spans="1:15" x14ac:dyDescent="0.2">
      <c r="A2245">
        <v>187</v>
      </c>
      <c r="B2245" t="s">
        <v>547</v>
      </c>
      <c r="C2245" t="s">
        <v>547</v>
      </c>
      <c r="D2245" t="s">
        <v>212</v>
      </c>
      <c r="E2245" t="s">
        <v>694</v>
      </c>
      <c r="F2245" s="156">
        <v>5.5755997474747472E-2</v>
      </c>
      <c r="G2245" s="156">
        <v>4.7523674242424242E-2</v>
      </c>
      <c r="H2245" s="156">
        <v>7.7370580808080805E-2</v>
      </c>
      <c r="I2245" s="156">
        <v>5.1373106060606064E-2</v>
      </c>
      <c r="J2245" s="156">
        <v>3.3887310606060601E-2</v>
      </c>
      <c r="K2245" s="156">
        <v>7.034248737373737E-2</v>
      </c>
      <c r="L2245" s="156">
        <v>3.8963068181818182E-2</v>
      </c>
      <c r="M2245" s="156">
        <v>5.3246527777777775E-2</v>
      </c>
      <c r="N2245" s="156">
        <v>7.4786931818181829E-2</v>
      </c>
      <c r="O2245" s="156">
        <v>7.8817866161616165E-2</v>
      </c>
    </row>
    <row r="2246" spans="1:15" x14ac:dyDescent="0.2">
      <c r="A2246">
        <v>187</v>
      </c>
      <c r="B2246" t="s">
        <v>547</v>
      </c>
      <c r="C2246" t="s">
        <v>547</v>
      </c>
      <c r="D2246" t="s">
        <v>212</v>
      </c>
      <c r="E2246" t="s">
        <v>695</v>
      </c>
      <c r="F2246" s="156">
        <v>1.1863425925925926E-4</v>
      </c>
      <c r="G2246" s="156">
        <v>1.1718750000000001E-4</v>
      </c>
      <c r="H2246" s="156">
        <v>5.4976851851851858E-5</v>
      </c>
      <c r="I2246" s="156">
        <v>2.893518518518519E-5</v>
      </c>
      <c r="J2246" s="156">
        <v>1.3599537037037036E-4</v>
      </c>
      <c r="K2246" s="156">
        <v>4.6296296296296294E-5</v>
      </c>
      <c r="L2246" s="156">
        <v>2.0254629629629629E-5</v>
      </c>
      <c r="M2246" s="156">
        <v>3.4722222222222222E-5</v>
      </c>
      <c r="N2246" s="156">
        <v>5.3530092592592587E-5</v>
      </c>
      <c r="O2246" s="156">
        <v>1.3310185185185186E-4</v>
      </c>
    </row>
    <row r="2247" spans="1:15" x14ac:dyDescent="0.2">
      <c r="A2247">
        <v>187</v>
      </c>
      <c r="B2247" t="s">
        <v>547</v>
      </c>
      <c r="C2247" t="s">
        <v>547</v>
      </c>
      <c r="D2247" t="s">
        <v>212</v>
      </c>
      <c r="E2247" t="s">
        <v>696</v>
      </c>
      <c r="F2247" s="156">
        <v>0</v>
      </c>
      <c r="G2247" s="156">
        <v>0</v>
      </c>
      <c r="H2247" s="156">
        <v>0</v>
      </c>
      <c r="I2247" s="156">
        <v>0</v>
      </c>
      <c r="J2247" s="156">
        <v>0</v>
      </c>
      <c r="K2247" s="156">
        <v>0</v>
      </c>
      <c r="L2247" s="156">
        <v>0</v>
      </c>
      <c r="M2247" s="156">
        <v>0</v>
      </c>
      <c r="N2247" s="156">
        <v>0</v>
      </c>
      <c r="O2247" s="156">
        <v>0</v>
      </c>
    </row>
    <row r="2248" spans="1:15" x14ac:dyDescent="0.2">
      <c r="A2248">
        <v>188</v>
      </c>
      <c r="B2248" t="s">
        <v>548</v>
      </c>
      <c r="C2248" t="s">
        <v>548</v>
      </c>
      <c r="D2248" t="s">
        <v>212</v>
      </c>
      <c r="E2248" t="s">
        <v>685</v>
      </c>
      <c r="F2248" s="156">
        <v>0.22918388429752062</v>
      </c>
      <c r="G2248" s="156">
        <v>0.2379747146792601</v>
      </c>
      <c r="H2248" s="156">
        <v>0.30686245572609205</v>
      </c>
      <c r="I2248" s="156">
        <v>0.25855470287288468</v>
      </c>
      <c r="J2248" s="156">
        <v>0.15714285714285714</v>
      </c>
      <c r="K2248" s="156">
        <v>0.21058638331365606</v>
      </c>
      <c r="L2248" s="156">
        <v>0.18547077922077918</v>
      </c>
      <c r="M2248" s="156">
        <v>0.28468368752459666</v>
      </c>
      <c r="N2248" s="156">
        <v>0.31189246359700901</v>
      </c>
      <c r="O2248" s="156">
        <v>0.34752066115702485</v>
      </c>
    </row>
    <row r="2249" spans="1:15" x14ac:dyDescent="0.2">
      <c r="A2249">
        <v>188</v>
      </c>
      <c r="B2249" t="s">
        <v>548</v>
      </c>
      <c r="C2249" t="s">
        <v>548</v>
      </c>
      <c r="D2249" t="s">
        <v>212</v>
      </c>
      <c r="E2249" t="s">
        <v>686</v>
      </c>
      <c r="F2249" s="156">
        <v>1.5194354256854259E-2</v>
      </c>
      <c r="G2249" s="156">
        <v>2.0524440836940838E-2</v>
      </c>
      <c r="H2249" s="156">
        <v>9.8687770562770564E-3</v>
      </c>
      <c r="I2249" s="156">
        <v>6.3063672438672443E-3</v>
      </c>
      <c r="J2249" s="156">
        <v>1.9672168109668108E-2</v>
      </c>
      <c r="K2249" s="156">
        <v>5.3233225108225111E-3</v>
      </c>
      <c r="L2249" s="156">
        <v>4.610840548340548E-3</v>
      </c>
      <c r="M2249" s="156">
        <v>1.0901424963924966E-2</v>
      </c>
      <c r="N2249" s="156">
        <v>1.0511363636363635E-2</v>
      </c>
      <c r="O2249" s="156">
        <v>1.9430916305916309E-2</v>
      </c>
    </row>
    <row r="2250" spans="1:15" x14ac:dyDescent="0.2">
      <c r="A2250">
        <v>188</v>
      </c>
      <c r="B2250" t="s">
        <v>548</v>
      </c>
      <c r="C2250" t="s">
        <v>548</v>
      </c>
      <c r="D2250" t="s">
        <v>212</v>
      </c>
      <c r="E2250" t="s">
        <v>687</v>
      </c>
      <c r="F2250" s="156">
        <v>8.955627705627708E-3</v>
      </c>
      <c r="G2250" s="156">
        <v>3.5173160173160183E-3</v>
      </c>
      <c r="H2250" s="156">
        <v>3.5173160173160183E-3</v>
      </c>
      <c r="I2250" s="156">
        <v>8.4956709956709973E-3</v>
      </c>
      <c r="J2250" s="156">
        <v>2.4080086580086581E-3</v>
      </c>
      <c r="K2250" s="156">
        <v>2.4080086580086581E-3</v>
      </c>
      <c r="L2250" s="156">
        <v>9.7132034632034653E-3</v>
      </c>
      <c r="M2250" s="156">
        <v>4.3560606060606064E-3</v>
      </c>
      <c r="N2250" s="156">
        <v>3.6525974025974038E-3</v>
      </c>
      <c r="O2250" s="156">
        <v>1.0795454545454547E-2</v>
      </c>
    </row>
    <row r="2251" spans="1:15" x14ac:dyDescent="0.2">
      <c r="A2251">
        <v>188</v>
      </c>
      <c r="B2251" t="s">
        <v>548</v>
      </c>
      <c r="C2251" t="s">
        <v>548</v>
      </c>
      <c r="D2251" t="s">
        <v>212</v>
      </c>
      <c r="E2251" t="s">
        <v>688</v>
      </c>
      <c r="F2251" s="156">
        <v>0.20718656343656344</v>
      </c>
      <c r="G2251" s="156">
        <v>0.24448051948051946</v>
      </c>
      <c r="H2251" s="156">
        <v>0.28556859806859802</v>
      </c>
      <c r="I2251" s="156">
        <v>0.271747002997003</v>
      </c>
      <c r="J2251" s="156">
        <v>0.16646686646686645</v>
      </c>
      <c r="K2251" s="156">
        <v>0.17768481518481519</v>
      </c>
      <c r="L2251" s="156">
        <v>0.20134240759240757</v>
      </c>
      <c r="M2251" s="156">
        <v>0.29672827172827171</v>
      </c>
      <c r="N2251" s="156">
        <v>0.29502788877788871</v>
      </c>
      <c r="O2251" s="156">
        <v>0.34254287379287374</v>
      </c>
    </row>
    <row r="2252" spans="1:15" x14ac:dyDescent="0.2">
      <c r="A2252">
        <v>188</v>
      </c>
      <c r="B2252" t="s">
        <v>548</v>
      </c>
      <c r="C2252" t="s">
        <v>548</v>
      </c>
      <c r="D2252" t="s">
        <v>212</v>
      </c>
      <c r="E2252" t="s">
        <v>689</v>
      </c>
      <c r="F2252" s="156">
        <v>2.2926205738705737E-2</v>
      </c>
      <c r="G2252" s="156">
        <v>3.1190857753357754E-2</v>
      </c>
      <c r="H2252" s="156">
        <v>1.3900335775335775E-2</v>
      </c>
      <c r="I2252" s="156">
        <v>9.3902625152625149E-3</v>
      </c>
      <c r="J2252" s="156">
        <v>2.9151404151404152E-2</v>
      </c>
      <c r="K2252" s="156">
        <v>7.1256868131868139E-3</v>
      </c>
      <c r="L2252" s="156">
        <v>7.0322039072039065E-3</v>
      </c>
      <c r="M2252" s="156">
        <v>1.7332493894993889E-2</v>
      </c>
      <c r="N2252" s="156">
        <v>1.5149954212454212E-2</v>
      </c>
      <c r="O2252" s="156">
        <v>2.9490995115995115E-2</v>
      </c>
    </row>
    <row r="2253" spans="1:15" x14ac:dyDescent="0.2">
      <c r="A2253">
        <v>188</v>
      </c>
      <c r="B2253" t="s">
        <v>548</v>
      </c>
      <c r="C2253" t="s">
        <v>548</v>
      </c>
      <c r="D2253" t="s">
        <v>212</v>
      </c>
      <c r="E2253" t="s">
        <v>690</v>
      </c>
      <c r="F2253" s="156">
        <v>0.20618131868131867</v>
      </c>
      <c r="G2253" s="156">
        <v>0.33111263736263735</v>
      </c>
      <c r="H2253" s="156">
        <v>0.42142857142857143</v>
      </c>
      <c r="I2253" s="156">
        <v>0.32699175824175825</v>
      </c>
      <c r="J2253" s="156">
        <v>0.15032051282051281</v>
      </c>
      <c r="K2253" s="156">
        <v>0.2777472527472527</v>
      </c>
      <c r="L2253" s="156">
        <v>0.14741300366300367</v>
      </c>
      <c r="M2253" s="156">
        <v>0.40025183150183147</v>
      </c>
      <c r="N2253" s="156">
        <v>0.43033424908424905</v>
      </c>
      <c r="O2253" s="156">
        <v>0.40860805860805854</v>
      </c>
    </row>
    <row r="2254" spans="1:15" x14ac:dyDescent="0.2">
      <c r="A2254">
        <v>188</v>
      </c>
      <c r="B2254" t="s">
        <v>548</v>
      </c>
      <c r="C2254" t="s">
        <v>548</v>
      </c>
      <c r="D2254" t="s">
        <v>212</v>
      </c>
      <c r="E2254" t="s">
        <v>691</v>
      </c>
      <c r="F2254" s="156">
        <v>0.16624606454151908</v>
      </c>
      <c r="G2254" s="156">
        <v>0.13921684376229829</v>
      </c>
      <c r="H2254" s="156">
        <v>0.21112258953168042</v>
      </c>
      <c r="I2254" s="156">
        <v>0.15127164502164503</v>
      </c>
      <c r="J2254" s="156">
        <v>9.7835497835497831E-2</v>
      </c>
      <c r="K2254" s="156">
        <v>0.17338400236127507</v>
      </c>
      <c r="L2254" s="156">
        <v>0.11452676111767023</v>
      </c>
      <c r="M2254" s="156">
        <v>0.15991981503345137</v>
      </c>
      <c r="N2254" s="156">
        <v>0.20843663911845728</v>
      </c>
      <c r="O2254" s="156">
        <v>0.22860586383313652</v>
      </c>
    </row>
    <row r="2255" spans="1:15" x14ac:dyDescent="0.2">
      <c r="A2255">
        <v>188</v>
      </c>
      <c r="B2255" t="s">
        <v>548</v>
      </c>
      <c r="C2255" t="s">
        <v>548</v>
      </c>
      <c r="D2255" t="s">
        <v>212</v>
      </c>
      <c r="E2255" t="s">
        <v>692</v>
      </c>
      <c r="F2255" s="156">
        <v>5.0798160173160176E-3</v>
      </c>
      <c r="G2255" s="156">
        <v>5.6322150072150075E-3</v>
      </c>
      <c r="H2255" s="156">
        <v>2.7439574314574314E-3</v>
      </c>
      <c r="I2255" s="156">
        <v>1.4046717171717173E-3</v>
      </c>
      <c r="J2255" s="156">
        <v>6.0132575757575763E-3</v>
      </c>
      <c r="K2255" s="156">
        <v>1.9638347763347767E-3</v>
      </c>
      <c r="L2255" s="156">
        <v>1.003336940836941E-3</v>
      </c>
      <c r="M2255" s="156">
        <v>2.1622474747474748E-3</v>
      </c>
      <c r="N2255" s="156">
        <v>2.784541847041847E-3</v>
      </c>
      <c r="O2255" s="156">
        <v>5.8982683982683982E-3</v>
      </c>
    </row>
    <row r="2256" spans="1:15" x14ac:dyDescent="0.2">
      <c r="A2256">
        <v>188</v>
      </c>
      <c r="B2256" t="s">
        <v>548</v>
      </c>
      <c r="C2256" t="s">
        <v>548</v>
      </c>
      <c r="D2256" t="s">
        <v>212</v>
      </c>
      <c r="E2256" t="s">
        <v>693</v>
      </c>
      <c r="F2256" s="156">
        <v>0</v>
      </c>
      <c r="G2256" s="156">
        <v>0</v>
      </c>
      <c r="H2256" s="156">
        <v>0</v>
      </c>
      <c r="I2256" s="156">
        <v>0</v>
      </c>
      <c r="J2256" s="156">
        <v>0</v>
      </c>
      <c r="K2256" s="156">
        <v>0</v>
      </c>
      <c r="L2256" s="156">
        <v>0</v>
      </c>
      <c r="M2256" s="156">
        <v>0</v>
      </c>
      <c r="N2256" s="156">
        <v>0</v>
      </c>
      <c r="O2256" s="156">
        <v>0</v>
      </c>
    </row>
    <row r="2257" spans="1:15" x14ac:dyDescent="0.2">
      <c r="A2257">
        <v>188</v>
      </c>
      <c r="B2257" t="s">
        <v>548</v>
      </c>
      <c r="C2257" t="s">
        <v>548</v>
      </c>
      <c r="D2257" t="s">
        <v>212</v>
      </c>
      <c r="E2257" t="s">
        <v>694</v>
      </c>
      <c r="F2257" s="156">
        <v>6.2913510101010095E-2</v>
      </c>
      <c r="G2257" s="156">
        <v>5.4326073232323226E-2</v>
      </c>
      <c r="H2257" s="156">
        <v>8.7678345959595949E-2</v>
      </c>
      <c r="I2257" s="156">
        <v>5.7959280303030311E-2</v>
      </c>
      <c r="J2257" s="156">
        <v>3.8877840909090911E-2</v>
      </c>
      <c r="K2257" s="156">
        <v>7.9326073232323227E-2</v>
      </c>
      <c r="L2257" s="156">
        <v>4.3797348484848488E-2</v>
      </c>
      <c r="M2257" s="156">
        <v>6.0561868686868692E-2</v>
      </c>
      <c r="N2257" s="156">
        <v>8.539299242424242E-2</v>
      </c>
      <c r="O2257" s="156">
        <v>8.9128787878787877E-2</v>
      </c>
    </row>
    <row r="2258" spans="1:15" x14ac:dyDescent="0.2">
      <c r="A2258">
        <v>188</v>
      </c>
      <c r="B2258" t="s">
        <v>548</v>
      </c>
      <c r="C2258" t="s">
        <v>548</v>
      </c>
      <c r="D2258" t="s">
        <v>212</v>
      </c>
      <c r="E2258" t="s">
        <v>695</v>
      </c>
      <c r="F2258" s="156">
        <v>9.5486111111111103E-5</v>
      </c>
      <c r="G2258" s="156">
        <v>9.6932870370370367E-5</v>
      </c>
      <c r="H2258" s="156">
        <v>4.484953703703703E-5</v>
      </c>
      <c r="I2258" s="156">
        <v>2.6041666666666665E-5</v>
      </c>
      <c r="J2258" s="156">
        <v>1.1140046296296297E-4</v>
      </c>
      <c r="K2258" s="156">
        <v>3.7615740740740744E-5</v>
      </c>
      <c r="L2258" s="156">
        <v>1.7361111111111111E-5</v>
      </c>
      <c r="M2258" s="156">
        <v>3.0381944444444444E-5</v>
      </c>
      <c r="N2258" s="156">
        <v>4.484953703703703E-5</v>
      </c>
      <c r="O2258" s="156">
        <v>1.0850694444444444E-4</v>
      </c>
    </row>
    <row r="2259" spans="1:15" x14ac:dyDescent="0.2">
      <c r="A2259">
        <v>188</v>
      </c>
      <c r="B2259" t="s">
        <v>548</v>
      </c>
      <c r="C2259" t="s">
        <v>548</v>
      </c>
      <c r="D2259" t="s">
        <v>212</v>
      </c>
      <c r="E2259" t="s">
        <v>696</v>
      </c>
      <c r="F2259" s="156">
        <v>0</v>
      </c>
      <c r="G2259" s="156">
        <v>0</v>
      </c>
      <c r="H2259" s="156">
        <v>0</v>
      </c>
      <c r="I2259" s="156">
        <v>0</v>
      </c>
      <c r="J2259" s="156">
        <v>0</v>
      </c>
      <c r="K2259" s="156">
        <v>0</v>
      </c>
      <c r="L2259" s="156">
        <v>0</v>
      </c>
      <c r="M2259" s="156">
        <v>0</v>
      </c>
      <c r="N2259" s="156">
        <v>0</v>
      </c>
      <c r="O2259" s="156">
        <v>0</v>
      </c>
    </row>
    <row r="2260" spans="1:15" x14ac:dyDescent="0.2">
      <c r="A2260">
        <v>189</v>
      </c>
      <c r="B2260" t="s">
        <v>549</v>
      </c>
      <c r="C2260" t="s">
        <v>549</v>
      </c>
      <c r="D2260" t="s">
        <v>212</v>
      </c>
      <c r="E2260" t="s">
        <v>685</v>
      </c>
      <c r="F2260" s="156">
        <v>0.22384887839433296</v>
      </c>
      <c r="G2260" s="156">
        <v>0.23523219205037385</v>
      </c>
      <c r="H2260" s="156">
        <v>0.30392316017316023</v>
      </c>
      <c r="I2260" s="156">
        <v>0.2622318968909878</v>
      </c>
      <c r="J2260" s="156">
        <v>0.15434868162140888</v>
      </c>
      <c r="K2260" s="156">
        <v>0.2060729043683589</v>
      </c>
      <c r="L2260" s="156">
        <v>0.18787386855568675</v>
      </c>
      <c r="M2260" s="156">
        <v>0.28624065328610787</v>
      </c>
      <c r="N2260" s="156">
        <v>0.3089187327823692</v>
      </c>
      <c r="O2260" s="156">
        <v>0.34429112554112551</v>
      </c>
    </row>
    <row r="2261" spans="1:15" x14ac:dyDescent="0.2">
      <c r="A2261">
        <v>189</v>
      </c>
      <c r="B2261" t="s">
        <v>549</v>
      </c>
      <c r="C2261" t="s">
        <v>549</v>
      </c>
      <c r="D2261" t="s">
        <v>212</v>
      </c>
      <c r="E2261" t="s">
        <v>686</v>
      </c>
      <c r="F2261" s="156">
        <v>1.5491973304473305E-2</v>
      </c>
      <c r="G2261" s="156">
        <v>2.096861471861472E-2</v>
      </c>
      <c r="H2261" s="156">
        <v>1.0089736652236652E-2</v>
      </c>
      <c r="I2261" s="156">
        <v>6.403318903318903E-3</v>
      </c>
      <c r="J2261" s="156">
        <v>2.0008116883116881E-2</v>
      </c>
      <c r="K2261" s="156">
        <v>5.411255411255411E-3</v>
      </c>
      <c r="L2261" s="156">
        <v>4.6852453102453106E-3</v>
      </c>
      <c r="M2261" s="156">
        <v>1.1183261183261184E-2</v>
      </c>
      <c r="N2261" s="156">
        <v>1.066017316017316E-2</v>
      </c>
      <c r="O2261" s="156">
        <v>1.980970418470418E-2</v>
      </c>
    </row>
    <row r="2262" spans="1:15" x14ac:dyDescent="0.2">
      <c r="A2262">
        <v>189</v>
      </c>
      <c r="B2262" t="s">
        <v>549</v>
      </c>
      <c r="C2262" t="s">
        <v>549</v>
      </c>
      <c r="D2262" t="s">
        <v>212</v>
      </c>
      <c r="E2262" t="s">
        <v>687</v>
      </c>
      <c r="F2262" s="156">
        <v>5.9523809523809538E-3</v>
      </c>
      <c r="G2262" s="156">
        <v>2.29978354978355E-3</v>
      </c>
      <c r="H2262" s="156">
        <v>2.29978354978355E-3</v>
      </c>
      <c r="I2262" s="156">
        <v>5.4924242424242431E-3</v>
      </c>
      <c r="J2262" s="156">
        <v>1.5692640692640694E-3</v>
      </c>
      <c r="K2262" s="156">
        <v>1.5692640692640694E-3</v>
      </c>
      <c r="L2262" s="156">
        <v>6.3852813852813863E-3</v>
      </c>
      <c r="M2262" s="156">
        <v>2.8138528138528145E-3</v>
      </c>
      <c r="N2262" s="156">
        <v>2.3809523809523816E-3</v>
      </c>
      <c r="O2262" s="156">
        <v>7.1428571428571435E-3</v>
      </c>
    </row>
    <row r="2263" spans="1:15" x14ac:dyDescent="0.2">
      <c r="A2263">
        <v>189</v>
      </c>
      <c r="B2263" t="s">
        <v>549</v>
      </c>
      <c r="C2263" t="s">
        <v>549</v>
      </c>
      <c r="D2263" t="s">
        <v>212</v>
      </c>
      <c r="E2263" t="s">
        <v>688</v>
      </c>
      <c r="F2263" s="156">
        <v>0.20975274725274726</v>
      </c>
      <c r="G2263" s="156">
        <v>0.24513403263403263</v>
      </c>
      <c r="H2263" s="156">
        <v>0.2866841491841492</v>
      </c>
      <c r="I2263" s="156">
        <v>0.2712287712287712</v>
      </c>
      <c r="J2263" s="156">
        <v>0.16566558441558443</v>
      </c>
      <c r="K2263" s="156">
        <v>0.17703754578754577</v>
      </c>
      <c r="L2263" s="156">
        <v>0.19952755577755577</v>
      </c>
      <c r="M2263" s="156">
        <v>0.29802489177489178</v>
      </c>
      <c r="N2263" s="156">
        <v>0.29508824508824505</v>
      </c>
      <c r="O2263" s="156">
        <v>0.34380619380619382</v>
      </c>
    </row>
    <row r="2264" spans="1:15" x14ac:dyDescent="0.2">
      <c r="A2264">
        <v>189</v>
      </c>
      <c r="B2264" t="s">
        <v>549</v>
      </c>
      <c r="C2264" t="s">
        <v>549</v>
      </c>
      <c r="D2264" t="s">
        <v>212</v>
      </c>
      <c r="E2264" t="s">
        <v>689</v>
      </c>
      <c r="F2264" s="156">
        <v>2.1804410866910866E-2</v>
      </c>
      <c r="G2264" s="156">
        <v>3.0803571428571423E-2</v>
      </c>
      <c r="H2264" s="156">
        <v>1.4285714285714284E-2</v>
      </c>
      <c r="I2264" s="156">
        <v>9.6440018315018302E-3</v>
      </c>
      <c r="J2264" s="156">
        <v>2.8491300366300362E-2</v>
      </c>
      <c r="K2264" s="156">
        <v>7.3489010989010988E-3</v>
      </c>
      <c r="L2264" s="156">
        <v>7.1581196581196578E-3</v>
      </c>
      <c r="M2264" s="156">
        <v>1.7580509768009768E-2</v>
      </c>
      <c r="N2264" s="156">
        <v>1.5340735653235651E-2</v>
      </c>
      <c r="O2264" s="156">
        <v>2.8615308302808305E-2</v>
      </c>
    </row>
    <row r="2265" spans="1:15" x14ac:dyDescent="0.2">
      <c r="A2265">
        <v>189</v>
      </c>
      <c r="B2265" t="s">
        <v>549</v>
      </c>
      <c r="C2265" t="s">
        <v>549</v>
      </c>
      <c r="D2265" t="s">
        <v>212</v>
      </c>
      <c r="E2265" t="s">
        <v>690</v>
      </c>
      <c r="F2265" s="156">
        <v>0.22374084249084247</v>
      </c>
      <c r="G2265" s="156">
        <v>0.34125457875457876</v>
      </c>
      <c r="H2265" s="156">
        <v>0.43981227106227105</v>
      </c>
      <c r="I2265" s="156">
        <v>0.34207875457875458</v>
      </c>
      <c r="J2265" s="156">
        <v>0.14949633699633696</v>
      </c>
      <c r="K2265" s="156">
        <v>0.28743131868131866</v>
      </c>
      <c r="L2265" s="156">
        <v>0.15006868131868131</v>
      </c>
      <c r="M2265" s="156">
        <v>0.41714743589743591</v>
      </c>
      <c r="N2265" s="156">
        <v>0.44809981684981681</v>
      </c>
      <c r="O2265" s="156">
        <v>0.428525641025641</v>
      </c>
    </row>
    <row r="2266" spans="1:15" x14ac:dyDescent="0.2">
      <c r="A2266">
        <v>189</v>
      </c>
      <c r="B2266" t="s">
        <v>549</v>
      </c>
      <c r="C2266" t="s">
        <v>549</v>
      </c>
      <c r="D2266" t="s">
        <v>212</v>
      </c>
      <c r="E2266" t="s">
        <v>691</v>
      </c>
      <c r="F2266" s="156">
        <v>0.1802366194411649</v>
      </c>
      <c r="G2266" s="156">
        <v>0.14425669027941757</v>
      </c>
      <c r="H2266" s="156">
        <v>0.22311835891381346</v>
      </c>
      <c r="I2266" s="156">
        <v>0.15847107438016528</v>
      </c>
      <c r="J2266" s="156">
        <v>0.10112160566706022</v>
      </c>
      <c r="K2266" s="156">
        <v>0.18365062967335694</v>
      </c>
      <c r="L2266" s="156">
        <v>0.12026761117670208</v>
      </c>
      <c r="M2266" s="156">
        <v>0.16719795356158992</v>
      </c>
      <c r="N2266" s="156">
        <v>0.22067591499409681</v>
      </c>
      <c r="O2266" s="156">
        <v>0.24353846910665089</v>
      </c>
    </row>
    <row r="2267" spans="1:15" x14ac:dyDescent="0.2">
      <c r="A2267">
        <v>189</v>
      </c>
      <c r="B2267" t="s">
        <v>549</v>
      </c>
      <c r="C2267" t="s">
        <v>549</v>
      </c>
      <c r="D2267" t="s">
        <v>212</v>
      </c>
      <c r="E2267" t="s">
        <v>692</v>
      </c>
      <c r="F2267" s="156">
        <v>5.8419011544011551E-3</v>
      </c>
      <c r="G2267" s="156">
        <v>6.4889971139971145E-3</v>
      </c>
      <c r="H2267" s="156">
        <v>3.2670454545454543E-3</v>
      </c>
      <c r="I2267" s="156">
        <v>1.6098484848484846E-3</v>
      </c>
      <c r="J2267" s="156">
        <v>6.8948412698412688E-3</v>
      </c>
      <c r="K2267" s="156">
        <v>2.3651695526695523E-3</v>
      </c>
      <c r="L2267" s="156">
        <v>1.1521464646464647E-3</v>
      </c>
      <c r="M2267" s="156">
        <v>2.5094696969696971E-3</v>
      </c>
      <c r="N2267" s="156">
        <v>3.3031204906204909E-3</v>
      </c>
      <c r="O2267" s="156">
        <v>6.7866161616161619E-3</v>
      </c>
    </row>
    <row r="2268" spans="1:15" x14ac:dyDescent="0.2">
      <c r="A2268">
        <v>189</v>
      </c>
      <c r="B2268" t="s">
        <v>549</v>
      </c>
      <c r="C2268" t="s">
        <v>549</v>
      </c>
      <c r="D2268" t="s">
        <v>212</v>
      </c>
      <c r="E2268" t="s">
        <v>693</v>
      </c>
      <c r="F2268" s="156">
        <v>0</v>
      </c>
      <c r="G2268" s="156">
        <v>0</v>
      </c>
      <c r="H2268" s="156">
        <v>0</v>
      </c>
      <c r="I2268" s="156">
        <v>0</v>
      </c>
      <c r="J2268" s="156">
        <v>0</v>
      </c>
      <c r="K2268" s="156">
        <v>0</v>
      </c>
      <c r="L2268" s="156">
        <v>0</v>
      </c>
      <c r="M2268" s="156">
        <v>0</v>
      </c>
      <c r="N2268" s="156">
        <v>0</v>
      </c>
      <c r="O2268" s="156">
        <v>0</v>
      </c>
    </row>
    <row r="2269" spans="1:15" x14ac:dyDescent="0.2">
      <c r="A2269">
        <v>189</v>
      </c>
      <c r="B2269" t="s">
        <v>549</v>
      </c>
      <c r="C2269" t="s">
        <v>549</v>
      </c>
      <c r="D2269" t="s">
        <v>212</v>
      </c>
      <c r="E2269" t="s">
        <v>694</v>
      </c>
      <c r="F2269" s="156">
        <v>7.2091224747474744E-2</v>
      </c>
      <c r="G2269" s="156">
        <v>5.9935290404040401E-2</v>
      </c>
      <c r="H2269" s="156">
        <v>9.9048295454545465E-2</v>
      </c>
      <c r="I2269" s="156">
        <v>6.5224116161616164E-2</v>
      </c>
      <c r="J2269" s="156">
        <v>4.261363636363636E-2</v>
      </c>
      <c r="K2269" s="156">
        <v>8.9804292929292928E-2</v>
      </c>
      <c r="L2269" s="156">
        <v>4.9393939393939386E-2</v>
      </c>
      <c r="M2269" s="156">
        <v>6.7836174242424246E-2</v>
      </c>
      <c r="N2269" s="156">
        <v>9.685921717171718E-2</v>
      </c>
      <c r="O2269" s="156">
        <v>0.10103377525252524</v>
      </c>
    </row>
    <row r="2270" spans="1:15" x14ac:dyDescent="0.2">
      <c r="A2270">
        <v>189</v>
      </c>
      <c r="B2270" t="s">
        <v>549</v>
      </c>
      <c r="C2270" t="s">
        <v>549</v>
      </c>
      <c r="D2270" t="s">
        <v>212</v>
      </c>
      <c r="E2270" t="s">
        <v>695</v>
      </c>
      <c r="F2270" s="156">
        <v>1.5046296296296297E-4</v>
      </c>
      <c r="G2270" s="156">
        <v>1.5335648148148148E-4</v>
      </c>
      <c r="H2270" s="156">
        <v>7.3784722222222223E-5</v>
      </c>
      <c r="I2270" s="156">
        <v>4.0509259259259258E-5</v>
      </c>
      <c r="J2270" s="156">
        <v>1.7505787037037037E-4</v>
      </c>
      <c r="K2270" s="156">
        <v>6.2210648148148151E-5</v>
      </c>
      <c r="L2270" s="156">
        <v>2.7488425925925929E-5</v>
      </c>
      <c r="M2270" s="156">
        <v>4.9189814814814815E-5</v>
      </c>
      <c r="N2270" s="156">
        <v>7.2337962962962959E-5</v>
      </c>
      <c r="O2270" s="156">
        <v>1.7071759259259259E-4</v>
      </c>
    </row>
    <row r="2271" spans="1:15" x14ac:dyDescent="0.2">
      <c r="A2271">
        <v>189</v>
      </c>
      <c r="B2271" t="s">
        <v>549</v>
      </c>
      <c r="C2271" t="s">
        <v>549</v>
      </c>
      <c r="D2271" t="s">
        <v>212</v>
      </c>
      <c r="E2271" t="s">
        <v>696</v>
      </c>
      <c r="F2271" s="156">
        <v>0</v>
      </c>
      <c r="G2271" s="156">
        <v>0</v>
      </c>
      <c r="H2271" s="156">
        <v>0</v>
      </c>
      <c r="I2271" s="156">
        <v>0</v>
      </c>
      <c r="J2271" s="156">
        <v>0</v>
      </c>
      <c r="K2271" s="156">
        <v>0</v>
      </c>
      <c r="L2271" s="156">
        <v>0</v>
      </c>
      <c r="M2271" s="156">
        <v>0</v>
      </c>
      <c r="N2271" s="156">
        <v>0</v>
      </c>
      <c r="O2271" s="156">
        <v>0</v>
      </c>
    </row>
    <row r="2272" spans="1:15" x14ac:dyDescent="0.2">
      <c r="A2272">
        <v>190</v>
      </c>
      <c r="B2272" t="s">
        <v>550</v>
      </c>
      <c r="C2272" t="s">
        <v>550</v>
      </c>
      <c r="D2272" t="s">
        <v>212</v>
      </c>
      <c r="E2272" t="s">
        <v>685</v>
      </c>
      <c r="F2272" s="156">
        <v>0.22109897678079493</v>
      </c>
      <c r="G2272" s="156">
        <v>0.22985045257772532</v>
      </c>
      <c r="H2272" s="156">
        <v>0.29923750491932311</v>
      </c>
      <c r="I2272" s="156">
        <v>0.26103158205430932</v>
      </c>
      <c r="J2272" s="156">
        <v>0.1497663321526958</v>
      </c>
      <c r="K2272" s="156">
        <v>0.20075757575757577</v>
      </c>
      <c r="L2272" s="156">
        <v>0.18663911845730025</v>
      </c>
      <c r="M2272" s="156">
        <v>0.28364079102715467</v>
      </c>
      <c r="N2272" s="156">
        <v>0.30359848484848484</v>
      </c>
      <c r="O2272" s="156">
        <v>0.339728453364817</v>
      </c>
    </row>
    <row r="2273" spans="1:15" x14ac:dyDescent="0.2">
      <c r="A2273">
        <v>190</v>
      </c>
      <c r="B2273" t="s">
        <v>550</v>
      </c>
      <c r="C2273" t="s">
        <v>550</v>
      </c>
      <c r="D2273" t="s">
        <v>212</v>
      </c>
      <c r="E2273" t="s">
        <v>686</v>
      </c>
      <c r="F2273" s="156">
        <v>1.6623827561327562E-2</v>
      </c>
      <c r="G2273" s="156">
        <v>2.2801677489177486E-2</v>
      </c>
      <c r="H2273" s="156">
        <v>1.1368145743145742E-2</v>
      </c>
      <c r="I2273" s="156">
        <v>6.9534632034632029E-3</v>
      </c>
      <c r="J2273" s="156">
        <v>2.1534541847041847E-2</v>
      </c>
      <c r="K2273" s="156">
        <v>6.0854076479076478E-3</v>
      </c>
      <c r="L2273" s="156">
        <v>5.1316738816738813E-3</v>
      </c>
      <c r="M2273" s="156">
        <v>1.2394029581529581E-2</v>
      </c>
      <c r="N2273" s="156">
        <v>1.1891233766233765E-2</v>
      </c>
      <c r="O2273" s="156">
        <v>2.1381222943722945E-2</v>
      </c>
    </row>
    <row r="2274" spans="1:15" x14ac:dyDescent="0.2">
      <c r="A2274">
        <v>190</v>
      </c>
      <c r="B2274" t="s">
        <v>550</v>
      </c>
      <c r="C2274" t="s">
        <v>550</v>
      </c>
      <c r="D2274" t="s">
        <v>212</v>
      </c>
      <c r="E2274" t="s">
        <v>687</v>
      </c>
      <c r="F2274" s="156">
        <v>3.4632034632034636E-3</v>
      </c>
      <c r="G2274" s="156">
        <v>1.1634199134199137E-3</v>
      </c>
      <c r="H2274" s="156">
        <v>1.1634199134199137E-3</v>
      </c>
      <c r="I2274" s="156">
        <v>2.9220779220779226E-3</v>
      </c>
      <c r="J2274" s="156">
        <v>7.8463203463203471E-4</v>
      </c>
      <c r="K2274" s="156">
        <v>7.8463203463203471E-4</v>
      </c>
      <c r="L2274" s="156">
        <v>3.5173160173160183E-3</v>
      </c>
      <c r="M2274" s="156">
        <v>1.3798701298701301E-3</v>
      </c>
      <c r="N2274" s="156">
        <v>1.1904761904761908E-3</v>
      </c>
      <c r="O2274" s="156">
        <v>4.0313852813852816E-3</v>
      </c>
    </row>
    <row r="2275" spans="1:15" x14ac:dyDescent="0.2">
      <c r="A2275">
        <v>190</v>
      </c>
      <c r="B2275" t="s">
        <v>550</v>
      </c>
      <c r="C2275" t="s">
        <v>550</v>
      </c>
      <c r="D2275" t="s">
        <v>212</v>
      </c>
      <c r="E2275" t="s">
        <v>688</v>
      </c>
      <c r="F2275" s="156">
        <v>0.2115405427905428</v>
      </c>
      <c r="G2275" s="156">
        <v>0.24005994005994008</v>
      </c>
      <c r="H2275" s="156">
        <v>0.28407842157842161</v>
      </c>
      <c r="I2275" s="156">
        <v>0.27181776556776555</v>
      </c>
      <c r="J2275" s="156">
        <v>0.1606976356976357</v>
      </c>
      <c r="K2275" s="156">
        <v>0.17387820512820515</v>
      </c>
      <c r="L2275" s="156">
        <v>0.19919871794871793</v>
      </c>
      <c r="M2275" s="156">
        <v>0.29659507159507159</v>
      </c>
      <c r="N2275" s="156">
        <v>0.29145437895437898</v>
      </c>
      <c r="O2275" s="156">
        <v>0.34260323010323007</v>
      </c>
    </row>
    <row r="2276" spans="1:15" x14ac:dyDescent="0.2">
      <c r="A2276">
        <v>190</v>
      </c>
      <c r="B2276" t="s">
        <v>550</v>
      </c>
      <c r="C2276" t="s">
        <v>550</v>
      </c>
      <c r="D2276" t="s">
        <v>212</v>
      </c>
      <c r="E2276" t="s">
        <v>689</v>
      </c>
      <c r="F2276" s="156">
        <v>2.1829212454212453E-2</v>
      </c>
      <c r="G2276" s="156">
        <v>3.155334249084249E-2</v>
      </c>
      <c r="H2276" s="156">
        <v>1.5314026251526251E-2</v>
      </c>
      <c r="I2276" s="156">
        <v>1.0206807081807082E-2</v>
      </c>
      <c r="J2276" s="156">
        <v>2.8878586691086693E-2</v>
      </c>
      <c r="K2276" s="156">
        <v>7.8449328449328431E-3</v>
      </c>
      <c r="L2276" s="156">
        <v>7.5606684981684991E-3</v>
      </c>
      <c r="M2276" s="156">
        <v>1.8461920024420025E-2</v>
      </c>
      <c r="N2276" s="156">
        <v>1.6216422466422464E-2</v>
      </c>
      <c r="O2276" s="156">
        <v>2.9097985347985349E-2</v>
      </c>
    </row>
    <row r="2277" spans="1:15" x14ac:dyDescent="0.2">
      <c r="A2277">
        <v>190</v>
      </c>
      <c r="B2277" t="s">
        <v>550</v>
      </c>
      <c r="C2277" t="s">
        <v>550</v>
      </c>
      <c r="D2277" t="s">
        <v>212</v>
      </c>
      <c r="E2277" t="s">
        <v>690</v>
      </c>
      <c r="F2277" s="156">
        <v>0.22557234432234433</v>
      </c>
      <c r="G2277" s="156">
        <v>0.3311584249084249</v>
      </c>
      <c r="H2277" s="156">
        <v>0.43319597069597066</v>
      </c>
      <c r="I2277" s="156">
        <v>0.34276556776556771</v>
      </c>
      <c r="J2277" s="156">
        <v>0.14372710622710622</v>
      </c>
      <c r="K2277" s="156">
        <v>0.27980769230769231</v>
      </c>
      <c r="L2277" s="156">
        <v>0.15194597069597071</v>
      </c>
      <c r="M2277" s="156">
        <v>0.41311813186813179</v>
      </c>
      <c r="N2277" s="156">
        <v>0.44068223443223442</v>
      </c>
      <c r="O2277" s="156">
        <v>0.42593864468864473</v>
      </c>
    </row>
    <row r="2278" spans="1:15" x14ac:dyDescent="0.2">
      <c r="A2278">
        <v>190</v>
      </c>
      <c r="B2278" t="s">
        <v>550</v>
      </c>
      <c r="C2278" t="s">
        <v>550</v>
      </c>
      <c r="D2278" t="s">
        <v>212</v>
      </c>
      <c r="E2278" t="s">
        <v>691</v>
      </c>
      <c r="F2278" s="156">
        <v>0.18413764266036992</v>
      </c>
      <c r="G2278" s="156">
        <v>0.14481995277449822</v>
      </c>
      <c r="H2278" s="156">
        <v>0.228185261707989</v>
      </c>
      <c r="I2278" s="156">
        <v>0.16525728059818967</v>
      </c>
      <c r="J2278" s="156">
        <v>0.10023612750885477</v>
      </c>
      <c r="K2278" s="156">
        <v>0.18632182211727663</v>
      </c>
      <c r="L2278" s="156">
        <v>0.12518447461629278</v>
      </c>
      <c r="M2278" s="156">
        <v>0.17244687131050768</v>
      </c>
      <c r="N2278" s="156">
        <v>0.2263724911452184</v>
      </c>
      <c r="O2278" s="156">
        <v>0.24853404171585988</v>
      </c>
    </row>
    <row r="2279" spans="1:15" x14ac:dyDescent="0.2">
      <c r="A2279">
        <v>190</v>
      </c>
      <c r="B2279" t="s">
        <v>550</v>
      </c>
      <c r="C2279" t="s">
        <v>550</v>
      </c>
      <c r="D2279" t="s">
        <v>212</v>
      </c>
      <c r="E2279" t="s">
        <v>692</v>
      </c>
      <c r="F2279" s="156">
        <v>6.9444444444444449E-3</v>
      </c>
      <c r="G2279" s="156">
        <v>7.7245670995671001E-3</v>
      </c>
      <c r="H2279" s="156">
        <v>4.0832431457431453E-3</v>
      </c>
      <c r="I2279" s="156">
        <v>1.9052128427128425E-3</v>
      </c>
      <c r="J2279" s="156">
        <v>8.1416847041847033E-3</v>
      </c>
      <c r="K2279" s="156">
        <v>3.0055014430014431E-3</v>
      </c>
      <c r="L2279" s="156">
        <v>1.3731060606060606E-3</v>
      </c>
      <c r="M2279" s="156">
        <v>3.043831168831169E-3</v>
      </c>
      <c r="N2279" s="156">
        <v>4.1102994227994226E-3</v>
      </c>
      <c r="O2279" s="156">
        <v>8.0762987012987023E-3</v>
      </c>
    </row>
    <row r="2280" spans="1:15" x14ac:dyDescent="0.2">
      <c r="A2280">
        <v>190</v>
      </c>
      <c r="B2280" t="s">
        <v>550</v>
      </c>
      <c r="C2280" t="s">
        <v>550</v>
      </c>
      <c r="D2280" t="s">
        <v>212</v>
      </c>
      <c r="E2280" t="s">
        <v>693</v>
      </c>
      <c r="F2280" s="156">
        <v>0</v>
      </c>
      <c r="G2280" s="156">
        <v>0</v>
      </c>
      <c r="H2280" s="156">
        <v>0</v>
      </c>
      <c r="I2280" s="156">
        <v>0</v>
      </c>
      <c r="J2280" s="156">
        <v>0</v>
      </c>
      <c r="K2280" s="156">
        <v>0</v>
      </c>
      <c r="L2280" s="156">
        <v>0</v>
      </c>
      <c r="M2280" s="156">
        <v>0</v>
      </c>
      <c r="N2280" s="156">
        <v>0</v>
      </c>
      <c r="O2280" s="156">
        <v>0</v>
      </c>
    </row>
    <row r="2281" spans="1:15" x14ac:dyDescent="0.2">
      <c r="A2281">
        <v>190</v>
      </c>
      <c r="B2281" t="s">
        <v>550</v>
      </c>
      <c r="C2281" t="s">
        <v>550</v>
      </c>
      <c r="D2281" t="s">
        <v>212</v>
      </c>
      <c r="E2281" t="s">
        <v>694</v>
      </c>
      <c r="F2281" s="156">
        <v>7.5921717171717168E-2</v>
      </c>
      <c r="G2281" s="156">
        <v>6.4441287878787876E-2</v>
      </c>
      <c r="H2281" s="156">
        <v>0.10583175505050504</v>
      </c>
      <c r="I2281" s="156">
        <v>7.0681818181818179E-2</v>
      </c>
      <c r="J2281" s="156">
        <v>4.5482954545454542E-2</v>
      </c>
      <c r="K2281" s="156">
        <v>9.5160984848484856E-2</v>
      </c>
      <c r="L2281" s="156">
        <v>5.3327020202020202E-2</v>
      </c>
      <c r="M2281" s="156">
        <v>7.3478535353535365E-2</v>
      </c>
      <c r="N2281" s="156">
        <v>0.10403566919191919</v>
      </c>
      <c r="O2281" s="156">
        <v>0.10750315656565657</v>
      </c>
    </row>
    <row r="2282" spans="1:15" x14ac:dyDescent="0.2">
      <c r="A2282">
        <v>190</v>
      </c>
      <c r="B2282" t="s">
        <v>550</v>
      </c>
      <c r="C2282" t="s">
        <v>550</v>
      </c>
      <c r="D2282" t="s">
        <v>212</v>
      </c>
      <c r="E2282" t="s">
        <v>695</v>
      </c>
      <c r="F2282" s="156">
        <v>2.3003472222222224E-4</v>
      </c>
      <c r="G2282" s="156">
        <v>2.4594907407407405E-4</v>
      </c>
      <c r="H2282" s="156">
        <v>1.3020833333333333E-4</v>
      </c>
      <c r="I2282" s="156">
        <v>7.3784722222222223E-5</v>
      </c>
      <c r="J2282" s="156">
        <v>2.7343749999999997E-4</v>
      </c>
      <c r="K2282" s="156">
        <v>1.0995370370370372E-4</v>
      </c>
      <c r="L2282" s="156">
        <v>5.0636574074074066E-5</v>
      </c>
      <c r="M2282" s="156">
        <v>8.969907407407406E-5</v>
      </c>
      <c r="N2282" s="156">
        <v>1.3020833333333333E-4</v>
      </c>
      <c r="O2282" s="156">
        <v>2.6765046296296297E-4</v>
      </c>
    </row>
    <row r="2283" spans="1:15" x14ac:dyDescent="0.2">
      <c r="A2283">
        <v>190</v>
      </c>
      <c r="B2283" t="s">
        <v>550</v>
      </c>
      <c r="C2283" t="s">
        <v>550</v>
      </c>
      <c r="D2283" t="s">
        <v>212</v>
      </c>
      <c r="E2283" t="s">
        <v>696</v>
      </c>
      <c r="F2283" s="156">
        <v>0</v>
      </c>
      <c r="G2283" s="156">
        <v>0</v>
      </c>
      <c r="H2283" s="156">
        <v>0</v>
      </c>
      <c r="I2283" s="156">
        <v>0</v>
      </c>
      <c r="J2283" s="156">
        <v>0</v>
      </c>
      <c r="K2283" s="156">
        <v>0</v>
      </c>
      <c r="L2283" s="156">
        <v>0</v>
      </c>
      <c r="M2283" s="156">
        <v>0</v>
      </c>
      <c r="N2283" s="156">
        <v>0</v>
      </c>
      <c r="O2283" s="156">
        <v>0</v>
      </c>
    </row>
    <row r="2284" spans="1:15" x14ac:dyDescent="0.2">
      <c r="A2284">
        <v>191</v>
      </c>
      <c r="B2284" t="s">
        <v>551</v>
      </c>
      <c r="C2284" t="s">
        <v>551</v>
      </c>
      <c r="D2284" t="s">
        <v>212</v>
      </c>
      <c r="E2284" t="s">
        <v>685</v>
      </c>
      <c r="F2284" s="156">
        <v>0.234452479338843</v>
      </c>
      <c r="G2284" s="156">
        <v>0.22894037780401416</v>
      </c>
      <c r="H2284" s="156">
        <v>0.30338449429358522</v>
      </c>
      <c r="I2284" s="156">
        <v>0.26032565918929557</v>
      </c>
      <c r="J2284" s="156">
        <v>0.14965564738292012</v>
      </c>
      <c r="K2284" s="156">
        <v>0.20693132624950805</v>
      </c>
      <c r="L2284" s="156">
        <v>0.1884592680047226</v>
      </c>
      <c r="M2284" s="156">
        <v>0.28191410861865407</v>
      </c>
      <c r="N2284" s="156">
        <v>0.30822264856355763</v>
      </c>
      <c r="O2284" s="156">
        <v>0.34721320346320345</v>
      </c>
    </row>
    <row r="2285" spans="1:15" x14ac:dyDescent="0.2">
      <c r="A2285">
        <v>191</v>
      </c>
      <c r="B2285" t="s">
        <v>551</v>
      </c>
      <c r="C2285" t="s">
        <v>551</v>
      </c>
      <c r="D2285" t="s">
        <v>212</v>
      </c>
      <c r="E2285" t="s">
        <v>686</v>
      </c>
      <c r="F2285" s="156">
        <v>2.139249639249639E-2</v>
      </c>
      <c r="G2285" s="156">
        <v>2.7831890331890329E-2</v>
      </c>
      <c r="H2285" s="156">
        <v>1.3613816738816739E-2</v>
      </c>
      <c r="I2285" s="156">
        <v>7.4990981240981233E-3</v>
      </c>
      <c r="J2285" s="156">
        <v>2.6553481240981242E-2</v>
      </c>
      <c r="K2285" s="156">
        <v>7.2871572871572874E-3</v>
      </c>
      <c r="L2285" s="156">
        <v>5.6344696969696968E-3</v>
      </c>
      <c r="M2285" s="156">
        <v>1.4484126984126981E-2</v>
      </c>
      <c r="N2285" s="156">
        <v>1.44367784992785E-2</v>
      </c>
      <c r="O2285" s="156">
        <v>2.6616612554112549E-2</v>
      </c>
    </row>
    <row r="2286" spans="1:15" x14ac:dyDescent="0.2">
      <c r="A2286">
        <v>191</v>
      </c>
      <c r="B2286" t="s">
        <v>551</v>
      </c>
      <c r="C2286" t="s">
        <v>551</v>
      </c>
      <c r="D2286" t="s">
        <v>212</v>
      </c>
      <c r="E2286" t="s">
        <v>687</v>
      </c>
      <c r="F2286" s="156">
        <v>4.3290043290043299E-3</v>
      </c>
      <c r="G2286" s="156">
        <v>1.3257575757575761E-3</v>
      </c>
      <c r="H2286" s="156">
        <v>1.3257575757575761E-3</v>
      </c>
      <c r="I2286" s="156">
        <v>3.5173160173160183E-3</v>
      </c>
      <c r="J2286" s="156">
        <v>8.9285714285714294E-4</v>
      </c>
      <c r="K2286" s="156">
        <v>8.9285714285714294E-4</v>
      </c>
      <c r="L2286" s="156">
        <v>4.2478354978354987E-3</v>
      </c>
      <c r="M2286" s="156">
        <v>1.5963203463203466E-3</v>
      </c>
      <c r="N2286" s="156">
        <v>1.352813852813853E-3</v>
      </c>
      <c r="O2286" s="156">
        <v>4.9783549783549794E-3</v>
      </c>
    </row>
    <row r="2287" spans="1:15" x14ac:dyDescent="0.2">
      <c r="A2287">
        <v>191</v>
      </c>
      <c r="B2287" t="s">
        <v>551</v>
      </c>
      <c r="C2287" t="s">
        <v>551</v>
      </c>
      <c r="D2287" t="s">
        <v>212</v>
      </c>
      <c r="E2287" t="s">
        <v>688</v>
      </c>
      <c r="F2287" s="156">
        <v>0.20652888777888778</v>
      </c>
      <c r="G2287" s="156">
        <v>0.23669455544455542</v>
      </c>
      <c r="H2287" s="156">
        <v>0.28161630036630036</v>
      </c>
      <c r="I2287" s="156">
        <v>0.26820679320679319</v>
      </c>
      <c r="J2287" s="156">
        <v>0.1588994338994339</v>
      </c>
      <c r="K2287" s="156">
        <v>0.17627164502164505</v>
      </c>
      <c r="L2287" s="156">
        <v>0.1981497668997669</v>
      </c>
      <c r="M2287" s="156">
        <v>0.29130452880452884</v>
      </c>
      <c r="N2287" s="156">
        <v>0.29087579087579085</v>
      </c>
      <c r="O2287" s="156">
        <v>0.33726481851481849</v>
      </c>
    </row>
    <row r="2288" spans="1:15" x14ac:dyDescent="0.2">
      <c r="A2288">
        <v>191</v>
      </c>
      <c r="B2288" t="s">
        <v>551</v>
      </c>
      <c r="C2288" t="s">
        <v>551</v>
      </c>
      <c r="D2288" t="s">
        <v>212</v>
      </c>
      <c r="E2288" t="s">
        <v>689</v>
      </c>
      <c r="F2288" s="156">
        <v>2.6119887057387058E-2</v>
      </c>
      <c r="G2288" s="156">
        <v>3.6710164835164837E-2</v>
      </c>
      <c r="H2288" s="156">
        <v>1.7826617826617826E-2</v>
      </c>
      <c r="I2288" s="156">
        <v>1.123702686202686E-2</v>
      </c>
      <c r="J2288" s="156">
        <v>3.3661477411477403E-2</v>
      </c>
      <c r="K2288" s="156">
        <v>8.9362026862026874E-3</v>
      </c>
      <c r="L2288" s="156">
        <v>8.4115537240537237E-3</v>
      </c>
      <c r="M2288" s="156">
        <v>2.1235882173382174E-2</v>
      </c>
      <c r="N2288" s="156">
        <v>1.9207875457875459E-2</v>
      </c>
      <c r="O2288" s="156">
        <v>3.423382173382173E-2</v>
      </c>
    </row>
    <row r="2289" spans="1:15" x14ac:dyDescent="0.2">
      <c r="A2289">
        <v>191</v>
      </c>
      <c r="B2289" t="s">
        <v>551</v>
      </c>
      <c r="C2289" t="s">
        <v>551</v>
      </c>
      <c r="D2289" t="s">
        <v>212</v>
      </c>
      <c r="E2289" t="s">
        <v>690</v>
      </c>
      <c r="F2289" s="156">
        <v>0.20956959706959707</v>
      </c>
      <c r="G2289" s="156">
        <v>0.32158882783882781</v>
      </c>
      <c r="H2289" s="156">
        <v>0.42619047619047618</v>
      </c>
      <c r="I2289" s="156">
        <v>0.34162087912087913</v>
      </c>
      <c r="J2289" s="156">
        <v>0.14816849816849817</v>
      </c>
      <c r="K2289" s="156">
        <v>0.28191391941391941</v>
      </c>
      <c r="L2289" s="156">
        <v>0.16233974358974357</v>
      </c>
      <c r="M2289" s="156">
        <v>0.40448717948717944</v>
      </c>
      <c r="N2289" s="156">
        <v>0.43507326007326008</v>
      </c>
      <c r="O2289" s="156">
        <v>0.41556776556776559</v>
      </c>
    </row>
    <row r="2290" spans="1:15" x14ac:dyDescent="0.2">
      <c r="A2290">
        <v>191</v>
      </c>
      <c r="B2290" t="s">
        <v>551</v>
      </c>
      <c r="C2290" t="s">
        <v>551</v>
      </c>
      <c r="D2290" t="s">
        <v>212</v>
      </c>
      <c r="E2290" t="s">
        <v>691</v>
      </c>
      <c r="F2290" s="156">
        <v>0.16865899252262892</v>
      </c>
      <c r="G2290" s="156">
        <v>0.13476485635576543</v>
      </c>
      <c r="H2290" s="156">
        <v>0.20978945297127111</v>
      </c>
      <c r="I2290" s="156">
        <v>0.14978600944510037</v>
      </c>
      <c r="J2290" s="156">
        <v>9.4249311294765839E-2</v>
      </c>
      <c r="K2290" s="156">
        <v>0.1730790043290043</v>
      </c>
      <c r="L2290" s="156">
        <v>0.11430047225501769</v>
      </c>
      <c r="M2290" s="156">
        <v>0.15714777646595826</v>
      </c>
      <c r="N2290" s="156">
        <v>0.2067271743408107</v>
      </c>
      <c r="O2290" s="156">
        <v>0.22830578512396699</v>
      </c>
    </row>
    <row r="2291" spans="1:15" x14ac:dyDescent="0.2">
      <c r="A2291">
        <v>191</v>
      </c>
      <c r="B2291" t="s">
        <v>551</v>
      </c>
      <c r="C2291" t="s">
        <v>551</v>
      </c>
      <c r="D2291" t="s">
        <v>212</v>
      </c>
      <c r="E2291" t="s">
        <v>692</v>
      </c>
      <c r="F2291" s="156">
        <v>7.5689935064935073E-3</v>
      </c>
      <c r="G2291" s="156">
        <v>8.4393037518037516E-3</v>
      </c>
      <c r="H2291" s="156">
        <v>4.6491702741702744E-3</v>
      </c>
      <c r="I2291" s="156">
        <v>2.1239177489177489E-3</v>
      </c>
      <c r="J2291" s="156">
        <v>8.8496572871572879E-3</v>
      </c>
      <c r="K2291" s="156">
        <v>3.4970238095238097E-3</v>
      </c>
      <c r="L2291" s="156">
        <v>1.5309343434343433E-3</v>
      </c>
      <c r="M2291" s="156">
        <v>3.4158549783549785E-3</v>
      </c>
      <c r="N2291" s="156">
        <v>4.6672077922077912E-3</v>
      </c>
      <c r="O2291" s="156">
        <v>8.8451479076479059E-3</v>
      </c>
    </row>
    <row r="2292" spans="1:15" x14ac:dyDescent="0.2">
      <c r="A2292">
        <v>191</v>
      </c>
      <c r="B2292" t="s">
        <v>551</v>
      </c>
      <c r="C2292" t="s">
        <v>551</v>
      </c>
      <c r="D2292" t="s">
        <v>212</v>
      </c>
      <c r="E2292" t="s">
        <v>693</v>
      </c>
      <c r="F2292" s="156">
        <v>0</v>
      </c>
      <c r="G2292" s="156">
        <v>0</v>
      </c>
      <c r="H2292" s="156">
        <v>0</v>
      </c>
      <c r="I2292" s="156">
        <v>0</v>
      </c>
      <c r="J2292" s="156">
        <v>0</v>
      </c>
      <c r="K2292" s="156">
        <v>0</v>
      </c>
      <c r="L2292" s="156">
        <v>0</v>
      </c>
      <c r="M2292" s="156">
        <v>0</v>
      </c>
      <c r="N2292" s="156">
        <v>0</v>
      </c>
      <c r="O2292" s="156">
        <v>0</v>
      </c>
    </row>
    <row r="2293" spans="1:15" x14ac:dyDescent="0.2">
      <c r="A2293">
        <v>191</v>
      </c>
      <c r="B2293" t="s">
        <v>551</v>
      </c>
      <c r="C2293" t="s">
        <v>551</v>
      </c>
      <c r="D2293" t="s">
        <v>212</v>
      </c>
      <c r="E2293" t="s">
        <v>694</v>
      </c>
      <c r="F2293" s="156">
        <v>6.2154356060606063E-2</v>
      </c>
      <c r="G2293" s="156">
        <v>5.3978851010101012E-2</v>
      </c>
      <c r="H2293" s="156">
        <v>8.7482638888888881E-2</v>
      </c>
      <c r="I2293" s="156">
        <v>5.7874053030303026E-2</v>
      </c>
      <c r="J2293" s="156">
        <v>3.8347537878787877E-2</v>
      </c>
      <c r="K2293" s="156">
        <v>7.9079861111111122E-2</v>
      </c>
      <c r="L2293" s="156">
        <v>4.3615845959595965E-2</v>
      </c>
      <c r="M2293" s="156">
        <v>6.0546085858585862E-2</v>
      </c>
      <c r="N2293" s="156">
        <v>8.5154671717171712E-2</v>
      </c>
      <c r="O2293" s="156">
        <v>8.8431186868686867E-2</v>
      </c>
    </row>
    <row r="2294" spans="1:15" x14ac:dyDescent="0.2">
      <c r="A2294">
        <v>191</v>
      </c>
      <c r="B2294" t="s">
        <v>551</v>
      </c>
      <c r="C2294" t="s">
        <v>551</v>
      </c>
      <c r="D2294" t="s">
        <v>212</v>
      </c>
      <c r="E2294" t="s">
        <v>695</v>
      </c>
      <c r="F2294" s="156">
        <v>2.8211805555555553E-4</v>
      </c>
      <c r="G2294" s="156">
        <v>2.9369212962962964E-4</v>
      </c>
      <c r="H2294" s="156">
        <v>1.5914351851851853E-4</v>
      </c>
      <c r="I2294" s="156">
        <v>8.246527777777778E-5</v>
      </c>
      <c r="J2294" s="156">
        <v>3.2841435185185187E-4</v>
      </c>
      <c r="K2294" s="156">
        <v>1.3744212962962961E-4</v>
      </c>
      <c r="L2294" s="156">
        <v>5.6423611111111102E-5</v>
      </c>
      <c r="M2294" s="156">
        <v>1.0127314814814813E-4</v>
      </c>
      <c r="N2294" s="156">
        <v>1.5625E-4</v>
      </c>
      <c r="O2294" s="156">
        <v>3.2552083333333332E-4</v>
      </c>
    </row>
    <row r="2295" spans="1:15" x14ac:dyDescent="0.2">
      <c r="A2295">
        <v>191</v>
      </c>
      <c r="B2295" t="s">
        <v>551</v>
      </c>
      <c r="C2295" t="s">
        <v>551</v>
      </c>
      <c r="D2295" t="s">
        <v>212</v>
      </c>
      <c r="E2295" t="s">
        <v>696</v>
      </c>
      <c r="F2295" s="156">
        <v>0</v>
      </c>
      <c r="G2295" s="156">
        <v>0</v>
      </c>
      <c r="H2295" s="156">
        <v>0</v>
      </c>
      <c r="I2295" s="156">
        <v>0</v>
      </c>
      <c r="J2295" s="156">
        <v>0</v>
      </c>
      <c r="K2295" s="156">
        <v>0</v>
      </c>
      <c r="L2295" s="156">
        <v>0</v>
      </c>
      <c r="M2295" s="156">
        <v>0</v>
      </c>
      <c r="N2295" s="156">
        <v>0</v>
      </c>
      <c r="O2295" s="156">
        <v>0</v>
      </c>
    </row>
    <row r="2296" spans="1:15" x14ac:dyDescent="0.2">
      <c r="A2296">
        <v>192</v>
      </c>
      <c r="B2296" t="s">
        <v>552</v>
      </c>
      <c r="C2296" t="s">
        <v>552</v>
      </c>
      <c r="D2296" t="s">
        <v>212</v>
      </c>
      <c r="E2296" t="s">
        <v>685</v>
      </c>
      <c r="F2296" s="156">
        <v>0.23498622589531681</v>
      </c>
      <c r="G2296" s="156">
        <v>0.22084071231798505</v>
      </c>
      <c r="H2296" s="156">
        <v>0.300400924832743</v>
      </c>
      <c r="I2296" s="156">
        <v>0.26043634395907123</v>
      </c>
      <c r="J2296" s="156">
        <v>0.14315968122786304</v>
      </c>
      <c r="K2296" s="156">
        <v>0.20641479732388823</v>
      </c>
      <c r="L2296" s="156">
        <v>0.1890914010232192</v>
      </c>
      <c r="M2296" s="156">
        <v>0.27767857142857144</v>
      </c>
      <c r="N2296" s="156">
        <v>0.30519234553325458</v>
      </c>
      <c r="O2296" s="156">
        <v>0.34409681227863043</v>
      </c>
    </row>
    <row r="2297" spans="1:15" x14ac:dyDescent="0.2">
      <c r="A2297">
        <v>192</v>
      </c>
      <c r="B2297" t="s">
        <v>552</v>
      </c>
      <c r="C2297" t="s">
        <v>552</v>
      </c>
      <c r="D2297" t="s">
        <v>212</v>
      </c>
      <c r="E2297" t="s">
        <v>686</v>
      </c>
      <c r="F2297" s="156">
        <v>2.2141053391053395E-2</v>
      </c>
      <c r="G2297" s="156">
        <v>2.8675144300144301E-2</v>
      </c>
      <c r="H2297" s="156">
        <v>1.432855339105339E-2</v>
      </c>
      <c r="I2297" s="156">
        <v>7.6930014430014425E-3</v>
      </c>
      <c r="J2297" s="156">
        <v>2.7313311688311689E-2</v>
      </c>
      <c r="K2297" s="156">
        <v>7.8102453102453107E-3</v>
      </c>
      <c r="L2297" s="156">
        <v>5.7720057720057729E-3</v>
      </c>
      <c r="M2297" s="156">
        <v>1.5004960317460316E-2</v>
      </c>
      <c r="N2297" s="156">
        <v>1.5239448051948053E-2</v>
      </c>
      <c r="O2297" s="156">
        <v>2.7570346320346321E-2</v>
      </c>
    </row>
    <row r="2298" spans="1:15" x14ac:dyDescent="0.2">
      <c r="A2298">
        <v>192</v>
      </c>
      <c r="B2298" t="s">
        <v>552</v>
      </c>
      <c r="C2298" t="s">
        <v>552</v>
      </c>
      <c r="D2298" t="s">
        <v>212</v>
      </c>
      <c r="E2298" t="s">
        <v>687</v>
      </c>
      <c r="F2298" s="156">
        <v>4.464285714285714E-3</v>
      </c>
      <c r="G2298" s="156">
        <v>1.2175324675324677E-3</v>
      </c>
      <c r="H2298" s="156">
        <v>1.2175324675324677E-3</v>
      </c>
      <c r="I2298" s="156">
        <v>3.4361471861471867E-3</v>
      </c>
      <c r="J2298" s="156">
        <v>8.3874458874458877E-4</v>
      </c>
      <c r="K2298" s="156">
        <v>8.3874458874458877E-4</v>
      </c>
      <c r="L2298" s="156">
        <v>4.1937229437229448E-3</v>
      </c>
      <c r="M2298" s="156">
        <v>1.4880952380952384E-3</v>
      </c>
      <c r="N2298" s="156">
        <v>1.2716450216450218E-3</v>
      </c>
      <c r="O2298" s="156">
        <v>5.0595238095238106E-3</v>
      </c>
    </row>
    <row r="2299" spans="1:15" x14ac:dyDescent="0.2">
      <c r="A2299">
        <v>192</v>
      </c>
      <c r="B2299" t="s">
        <v>552</v>
      </c>
      <c r="C2299" t="s">
        <v>552</v>
      </c>
      <c r="D2299" t="s">
        <v>212</v>
      </c>
      <c r="E2299" t="s">
        <v>688</v>
      </c>
      <c r="F2299" s="156">
        <v>0.21281010656010654</v>
      </c>
      <c r="G2299" s="156">
        <v>0.22819888444888445</v>
      </c>
      <c r="H2299" s="156">
        <v>0.27895437895437897</v>
      </c>
      <c r="I2299" s="156">
        <v>0.26758033633033634</v>
      </c>
      <c r="J2299" s="156">
        <v>0.15219780219780218</v>
      </c>
      <c r="K2299" s="156">
        <v>0.1760676823176823</v>
      </c>
      <c r="L2299" s="156">
        <v>0.19891358641358642</v>
      </c>
      <c r="M2299" s="156">
        <v>0.28613053613053607</v>
      </c>
      <c r="N2299" s="156">
        <v>0.28860930735930734</v>
      </c>
      <c r="O2299" s="156">
        <v>0.33690059940059941</v>
      </c>
    </row>
    <row r="2300" spans="1:15" x14ac:dyDescent="0.2">
      <c r="A2300">
        <v>192</v>
      </c>
      <c r="B2300" t="s">
        <v>552</v>
      </c>
      <c r="C2300" t="s">
        <v>552</v>
      </c>
      <c r="D2300" t="s">
        <v>212</v>
      </c>
      <c r="E2300" t="s">
        <v>689</v>
      </c>
      <c r="F2300" s="156">
        <v>2.666552197802198E-2</v>
      </c>
      <c r="G2300" s="156">
        <v>3.7969322344322348E-2</v>
      </c>
      <c r="H2300" s="156">
        <v>1.9118208180708179E-2</v>
      </c>
      <c r="I2300" s="156">
        <v>1.1891407203907205E-2</v>
      </c>
      <c r="J2300" s="156">
        <v>3.4552426739926742E-2</v>
      </c>
      <c r="K2300" s="156">
        <v>9.8118894993894975E-3</v>
      </c>
      <c r="L2300" s="156">
        <v>8.8751526251526248E-3</v>
      </c>
      <c r="M2300" s="156">
        <v>2.2426358363858364E-2</v>
      </c>
      <c r="N2300" s="156">
        <v>2.0682615995115994E-2</v>
      </c>
      <c r="O2300" s="156">
        <v>3.5313644688644681E-2</v>
      </c>
    </row>
    <row r="2301" spans="1:15" x14ac:dyDescent="0.2">
      <c r="A2301">
        <v>192</v>
      </c>
      <c r="B2301" t="s">
        <v>552</v>
      </c>
      <c r="C2301" t="s">
        <v>552</v>
      </c>
      <c r="D2301" t="s">
        <v>212</v>
      </c>
      <c r="E2301" t="s">
        <v>690</v>
      </c>
      <c r="F2301" s="156">
        <v>0.22763278388278388</v>
      </c>
      <c r="G2301" s="156">
        <v>0.313507326007326</v>
      </c>
      <c r="H2301" s="156">
        <v>0.43360805860805862</v>
      </c>
      <c r="I2301" s="156">
        <v>0.34423076923076928</v>
      </c>
      <c r="J2301" s="156">
        <v>0.14134615384615384</v>
      </c>
      <c r="K2301" s="156">
        <v>0.28949175824175827</v>
      </c>
      <c r="L2301" s="156">
        <v>0.16307234432234433</v>
      </c>
      <c r="M2301" s="156">
        <v>0.40398351648351644</v>
      </c>
      <c r="N2301" s="156">
        <v>0.44230769230769224</v>
      </c>
      <c r="O2301" s="156">
        <v>0.42067307692307693</v>
      </c>
    </row>
    <row r="2302" spans="1:15" x14ac:dyDescent="0.2">
      <c r="A2302">
        <v>192</v>
      </c>
      <c r="B2302" t="s">
        <v>552</v>
      </c>
      <c r="C2302" t="s">
        <v>552</v>
      </c>
      <c r="D2302" t="s">
        <v>212</v>
      </c>
      <c r="E2302" t="s">
        <v>691</v>
      </c>
      <c r="F2302" s="156">
        <v>0.1589900629673357</v>
      </c>
      <c r="G2302" s="156">
        <v>0.12766135379771743</v>
      </c>
      <c r="H2302" s="156">
        <v>0.20035665092483274</v>
      </c>
      <c r="I2302" s="156">
        <v>0.14123130657221566</v>
      </c>
      <c r="J2302" s="156">
        <v>8.9374262101534818E-2</v>
      </c>
      <c r="K2302" s="156">
        <v>0.16735291223927587</v>
      </c>
      <c r="L2302" s="156">
        <v>0.10773809523809523</v>
      </c>
      <c r="M2302" s="156">
        <v>0.14835448642266821</v>
      </c>
      <c r="N2302" s="156">
        <v>0.19630558835104292</v>
      </c>
      <c r="O2302" s="156">
        <v>0.21641086186540731</v>
      </c>
    </row>
    <row r="2303" spans="1:15" x14ac:dyDescent="0.2">
      <c r="A2303">
        <v>192</v>
      </c>
      <c r="B2303" t="s">
        <v>552</v>
      </c>
      <c r="C2303" t="s">
        <v>552</v>
      </c>
      <c r="D2303" t="s">
        <v>212</v>
      </c>
      <c r="E2303" t="s">
        <v>692</v>
      </c>
      <c r="F2303" s="156">
        <v>7.8553391053391066E-3</v>
      </c>
      <c r="G2303" s="156">
        <v>8.7842712842712833E-3</v>
      </c>
      <c r="H2303" s="156">
        <v>5.0527597402597402E-3</v>
      </c>
      <c r="I2303" s="156">
        <v>2.2704725829725833E-3</v>
      </c>
      <c r="J2303" s="156">
        <v>9.1653138528138504E-3</v>
      </c>
      <c r="K2303" s="156">
        <v>3.8915945165945163E-3</v>
      </c>
      <c r="L2303" s="156">
        <v>1.6323953823953823E-3</v>
      </c>
      <c r="M2303" s="156">
        <v>3.6480880230880227E-3</v>
      </c>
      <c r="N2303" s="156">
        <v>5.0459956709956707E-3</v>
      </c>
      <c r="O2303" s="156">
        <v>9.2284451659451639E-3</v>
      </c>
    </row>
    <row r="2304" spans="1:15" x14ac:dyDescent="0.2">
      <c r="A2304">
        <v>192</v>
      </c>
      <c r="B2304" t="s">
        <v>552</v>
      </c>
      <c r="C2304" t="s">
        <v>552</v>
      </c>
      <c r="D2304" t="s">
        <v>212</v>
      </c>
      <c r="E2304" t="s">
        <v>693</v>
      </c>
      <c r="F2304" s="156">
        <v>0</v>
      </c>
      <c r="G2304" s="156">
        <v>0</v>
      </c>
      <c r="H2304" s="156">
        <v>0</v>
      </c>
      <c r="I2304" s="156">
        <v>0</v>
      </c>
      <c r="J2304" s="156">
        <v>0</v>
      </c>
      <c r="K2304" s="156">
        <v>0</v>
      </c>
      <c r="L2304" s="156">
        <v>0</v>
      </c>
      <c r="M2304" s="156">
        <v>0</v>
      </c>
      <c r="N2304" s="156">
        <v>0</v>
      </c>
      <c r="O2304" s="156">
        <v>0</v>
      </c>
    </row>
    <row r="2305" spans="1:15" x14ac:dyDescent="0.2">
      <c r="A2305">
        <v>192</v>
      </c>
      <c r="B2305" t="s">
        <v>552</v>
      </c>
      <c r="C2305" t="s">
        <v>552</v>
      </c>
      <c r="D2305" t="s">
        <v>212</v>
      </c>
      <c r="E2305" t="s">
        <v>694</v>
      </c>
      <c r="F2305" s="156">
        <v>5.0785984848484844E-2</v>
      </c>
      <c r="G2305" s="156">
        <v>4.7990845959595962E-2</v>
      </c>
      <c r="H2305" s="156">
        <v>7.5271464646464642E-2</v>
      </c>
      <c r="I2305" s="156">
        <v>5.0790719696969702E-2</v>
      </c>
      <c r="J2305" s="156">
        <v>3.4166666666666665E-2</v>
      </c>
      <c r="K2305" s="156">
        <v>6.7485795454545458E-2</v>
      </c>
      <c r="L2305" s="156">
        <v>3.8088699494949495E-2</v>
      </c>
      <c r="M2305" s="156">
        <v>5.356534090909091E-2</v>
      </c>
      <c r="N2305" s="156">
        <v>7.3112373737373726E-2</v>
      </c>
      <c r="O2305" s="156">
        <v>7.4816919191919198E-2</v>
      </c>
    </row>
    <row r="2306" spans="1:15" x14ac:dyDescent="0.2">
      <c r="A2306">
        <v>192</v>
      </c>
      <c r="B2306" t="s">
        <v>552</v>
      </c>
      <c r="C2306" t="s">
        <v>552</v>
      </c>
      <c r="D2306" t="s">
        <v>212</v>
      </c>
      <c r="E2306" t="s">
        <v>695</v>
      </c>
      <c r="F2306" s="156">
        <v>3.5879629629629624E-4</v>
      </c>
      <c r="G2306" s="156">
        <v>3.660300925925926E-4</v>
      </c>
      <c r="H2306" s="156">
        <v>2.0254629629629626E-4</v>
      </c>
      <c r="I2306" s="156">
        <v>9.8379629629629631E-5</v>
      </c>
      <c r="J2306" s="156">
        <v>4.1087962962962964E-4</v>
      </c>
      <c r="K2306" s="156">
        <v>1.7939814814814812E-4</v>
      </c>
      <c r="L2306" s="156">
        <v>6.799768518518518E-5</v>
      </c>
      <c r="M2306" s="156">
        <v>1.244212962962963E-4</v>
      </c>
      <c r="N2306" s="156">
        <v>1.9820601851851854E-4</v>
      </c>
      <c r="O2306" s="156">
        <v>4.1087962962962964E-4</v>
      </c>
    </row>
    <row r="2307" spans="1:15" x14ac:dyDescent="0.2">
      <c r="A2307">
        <v>192</v>
      </c>
      <c r="B2307" t="s">
        <v>552</v>
      </c>
      <c r="C2307" t="s">
        <v>552</v>
      </c>
      <c r="D2307" t="s">
        <v>212</v>
      </c>
      <c r="E2307" t="s">
        <v>696</v>
      </c>
      <c r="F2307" s="156">
        <v>0</v>
      </c>
      <c r="G2307" s="156">
        <v>0</v>
      </c>
      <c r="H2307" s="156">
        <v>0</v>
      </c>
      <c r="I2307" s="156">
        <v>0</v>
      </c>
      <c r="J2307" s="156">
        <v>0</v>
      </c>
      <c r="K2307" s="156">
        <v>0</v>
      </c>
      <c r="L2307" s="156">
        <v>0</v>
      </c>
      <c r="M2307" s="156">
        <v>0</v>
      </c>
      <c r="N2307" s="156">
        <v>0</v>
      </c>
      <c r="O2307" s="156">
        <v>0</v>
      </c>
    </row>
    <row r="2308" spans="1:15" x14ac:dyDescent="0.2">
      <c r="A2308">
        <v>193</v>
      </c>
      <c r="B2308" t="s">
        <v>553</v>
      </c>
      <c r="C2308" t="s">
        <v>553</v>
      </c>
      <c r="D2308" t="s">
        <v>212</v>
      </c>
      <c r="E2308" t="s">
        <v>685</v>
      </c>
      <c r="F2308" s="156">
        <v>0.26491538764266037</v>
      </c>
      <c r="G2308" s="156">
        <v>0.22672914207005115</v>
      </c>
      <c r="H2308" s="156">
        <v>0.31684622195985834</v>
      </c>
      <c r="I2308" s="156">
        <v>0.27745720188902007</v>
      </c>
      <c r="J2308" s="156">
        <v>0.14930145611963794</v>
      </c>
      <c r="K2308" s="156">
        <v>0.21995523415977963</v>
      </c>
      <c r="L2308" s="156">
        <v>0.20559573002754822</v>
      </c>
      <c r="M2308" s="156">
        <v>0.28890200708382524</v>
      </c>
      <c r="N2308" s="156">
        <v>0.32151465958284142</v>
      </c>
      <c r="O2308" s="156">
        <v>0.37281336088154271</v>
      </c>
    </row>
    <row r="2309" spans="1:15" x14ac:dyDescent="0.2">
      <c r="A2309">
        <v>193</v>
      </c>
      <c r="B2309" t="s">
        <v>553</v>
      </c>
      <c r="C2309" t="s">
        <v>553</v>
      </c>
      <c r="D2309" t="s">
        <v>212</v>
      </c>
      <c r="E2309" t="s">
        <v>686</v>
      </c>
      <c r="F2309" s="156">
        <v>1.8321608946608947E-2</v>
      </c>
      <c r="G2309" s="156">
        <v>2.4007936507936509E-2</v>
      </c>
      <c r="H2309" s="156">
        <v>1.1640963203463205E-2</v>
      </c>
      <c r="I2309" s="156">
        <v>6.8272005772005775E-3</v>
      </c>
      <c r="J2309" s="156">
        <v>2.3067730880230883E-2</v>
      </c>
      <c r="K2309" s="156">
        <v>6.3514610389610393E-3</v>
      </c>
      <c r="L2309" s="156">
        <v>5.0459956709956707E-3</v>
      </c>
      <c r="M2309" s="156">
        <v>1.2520292207792208E-2</v>
      </c>
      <c r="N2309" s="156">
        <v>1.249549062049062E-2</v>
      </c>
      <c r="O2309" s="156">
        <v>2.3013618326118323E-2</v>
      </c>
    </row>
    <row r="2310" spans="1:15" x14ac:dyDescent="0.2">
      <c r="A2310">
        <v>193</v>
      </c>
      <c r="B2310" t="s">
        <v>553</v>
      </c>
      <c r="C2310" t="s">
        <v>553</v>
      </c>
      <c r="D2310" t="s">
        <v>212</v>
      </c>
      <c r="E2310" t="s">
        <v>687</v>
      </c>
      <c r="F2310" s="156">
        <v>1.057900432900433E-2</v>
      </c>
      <c r="G2310" s="156">
        <v>3.0032467532467538E-3</v>
      </c>
      <c r="H2310" s="156">
        <v>3.0032467532467538E-3</v>
      </c>
      <c r="I2310" s="156">
        <v>8.7662337662337692E-3</v>
      </c>
      <c r="J2310" s="156">
        <v>2.0833333333333337E-3</v>
      </c>
      <c r="K2310" s="156">
        <v>2.0833333333333337E-3</v>
      </c>
      <c r="L2310" s="156">
        <v>1.0497835497835501E-2</v>
      </c>
      <c r="M2310" s="156">
        <v>3.8690476190476196E-3</v>
      </c>
      <c r="N2310" s="156">
        <v>3.1385281385281389E-3</v>
      </c>
      <c r="O2310" s="156">
        <v>1.2121212121212123E-2</v>
      </c>
    </row>
    <row r="2311" spans="1:15" x14ac:dyDescent="0.2">
      <c r="A2311">
        <v>193</v>
      </c>
      <c r="B2311" t="s">
        <v>553</v>
      </c>
      <c r="C2311" t="s">
        <v>553</v>
      </c>
      <c r="D2311" t="s">
        <v>212</v>
      </c>
      <c r="E2311" t="s">
        <v>688</v>
      </c>
      <c r="F2311" s="156">
        <v>0.22902930402930402</v>
      </c>
      <c r="G2311" s="156">
        <v>0.22712287712287713</v>
      </c>
      <c r="H2311" s="156">
        <v>0.2834207459207459</v>
      </c>
      <c r="I2311" s="156">
        <v>0.28161213786213779</v>
      </c>
      <c r="J2311" s="156">
        <v>0.15381909756909756</v>
      </c>
      <c r="K2311" s="156">
        <v>0.17759948384948385</v>
      </c>
      <c r="L2311" s="156">
        <v>0.2130390442890443</v>
      </c>
      <c r="M2311" s="156">
        <v>0.29278221778221775</v>
      </c>
      <c r="N2311" s="156">
        <v>0.29417457542457542</v>
      </c>
      <c r="O2311" s="156">
        <v>0.35180236430236428</v>
      </c>
    </row>
    <row r="2312" spans="1:15" x14ac:dyDescent="0.2">
      <c r="A2312">
        <v>193</v>
      </c>
      <c r="B2312" t="s">
        <v>553</v>
      </c>
      <c r="C2312" t="s">
        <v>553</v>
      </c>
      <c r="D2312" t="s">
        <v>212</v>
      </c>
      <c r="E2312" t="s">
        <v>689</v>
      </c>
      <c r="F2312" s="156">
        <v>2.4565018315018311E-2</v>
      </c>
      <c r="G2312" s="156">
        <v>3.3974358974358979E-2</v>
      </c>
      <c r="H2312" s="156">
        <v>1.6101953601953604E-2</v>
      </c>
      <c r="I2312" s="156">
        <v>1.0525412087912087E-2</v>
      </c>
      <c r="J2312" s="156">
        <v>3.1366376678876678E-2</v>
      </c>
      <c r="K2312" s="156">
        <v>8.1234737484737491E-3</v>
      </c>
      <c r="L2312" s="156">
        <v>7.8907203907203904E-3</v>
      </c>
      <c r="M2312" s="156">
        <v>1.9515033577533578E-2</v>
      </c>
      <c r="N2312" s="156">
        <v>1.766826923076923E-2</v>
      </c>
      <c r="O2312" s="156">
        <v>3.2028388278388283E-2</v>
      </c>
    </row>
    <row r="2313" spans="1:15" x14ac:dyDescent="0.2">
      <c r="A2313">
        <v>193</v>
      </c>
      <c r="B2313" t="s">
        <v>553</v>
      </c>
      <c r="C2313" t="s">
        <v>553</v>
      </c>
      <c r="D2313" t="s">
        <v>212</v>
      </c>
      <c r="E2313" t="s">
        <v>690</v>
      </c>
      <c r="F2313" s="156">
        <v>0.22225274725274727</v>
      </c>
      <c r="G2313" s="156">
        <v>0.31359890109890104</v>
      </c>
      <c r="H2313" s="156">
        <v>0.42131410256410262</v>
      </c>
      <c r="I2313" s="156">
        <v>0.32339743589743586</v>
      </c>
      <c r="J2313" s="156">
        <v>0.13612637362637361</v>
      </c>
      <c r="K2313" s="156">
        <v>0.28152472527472527</v>
      </c>
      <c r="L2313" s="156">
        <v>0.1430631868131868</v>
      </c>
      <c r="M2313" s="156">
        <v>0.39084249084249079</v>
      </c>
      <c r="N2313" s="156">
        <v>0.42994505494505503</v>
      </c>
      <c r="O2313" s="156">
        <v>0.40679945054945049</v>
      </c>
    </row>
    <row r="2314" spans="1:15" x14ac:dyDescent="0.2">
      <c r="A2314">
        <v>193</v>
      </c>
      <c r="B2314" t="s">
        <v>553</v>
      </c>
      <c r="C2314" t="s">
        <v>553</v>
      </c>
      <c r="D2314" t="s">
        <v>212</v>
      </c>
      <c r="E2314" t="s">
        <v>691</v>
      </c>
      <c r="F2314" s="156">
        <v>0.16474075167256985</v>
      </c>
      <c r="G2314" s="156">
        <v>0.1291814246359701</v>
      </c>
      <c r="H2314" s="156">
        <v>0.20232192050373865</v>
      </c>
      <c r="I2314" s="156">
        <v>0.14331463990554899</v>
      </c>
      <c r="J2314" s="156">
        <v>9.1824085005903194E-2</v>
      </c>
      <c r="K2314" s="156">
        <v>0.16950019677292405</v>
      </c>
      <c r="L2314" s="156">
        <v>0.11052489177489179</v>
      </c>
      <c r="M2314" s="156">
        <v>0.14894480519480519</v>
      </c>
      <c r="N2314" s="156">
        <v>0.1977297323888233</v>
      </c>
      <c r="O2314" s="156">
        <v>0.2216351829988194</v>
      </c>
    </row>
    <row r="2315" spans="1:15" x14ac:dyDescent="0.2">
      <c r="A2315">
        <v>193</v>
      </c>
      <c r="B2315" t="s">
        <v>553</v>
      </c>
      <c r="C2315" t="s">
        <v>553</v>
      </c>
      <c r="D2315" t="s">
        <v>212</v>
      </c>
      <c r="E2315" t="s">
        <v>692</v>
      </c>
      <c r="F2315" s="156">
        <v>6.2702922077922073E-3</v>
      </c>
      <c r="G2315" s="156">
        <v>6.8429834054834059E-3</v>
      </c>
      <c r="H2315" s="156">
        <v>3.5353535353535351E-3</v>
      </c>
      <c r="I2315" s="156">
        <v>1.6639610389610391E-3</v>
      </c>
      <c r="J2315" s="156">
        <v>7.3074494949494934E-3</v>
      </c>
      <c r="K2315" s="156">
        <v>2.6492604617604615E-3</v>
      </c>
      <c r="L2315" s="156">
        <v>1.1927308802308803E-3</v>
      </c>
      <c r="M2315" s="156">
        <v>2.6222041847041846E-3</v>
      </c>
      <c r="N2315" s="156">
        <v>3.5556457431457434E-3</v>
      </c>
      <c r="O2315" s="156">
        <v>7.2533369408369413E-3</v>
      </c>
    </row>
    <row r="2316" spans="1:15" x14ac:dyDescent="0.2">
      <c r="A2316">
        <v>193</v>
      </c>
      <c r="B2316" t="s">
        <v>553</v>
      </c>
      <c r="C2316" t="s">
        <v>553</v>
      </c>
      <c r="D2316" t="s">
        <v>212</v>
      </c>
      <c r="E2316" t="s">
        <v>693</v>
      </c>
      <c r="F2316" s="156">
        <v>0</v>
      </c>
      <c r="G2316" s="156">
        <v>0</v>
      </c>
      <c r="H2316" s="156">
        <v>0</v>
      </c>
      <c r="I2316" s="156">
        <v>0</v>
      </c>
      <c r="J2316" s="156">
        <v>0</v>
      </c>
      <c r="K2316" s="156">
        <v>0</v>
      </c>
      <c r="L2316" s="156">
        <v>0</v>
      </c>
      <c r="M2316" s="156">
        <v>0</v>
      </c>
      <c r="N2316" s="156">
        <v>0</v>
      </c>
      <c r="O2316" s="156">
        <v>0</v>
      </c>
    </row>
    <row r="2317" spans="1:15" x14ac:dyDescent="0.2">
      <c r="A2317">
        <v>193</v>
      </c>
      <c r="B2317" t="s">
        <v>553</v>
      </c>
      <c r="C2317" t="s">
        <v>553</v>
      </c>
      <c r="D2317" t="s">
        <v>212</v>
      </c>
      <c r="E2317" t="s">
        <v>694</v>
      </c>
      <c r="F2317" s="156">
        <v>5.3437499999999999E-2</v>
      </c>
      <c r="G2317" s="156">
        <v>4.65167297979798E-2</v>
      </c>
      <c r="H2317" s="156">
        <v>7.5426136363636348E-2</v>
      </c>
      <c r="I2317" s="156">
        <v>4.9851641414141418E-2</v>
      </c>
      <c r="J2317" s="156">
        <v>3.3290719696969694E-2</v>
      </c>
      <c r="K2317" s="156">
        <v>6.8690025252525252E-2</v>
      </c>
      <c r="L2317" s="156">
        <v>3.7619949494949491E-2</v>
      </c>
      <c r="M2317" s="156">
        <v>5.1897095959595956E-2</v>
      </c>
      <c r="N2317" s="156">
        <v>7.2757260101010093E-2</v>
      </c>
      <c r="O2317" s="156">
        <v>7.6148989898989897E-2</v>
      </c>
    </row>
    <row r="2318" spans="1:15" x14ac:dyDescent="0.2">
      <c r="A2318">
        <v>193</v>
      </c>
      <c r="B2318" t="s">
        <v>553</v>
      </c>
      <c r="C2318" t="s">
        <v>553</v>
      </c>
      <c r="D2318" t="s">
        <v>212</v>
      </c>
      <c r="E2318" t="s">
        <v>695</v>
      </c>
      <c r="F2318" s="156">
        <v>2.0978009259259257E-4</v>
      </c>
      <c r="G2318" s="156">
        <v>2.0254629629629626E-4</v>
      </c>
      <c r="H2318" s="156">
        <v>9.6932870370370367E-5</v>
      </c>
      <c r="I2318" s="156">
        <v>4.6296296296296294E-5</v>
      </c>
      <c r="J2318" s="156">
        <v>2.3582175925925924E-4</v>
      </c>
      <c r="K2318" s="156">
        <v>8.5358796296296295E-5</v>
      </c>
      <c r="L2318" s="156">
        <v>3.1828703703703708E-5</v>
      </c>
      <c r="M2318" s="156">
        <v>5.7870370370370379E-5</v>
      </c>
      <c r="N2318" s="156">
        <v>9.4039351851851866E-5</v>
      </c>
      <c r="O2318" s="156">
        <v>2.3437500000000002E-4</v>
      </c>
    </row>
    <row r="2319" spans="1:15" x14ac:dyDescent="0.2">
      <c r="A2319">
        <v>193</v>
      </c>
      <c r="B2319" t="s">
        <v>553</v>
      </c>
      <c r="C2319" t="s">
        <v>553</v>
      </c>
      <c r="D2319" t="s">
        <v>212</v>
      </c>
      <c r="E2319" t="s">
        <v>696</v>
      </c>
      <c r="F2319" s="156">
        <v>0</v>
      </c>
      <c r="G2319" s="156">
        <v>0</v>
      </c>
      <c r="H2319" s="156">
        <v>0</v>
      </c>
      <c r="I2319" s="156">
        <v>0</v>
      </c>
      <c r="J2319" s="156">
        <v>0</v>
      </c>
      <c r="K2319" s="156">
        <v>0</v>
      </c>
      <c r="L2319" s="156">
        <v>0</v>
      </c>
      <c r="M2319" s="156">
        <v>0</v>
      </c>
      <c r="N2319" s="156">
        <v>0</v>
      </c>
      <c r="O2319" s="156">
        <v>0</v>
      </c>
    </row>
    <row r="2320" spans="1:15" x14ac:dyDescent="0.2">
      <c r="A2320">
        <v>194</v>
      </c>
      <c r="B2320" t="s">
        <v>554</v>
      </c>
      <c r="C2320" t="s">
        <v>554</v>
      </c>
      <c r="D2320" t="s">
        <v>213</v>
      </c>
      <c r="E2320" t="s">
        <v>685</v>
      </c>
      <c r="F2320" s="156">
        <v>0.30655007870916962</v>
      </c>
      <c r="G2320" s="156">
        <v>0.29641135379771738</v>
      </c>
      <c r="H2320" s="156">
        <v>0.35046733569460836</v>
      </c>
      <c r="I2320" s="156">
        <v>0.31113980716253442</v>
      </c>
      <c r="J2320" s="156">
        <v>0.1983003738685557</v>
      </c>
      <c r="K2320" s="156">
        <v>0.20921635182998818</v>
      </c>
      <c r="L2320" s="156">
        <v>0.21398809523809523</v>
      </c>
      <c r="M2320" s="156">
        <v>0.35171438410074773</v>
      </c>
      <c r="N2320" s="156">
        <v>0.3431670602125147</v>
      </c>
      <c r="O2320" s="156">
        <v>0.4348976780794962</v>
      </c>
    </row>
    <row r="2321" spans="1:15" x14ac:dyDescent="0.2">
      <c r="A2321">
        <v>194</v>
      </c>
      <c r="B2321" t="s">
        <v>554</v>
      </c>
      <c r="C2321" t="s">
        <v>554</v>
      </c>
      <c r="D2321" t="s">
        <v>213</v>
      </c>
      <c r="E2321" t="s">
        <v>686</v>
      </c>
      <c r="F2321" s="156">
        <v>4.0877525252525247E-3</v>
      </c>
      <c r="G2321" s="156">
        <v>2.4959415584415584E-3</v>
      </c>
      <c r="H2321" s="156">
        <v>8.0943362193362193E-4</v>
      </c>
      <c r="I2321" s="156">
        <v>1.8939393939393942E-3</v>
      </c>
      <c r="J2321" s="156">
        <v>2.6808261183261183E-3</v>
      </c>
      <c r="K2321" s="156">
        <v>5.6367243867243874E-4</v>
      </c>
      <c r="L2321" s="156">
        <v>2.2141053391053394E-3</v>
      </c>
      <c r="M2321" s="156">
        <v>1.082251082251082E-3</v>
      </c>
      <c r="N2321" s="156">
        <v>7.9365079365079376E-4</v>
      </c>
      <c r="O2321" s="156">
        <v>4.5048701298701296E-3</v>
      </c>
    </row>
    <row r="2322" spans="1:15" x14ac:dyDescent="0.2">
      <c r="A2322">
        <v>194</v>
      </c>
      <c r="B2322" t="s">
        <v>554</v>
      </c>
      <c r="C2322" t="s">
        <v>554</v>
      </c>
      <c r="D2322" t="s">
        <v>213</v>
      </c>
      <c r="E2322" t="s">
        <v>687</v>
      </c>
      <c r="F2322" s="156">
        <v>0.14085497835497837</v>
      </c>
      <c r="G2322" s="156">
        <v>3.6715367965367972E-2</v>
      </c>
      <c r="H2322" s="156">
        <v>3.6715367965367972E-2</v>
      </c>
      <c r="I2322" s="156">
        <v>0.14331709956709959</v>
      </c>
      <c r="J2322" s="156">
        <v>2.6893939393939397E-2</v>
      </c>
      <c r="K2322" s="156">
        <v>2.6893939393939397E-2</v>
      </c>
      <c r="L2322" s="156">
        <v>0.16707251082251084</v>
      </c>
      <c r="M2322" s="156">
        <v>6.5232683982683989E-2</v>
      </c>
      <c r="N2322" s="156">
        <v>3.6066017316017329E-2</v>
      </c>
      <c r="O2322" s="156">
        <v>0.16347402597402599</v>
      </c>
    </row>
    <row r="2323" spans="1:15" x14ac:dyDescent="0.2">
      <c r="A2323">
        <v>194</v>
      </c>
      <c r="B2323" t="s">
        <v>554</v>
      </c>
      <c r="C2323" t="s">
        <v>554</v>
      </c>
      <c r="D2323" t="s">
        <v>213</v>
      </c>
      <c r="E2323" t="s">
        <v>688</v>
      </c>
      <c r="F2323" s="156">
        <v>0.42355352980352973</v>
      </c>
      <c r="G2323" s="156">
        <v>0.31720571095571098</v>
      </c>
      <c r="H2323" s="156">
        <v>0.37290417915417917</v>
      </c>
      <c r="I2323" s="156">
        <v>0.39986888111888108</v>
      </c>
      <c r="J2323" s="156">
        <v>0.20913461538461539</v>
      </c>
      <c r="K2323" s="156">
        <v>0.18871336996336996</v>
      </c>
      <c r="L2323" s="156">
        <v>0.28346445221445227</v>
      </c>
      <c r="M2323" s="156">
        <v>0.41928904428904423</v>
      </c>
      <c r="N2323" s="156">
        <v>0.3615363802863803</v>
      </c>
      <c r="O2323" s="156">
        <v>0.54162504162504166</v>
      </c>
    </row>
    <row r="2324" spans="1:15" x14ac:dyDescent="0.2">
      <c r="A2324">
        <v>194</v>
      </c>
      <c r="B2324" t="s">
        <v>554</v>
      </c>
      <c r="C2324" t="s">
        <v>554</v>
      </c>
      <c r="D2324" t="s">
        <v>213</v>
      </c>
      <c r="E2324" t="s">
        <v>689</v>
      </c>
      <c r="F2324" s="156">
        <v>1.3076159951159952E-2</v>
      </c>
      <c r="G2324" s="156">
        <v>5.9790903540903537E-3</v>
      </c>
      <c r="H2324" s="156">
        <v>2.3828601953601951E-3</v>
      </c>
      <c r="I2324" s="156">
        <v>7.5702075702075693E-3</v>
      </c>
      <c r="J2324" s="156">
        <v>6.1298076923076931E-3</v>
      </c>
      <c r="K2324" s="156">
        <v>1.6960470085470086E-3</v>
      </c>
      <c r="L2324" s="156">
        <v>9.0964590964590954E-3</v>
      </c>
      <c r="M2324" s="156">
        <v>3.6286630036630038E-3</v>
      </c>
      <c r="N2324" s="156">
        <v>2.3351648351648351E-3</v>
      </c>
      <c r="O2324" s="156">
        <v>1.4365842490842488E-2</v>
      </c>
    </row>
    <row r="2325" spans="1:15" x14ac:dyDescent="0.2">
      <c r="A2325">
        <v>194</v>
      </c>
      <c r="B2325" t="s">
        <v>554</v>
      </c>
      <c r="C2325" t="s">
        <v>554</v>
      </c>
      <c r="D2325" t="s">
        <v>213</v>
      </c>
      <c r="E2325" t="s">
        <v>690</v>
      </c>
      <c r="F2325" s="156">
        <v>0.4014423076923076</v>
      </c>
      <c r="G2325" s="156">
        <v>0.52351190476190479</v>
      </c>
      <c r="H2325" s="156">
        <v>0.50238095238095237</v>
      </c>
      <c r="I2325" s="156">
        <v>0.2801053113553113</v>
      </c>
      <c r="J2325" s="156">
        <v>0.29720695970695971</v>
      </c>
      <c r="K2325" s="156">
        <v>0.2673534798534799</v>
      </c>
      <c r="L2325" s="156">
        <v>0.12509157509157512</v>
      </c>
      <c r="M2325" s="156">
        <v>0.4949862637362637</v>
      </c>
      <c r="N2325" s="156">
        <v>0.49020146520146524</v>
      </c>
      <c r="O2325" s="156">
        <v>0.55151098901098905</v>
      </c>
    </row>
    <row r="2326" spans="1:15" x14ac:dyDescent="0.2">
      <c r="A2326">
        <v>194</v>
      </c>
      <c r="B2326" t="s">
        <v>554</v>
      </c>
      <c r="C2326" t="s">
        <v>554</v>
      </c>
      <c r="D2326" t="s">
        <v>213</v>
      </c>
      <c r="E2326" t="s">
        <v>691</v>
      </c>
      <c r="F2326" s="156">
        <v>0.34364177489177483</v>
      </c>
      <c r="G2326" s="156">
        <v>0.22931916568280203</v>
      </c>
      <c r="H2326" s="156">
        <v>0.3486496458087367</v>
      </c>
      <c r="I2326" s="156">
        <v>0.25553423848878393</v>
      </c>
      <c r="J2326" s="156">
        <v>0.15899252262888625</v>
      </c>
      <c r="K2326" s="156">
        <v>0.26446035025580478</v>
      </c>
      <c r="L2326" s="156">
        <v>0.18952184179456907</v>
      </c>
      <c r="M2326" s="156">
        <v>0.27081119637937817</v>
      </c>
      <c r="N2326" s="156">
        <v>0.34785517512790237</v>
      </c>
      <c r="O2326" s="156">
        <v>0.41703315623770171</v>
      </c>
    </row>
    <row r="2327" spans="1:15" x14ac:dyDescent="0.2">
      <c r="A2327">
        <v>194</v>
      </c>
      <c r="B2327" t="s">
        <v>554</v>
      </c>
      <c r="C2327" t="s">
        <v>554</v>
      </c>
      <c r="D2327" t="s">
        <v>213</v>
      </c>
      <c r="E2327" t="s">
        <v>692</v>
      </c>
      <c r="F2327" s="156">
        <v>0</v>
      </c>
      <c r="G2327" s="156">
        <v>0</v>
      </c>
      <c r="H2327" s="156">
        <v>0</v>
      </c>
      <c r="I2327" s="156">
        <v>0</v>
      </c>
      <c r="J2327" s="156">
        <v>0</v>
      </c>
      <c r="K2327" s="156">
        <v>0</v>
      </c>
      <c r="L2327" s="156">
        <v>0</v>
      </c>
      <c r="M2327" s="156">
        <v>0</v>
      </c>
      <c r="N2327" s="156">
        <v>0</v>
      </c>
      <c r="O2327" s="156">
        <v>0</v>
      </c>
    </row>
    <row r="2328" spans="1:15" x14ac:dyDescent="0.2">
      <c r="A2328">
        <v>194</v>
      </c>
      <c r="B2328" t="s">
        <v>554</v>
      </c>
      <c r="C2328" t="s">
        <v>554</v>
      </c>
      <c r="D2328" t="s">
        <v>213</v>
      </c>
      <c r="E2328" t="s">
        <v>693</v>
      </c>
      <c r="F2328" s="156">
        <v>3.9177489177489186E-2</v>
      </c>
      <c r="G2328" s="156">
        <v>5.762987012987014E-3</v>
      </c>
      <c r="H2328" s="156">
        <v>5.762987012987014E-3</v>
      </c>
      <c r="I2328" s="156">
        <v>3.2656926406926412E-2</v>
      </c>
      <c r="J2328" s="156">
        <v>4.1396103896103901E-3</v>
      </c>
      <c r="K2328" s="156">
        <v>4.1396103896103901E-3</v>
      </c>
      <c r="L2328" s="156">
        <v>4.356060606060607E-2</v>
      </c>
      <c r="M2328" s="156">
        <v>9.3073593073593093E-3</v>
      </c>
      <c r="N2328" s="156">
        <v>5.6547619047619055E-3</v>
      </c>
      <c r="O2328" s="156">
        <v>4.2153679653679665E-2</v>
      </c>
    </row>
    <row r="2329" spans="1:15" x14ac:dyDescent="0.2">
      <c r="A2329">
        <v>194</v>
      </c>
      <c r="B2329" t="s">
        <v>554</v>
      </c>
      <c r="C2329" t="s">
        <v>554</v>
      </c>
      <c r="D2329" t="s">
        <v>213</v>
      </c>
      <c r="E2329" t="s">
        <v>694</v>
      </c>
      <c r="F2329" s="156">
        <v>0.24220012626262624</v>
      </c>
      <c r="G2329" s="156">
        <v>0.13976483585858585</v>
      </c>
      <c r="H2329" s="156">
        <v>0.25861584595959591</v>
      </c>
      <c r="I2329" s="156">
        <v>0.15649779040404038</v>
      </c>
      <c r="J2329" s="156">
        <v>9.9019886363636372E-2</v>
      </c>
      <c r="K2329" s="156">
        <v>0.23294034090909094</v>
      </c>
      <c r="L2329" s="156">
        <v>0.12024621212121211</v>
      </c>
      <c r="M2329" s="156">
        <v>0.16172664141414142</v>
      </c>
      <c r="N2329" s="156">
        <v>0.26153882575757575</v>
      </c>
      <c r="O2329" s="156">
        <v>0.29034406565656568</v>
      </c>
    </row>
    <row r="2330" spans="1:15" x14ac:dyDescent="0.2">
      <c r="A2330">
        <v>194</v>
      </c>
      <c r="B2330" t="s">
        <v>554</v>
      </c>
      <c r="C2330" t="s">
        <v>554</v>
      </c>
      <c r="D2330" t="s">
        <v>213</v>
      </c>
      <c r="E2330" t="s">
        <v>695</v>
      </c>
      <c r="F2330" s="156">
        <v>0</v>
      </c>
      <c r="G2330" s="156">
        <v>0</v>
      </c>
      <c r="H2330" s="156">
        <v>0</v>
      </c>
      <c r="I2330" s="156">
        <v>0</v>
      </c>
      <c r="J2330" s="156">
        <v>0</v>
      </c>
      <c r="K2330" s="156">
        <v>0</v>
      </c>
      <c r="L2330" s="156">
        <v>0</v>
      </c>
      <c r="M2330" s="156">
        <v>0</v>
      </c>
      <c r="N2330" s="156">
        <v>0</v>
      </c>
      <c r="O2330" s="156">
        <v>0</v>
      </c>
    </row>
    <row r="2331" spans="1:15" x14ac:dyDescent="0.2">
      <c r="A2331">
        <v>194</v>
      </c>
      <c r="B2331" t="s">
        <v>554</v>
      </c>
      <c r="C2331" t="s">
        <v>554</v>
      </c>
      <c r="D2331" t="s">
        <v>213</v>
      </c>
      <c r="E2331" t="s">
        <v>696</v>
      </c>
      <c r="F2331" s="156">
        <v>6.3715277777777772E-3</v>
      </c>
      <c r="G2331" s="156">
        <v>7.8125000000000004E-4</v>
      </c>
      <c r="H2331" s="156">
        <v>7.8125000000000004E-4</v>
      </c>
      <c r="I2331" s="156">
        <v>4.7916666666666663E-3</v>
      </c>
      <c r="J2331" s="156">
        <v>5.3819444444444433E-4</v>
      </c>
      <c r="K2331" s="156">
        <v>7.2916666666666659E-4</v>
      </c>
      <c r="L2331" s="156">
        <v>6.9097222222222216E-3</v>
      </c>
      <c r="M2331" s="156">
        <v>1.0069444444444444E-3</v>
      </c>
      <c r="N2331" s="156">
        <v>7.6388888888888893E-4</v>
      </c>
      <c r="O2331" s="156">
        <v>6.7013888888888895E-3</v>
      </c>
    </row>
    <row r="2332" spans="1:15" x14ac:dyDescent="0.2">
      <c r="A2332">
        <v>195</v>
      </c>
      <c r="B2332" t="s">
        <v>555</v>
      </c>
      <c r="C2332" t="s">
        <v>555</v>
      </c>
      <c r="D2332" t="s">
        <v>213</v>
      </c>
      <c r="E2332" t="s">
        <v>685</v>
      </c>
      <c r="F2332" s="156">
        <v>0.35306719795356156</v>
      </c>
      <c r="G2332" s="156">
        <v>0.34088941361668634</v>
      </c>
      <c r="H2332" s="156">
        <v>0.39607192050373863</v>
      </c>
      <c r="I2332" s="156">
        <v>0.36470139708776073</v>
      </c>
      <c r="J2332" s="156">
        <v>0.22516233766233765</v>
      </c>
      <c r="K2332" s="156">
        <v>0.22522628886265247</v>
      </c>
      <c r="L2332" s="156">
        <v>0.24817247146792601</v>
      </c>
      <c r="M2332" s="156">
        <v>0.41017807949626128</v>
      </c>
      <c r="N2332" s="156">
        <v>0.3755755608028335</v>
      </c>
      <c r="O2332" s="156">
        <v>0.50007870916961816</v>
      </c>
    </row>
    <row r="2333" spans="1:15" x14ac:dyDescent="0.2">
      <c r="A2333">
        <v>195</v>
      </c>
      <c r="B2333" t="s">
        <v>555</v>
      </c>
      <c r="C2333" t="s">
        <v>555</v>
      </c>
      <c r="D2333" t="s">
        <v>213</v>
      </c>
      <c r="E2333" t="s">
        <v>686</v>
      </c>
      <c r="F2333" s="156">
        <v>2.8927669552669551E-3</v>
      </c>
      <c r="G2333" s="156">
        <v>1.5624999999999999E-3</v>
      </c>
      <c r="H2333" s="156">
        <v>5.0505050505050505E-4</v>
      </c>
      <c r="I2333" s="156">
        <v>1.3235028860028859E-3</v>
      </c>
      <c r="J2333" s="156">
        <v>1.7045454545454545E-3</v>
      </c>
      <c r="K2333" s="156">
        <v>3.49476911976912E-4</v>
      </c>
      <c r="L2333" s="156">
        <v>1.6391594516594514E-3</v>
      </c>
      <c r="M2333" s="156">
        <v>6.5160533910533906E-4</v>
      </c>
      <c r="N2333" s="156">
        <v>4.8250360750360749E-4</v>
      </c>
      <c r="O2333" s="156">
        <v>3.1430375180375183E-3</v>
      </c>
    </row>
    <row r="2334" spans="1:15" x14ac:dyDescent="0.2">
      <c r="A2334">
        <v>195</v>
      </c>
      <c r="B2334" t="s">
        <v>555</v>
      </c>
      <c r="C2334" t="s">
        <v>555</v>
      </c>
      <c r="D2334" t="s">
        <v>213</v>
      </c>
      <c r="E2334" t="s">
        <v>687</v>
      </c>
      <c r="F2334" s="156">
        <v>0.15202922077922079</v>
      </c>
      <c r="G2334" s="156">
        <v>3.8203463203463205E-2</v>
      </c>
      <c r="H2334" s="156">
        <v>3.8203463203463205E-2</v>
      </c>
      <c r="I2334" s="156">
        <v>0.15137987012987017</v>
      </c>
      <c r="J2334" s="156">
        <v>2.7949134199134206E-2</v>
      </c>
      <c r="K2334" s="156">
        <v>2.7949134199134206E-2</v>
      </c>
      <c r="L2334" s="156">
        <v>0.17932900432900437</v>
      </c>
      <c r="M2334" s="156">
        <v>6.7045454545454561E-2</v>
      </c>
      <c r="N2334" s="156">
        <v>3.6715367965367972E-2</v>
      </c>
      <c r="O2334" s="156">
        <v>0.17521645021645027</v>
      </c>
    </row>
    <row r="2335" spans="1:15" x14ac:dyDescent="0.2">
      <c r="A2335">
        <v>195</v>
      </c>
      <c r="B2335" t="s">
        <v>555</v>
      </c>
      <c r="C2335" t="s">
        <v>555</v>
      </c>
      <c r="D2335" t="s">
        <v>213</v>
      </c>
      <c r="E2335" t="s">
        <v>688</v>
      </c>
      <c r="F2335" s="156">
        <v>0.50091366966366968</v>
      </c>
      <c r="G2335" s="156">
        <v>0.35387112887112887</v>
      </c>
      <c r="H2335" s="156">
        <v>0.40225399600399603</v>
      </c>
      <c r="I2335" s="156">
        <v>0.44257409257409264</v>
      </c>
      <c r="J2335" s="156">
        <v>0.22745379620379619</v>
      </c>
      <c r="K2335" s="156">
        <v>0.18379329004329004</v>
      </c>
      <c r="L2335" s="156">
        <v>0.30700965700965699</v>
      </c>
      <c r="M2335" s="156">
        <v>0.46978021978021972</v>
      </c>
      <c r="N2335" s="156">
        <v>0.37194055944055937</v>
      </c>
      <c r="O2335" s="156">
        <v>0.6104895104895105</v>
      </c>
    </row>
    <row r="2336" spans="1:15" x14ac:dyDescent="0.2">
      <c r="A2336">
        <v>195</v>
      </c>
      <c r="B2336" t="s">
        <v>555</v>
      </c>
      <c r="C2336" t="s">
        <v>555</v>
      </c>
      <c r="D2336" t="s">
        <v>213</v>
      </c>
      <c r="E2336" t="s">
        <v>689</v>
      </c>
      <c r="F2336" s="156">
        <v>1.0202991452991451E-2</v>
      </c>
      <c r="G2336" s="156">
        <v>4.3040293040293035E-3</v>
      </c>
      <c r="H2336" s="156">
        <v>1.7284798534798534E-3</v>
      </c>
      <c r="I2336" s="156">
        <v>5.7501526251526255E-3</v>
      </c>
      <c r="J2336" s="156">
        <v>4.4585622710622708E-3</v>
      </c>
      <c r="K2336" s="156">
        <v>1.2190934065934064E-3</v>
      </c>
      <c r="L2336" s="156">
        <v>7.1562118437118434E-3</v>
      </c>
      <c r="M2336" s="156">
        <v>2.4973290598290592E-3</v>
      </c>
      <c r="N2336" s="156">
        <v>1.6540750915750916E-3</v>
      </c>
      <c r="O2336" s="156">
        <v>1.1107295482295483E-2</v>
      </c>
    </row>
    <row r="2337" spans="1:15" x14ac:dyDescent="0.2">
      <c r="A2337">
        <v>195</v>
      </c>
      <c r="B2337" t="s">
        <v>555</v>
      </c>
      <c r="C2337" t="s">
        <v>555</v>
      </c>
      <c r="D2337" t="s">
        <v>213</v>
      </c>
      <c r="E2337" t="s">
        <v>690</v>
      </c>
      <c r="F2337" s="156">
        <v>0.50661630036630034</v>
      </c>
      <c r="G2337" s="156">
        <v>0.62694597069597069</v>
      </c>
      <c r="H2337" s="156">
        <v>0.57287087912087908</v>
      </c>
      <c r="I2337" s="156">
        <v>0.31588827838827838</v>
      </c>
      <c r="J2337" s="156">
        <v>0.34947344322344326</v>
      </c>
      <c r="K2337" s="156">
        <v>0.27300824175824173</v>
      </c>
      <c r="L2337" s="156">
        <v>0.12951007326007324</v>
      </c>
      <c r="M2337" s="156">
        <v>0.58360805860805864</v>
      </c>
      <c r="N2337" s="156">
        <v>0.53704212454212452</v>
      </c>
      <c r="O2337" s="156">
        <v>0.65336538461538463</v>
      </c>
    </row>
    <row r="2338" spans="1:15" x14ac:dyDescent="0.2">
      <c r="A2338">
        <v>195</v>
      </c>
      <c r="B2338" t="s">
        <v>555</v>
      </c>
      <c r="C2338" t="s">
        <v>555</v>
      </c>
      <c r="D2338" t="s">
        <v>213</v>
      </c>
      <c r="E2338" t="s">
        <v>691</v>
      </c>
      <c r="F2338" s="156">
        <v>0.37560753640299099</v>
      </c>
      <c r="G2338" s="156">
        <v>0.26174242424242422</v>
      </c>
      <c r="H2338" s="156">
        <v>0.3865235143644235</v>
      </c>
      <c r="I2338" s="156">
        <v>0.28940377804014167</v>
      </c>
      <c r="J2338" s="156">
        <v>0.17904122392758756</v>
      </c>
      <c r="K2338" s="156">
        <v>0.2839703856749311</v>
      </c>
      <c r="L2338" s="156">
        <v>0.2112012987012987</v>
      </c>
      <c r="M2338" s="156">
        <v>0.3104806178669815</v>
      </c>
      <c r="N2338" s="156">
        <v>0.38142709563164112</v>
      </c>
      <c r="O2338" s="156">
        <v>0.46138823297914211</v>
      </c>
    </row>
    <row r="2339" spans="1:15" x14ac:dyDescent="0.2">
      <c r="A2339">
        <v>195</v>
      </c>
      <c r="B2339" t="s">
        <v>555</v>
      </c>
      <c r="C2339" t="s">
        <v>555</v>
      </c>
      <c r="D2339" t="s">
        <v>213</v>
      </c>
      <c r="E2339" t="s">
        <v>692</v>
      </c>
      <c r="F2339" s="156">
        <v>0</v>
      </c>
      <c r="G2339" s="156">
        <v>0</v>
      </c>
      <c r="H2339" s="156">
        <v>0</v>
      </c>
      <c r="I2339" s="156">
        <v>0</v>
      </c>
      <c r="J2339" s="156">
        <v>0</v>
      </c>
      <c r="K2339" s="156">
        <v>0</v>
      </c>
      <c r="L2339" s="156">
        <v>0</v>
      </c>
      <c r="M2339" s="156">
        <v>0</v>
      </c>
      <c r="N2339" s="156">
        <v>0</v>
      </c>
      <c r="O2339" s="156">
        <v>0</v>
      </c>
    </row>
    <row r="2340" spans="1:15" x14ac:dyDescent="0.2">
      <c r="A2340">
        <v>195</v>
      </c>
      <c r="B2340" t="s">
        <v>555</v>
      </c>
      <c r="C2340" t="s">
        <v>555</v>
      </c>
      <c r="D2340" t="s">
        <v>213</v>
      </c>
      <c r="E2340" t="s">
        <v>693</v>
      </c>
      <c r="F2340" s="156">
        <v>3.6958874458874469E-2</v>
      </c>
      <c r="G2340" s="156">
        <v>6.0876623376623388E-3</v>
      </c>
      <c r="H2340" s="156">
        <v>6.0876623376623388E-3</v>
      </c>
      <c r="I2340" s="156">
        <v>3.1222943722943725E-2</v>
      </c>
      <c r="J2340" s="156">
        <v>4.3290043290043299E-3</v>
      </c>
      <c r="K2340" s="156">
        <v>4.3290043290043299E-3</v>
      </c>
      <c r="L2340" s="156">
        <v>4.1558441558441565E-2</v>
      </c>
      <c r="M2340" s="156">
        <v>9.4696969696969717E-3</v>
      </c>
      <c r="N2340" s="156">
        <v>5.8170995670995679E-3</v>
      </c>
      <c r="O2340" s="156">
        <v>4.0097402597402604E-2</v>
      </c>
    </row>
    <row r="2341" spans="1:15" x14ac:dyDescent="0.2">
      <c r="A2341">
        <v>195</v>
      </c>
      <c r="B2341" t="s">
        <v>555</v>
      </c>
      <c r="C2341" t="s">
        <v>555</v>
      </c>
      <c r="D2341" t="s">
        <v>213</v>
      </c>
      <c r="E2341" t="s">
        <v>694</v>
      </c>
      <c r="F2341" s="156">
        <v>0.26832859848484852</v>
      </c>
      <c r="G2341" s="156">
        <v>0.17159248737373736</v>
      </c>
      <c r="H2341" s="156">
        <v>0.29763888888888884</v>
      </c>
      <c r="I2341" s="156">
        <v>0.18927714646464644</v>
      </c>
      <c r="J2341" s="156">
        <v>0.11986426767676768</v>
      </c>
      <c r="K2341" s="156">
        <v>0.25781723484848484</v>
      </c>
      <c r="L2341" s="156">
        <v>0.14245422979797978</v>
      </c>
      <c r="M2341" s="156">
        <v>0.19900568181818182</v>
      </c>
      <c r="N2341" s="156">
        <v>0.30123895202020201</v>
      </c>
      <c r="O2341" s="156">
        <v>0.33035353535353529</v>
      </c>
    </row>
    <row r="2342" spans="1:15" x14ac:dyDescent="0.2">
      <c r="A2342">
        <v>195</v>
      </c>
      <c r="B2342" t="s">
        <v>555</v>
      </c>
      <c r="C2342" t="s">
        <v>555</v>
      </c>
      <c r="D2342" t="s">
        <v>213</v>
      </c>
      <c r="E2342" t="s">
        <v>695</v>
      </c>
      <c r="F2342" s="156">
        <v>0</v>
      </c>
      <c r="G2342" s="156">
        <v>0</v>
      </c>
      <c r="H2342" s="156">
        <v>0</v>
      </c>
      <c r="I2342" s="156">
        <v>0</v>
      </c>
      <c r="J2342" s="156">
        <v>0</v>
      </c>
      <c r="K2342" s="156">
        <v>0</v>
      </c>
      <c r="L2342" s="156">
        <v>0</v>
      </c>
      <c r="M2342" s="156">
        <v>0</v>
      </c>
      <c r="N2342" s="156">
        <v>0</v>
      </c>
      <c r="O2342" s="156">
        <v>0</v>
      </c>
    </row>
    <row r="2343" spans="1:15" x14ac:dyDescent="0.2">
      <c r="A2343">
        <v>195</v>
      </c>
      <c r="B2343" t="s">
        <v>555</v>
      </c>
      <c r="C2343" t="s">
        <v>555</v>
      </c>
      <c r="D2343" t="s">
        <v>213</v>
      </c>
      <c r="E2343" t="s">
        <v>696</v>
      </c>
      <c r="F2343" s="156">
        <v>9.4618055555555566E-3</v>
      </c>
      <c r="G2343" s="156">
        <v>1.2152777777777776E-3</v>
      </c>
      <c r="H2343" s="156">
        <v>1.2152777777777776E-3</v>
      </c>
      <c r="I2343" s="156">
        <v>7.1354166666666675E-3</v>
      </c>
      <c r="J2343" s="156">
        <v>8.3333333333333328E-4</v>
      </c>
      <c r="K2343" s="156">
        <v>1.3368055555555557E-3</v>
      </c>
      <c r="L2343" s="156">
        <v>1.0295138888888888E-2</v>
      </c>
      <c r="M2343" s="156">
        <v>1.5972222222222223E-3</v>
      </c>
      <c r="N2343" s="156">
        <v>1.1631944444444446E-3</v>
      </c>
      <c r="O2343" s="156">
        <v>9.9826388888888899E-3</v>
      </c>
    </row>
    <row r="2344" spans="1:15" x14ac:dyDescent="0.2">
      <c r="A2344">
        <v>196</v>
      </c>
      <c r="B2344" t="s">
        <v>556</v>
      </c>
      <c r="C2344" t="s">
        <v>556</v>
      </c>
      <c r="D2344" t="s">
        <v>213</v>
      </c>
      <c r="E2344" t="s">
        <v>685</v>
      </c>
      <c r="F2344" s="156">
        <v>0.31750787091696181</v>
      </c>
      <c r="G2344" s="156">
        <v>0.31989866194411648</v>
      </c>
      <c r="H2344" s="156">
        <v>0.36705529319165681</v>
      </c>
      <c r="I2344" s="156">
        <v>0.31882870916961825</v>
      </c>
      <c r="J2344" s="156">
        <v>0.21567296340023612</v>
      </c>
      <c r="K2344" s="156">
        <v>0.21924193231011416</v>
      </c>
      <c r="L2344" s="156">
        <v>0.21788173947264855</v>
      </c>
      <c r="M2344" s="156">
        <v>0.36779073199527745</v>
      </c>
      <c r="N2344" s="156">
        <v>0.35866292798110977</v>
      </c>
      <c r="O2344" s="156">
        <v>0.45431916568280201</v>
      </c>
    </row>
    <row r="2345" spans="1:15" x14ac:dyDescent="0.2">
      <c r="A2345">
        <v>196</v>
      </c>
      <c r="B2345" t="s">
        <v>556</v>
      </c>
      <c r="C2345" t="s">
        <v>556</v>
      </c>
      <c r="D2345" t="s">
        <v>213</v>
      </c>
      <c r="E2345" t="s">
        <v>686</v>
      </c>
      <c r="F2345" s="156">
        <v>4.2748917748917752E-3</v>
      </c>
      <c r="G2345" s="156">
        <v>2.9423701298701304E-3</v>
      </c>
      <c r="H2345" s="156">
        <v>8.0717893217893222E-4</v>
      </c>
      <c r="I2345" s="156">
        <v>1.6549422799422798E-3</v>
      </c>
      <c r="J2345" s="156">
        <v>3.2196969696969692E-3</v>
      </c>
      <c r="K2345" s="156">
        <v>5.6367243867243874E-4</v>
      </c>
      <c r="L2345" s="156">
        <v>1.8736471861471862E-3</v>
      </c>
      <c r="M2345" s="156">
        <v>1.0912698412698413E-3</v>
      </c>
      <c r="N2345" s="156">
        <v>7.8914141414141413E-4</v>
      </c>
      <c r="O2345" s="156">
        <v>4.68975468975469E-3</v>
      </c>
    </row>
    <row r="2346" spans="1:15" x14ac:dyDescent="0.2">
      <c r="A2346">
        <v>196</v>
      </c>
      <c r="B2346" t="s">
        <v>556</v>
      </c>
      <c r="C2346" t="s">
        <v>556</v>
      </c>
      <c r="D2346" t="s">
        <v>213</v>
      </c>
      <c r="E2346" t="s">
        <v>687</v>
      </c>
      <c r="F2346" s="156">
        <v>0.1295995670995671</v>
      </c>
      <c r="G2346" s="156">
        <v>3.3008658008658008E-2</v>
      </c>
      <c r="H2346" s="156">
        <v>3.3008658008658008E-2</v>
      </c>
      <c r="I2346" s="156">
        <v>0.12900432900432901</v>
      </c>
      <c r="J2346" s="156">
        <v>2.3998917748917752E-2</v>
      </c>
      <c r="K2346" s="156">
        <v>2.3998917748917752E-2</v>
      </c>
      <c r="L2346" s="156">
        <v>0.15227272727272731</v>
      </c>
      <c r="M2346" s="156">
        <v>5.7142857142857148E-2</v>
      </c>
      <c r="N2346" s="156">
        <v>3.2332251082251087E-2</v>
      </c>
      <c r="O2346" s="156">
        <v>0.14959415584415589</v>
      </c>
    </row>
    <row r="2347" spans="1:15" x14ac:dyDescent="0.2">
      <c r="A2347">
        <v>196</v>
      </c>
      <c r="B2347" t="s">
        <v>556</v>
      </c>
      <c r="C2347" t="s">
        <v>556</v>
      </c>
      <c r="D2347" t="s">
        <v>213</v>
      </c>
      <c r="E2347" t="s">
        <v>688</v>
      </c>
      <c r="F2347" s="156">
        <v>0.49133574758574755</v>
      </c>
      <c r="G2347" s="156">
        <v>0.36104312354312357</v>
      </c>
      <c r="H2347" s="156">
        <v>0.40568598068598072</v>
      </c>
      <c r="I2347" s="156">
        <v>0.41999875124875125</v>
      </c>
      <c r="J2347" s="156">
        <v>0.23959582084582084</v>
      </c>
      <c r="K2347" s="156">
        <v>0.19959831834831837</v>
      </c>
      <c r="L2347" s="156">
        <v>0.2957084582084582</v>
      </c>
      <c r="M2347" s="156">
        <v>0.45487012987012987</v>
      </c>
      <c r="N2347" s="156">
        <v>0.39168331668331668</v>
      </c>
      <c r="O2347" s="156">
        <v>0.60406468531468527</v>
      </c>
    </row>
    <row r="2348" spans="1:15" x14ac:dyDescent="0.2">
      <c r="A2348">
        <v>196</v>
      </c>
      <c r="B2348" t="s">
        <v>556</v>
      </c>
      <c r="C2348" t="s">
        <v>556</v>
      </c>
      <c r="D2348" t="s">
        <v>213</v>
      </c>
      <c r="E2348" t="s">
        <v>689</v>
      </c>
      <c r="F2348" s="156">
        <v>1.4797008547008548E-2</v>
      </c>
      <c r="G2348" s="156">
        <v>7.6865842490842495E-3</v>
      </c>
      <c r="H2348" s="156">
        <v>2.3351648351648351E-3</v>
      </c>
      <c r="I2348" s="156">
        <v>7.0722680097680107E-3</v>
      </c>
      <c r="J2348" s="156">
        <v>8.2055097680097683E-3</v>
      </c>
      <c r="K2348" s="156">
        <v>1.6674297924297924E-3</v>
      </c>
      <c r="L2348" s="156">
        <v>8.5451007326007335E-3</v>
      </c>
      <c r="M2348" s="156">
        <v>3.6000457875457873E-3</v>
      </c>
      <c r="N2348" s="156">
        <v>2.2855616605616602E-3</v>
      </c>
      <c r="O2348" s="156">
        <v>1.6044719169719168E-2</v>
      </c>
    </row>
    <row r="2349" spans="1:15" x14ac:dyDescent="0.2">
      <c r="A2349">
        <v>196</v>
      </c>
      <c r="B2349" t="s">
        <v>556</v>
      </c>
      <c r="C2349" t="s">
        <v>556</v>
      </c>
      <c r="D2349" t="s">
        <v>213</v>
      </c>
      <c r="E2349" t="s">
        <v>690</v>
      </c>
      <c r="F2349" s="156">
        <v>0.51357600732600728</v>
      </c>
      <c r="G2349" s="156">
        <v>0.61027930402930408</v>
      </c>
      <c r="H2349" s="156">
        <v>0.58965201465201467</v>
      </c>
      <c r="I2349" s="156">
        <v>0.31458333333333333</v>
      </c>
      <c r="J2349" s="156">
        <v>0.33365384615384613</v>
      </c>
      <c r="K2349" s="156">
        <v>0.30448717948717946</v>
      </c>
      <c r="L2349" s="156">
        <v>0.1245650183150183</v>
      </c>
      <c r="M2349" s="156">
        <v>0.57552655677655673</v>
      </c>
      <c r="N2349" s="156">
        <v>0.57371794871794868</v>
      </c>
      <c r="O2349" s="156">
        <v>0.65146520146520148</v>
      </c>
    </row>
    <row r="2350" spans="1:15" x14ac:dyDescent="0.2">
      <c r="A2350">
        <v>196</v>
      </c>
      <c r="B2350" t="s">
        <v>556</v>
      </c>
      <c r="C2350" t="s">
        <v>556</v>
      </c>
      <c r="D2350" t="s">
        <v>213</v>
      </c>
      <c r="E2350" t="s">
        <v>691</v>
      </c>
      <c r="F2350" s="156">
        <v>0.35790781188508464</v>
      </c>
      <c r="G2350" s="156">
        <v>0.24457890594254231</v>
      </c>
      <c r="H2350" s="156">
        <v>0.36320346320346319</v>
      </c>
      <c r="I2350" s="156">
        <v>0.261073396300669</v>
      </c>
      <c r="J2350" s="156">
        <v>0.17014462809917358</v>
      </c>
      <c r="K2350" s="156">
        <v>0.27456463990554897</v>
      </c>
      <c r="L2350" s="156">
        <v>0.19205775285320742</v>
      </c>
      <c r="M2350" s="156">
        <v>0.28183539944903579</v>
      </c>
      <c r="N2350" s="156">
        <v>0.36215810704447066</v>
      </c>
      <c r="O2350" s="156">
        <v>0.43414256198347101</v>
      </c>
    </row>
    <row r="2351" spans="1:15" x14ac:dyDescent="0.2">
      <c r="A2351">
        <v>196</v>
      </c>
      <c r="B2351" t="s">
        <v>556</v>
      </c>
      <c r="C2351" t="s">
        <v>556</v>
      </c>
      <c r="D2351" t="s">
        <v>213</v>
      </c>
      <c r="E2351" t="s">
        <v>692</v>
      </c>
      <c r="F2351" s="156">
        <v>0</v>
      </c>
      <c r="G2351" s="156">
        <v>0</v>
      </c>
      <c r="H2351" s="156">
        <v>0</v>
      </c>
      <c r="I2351" s="156">
        <v>0</v>
      </c>
      <c r="J2351" s="156">
        <v>0</v>
      </c>
      <c r="K2351" s="156">
        <v>0</v>
      </c>
      <c r="L2351" s="156">
        <v>0</v>
      </c>
      <c r="M2351" s="156">
        <v>0</v>
      </c>
      <c r="N2351" s="156">
        <v>0</v>
      </c>
      <c r="O2351" s="156">
        <v>0</v>
      </c>
    </row>
    <row r="2352" spans="1:15" x14ac:dyDescent="0.2">
      <c r="A2352">
        <v>196</v>
      </c>
      <c r="B2352" t="s">
        <v>556</v>
      </c>
      <c r="C2352" t="s">
        <v>556</v>
      </c>
      <c r="D2352" t="s">
        <v>213</v>
      </c>
      <c r="E2352" t="s">
        <v>693</v>
      </c>
      <c r="F2352" s="156">
        <v>3.4145021645021645E-2</v>
      </c>
      <c r="G2352" s="156">
        <v>4.6536796536796547E-3</v>
      </c>
      <c r="H2352" s="156">
        <v>4.6536796536796547E-3</v>
      </c>
      <c r="I2352" s="156">
        <v>2.765151515151516E-2</v>
      </c>
      <c r="J2352" s="156">
        <v>3.3279220779220782E-3</v>
      </c>
      <c r="K2352" s="156">
        <v>3.3279220779220782E-3</v>
      </c>
      <c r="L2352" s="156">
        <v>3.7500000000000006E-2</v>
      </c>
      <c r="M2352" s="156">
        <v>7.3593073593073606E-3</v>
      </c>
      <c r="N2352" s="156">
        <v>4.5454545454545461E-3</v>
      </c>
      <c r="O2352" s="156">
        <v>3.6471861471861475E-2</v>
      </c>
    </row>
    <row r="2353" spans="1:15" x14ac:dyDescent="0.2">
      <c r="A2353">
        <v>196</v>
      </c>
      <c r="B2353" t="s">
        <v>556</v>
      </c>
      <c r="C2353" t="s">
        <v>556</v>
      </c>
      <c r="D2353" t="s">
        <v>213</v>
      </c>
      <c r="E2353" t="s">
        <v>694</v>
      </c>
      <c r="F2353" s="156">
        <v>0.23013099747474747</v>
      </c>
      <c r="G2353" s="156">
        <v>0.1419302398989899</v>
      </c>
      <c r="H2353" s="156">
        <v>0.2535984848484848</v>
      </c>
      <c r="I2353" s="156">
        <v>0.16144728535353534</v>
      </c>
      <c r="J2353" s="156">
        <v>0.10068181818181816</v>
      </c>
      <c r="K2353" s="156">
        <v>0.2246780303030303</v>
      </c>
      <c r="L2353" s="156">
        <v>0.12437499999999999</v>
      </c>
      <c r="M2353" s="156">
        <v>0.16544349747474746</v>
      </c>
      <c r="N2353" s="156">
        <v>0.25616477272727273</v>
      </c>
      <c r="O2353" s="156">
        <v>0.28271148989898987</v>
      </c>
    </row>
    <row r="2354" spans="1:15" x14ac:dyDescent="0.2">
      <c r="A2354">
        <v>196</v>
      </c>
      <c r="B2354" t="s">
        <v>556</v>
      </c>
      <c r="C2354" t="s">
        <v>556</v>
      </c>
      <c r="D2354" t="s">
        <v>213</v>
      </c>
      <c r="E2354" t="s">
        <v>695</v>
      </c>
      <c r="F2354" s="156">
        <v>0</v>
      </c>
      <c r="G2354" s="156">
        <v>0</v>
      </c>
      <c r="H2354" s="156">
        <v>0</v>
      </c>
      <c r="I2354" s="156">
        <v>0</v>
      </c>
      <c r="J2354" s="156">
        <v>0</v>
      </c>
      <c r="K2354" s="156">
        <v>0</v>
      </c>
      <c r="L2354" s="156">
        <v>0</v>
      </c>
      <c r="M2354" s="156">
        <v>0</v>
      </c>
      <c r="N2354" s="156">
        <v>0</v>
      </c>
      <c r="O2354" s="156">
        <v>0</v>
      </c>
    </row>
    <row r="2355" spans="1:15" x14ac:dyDescent="0.2">
      <c r="A2355">
        <v>196</v>
      </c>
      <c r="B2355" t="s">
        <v>556</v>
      </c>
      <c r="C2355" t="s">
        <v>556</v>
      </c>
      <c r="D2355" t="s">
        <v>213</v>
      </c>
      <c r="E2355" t="s">
        <v>696</v>
      </c>
      <c r="F2355" s="156">
        <v>4.6180555555555558E-3</v>
      </c>
      <c r="G2355" s="156">
        <v>5.0347222222222221E-4</v>
      </c>
      <c r="H2355" s="156">
        <v>5.0347222222222221E-4</v>
      </c>
      <c r="I2355" s="156">
        <v>3.3680555555555556E-3</v>
      </c>
      <c r="J2355" s="156">
        <v>3.4722222222222224E-4</v>
      </c>
      <c r="K2355" s="156">
        <v>4.3402777777777775E-4</v>
      </c>
      <c r="L2355" s="156">
        <v>4.9479166666666664E-3</v>
      </c>
      <c r="M2355" s="156">
        <v>6.4236111111111102E-4</v>
      </c>
      <c r="N2355" s="156">
        <v>5.0347222222222221E-4</v>
      </c>
      <c r="O2355" s="156">
        <v>4.8090277777777784E-3</v>
      </c>
    </row>
    <row r="2356" spans="1:15" x14ac:dyDescent="0.2">
      <c r="A2356">
        <v>197</v>
      </c>
      <c r="B2356" t="s">
        <v>557</v>
      </c>
      <c r="C2356" t="s">
        <v>557</v>
      </c>
      <c r="D2356" t="s">
        <v>213</v>
      </c>
      <c r="E2356" t="s">
        <v>685</v>
      </c>
      <c r="F2356" s="156">
        <v>0.33579791420700505</v>
      </c>
      <c r="G2356" s="156">
        <v>0.33100649350649353</v>
      </c>
      <c r="H2356" s="156">
        <v>0.37734897678079499</v>
      </c>
      <c r="I2356" s="156">
        <v>0.33934228650137743</v>
      </c>
      <c r="J2356" s="156">
        <v>0.22260674931129479</v>
      </c>
      <c r="K2356" s="156">
        <v>0.21862947658402201</v>
      </c>
      <c r="L2356" s="156">
        <v>0.23301603699330972</v>
      </c>
      <c r="M2356" s="156">
        <v>0.38651367571822121</v>
      </c>
      <c r="N2356" s="156">
        <v>0.36226633215269577</v>
      </c>
      <c r="O2356" s="156">
        <v>0.47745720188902013</v>
      </c>
    </row>
    <row r="2357" spans="1:15" x14ac:dyDescent="0.2">
      <c r="A2357">
        <v>197</v>
      </c>
      <c r="B2357" t="s">
        <v>557</v>
      </c>
      <c r="C2357" t="s">
        <v>557</v>
      </c>
      <c r="D2357" t="s">
        <v>213</v>
      </c>
      <c r="E2357" t="s">
        <v>686</v>
      </c>
      <c r="F2357" s="156">
        <v>3.4136002886002888E-3</v>
      </c>
      <c r="G2357" s="156">
        <v>1.9457972582972581E-3</v>
      </c>
      <c r="H2357" s="156">
        <v>6.0876623376623386E-4</v>
      </c>
      <c r="I2357" s="156">
        <v>1.5286796536796536E-3</v>
      </c>
      <c r="J2357" s="156">
        <v>2.1216630591630592E-3</v>
      </c>
      <c r="K2357" s="156">
        <v>4.2162698412698415E-4</v>
      </c>
      <c r="L2357" s="156">
        <v>1.8511002886002887E-3</v>
      </c>
      <c r="M2357" s="156">
        <v>7.9816017316017317E-4</v>
      </c>
      <c r="N2357" s="156">
        <v>5.8621933621933625E-4</v>
      </c>
      <c r="O2357" s="156">
        <v>3.7179834054834053E-3</v>
      </c>
    </row>
    <row r="2358" spans="1:15" x14ac:dyDescent="0.2">
      <c r="A2358">
        <v>197</v>
      </c>
      <c r="B2358" t="s">
        <v>557</v>
      </c>
      <c r="C2358" t="s">
        <v>557</v>
      </c>
      <c r="D2358" t="s">
        <v>213</v>
      </c>
      <c r="E2358" t="s">
        <v>687</v>
      </c>
      <c r="F2358" s="156">
        <v>0.16206709956709958</v>
      </c>
      <c r="G2358" s="156">
        <v>3.7202380952380959E-2</v>
      </c>
      <c r="H2358" s="156">
        <v>3.7202380952380959E-2</v>
      </c>
      <c r="I2358" s="156">
        <v>0.1586309523809524</v>
      </c>
      <c r="J2358" s="156">
        <v>2.7462121212121219E-2</v>
      </c>
      <c r="K2358" s="156">
        <v>2.7462121212121219E-2</v>
      </c>
      <c r="L2358" s="156">
        <v>0.18877164502164506</v>
      </c>
      <c r="M2358" s="156">
        <v>6.8208874458874469E-2</v>
      </c>
      <c r="N2358" s="156">
        <v>3.6066017316017329E-2</v>
      </c>
      <c r="O2358" s="156">
        <v>0.18482142857142861</v>
      </c>
    </row>
    <row r="2359" spans="1:15" x14ac:dyDescent="0.2">
      <c r="A2359">
        <v>197</v>
      </c>
      <c r="B2359" t="s">
        <v>557</v>
      </c>
      <c r="C2359" t="s">
        <v>557</v>
      </c>
      <c r="D2359" t="s">
        <v>213</v>
      </c>
      <c r="E2359" t="s">
        <v>688</v>
      </c>
      <c r="F2359" s="156">
        <v>0.49155427905427912</v>
      </c>
      <c r="G2359" s="156">
        <v>0.3471736596736596</v>
      </c>
      <c r="H2359" s="156">
        <v>0.39689477189477185</v>
      </c>
      <c r="I2359" s="156">
        <v>0.43287545787545789</v>
      </c>
      <c r="J2359" s="156">
        <v>0.22599691974691971</v>
      </c>
      <c r="K2359" s="156">
        <v>0.1869609557109557</v>
      </c>
      <c r="L2359" s="156">
        <v>0.30354020979020979</v>
      </c>
      <c r="M2359" s="156">
        <v>0.45788378288378284</v>
      </c>
      <c r="N2359" s="156">
        <v>0.37357434232434233</v>
      </c>
      <c r="O2359" s="156">
        <v>0.6013028638028638</v>
      </c>
    </row>
    <row r="2360" spans="1:15" x14ac:dyDescent="0.2">
      <c r="A2360">
        <v>197</v>
      </c>
      <c r="B2360" t="s">
        <v>557</v>
      </c>
      <c r="C2360" t="s">
        <v>557</v>
      </c>
      <c r="D2360" t="s">
        <v>213</v>
      </c>
      <c r="E2360" t="s">
        <v>689</v>
      </c>
      <c r="F2360" s="156">
        <v>1.241796398046398E-2</v>
      </c>
      <c r="G2360" s="156">
        <v>5.2846459096459091E-3</v>
      </c>
      <c r="H2360" s="156">
        <v>1.9822191697191696E-3</v>
      </c>
      <c r="I2360" s="156">
        <v>6.8414224664224664E-3</v>
      </c>
      <c r="J2360" s="156">
        <v>5.5307539682539677E-3</v>
      </c>
      <c r="K2360" s="156">
        <v>1.407967032967033E-3</v>
      </c>
      <c r="L2360" s="156">
        <v>8.4878663003662997E-3</v>
      </c>
      <c r="M2360" s="156">
        <v>2.9761904761904756E-3</v>
      </c>
      <c r="N2360" s="156">
        <v>1.9154456654456651E-3</v>
      </c>
      <c r="O2360" s="156">
        <v>1.3465354090354091E-2</v>
      </c>
    </row>
    <row r="2361" spans="1:15" x14ac:dyDescent="0.2">
      <c r="A2361">
        <v>197</v>
      </c>
      <c r="B2361" t="s">
        <v>557</v>
      </c>
      <c r="C2361" t="s">
        <v>557</v>
      </c>
      <c r="D2361" t="s">
        <v>213</v>
      </c>
      <c r="E2361" t="s">
        <v>690</v>
      </c>
      <c r="F2361" s="156">
        <v>0.48580586080586075</v>
      </c>
      <c r="G2361" s="156">
        <v>0.59640567765567754</v>
      </c>
      <c r="H2361" s="156">
        <v>0.55375457875457879</v>
      </c>
      <c r="I2361" s="156">
        <v>0.30029761904761904</v>
      </c>
      <c r="J2361" s="156">
        <v>0.33310439560439559</v>
      </c>
      <c r="K2361" s="156">
        <v>0.27280219780219778</v>
      </c>
      <c r="L2361" s="156">
        <v>0.12374084249084247</v>
      </c>
      <c r="M2361" s="156">
        <v>0.55574633699633702</v>
      </c>
      <c r="N2361" s="156">
        <v>0.52733516483516485</v>
      </c>
      <c r="O2361" s="156">
        <v>0.62561813186813175</v>
      </c>
    </row>
    <row r="2362" spans="1:15" x14ac:dyDescent="0.2">
      <c r="A2362">
        <v>197</v>
      </c>
      <c r="B2362" t="s">
        <v>557</v>
      </c>
      <c r="C2362" t="s">
        <v>557</v>
      </c>
      <c r="D2362" t="s">
        <v>213</v>
      </c>
      <c r="E2362" t="s">
        <v>691</v>
      </c>
      <c r="F2362" s="156">
        <v>0.37222304210940577</v>
      </c>
      <c r="G2362" s="156">
        <v>0.2556031090121999</v>
      </c>
      <c r="H2362" s="156">
        <v>0.38082693821330182</v>
      </c>
      <c r="I2362" s="156">
        <v>0.28130903187721373</v>
      </c>
      <c r="J2362" s="156">
        <v>0.17573789846517118</v>
      </c>
      <c r="K2362" s="156">
        <v>0.28335301062573792</v>
      </c>
      <c r="L2362" s="156">
        <v>0.20627705627705628</v>
      </c>
      <c r="M2362" s="156">
        <v>0.30137495080676896</v>
      </c>
      <c r="N2362" s="156">
        <v>0.3777400629673357</v>
      </c>
      <c r="O2362" s="156">
        <v>0.45457251082251082</v>
      </c>
    </row>
    <row r="2363" spans="1:15" x14ac:dyDescent="0.2">
      <c r="A2363">
        <v>197</v>
      </c>
      <c r="B2363" t="s">
        <v>557</v>
      </c>
      <c r="C2363" t="s">
        <v>557</v>
      </c>
      <c r="D2363" t="s">
        <v>213</v>
      </c>
      <c r="E2363" t="s">
        <v>692</v>
      </c>
      <c r="F2363" s="156">
        <v>0</v>
      </c>
      <c r="G2363" s="156">
        <v>0</v>
      </c>
      <c r="H2363" s="156">
        <v>0</v>
      </c>
      <c r="I2363" s="156">
        <v>0</v>
      </c>
      <c r="J2363" s="156">
        <v>0</v>
      </c>
      <c r="K2363" s="156">
        <v>0</v>
      </c>
      <c r="L2363" s="156">
        <v>0</v>
      </c>
      <c r="M2363" s="156">
        <v>0</v>
      </c>
      <c r="N2363" s="156">
        <v>0</v>
      </c>
      <c r="O2363" s="156">
        <v>0</v>
      </c>
    </row>
    <row r="2364" spans="1:15" x14ac:dyDescent="0.2">
      <c r="A2364">
        <v>197</v>
      </c>
      <c r="B2364" t="s">
        <v>557</v>
      </c>
      <c r="C2364" t="s">
        <v>557</v>
      </c>
      <c r="D2364" t="s">
        <v>213</v>
      </c>
      <c r="E2364" t="s">
        <v>693</v>
      </c>
      <c r="F2364" s="156">
        <v>3.9475108225108226E-2</v>
      </c>
      <c r="G2364" s="156">
        <v>6.0335497835497841E-3</v>
      </c>
      <c r="H2364" s="156">
        <v>6.0335497835497841E-3</v>
      </c>
      <c r="I2364" s="156">
        <v>3.3008658008658008E-2</v>
      </c>
      <c r="J2364" s="156">
        <v>4.3290043290043299E-3</v>
      </c>
      <c r="K2364" s="156">
        <v>4.3290043290043299E-3</v>
      </c>
      <c r="L2364" s="156">
        <v>4.4101731601731614E-2</v>
      </c>
      <c r="M2364" s="156">
        <v>9.6320346320346324E-3</v>
      </c>
      <c r="N2364" s="156">
        <v>5.8441558441558452E-3</v>
      </c>
      <c r="O2364" s="156">
        <v>4.2613636363636374E-2</v>
      </c>
    </row>
    <row r="2365" spans="1:15" x14ac:dyDescent="0.2">
      <c r="A2365">
        <v>197</v>
      </c>
      <c r="B2365" t="s">
        <v>557</v>
      </c>
      <c r="C2365" t="s">
        <v>557</v>
      </c>
      <c r="D2365" t="s">
        <v>213</v>
      </c>
      <c r="E2365" t="s">
        <v>694</v>
      </c>
      <c r="F2365" s="156">
        <v>0.26517834595959594</v>
      </c>
      <c r="G2365" s="156">
        <v>0.16228219696969695</v>
      </c>
      <c r="H2365" s="156">
        <v>0.29010890151515151</v>
      </c>
      <c r="I2365" s="156">
        <v>0.18128314393939393</v>
      </c>
      <c r="J2365" s="156">
        <v>0.11352746212121212</v>
      </c>
      <c r="K2365" s="156">
        <v>0.25478693181818179</v>
      </c>
      <c r="L2365" s="156">
        <v>0.1372395833333333</v>
      </c>
      <c r="M2365" s="156">
        <v>0.18927714646464644</v>
      </c>
      <c r="N2365" s="156">
        <v>0.2939299242424242</v>
      </c>
      <c r="O2365" s="156">
        <v>0.32266571969696972</v>
      </c>
    </row>
    <row r="2366" spans="1:15" x14ac:dyDescent="0.2">
      <c r="A2366">
        <v>197</v>
      </c>
      <c r="B2366" t="s">
        <v>557</v>
      </c>
      <c r="C2366" t="s">
        <v>557</v>
      </c>
      <c r="D2366" t="s">
        <v>213</v>
      </c>
      <c r="E2366" t="s">
        <v>695</v>
      </c>
      <c r="F2366" s="156">
        <v>0</v>
      </c>
      <c r="G2366" s="156">
        <v>0</v>
      </c>
      <c r="H2366" s="156">
        <v>0</v>
      </c>
      <c r="I2366" s="156">
        <v>0</v>
      </c>
      <c r="J2366" s="156">
        <v>0</v>
      </c>
      <c r="K2366" s="156">
        <v>0</v>
      </c>
      <c r="L2366" s="156">
        <v>0</v>
      </c>
      <c r="M2366" s="156">
        <v>0</v>
      </c>
      <c r="N2366" s="156">
        <v>0</v>
      </c>
      <c r="O2366" s="156">
        <v>0</v>
      </c>
    </row>
    <row r="2367" spans="1:15" x14ac:dyDescent="0.2">
      <c r="A2367">
        <v>197</v>
      </c>
      <c r="B2367" t="s">
        <v>557</v>
      </c>
      <c r="C2367" t="s">
        <v>557</v>
      </c>
      <c r="D2367" t="s">
        <v>213</v>
      </c>
      <c r="E2367" t="s">
        <v>696</v>
      </c>
      <c r="F2367" s="156">
        <v>8.4722222222222213E-3</v>
      </c>
      <c r="G2367" s="156">
        <v>1.0590277777777777E-3</v>
      </c>
      <c r="H2367" s="156">
        <v>1.0590277777777777E-3</v>
      </c>
      <c r="I2367" s="156">
        <v>6.3888888888888893E-3</v>
      </c>
      <c r="J2367" s="156">
        <v>7.2916666666666659E-4</v>
      </c>
      <c r="K2367" s="156">
        <v>1.1111111111111111E-3</v>
      </c>
      <c r="L2367" s="156">
        <v>9.2013888888888874E-3</v>
      </c>
      <c r="M2367" s="156">
        <v>1.4062500000000002E-3</v>
      </c>
      <c r="N2367" s="156">
        <v>1.0243055555555554E-3</v>
      </c>
      <c r="O2367" s="156">
        <v>8.9236111111111096E-3</v>
      </c>
    </row>
    <row r="2368" spans="1:15" x14ac:dyDescent="0.2">
      <c r="A2368">
        <v>198</v>
      </c>
      <c r="B2368" t="s">
        <v>558</v>
      </c>
      <c r="C2368" t="s">
        <v>558</v>
      </c>
      <c r="D2368" t="s">
        <v>213</v>
      </c>
      <c r="E2368" t="s">
        <v>685</v>
      </c>
      <c r="F2368" s="156">
        <v>0.34050570641479727</v>
      </c>
      <c r="G2368" s="156">
        <v>0.33411796536796534</v>
      </c>
      <c r="H2368" s="156">
        <v>0.38110979929161742</v>
      </c>
      <c r="I2368" s="156">
        <v>0.34307113341204254</v>
      </c>
      <c r="J2368" s="156">
        <v>0.22365702479338839</v>
      </c>
      <c r="K2368" s="156">
        <v>0.21953955135773318</v>
      </c>
      <c r="L2368" s="156">
        <v>0.23483864620228254</v>
      </c>
      <c r="M2368" s="156">
        <v>0.39123868555686736</v>
      </c>
      <c r="N2368" s="156">
        <v>0.36482438016528929</v>
      </c>
      <c r="O2368" s="156">
        <v>0.48235192837465563</v>
      </c>
    </row>
    <row r="2369" spans="1:15" x14ac:dyDescent="0.2">
      <c r="A2369">
        <v>198</v>
      </c>
      <c r="B2369" t="s">
        <v>558</v>
      </c>
      <c r="C2369" t="s">
        <v>558</v>
      </c>
      <c r="D2369" t="s">
        <v>213</v>
      </c>
      <c r="E2369" t="s">
        <v>686</v>
      </c>
      <c r="F2369" s="156">
        <v>3.2399891774891774E-3</v>
      </c>
      <c r="G2369" s="156">
        <v>1.9074675324675327E-3</v>
      </c>
      <c r="H2369" s="156">
        <v>5.794552669552668E-4</v>
      </c>
      <c r="I2369" s="156">
        <v>1.4001623376623377E-3</v>
      </c>
      <c r="J2369" s="156">
        <v>2.085588023088023E-3</v>
      </c>
      <c r="K2369" s="156">
        <v>4.0133477633477629E-4</v>
      </c>
      <c r="L2369" s="156">
        <v>1.6865079365079366E-3</v>
      </c>
      <c r="M2369" s="156">
        <v>7.5532106782106787E-4</v>
      </c>
      <c r="N2369" s="156">
        <v>5.569083694083694E-4</v>
      </c>
      <c r="O2369" s="156">
        <v>3.5285894660894664E-3</v>
      </c>
    </row>
    <row r="2370" spans="1:15" x14ac:dyDescent="0.2">
      <c r="A2370">
        <v>198</v>
      </c>
      <c r="B2370" t="s">
        <v>558</v>
      </c>
      <c r="C2370" t="s">
        <v>558</v>
      </c>
      <c r="D2370" t="s">
        <v>213</v>
      </c>
      <c r="E2370" t="s">
        <v>687</v>
      </c>
      <c r="F2370" s="156">
        <v>0.1558982683982684</v>
      </c>
      <c r="G2370" s="156">
        <v>3.590367965367966E-2</v>
      </c>
      <c r="H2370" s="156">
        <v>3.590367965367966E-2</v>
      </c>
      <c r="I2370" s="156">
        <v>0.15189393939393944</v>
      </c>
      <c r="J2370" s="156">
        <v>2.6433982683982685E-2</v>
      </c>
      <c r="K2370" s="156">
        <v>2.6433982683982685E-2</v>
      </c>
      <c r="L2370" s="156">
        <v>0.18130411255411261</v>
      </c>
      <c r="M2370" s="156">
        <v>6.4989177489177499E-2</v>
      </c>
      <c r="N2370" s="156">
        <v>3.4740259740259745E-2</v>
      </c>
      <c r="O2370" s="156">
        <v>0.17773268398268399</v>
      </c>
    </row>
    <row r="2371" spans="1:15" x14ac:dyDescent="0.2">
      <c r="A2371">
        <v>198</v>
      </c>
      <c r="B2371" t="s">
        <v>558</v>
      </c>
      <c r="C2371" t="s">
        <v>558</v>
      </c>
      <c r="D2371" t="s">
        <v>213</v>
      </c>
      <c r="E2371" t="s">
        <v>688</v>
      </c>
      <c r="F2371" s="156">
        <v>0.50033300033300032</v>
      </c>
      <c r="G2371" s="156">
        <v>0.34865342990342996</v>
      </c>
      <c r="H2371" s="156">
        <v>0.40025391275391276</v>
      </c>
      <c r="I2371" s="156">
        <v>0.43830544455544451</v>
      </c>
      <c r="J2371" s="156">
        <v>0.22532259407259408</v>
      </c>
      <c r="K2371" s="156">
        <v>0.18625124875124871</v>
      </c>
      <c r="L2371" s="156">
        <v>0.30680985680985684</v>
      </c>
      <c r="M2371" s="156">
        <v>0.46336371961371958</v>
      </c>
      <c r="N2371" s="156">
        <v>0.37505411255411258</v>
      </c>
      <c r="O2371" s="156">
        <v>0.60779637029637035</v>
      </c>
    </row>
    <row r="2372" spans="1:15" x14ac:dyDescent="0.2">
      <c r="A2372">
        <v>198</v>
      </c>
      <c r="B2372" t="s">
        <v>558</v>
      </c>
      <c r="C2372" t="s">
        <v>558</v>
      </c>
      <c r="D2372" t="s">
        <v>213</v>
      </c>
      <c r="E2372" t="s">
        <v>689</v>
      </c>
      <c r="F2372" s="156">
        <v>1.1883775946275946E-2</v>
      </c>
      <c r="G2372" s="156">
        <v>5.1701770451770459E-3</v>
      </c>
      <c r="H2372" s="156">
        <v>1.8982753357753355E-3</v>
      </c>
      <c r="I2372" s="156">
        <v>6.4083485958485956E-3</v>
      </c>
      <c r="J2372" s="156">
        <v>5.42773199023199E-3</v>
      </c>
      <c r="K2372" s="156">
        <v>1.3431013431013433E-3</v>
      </c>
      <c r="L2372" s="156">
        <v>7.9670329670329665E-3</v>
      </c>
      <c r="M2372" s="156">
        <v>2.8083028083028083E-3</v>
      </c>
      <c r="N2372" s="156">
        <v>1.8295940170940171E-3</v>
      </c>
      <c r="O2372" s="156">
        <v>1.2877747252747252E-2</v>
      </c>
    </row>
    <row r="2373" spans="1:15" x14ac:dyDescent="0.2">
      <c r="A2373">
        <v>198</v>
      </c>
      <c r="B2373" t="s">
        <v>558</v>
      </c>
      <c r="C2373" t="s">
        <v>558</v>
      </c>
      <c r="D2373" t="s">
        <v>213</v>
      </c>
      <c r="E2373" t="s">
        <v>690</v>
      </c>
      <c r="F2373" s="156">
        <v>0.50762362637362635</v>
      </c>
      <c r="G2373" s="156">
        <v>0.6157280219780219</v>
      </c>
      <c r="H2373" s="156">
        <v>0.57147435897435894</v>
      </c>
      <c r="I2373" s="156">
        <v>0.31076007326007327</v>
      </c>
      <c r="J2373" s="156">
        <v>0.34095695970695972</v>
      </c>
      <c r="K2373" s="156">
        <v>0.27836538461538457</v>
      </c>
      <c r="L2373" s="156">
        <v>0.12529761904761905</v>
      </c>
      <c r="M2373" s="156">
        <v>0.57506868131868127</v>
      </c>
      <c r="N2373" s="156">
        <v>0.54223901098901095</v>
      </c>
      <c r="O2373" s="156">
        <v>0.64720695970695963</v>
      </c>
    </row>
    <row r="2374" spans="1:15" x14ac:dyDescent="0.2">
      <c r="A2374">
        <v>198</v>
      </c>
      <c r="B2374" t="s">
        <v>558</v>
      </c>
      <c r="C2374" t="s">
        <v>558</v>
      </c>
      <c r="D2374" t="s">
        <v>213</v>
      </c>
      <c r="E2374" t="s">
        <v>691</v>
      </c>
      <c r="F2374" s="156">
        <v>0.37527548209366385</v>
      </c>
      <c r="G2374" s="156">
        <v>0.25874409681227867</v>
      </c>
      <c r="H2374" s="156">
        <v>0.38508953168044074</v>
      </c>
      <c r="I2374" s="156">
        <v>0.28387691853600949</v>
      </c>
      <c r="J2374" s="156">
        <v>0.17706365604092877</v>
      </c>
      <c r="K2374" s="156">
        <v>0.2861398071625344</v>
      </c>
      <c r="L2374" s="156">
        <v>0.20742325855962215</v>
      </c>
      <c r="M2374" s="156">
        <v>0.30513823297914211</v>
      </c>
      <c r="N2374" s="156">
        <v>0.38164354584809129</v>
      </c>
      <c r="O2374" s="156">
        <v>0.45868752459661544</v>
      </c>
    </row>
    <row r="2375" spans="1:15" x14ac:dyDescent="0.2">
      <c r="A2375">
        <v>198</v>
      </c>
      <c r="B2375" t="s">
        <v>558</v>
      </c>
      <c r="C2375" t="s">
        <v>558</v>
      </c>
      <c r="D2375" t="s">
        <v>213</v>
      </c>
      <c r="E2375" t="s">
        <v>692</v>
      </c>
      <c r="F2375" s="156">
        <v>0</v>
      </c>
      <c r="G2375" s="156">
        <v>0</v>
      </c>
      <c r="H2375" s="156">
        <v>0</v>
      </c>
      <c r="I2375" s="156">
        <v>0</v>
      </c>
      <c r="J2375" s="156">
        <v>0</v>
      </c>
      <c r="K2375" s="156">
        <v>0</v>
      </c>
      <c r="L2375" s="156">
        <v>0</v>
      </c>
      <c r="M2375" s="156">
        <v>0</v>
      </c>
      <c r="N2375" s="156">
        <v>0</v>
      </c>
      <c r="O2375" s="156">
        <v>0</v>
      </c>
    </row>
    <row r="2376" spans="1:15" x14ac:dyDescent="0.2">
      <c r="A2376">
        <v>198</v>
      </c>
      <c r="B2376" t="s">
        <v>558</v>
      </c>
      <c r="C2376" t="s">
        <v>558</v>
      </c>
      <c r="D2376" t="s">
        <v>213</v>
      </c>
      <c r="E2376" t="s">
        <v>693</v>
      </c>
      <c r="F2376" s="156">
        <v>3.6850649350649356E-2</v>
      </c>
      <c r="G2376" s="156">
        <v>5.6818181818181837E-3</v>
      </c>
      <c r="H2376" s="156">
        <v>5.6818181818181837E-3</v>
      </c>
      <c r="I2376" s="156">
        <v>3.0762987012987016E-2</v>
      </c>
      <c r="J2376" s="156">
        <v>4.0584415584415589E-3</v>
      </c>
      <c r="K2376" s="156">
        <v>4.0584415584415589E-3</v>
      </c>
      <c r="L2376" s="156">
        <v>4.1152597402597413E-2</v>
      </c>
      <c r="M2376" s="156">
        <v>8.9826839826839828E-3</v>
      </c>
      <c r="N2376" s="156">
        <v>5.4924242424242431E-3</v>
      </c>
      <c r="O2376" s="156">
        <v>3.9772727272727272E-2</v>
      </c>
    </row>
    <row r="2377" spans="1:15" x14ac:dyDescent="0.2">
      <c r="A2377">
        <v>198</v>
      </c>
      <c r="B2377" t="s">
        <v>558</v>
      </c>
      <c r="C2377" t="s">
        <v>558</v>
      </c>
      <c r="D2377" t="s">
        <v>213</v>
      </c>
      <c r="E2377" t="s">
        <v>694</v>
      </c>
      <c r="F2377" s="156">
        <v>0.26426925505050508</v>
      </c>
      <c r="G2377" s="156">
        <v>0.16230902777777778</v>
      </c>
      <c r="H2377" s="156">
        <v>0.28949179292929295</v>
      </c>
      <c r="I2377" s="156">
        <v>0.18351641414141412</v>
      </c>
      <c r="J2377" s="156">
        <v>0.11355902777777777</v>
      </c>
      <c r="K2377" s="156">
        <v>0.25345012626262625</v>
      </c>
      <c r="L2377" s="156">
        <v>0.13923453282828285</v>
      </c>
      <c r="M2377" s="156">
        <v>0.19047821969696968</v>
      </c>
      <c r="N2377" s="156">
        <v>0.29325441919191919</v>
      </c>
      <c r="O2377" s="156">
        <v>0.32263257575757576</v>
      </c>
    </row>
    <row r="2378" spans="1:15" x14ac:dyDescent="0.2">
      <c r="A2378">
        <v>198</v>
      </c>
      <c r="B2378" t="s">
        <v>558</v>
      </c>
      <c r="C2378" t="s">
        <v>558</v>
      </c>
      <c r="D2378" t="s">
        <v>213</v>
      </c>
      <c r="E2378" t="s">
        <v>695</v>
      </c>
      <c r="F2378" s="156">
        <v>0</v>
      </c>
      <c r="G2378" s="156">
        <v>0</v>
      </c>
      <c r="H2378" s="156">
        <v>0</v>
      </c>
      <c r="I2378" s="156">
        <v>0</v>
      </c>
      <c r="J2378" s="156">
        <v>0</v>
      </c>
      <c r="K2378" s="156">
        <v>0</v>
      </c>
      <c r="L2378" s="156">
        <v>0</v>
      </c>
      <c r="M2378" s="156">
        <v>0</v>
      </c>
      <c r="N2378" s="156">
        <v>0</v>
      </c>
      <c r="O2378" s="156">
        <v>0</v>
      </c>
    </row>
    <row r="2379" spans="1:15" x14ac:dyDescent="0.2">
      <c r="A2379">
        <v>198</v>
      </c>
      <c r="B2379" t="s">
        <v>558</v>
      </c>
      <c r="C2379" t="s">
        <v>558</v>
      </c>
      <c r="D2379" t="s">
        <v>213</v>
      </c>
      <c r="E2379" t="s">
        <v>696</v>
      </c>
      <c r="F2379" s="156">
        <v>8.1770833333333331E-3</v>
      </c>
      <c r="G2379" s="156">
        <v>9.7222222222222219E-4</v>
      </c>
      <c r="H2379" s="156">
        <v>9.7222222222222219E-4</v>
      </c>
      <c r="I2379" s="156">
        <v>6.0937499999999993E-3</v>
      </c>
      <c r="J2379" s="156">
        <v>6.7708333333333325E-4</v>
      </c>
      <c r="K2379" s="156">
        <v>9.895833333333332E-4</v>
      </c>
      <c r="L2379" s="156">
        <v>8.8368055555555543E-3</v>
      </c>
      <c r="M2379" s="156">
        <v>1.284722222222222E-3</v>
      </c>
      <c r="N2379" s="156">
        <v>9.2013888888888885E-4</v>
      </c>
      <c r="O2379" s="156">
        <v>8.5763888888888886E-3</v>
      </c>
    </row>
    <row r="2380" spans="1:15" x14ac:dyDescent="0.2">
      <c r="A2380">
        <v>199</v>
      </c>
      <c r="B2380" t="s">
        <v>561</v>
      </c>
      <c r="C2380" t="s">
        <v>561</v>
      </c>
      <c r="D2380" t="s">
        <v>214</v>
      </c>
      <c r="E2380" t="s">
        <v>685</v>
      </c>
      <c r="F2380" s="156">
        <v>0.19169864226682409</v>
      </c>
      <c r="G2380" s="156">
        <v>0.22491883116883116</v>
      </c>
      <c r="H2380" s="156">
        <v>0.28405893349075162</v>
      </c>
      <c r="I2380" s="156">
        <v>0.24578168044077134</v>
      </c>
      <c r="J2380" s="156">
        <v>0.14280548996458087</v>
      </c>
      <c r="K2380" s="156">
        <v>0.18609061393152304</v>
      </c>
      <c r="L2380" s="156">
        <v>0.16951003541912632</v>
      </c>
      <c r="M2380" s="156">
        <v>0.2753615702479339</v>
      </c>
      <c r="N2380" s="156">
        <v>0.28637593467138917</v>
      </c>
      <c r="O2380" s="156">
        <v>0.31386265249901613</v>
      </c>
    </row>
    <row r="2381" spans="1:15" x14ac:dyDescent="0.2">
      <c r="A2381">
        <v>199</v>
      </c>
      <c r="B2381" t="s">
        <v>561</v>
      </c>
      <c r="C2381" t="s">
        <v>561</v>
      </c>
      <c r="D2381" t="s">
        <v>214</v>
      </c>
      <c r="E2381" t="s">
        <v>686</v>
      </c>
      <c r="F2381" s="156">
        <v>2.0348575036075036E-2</v>
      </c>
      <c r="G2381" s="156">
        <v>2.9556727994227993E-2</v>
      </c>
      <c r="H2381" s="156">
        <v>1.6790674603174603E-2</v>
      </c>
      <c r="I2381" s="156">
        <v>9.6252705627705611E-3</v>
      </c>
      <c r="J2381" s="156">
        <v>2.6898448773448772E-2</v>
      </c>
      <c r="K2381" s="156">
        <v>9.354707792207791E-3</v>
      </c>
      <c r="L2381" s="156">
        <v>7.1315836940836945E-3</v>
      </c>
      <c r="M2381" s="156">
        <v>1.7361111111111112E-2</v>
      </c>
      <c r="N2381" s="156">
        <v>1.7061237373737374E-2</v>
      </c>
      <c r="O2381" s="156">
        <v>2.725468975468975E-2</v>
      </c>
    </row>
    <row r="2382" spans="1:15" x14ac:dyDescent="0.2">
      <c r="A2382">
        <v>199</v>
      </c>
      <c r="B2382" t="s">
        <v>561</v>
      </c>
      <c r="C2382" t="s">
        <v>561</v>
      </c>
      <c r="D2382" t="s">
        <v>214</v>
      </c>
      <c r="E2382" t="s">
        <v>687</v>
      </c>
      <c r="F2382" s="156">
        <v>0</v>
      </c>
      <c r="G2382" s="156">
        <v>0</v>
      </c>
      <c r="H2382" s="156">
        <v>0</v>
      </c>
      <c r="I2382" s="156">
        <v>0</v>
      </c>
      <c r="J2382" s="156">
        <v>0</v>
      </c>
      <c r="K2382" s="156">
        <v>0</v>
      </c>
      <c r="L2382" s="156">
        <v>0</v>
      </c>
      <c r="M2382" s="156">
        <v>0</v>
      </c>
      <c r="N2382" s="156">
        <v>0</v>
      </c>
      <c r="O2382" s="156">
        <v>0</v>
      </c>
    </row>
    <row r="2383" spans="1:15" x14ac:dyDescent="0.2">
      <c r="A2383">
        <v>199</v>
      </c>
      <c r="B2383" t="s">
        <v>561</v>
      </c>
      <c r="C2383" t="s">
        <v>561</v>
      </c>
      <c r="D2383" t="s">
        <v>214</v>
      </c>
      <c r="E2383" t="s">
        <v>688</v>
      </c>
      <c r="F2383" s="156">
        <v>0.23496919746919745</v>
      </c>
      <c r="G2383" s="156">
        <v>0.24499458874458876</v>
      </c>
      <c r="H2383" s="156">
        <v>0.29603105228105225</v>
      </c>
      <c r="I2383" s="156">
        <v>0.27974525474525475</v>
      </c>
      <c r="J2383" s="156">
        <v>0.15658924408924407</v>
      </c>
      <c r="K2383" s="156">
        <v>0.17447344322344321</v>
      </c>
      <c r="L2383" s="156">
        <v>0.19862012987012989</v>
      </c>
      <c r="M2383" s="156">
        <v>0.30910547785547787</v>
      </c>
      <c r="N2383" s="156">
        <v>0.29957126207126206</v>
      </c>
      <c r="O2383" s="156">
        <v>0.35904095904095901</v>
      </c>
    </row>
    <row r="2384" spans="1:15" x14ac:dyDescent="0.2">
      <c r="A2384">
        <v>199</v>
      </c>
      <c r="B2384" t="s">
        <v>561</v>
      </c>
      <c r="C2384" t="s">
        <v>561</v>
      </c>
      <c r="D2384" t="s">
        <v>214</v>
      </c>
      <c r="E2384" t="s">
        <v>689</v>
      </c>
      <c r="F2384" s="156">
        <v>3.0784493284493286E-2</v>
      </c>
      <c r="G2384" s="156">
        <v>4.4413919413919423E-2</v>
      </c>
      <c r="H2384" s="156">
        <v>2.2867063492063491E-2</v>
      </c>
      <c r="I2384" s="156">
        <v>1.3549297924297923E-2</v>
      </c>
      <c r="J2384" s="156">
        <v>3.9829441391941396E-2</v>
      </c>
      <c r="K2384" s="156">
        <v>1.1286630036630036E-2</v>
      </c>
      <c r="L2384" s="156">
        <v>1.0296474358974359E-2</v>
      </c>
      <c r="M2384" s="156">
        <v>2.6421321733821734E-2</v>
      </c>
      <c r="N2384" s="156">
        <v>2.3378357753357754E-2</v>
      </c>
      <c r="O2384" s="156">
        <v>4.0892094017094011E-2</v>
      </c>
    </row>
    <row r="2385" spans="1:15" x14ac:dyDescent="0.2">
      <c r="A2385">
        <v>199</v>
      </c>
      <c r="B2385" t="s">
        <v>561</v>
      </c>
      <c r="C2385" t="s">
        <v>561</v>
      </c>
      <c r="D2385" t="s">
        <v>214</v>
      </c>
      <c r="E2385" t="s">
        <v>690</v>
      </c>
      <c r="F2385" s="156">
        <v>0.28720238095238099</v>
      </c>
      <c r="G2385" s="156">
        <v>0.34828296703296702</v>
      </c>
      <c r="H2385" s="156">
        <v>0.49180402930402933</v>
      </c>
      <c r="I2385" s="156">
        <v>0.41552197802197804</v>
      </c>
      <c r="J2385" s="156">
        <v>0.1502747252747253</v>
      </c>
      <c r="K2385" s="156">
        <v>0.3056776556776557</v>
      </c>
      <c r="L2385" s="156">
        <v>0.19782509157509159</v>
      </c>
      <c r="M2385" s="156">
        <v>0.47548076923076921</v>
      </c>
      <c r="N2385" s="156">
        <v>0.49615384615384611</v>
      </c>
      <c r="O2385" s="156">
        <v>0.49466575091575093</v>
      </c>
    </row>
    <row r="2386" spans="1:15" x14ac:dyDescent="0.2">
      <c r="A2386">
        <v>199</v>
      </c>
      <c r="B2386" t="s">
        <v>561</v>
      </c>
      <c r="C2386" t="s">
        <v>561</v>
      </c>
      <c r="D2386" t="s">
        <v>214</v>
      </c>
      <c r="E2386" t="s">
        <v>691</v>
      </c>
      <c r="F2386" s="156">
        <v>0.22157123179850452</v>
      </c>
      <c r="G2386" s="156">
        <v>0.15976485635576543</v>
      </c>
      <c r="H2386" s="156">
        <v>0.26507280598189686</v>
      </c>
      <c r="I2386" s="156">
        <v>0.19083530106257376</v>
      </c>
      <c r="J2386" s="156">
        <v>0.10623278236914599</v>
      </c>
      <c r="K2386" s="156">
        <v>0.21460301062573792</v>
      </c>
      <c r="L2386" s="156">
        <v>0.14264069264069262</v>
      </c>
      <c r="M2386" s="156">
        <v>0.1989521841794569</v>
      </c>
      <c r="N2386" s="156">
        <v>0.26438902007083825</v>
      </c>
      <c r="O2386" s="156">
        <v>0.28998425816607637</v>
      </c>
    </row>
    <row r="2387" spans="1:15" x14ac:dyDescent="0.2">
      <c r="A2387">
        <v>199</v>
      </c>
      <c r="B2387" t="s">
        <v>561</v>
      </c>
      <c r="C2387" t="s">
        <v>561</v>
      </c>
      <c r="D2387" t="s">
        <v>214</v>
      </c>
      <c r="E2387" t="s">
        <v>692</v>
      </c>
      <c r="F2387" s="156">
        <v>1.4504419191919192E-2</v>
      </c>
      <c r="G2387" s="156">
        <v>1.5940656565656568E-2</v>
      </c>
      <c r="H2387" s="156">
        <v>9.7537878787878774E-3</v>
      </c>
      <c r="I2387" s="156">
        <v>3.7089646464646461E-3</v>
      </c>
      <c r="J2387" s="156">
        <v>1.6296897546897546E-2</v>
      </c>
      <c r="K2387" s="156">
        <v>7.5487012987012986E-3</v>
      </c>
      <c r="L2387" s="156">
        <v>2.739448051948052E-3</v>
      </c>
      <c r="M2387" s="156">
        <v>6.6535894660894653E-3</v>
      </c>
      <c r="N2387" s="156">
        <v>9.7560425685425684E-3</v>
      </c>
      <c r="O2387" s="156">
        <v>1.6838023088023089E-2</v>
      </c>
    </row>
    <row r="2388" spans="1:15" x14ac:dyDescent="0.2">
      <c r="A2388">
        <v>199</v>
      </c>
      <c r="B2388" t="s">
        <v>561</v>
      </c>
      <c r="C2388" t="s">
        <v>561</v>
      </c>
      <c r="D2388" t="s">
        <v>214</v>
      </c>
      <c r="E2388" t="s">
        <v>693</v>
      </c>
      <c r="F2388" s="156">
        <v>0</v>
      </c>
      <c r="G2388" s="156">
        <v>0</v>
      </c>
      <c r="H2388" s="156">
        <v>0</v>
      </c>
      <c r="I2388" s="156">
        <v>0</v>
      </c>
      <c r="J2388" s="156">
        <v>0</v>
      </c>
      <c r="K2388" s="156">
        <v>0</v>
      </c>
      <c r="L2388" s="156">
        <v>0</v>
      </c>
      <c r="M2388" s="156">
        <v>0</v>
      </c>
      <c r="N2388" s="156">
        <v>0</v>
      </c>
      <c r="O2388" s="156">
        <v>0</v>
      </c>
    </row>
    <row r="2389" spans="1:15" x14ac:dyDescent="0.2">
      <c r="A2389">
        <v>199</v>
      </c>
      <c r="B2389" t="s">
        <v>561</v>
      </c>
      <c r="C2389" t="s">
        <v>561</v>
      </c>
      <c r="D2389" t="s">
        <v>214</v>
      </c>
      <c r="E2389" t="s">
        <v>694</v>
      </c>
      <c r="F2389" s="156">
        <v>8.4992108585858581E-2</v>
      </c>
      <c r="G2389" s="156">
        <v>7.8446969696969709E-2</v>
      </c>
      <c r="H2389" s="156">
        <v>0.12409248737373738</v>
      </c>
      <c r="I2389" s="156">
        <v>8.379103535353534E-2</v>
      </c>
      <c r="J2389" s="156">
        <v>5.5059974747474739E-2</v>
      </c>
      <c r="K2389" s="156">
        <v>0.10928188131313131</v>
      </c>
      <c r="L2389" s="156">
        <v>6.2351641414141422E-2</v>
      </c>
      <c r="M2389" s="156">
        <v>8.9049873737373733E-2</v>
      </c>
      <c r="N2389" s="156">
        <v>0.12345012626262625</v>
      </c>
      <c r="O2389" s="156">
        <v>0.12440498737373738</v>
      </c>
    </row>
    <row r="2390" spans="1:15" x14ac:dyDescent="0.2">
      <c r="A2390">
        <v>199</v>
      </c>
      <c r="B2390" t="s">
        <v>561</v>
      </c>
      <c r="C2390" t="s">
        <v>561</v>
      </c>
      <c r="D2390" t="s">
        <v>214</v>
      </c>
      <c r="E2390" t="s">
        <v>695</v>
      </c>
      <c r="F2390" s="156">
        <v>8.3767361111111119E-4</v>
      </c>
      <c r="G2390" s="156">
        <v>9.3026620370370377E-4</v>
      </c>
      <c r="H2390" s="156">
        <v>6.221064814814814E-4</v>
      </c>
      <c r="I2390" s="156">
        <v>3.110532407407407E-4</v>
      </c>
      <c r="J2390" s="156">
        <v>9.837962962962962E-4</v>
      </c>
      <c r="K2390" s="156">
        <v>5.4832175925925936E-4</v>
      </c>
      <c r="L2390" s="156">
        <v>2.1267361111111113E-4</v>
      </c>
      <c r="M2390" s="156">
        <v>3.9785879629629627E-4</v>
      </c>
      <c r="N2390" s="156">
        <v>6.192129629629629E-4</v>
      </c>
      <c r="O2390" s="156">
        <v>1.0083912037037038E-3</v>
      </c>
    </row>
    <row r="2391" spans="1:15" x14ac:dyDescent="0.2">
      <c r="A2391">
        <v>199</v>
      </c>
      <c r="B2391" t="s">
        <v>561</v>
      </c>
      <c r="C2391" t="s">
        <v>561</v>
      </c>
      <c r="D2391" t="s">
        <v>214</v>
      </c>
      <c r="E2391" t="s">
        <v>696</v>
      </c>
      <c r="F2391" s="156">
        <v>0</v>
      </c>
      <c r="G2391" s="156">
        <v>0</v>
      </c>
      <c r="H2391" s="156">
        <v>0</v>
      </c>
      <c r="I2391" s="156">
        <v>0</v>
      </c>
      <c r="J2391" s="156">
        <v>0</v>
      </c>
      <c r="K2391" s="156">
        <v>0</v>
      </c>
      <c r="L2391" s="156">
        <v>0</v>
      </c>
      <c r="M2391" s="156">
        <v>0</v>
      </c>
      <c r="N2391" s="156">
        <v>0</v>
      </c>
      <c r="O2391" s="156">
        <v>0</v>
      </c>
    </row>
    <row r="2392" spans="1:15" x14ac:dyDescent="0.2">
      <c r="A2392">
        <v>200</v>
      </c>
      <c r="B2392" t="s">
        <v>562</v>
      </c>
      <c r="C2392" t="s">
        <v>562</v>
      </c>
      <c r="D2392" t="s">
        <v>214</v>
      </c>
      <c r="E2392" t="s">
        <v>685</v>
      </c>
      <c r="F2392" s="156">
        <v>0.17935114128295943</v>
      </c>
      <c r="G2392" s="156">
        <v>0.22864275875639511</v>
      </c>
      <c r="H2392" s="156">
        <v>0.27821969696969695</v>
      </c>
      <c r="I2392" s="156">
        <v>0.23953168044077133</v>
      </c>
      <c r="J2392" s="156">
        <v>0.14722058244785516</v>
      </c>
      <c r="K2392" s="156">
        <v>0.18142217630853993</v>
      </c>
      <c r="L2392" s="156">
        <v>0.1655327626918536</v>
      </c>
      <c r="M2392" s="156">
        <v>0.27265348288075558</v>
      </c>
      <c r="N2392" s="156">
        <v>0.2795183982683983</v>
      </c>
      <c r="O2392" s="156">
        <v>0.30674685163321525</v>
      </c>
    </row>
    <row r="2393" spans="1:15" x14ac:dyDescent="0.2">
      <c r="A2393">
        <v>200</v>
      </c>
      <c r="B2393" t="s">
        <v>562</v>
      </c>
      <c r="C2393" t="s">
        <v>562</v>
      </c>
      <c r="D2393" t="s">
        <v>214</v>
      </c>
      <c r="E2393" t="s">
        <v>686</v>
      </c>
      <c r="F2393" s="156">
        <v>2.0057720057720056E-2</v>
      </c>
      <c r="G2393" s="156">
        <v>2.8884830447330451E-2</v>
      </c>
      <c r="H2393" s="156">
        <v>1.5951930014430012E-2</v>
      </c>
      <c r="I2393" s="156">
        <v>9.2735389610389633E-3</v>
      </c>
      <c r="J2393" s="156">
        <v>2.646329365079365E-2</v>
      </c>
      <c r="K2393" s="156">
        <v>8.7414321789321785E-3</v>
      </c>
      <c r="L2393" s="156">
        <v>6.8790584415584421E-3</v>
      </c>
      <c r="M2393" s="156">
        <v>1.6675685425685427E-2</v>
      </c>
      <c r="N2393" s="156">
        <v>1.6098484848484848E-2</v>
      </c>
      <c r="O2393" s="156">
        <v>2.6643668831168831E-2</v>
      </c>
    </row>
    <row r="2394" spans="1:15" x14ac:dyDescent="0.2">
      <c r="A2394">
        <v>200</v>
      </c>
      <c r="B2394" t="s">
        <v>562</v>
      </c>
      <c r="C2394" t="s">
        <v>562</v>
      </c>
      <c r="D2394" t="s">
        <v>214</v>
      </c>
      <c r="E2394" t="s">
        <v>687</v>
      </c>
      <c r="F2394" s="156">
        <v>0</v>
      </c>
      <c r="G2394" s="156">
        <v>0</v>
      </c>
      <c r="H2394" s="156">
        <v>0</v>
      </c>
      <c r="I2394" s="156">
        <v>0</v>
      </c>
      <c r="J2394" s="156">
        <v>0</v>
      </c>
      <c r="K2394" s="156">
        <v>0</v>
      </c>
      <c r="L2394" s="156">
        <v>0</v>
      </c>
      <c r="M2394" s="156">
        <v>0</v>
      </c>
      <c r="N2394" s="156">
        <v>0</v>
      </c>
      <c r="O2394" s="156">
        <v>0</v>
      </c>
    </row>
    <row r="2395" spans="1:15" x14ac:dyDescent="0.2">
      <c r="A2395">
        <v>200</v>
      </c>
      <c r="B2395" t="s">
        <v>562</v>
      </c>
      <c r="C2395" t="s">
        <v>562</v>
      </c>
      <c r="D2395" t="s">
        <v>214</v>
      </c>
      <c r="E2395" t="s">
        <v>688</v>
      </c>
      <c r="F2395" s="156">
        <v>0.21847527472527473</v>
      </c>
      <c r="G2395" s="156">
        <v>0.2585081585081585</v>
      </c>
      <c r="H2395" s="156">
        <v>0.29362304362304359</v>
      </c>
      <c r="I2395" s="156">
        <v>0.26916625041625036</v>
      </c>
      <c r="J2395" s="156">
        <v>0.16784881784881786</v>
      </c>
      <c r="K2395" s="156">
        <v>0.1725857475857476</v>
      </c>
      <c r="L2395" s="156">
        <v>0.19017024642024644</v>
      </c>
      <c r="M2395" s="156">
        <v>0.30897019647019647</v>
      </c>
      <c r="N2395" s="156">
        <v>0.29556901431901433</v>
      </c>
      <c r="O2395" s="156">
        <v>0.35199383949383944</v>
      </c>
    </row>
    <row r="2396" spans="1:15" x14ac:dyDescent="0.2">
      <c r="A2396">
        <v>200</v>
      </c>
      <c r="B2396" t="s">
        <v>562</v>
      </c>
      <c r="C2396" t="s">
        <v>562</v>
      </c>
      <c r="D2396" t="s">
        <v>214</v>
      </c>
      <c r="E2396" t="s">
        <v>689</v>
      </c>
      <c r="F2396" s="156">
        <v>3.3348595848595855E-2</v>
      </c>
      <c r="G2396" s="156">
        <v>4.6611721611721613E-2</v>
      </c>
      <c r="H2396" s="156">
        <v>2.2680097680097679E-2</v>
      </c>
      <c r="I2396" s="156">
        <v>1.331845238095238E-2</v>
      </c>
      <c r="J2396" s="156">
        <v>4.2342032967032962E-2</v>
      </c>
      <c r="K2396" s="156">
        <v>1.0901251526251526E-2</v>
      </c>
      <c r="L2396" s="156">
        <v>1.0220161782661783E-2</v>
      </c>
      <c r="M2396" s="156">
        <v>2.6669337606837606E-2</v>
      </c>
      <c r="N2396" s="156">
        <v>2.2975808913308915E-2</v>
      </c>
      <c r="O2396" s="156">
        <v>4.3221535409035415E-2</v>
      </c>
    </row>
    <row r="2397" spans="1:15" x14ac:dyDescent="0.2">
      <c r="A2397">
        <v>200</v>
      </c>
      <c r="B2397" t="s">
        <v>562</v>
      </c>
      <c r="C2397" t="s">
        <v>562</v>
      </c>
      <c r="D2397" t="s">
        <v>214</v>
      </c>
      <c r="E2397" t="s">
        <v>690</v>
      </c>
      <c r="F2397" s="156">
        <v>0.24732142857142858</v>
      </c>
      <c r="G2397" s="156">
        <v>0.35274725274725277</v>
      </c>
      <c r="H2397" s="156">
        <v>0.47058150183150188</v>
      </c>
      <c r="I2397" s="156">
        <v>0.40222069597069587</v>
      </c>
      <c r="J2397" s="156">
        <v>0.16043956043956042</v>
      </c>
      <c r="K2397" s="156">
        <v>0.29210164835164831</v>
      </c>
      <c r="L2397" s="156">
        <v>0.19542124542124539</v>
      </c>
      <c r="M2397" s="156">
        <v>0.46435439560439562</v>
      </c>
      <c r="N2397" s="156">
        <v>0.47298534798534797</v>
      </c>
      <c r="O2397" s="156">
        <v>0.47564102564102562</v>
      </c>
    </row>
    <row r="2398" spans="1:15" x14ac:dyDescent="0.2">
      <c r="A2398">
        <v>200</v>
      </c>
      <c r="B2398" t="s">
        <v>562</v>
      </c>
      <c r="C2398" t="s">
        <v>562</v>
      </c>
      <c r="D2398" t="s">
        <v>214</v>
      </c>
      <c r="E2398" t="s">
        <v>691</v>
      </c>
      <c r="F2398" s="156">
        <v>0.21690279417552144</v>
      </c>
      <c r="G2398" s="156">
        <v>0.16849419519874065</v>
      </c>
      <c r="H2398" s="156">
        <v>0.26664698937426207</v>
      </c>
      <c r="I2398" s="156">
        <v>0.1884961629279811</v>
      </c>
      <c r="J2398" s="156">
        <v>0.11281975600157416</v>
      </c>
      <c r="K2398" s="156">
        <v>0.21394382133018494</v>
      </c>
      <c r="L2398" s="156">
        <v>0.13906926406926406</v>
      </c>
      <c r="M2398" s="156">
        <v>0.20266627312081859</v>
      </c>
      <c r="N2398" s="156">
        <v>0.266401023219205</v>
      </c>
      <c r="O2398" s="156">
        <v>0.28935704447068089</v>
      </c>
    </row>
    <row r="2399" spans="1:15" x14ac:dyDescent="0.2">
      <c r="A2399">
        <v>200</v>
      </c>
      <c r="B2399" t="s">
        <v>562</v>
      </c>
      <c r="C2399" t="s">
        <v>562</v>
      </c>
      <c r="D2399" t="s">
        <v>214</v>
      </c>
      <c r="E2399" t="s">
        <v>692</v>
      </c>
      <c r="F2399" s="156">
        <v>1.3852813852813851E-2</v>
      </c>
      <c r="G2399" s="156">
        <v>1.5401785714285713E-2</v>
      </c>
      <c r="H2399" s="156">
        <v>9.1788419913419912E-3</v>
      </c>
      <c r="I2399" s="156">
        <v>3.6593614718614716E-3</v>
      </c>
      <c r="J2399" s="156">
        <v>1.578282828282828E-2</v>
      </c>
      <c r="K2399" s="156">
        <v>6.9805194805194794E-3</v>
      </c>
      <c r="L2399" s="156">
        <v>2.6966089466089467E-3</v>
      </c>
      <c r="M2399" s="156">
        <v>6.4010642135642138E-3</v>
      </c>
      <c r="N2399" s="156">
        <v>9.185606060606059E-3</v>
      </c>
      <c r="O2399" s="156">
        <v>1.6136814574314571E-2</v>
      </c>
    </row>
    <row r="2400" spans="1:15" x14ac:dyDescent="0.2">
      <c r="A2400">
        <v>200</v>
      </c>
      <c r="B2400" t="s">
        <v>562</v>
      </c>
      <c r="C2400" t="s">
        <v>562</v>
      </c>
      <c r="D2400" t="s">
        <v>214</v>
      </c>
      <c r="E2400" t="s">
        <v>693</v>
      </c>
      <c r="F2400" s="156">
        <v>0</v>
      </c>
      <c r="G2400" s="156">
        <v>0</v>
      </c>
      <c r="H2400" s="156">
        <v>0</v>
      </c>
      <c r="I2400" s="156">
        <v>0</v>
      </c>
      <c r="J2400" s="156">
        <v>0</v>
      </c>
      <c r="K2400" s="156">
        <v>0</v>
      </c>
      <c r="L2400" s="156">
        <v>0</v>
      </c>
      <c r="M2400" s="156">
        <v>0</v>
      </c>
      <c r="N2400" s="156">
        <v>0</v>
      </c>
      <c r="O2400" s="156">
        <v>0</v>
      </c>
    </row>
    <row r="2401" spans="1:15" x14ac:dyDescent="0.2">
      <c r="A2401">
        <v>200</v>
      </c>
      <c r="B2401" t="s">
        <v>562</v>
      </c>
      <c r="C2401" t="s">
        <v>562</v>
      </c>
      <c r="D2401" t="s">
        <v>214</v>
      </c>
      <c r="E2401" t="s">
        <v>694</v>
      </c>
      <c r="F2401" s="156">
        <v>0.10117424242424242</v>
      </c>
      <c r="G2401" s="156">
        <v>8.7582070707070692E-2</v>
      </c>
      <c r="H2401" s="156">
        <v>0.142260101010101</v>
      </c>
      <c r="I2401" s="156">
        <v>9.4736426767676768E-2</v>
      </c>
      <c r="J2401" s="156">
        <v>6.1630366161616164E-2</v>
      </c>
      <c r="K2401" s="156">
        <v>0.12622001262626265</v>
      </c>
      <c r="L2401" s="156">
        <v>7.0999053030303044E-2</v>
      </c>
      <c r="M2401" s="156">
        <v>9.9984217171717168E-2</v>
      </c>
      <c r="N2401" s="156">
        <v>0.14184343434343433</v>
      </c>
      <c r="O2401" s="156">
        <v>0.14439078282828283</v>
      </c>
    </row>
    <row r="2402" spans="1:15" x14ac:dyDescent="0.2">
      <c r="A2402">
        <v>200</v>
      </c>
      <c r="B2402" t="s">
        <v>562</v>
      </c>
      <c r="C2402" t="s">
        <v>562</v>
      </c>
      <c r="D2402" t="s">
        <v>214</v>
      </c>
      <c r="E2402" t="s">
        <v>695</v>
      </c>
      <c r="F2402" s="156">
        <v>6.8431712962962966E-4</v>
      </c>
      <c r="G2402" s="156">
        <v>7.9282407407407416E-4</v>
      </c>
      <c r="H2402" s="156">
        <v>5.2517361111111113E-4</v>
      </c>
      <c r="I2402" s="156">
        <v>2.8356481481481483E-4</v>
      </c>
      <c r="J2402" s="156">
        <v>8.3043981481481478E-4</v>
      </c>
      <c r="K2402" s="156">
        <v>4.5283564814814817E-4</v>
      </c>
      <c r="L2402" s="156">
        <v>1.9531250000000004E-4</v>
      </c>
      <c r="M2402" s="156">
        <v>3.5590277777777774E-4</v>
      </c>
      <c r="N2402" s="156">
        <v>5.2517361111111113E-4</v>
      </c>
      <c r="O2402" s="156">
        <v>8.3912037037037028E-4</v>
      </c>
    </row>
    <row r="2403" spans="1:15" x14ac:dyDescent="0.2">
      <c r="A2403">
        <v>200</v>
      </c>
      <c r="B2403" t="s">
        <v>562</v>
      </c>
      <c r="C2403" t="s">
        <v>562</v>
      </c>
      <c r="D2403" t="s">
        <v>214</v>
      </c>
      <c r="E2403" t="s">
        <v>696</v>
      </c>
      <c r="F2403" s="156">
        <v>0</v>
      </c>
      <c r="G2403" s="156">
        <v>0</v>
      </c>
      <c r="H2403" s="156">
        <v>0</v>
      </c>
      <c r="I2403" s="156">
        <v>0</v>
      </c>
      <c r="J2403" s="156">
        <v>0</v>
      </c>
      <c r="K2403" s="156">
        <v>0</v>
      </c>
      <c r="L2403" s="156">
        <v>0</v>
      </c>
      <c r="M2403" s="156">
        <v>0</v>
      </c>
      <c r="N2403" s="156">
        <v>0</v>
      </c>
      <c r="O2403" s="156">
        <v>0</v>
      </c>
    </row>
    <row r="2404" spans="1:15" x14ac:dyDescent="0.2">
      <c r="A2404">
        <v>201</v>
      </c>
      <c r="B2404" t="s">
        <v>563</v>
      </c>
      <c r="C2404" t="s">
        <v>563</v>
      </c>
      <c r="D2404" t="s">
        <v>214</v>
      </c>
      <c r="E2404" t="s">
        <v>685</v>
      </c>
      <c r="F2404" s="156">
        <v>0.23211334120425028</v>
      </c>
      <c r="G2404" s="156">
        <v>0.23050964187327824</v>
      </c>
      <c r="H2404" s="156">
        <v>0.3087736127508855</v>
      </c>
      <c r="I2404" s="156">
        <v>0.27195493900039358</v>
      </c>
      <c r="J2404" s="156">
        <v>0.14346221959858321</v>
      </c>
      <c r="K2404" s="156">
        <v>0.20222599370326638</v>
      </c>
      <c r="L2404" s="156">
        <v>0.18949478551751278</v>
      </c>
      <c r="M2404" s="156">
        <v>0.29528974813065723</v>
      </c>
      <c r="N2404" s="156">
        <v>0.3117768595041322</v>
      </c>
      <c r="O2404" s="156">
        <v>0.3498204447068084</v>
      </c>
    </row>
    <row r="2405" spans="1:15" x14ac:dyDescent="0.2">
      <c r="A2405">
        <v>201</v>
      </c>
      <c r="B2405" t="s">
        <v>563</v>
      </c>
      <c r="C2405" t="s">
        <v>563</v>
      </c>
      <c r="D2405" t="s">
        <v>214</v>
      </c>
      <c r="E2405" t="s">
        <v>686</v>
      </c>
      <c r="F2405" s="156">
        <v>2.3602092352092353E-2</v>
      </c>
      <c r="G2405" s="156">
        <v>3.3676046176046179E-2</v>
      </c>
      <c r="H2405" s="156">
        <v>1.9345238095238092E-2</v>
      </c>
      <c r="I2405" s="156">
        <v>1.0427940115440114E-2</v>
      </c>
      <c r="J2405" s="156">
        <v>3.0436056998557001E-2</v>
      </c>
      <c r="K2405" s="156">
        <v>1.07616341991342E-2</v>
      </c>
      <c r="L2405" s="156">
        <v>7.8282828282828266E-3</v>
      </c>
      <c r="M2405" s="156">
        <v>1.9825487012987014E-2</v>
      </c>
      <c r="N2405" s="156">
        <v>1.9728535353535356E-2</v>
      </c>
      <c r="O2405" s="156">
        <v>3.124323593073593E-2</v>
      </c>
    </row>
    <row r="2406" spans="1:15" x14ac:dyDescent="0.2">
      <c r="A2406">
        <v>201</v>
      </c>
      <c r="B2406" t="s">
        <v>563</v>
      </c>
      <c r="C2406" t="s">
        <v>563</v>
      </c>
      <c r="D2406" t="s">
        <v>214</v>
      </c>
      <c r="E2406" t="s">
        <v>687</v>
      </c>
      <c r="F2406" s="156">
        <v>0</v>
      </c>
      <c r="G2406" s="156">
        <v>0</v>
      </c>
      <c r="H2406" s="156">
        <v>0</v>
      </c>
      <c r="I2406" s="156">
        <v>0</v>
      </c>
      <c r="J2406" s="156">
        <v>0</v>
      </c>
      <c r="K2406" s="156">
        <v>0</v>
      </c>
      <c r="L2406" s="156">
        <v>0</v>
      </c>
      <c r="M2406" s="156">
        <v>0</v>
      </c>
      <c r="N2406" s="156">
        <v>0</v>
      </c>
      <c r="O2406" s="156">
        <v>0</v>
      </c>
    </row>
    <row r="2407" spans="1:15" x14ac:dyDescent="0.2">
      <c r="A2407">
        <v>201</v>
      </c>
      <c r="B2407" t="s">
        <v>563</v>
      </c>
      <c r="C2407" t="s">
        <v>563</v>
      </c>
      <c r="D2407" t="s">
        <v>214</v>
      </c>
      <c r="E2407" t="s">
        <v>688</v>
      </c>
      <c r="F2407" s="156">
        <v>0.26640026640026643</v>
      </c>
      <c r="G2407" s="156">
        <v>0.25036005661005661</v>
      </c>
      <c r="H2407" s="156">
        <v>0.31448135198135196</v>
      </c>
      <c r="I2407" s="156">
        <v>0.30184815184815184</v>
      </c>
      <c r="J2407" s="156">
        <v>0.15757992007992008</v>
      </c>
      <c r="K2407" s="156">
        <v>0.18505869130869129</v>
      </c>
      <c r="L2407" s="156">
        <v>0.21535131535131535</v>
      </c>
      <c r="M2407" s="156">
        <v>0.32634865134865138</v>
      </c>
      <c r="N2407" s="156">
        <v>0.3192057942057942</v>
      </c>
      <c r="O2407" s="156">
        <v>0.38767690642690639</v>
      </c>
    </row>
    <row r="2408" spans="1:15" x14ac:dyDescent="0.2">
      <c r="A2408">
        <v>201</v>
      </c>
      <c r="B2408" t="s">
        <v>563</v>
      </c>
      <c r="C2408" t="s">
        <v>563</v>
      </c>
      <c r="D2408" t="s">
        <v>214</v>
      </c>
      <c r="E2408" t="s">
        <v>689</v>
      </c>
      <c r="F2408" s="156">
        <v>3.534035409035409E-2</v>
      </c>
      <c r="G2408" s="156">
        <v>5.1436584249084254E-2</v>
      </c>
      <c r="H2408" s="156">
        <v>2.7445818070818074E-2</v>
      </c>
      <c r="I2408" s="156">
        <v>1.540750915750916E-2</v>
      </c>
      <c r="J2408" s="156">
        <v>4.5560515873015878E-2</v>
      </c>
      <c r="K2408" s="156">
        <v>1.3637057387057385E-2</v>
      </c>
      <c r="L2408" s="156">
        <v>1.1870421245421245E-2</v>
      </c>
      <c r="M2408" s="156">
        <v>3.1190857753357754E-2</v>
      </c>
      <c r="N2408" s="156">
        <v>2.8184142246642244E-2</v>
      </c>
      <c r="O2408" s="156">
        <v>4.7086767399267399E-2</v>
      </c>
    </row>
    <row r="2409" spans="1:15" x14ac:dyDescent="0.2">
      <c r="A2409">
        <v>201</v>
      </c>
      <c r="B2409" t="s">
        <v>563</v>
      </c>
      <c r="C2409" t="s">
        <v>563</v>
      </c>
      <c r="D2409" t="s">
        <v>214</v>
      </c>
      <c r="E2409" t="s">
        <v>690</v>
      </c>
      <c r="F2409" s="156">
        <v>0.33388278388278386</v>
      </c>
      <c r="G2409" s="156">
        <v>0.35645604395604397</v>
      </c>
      <c r="H2409" s="156">
        <v>0.53273809523809512</v>
      </c>
      <c r="I2409" s="156">
        <v>0.45421245421245426</v>
      </c>
      <c r="J2409" s="156">
        <v>0.15048076923076922</v>
      </c>
      <c r="K2409" s="156">
        <v>0.3306547619047619</v>
      </c>
      <c r="L2409" s="156">
        <v>0.21961996336996339</v>
      </c>
      <c r="M2409" s="156">
        <v>0.50920329670329667</v>
      </c>
      <c r="N2409" s="156">
        <v>0.53843864468864466</v>
      </c>
      <c r="O2409" s="156">
        <v>0.53527930402930401</v>
      </c>
    </row>
    <row r="2410" spans="1:15" x14ac:dyDescent="0.2">
      <c r="A2410">
        <v>201</v>
      </c>
      <c r="B2410" t="s">
        <v>563</v>
      </c>
      <c r="C2410" t="s">
        <v>563</v>
      </c>
      <c r="D2410" t="s">
        <v>214</v>
      </c>
      <c r="E2410" t="s">
        <v>691</v>
      </c>
      <c r="F2410" s="156">
        <v>0.206301652892562</v>
      </c>
      <c r="G2410" s="156">
        <v>0.1505534238488784</v>
      </c>
      <c r="H2410" s="156">
        <v>0.24951544667453759</v>
      </c>
      <c r="I2410" s="156">
        <v>0.18468368752459663</v>
      </c>
      <c r="J2410" s="156">
        <v>9.8644726485635589E-2</v>
      </c>
      <c r="K2410" s="156">
        <v>0.20039846517119245</v>
      </c>
      <c r="L2410" s="156">
        <v>0.13803866587957497</v>
      </c>
      <c r="M2410" s="156">
        <v>0.19046143250688705</v>
      </c>
      <c r="N2410" s="156">
        <v>0.24879722550177094</v>
      </c>
      <c r="O2410" s="156">
        <v>0.27281828020464388</v>
      </c>
    </row>
    <row r="2411" spans="1:15" x14ac:dyDescent="0.2">
      <c r="A2411">
        <v>201</v>
      </c>
      <c r="B2411" t="s">
        <v>563</v>
      </c>
      <c r="C2411" t="s">
        <v>563</v>
      </c>
      <c r="D2411" t="s">
        <v>214</v>
      </c>
      <c r="E2411" t="s">
        <v>692</v>
      </c>
      <c r="F2411" s="156">
        <v>1.5573142135642133E-2</v>
      </c>
      <c r="G2411" s="156">
        <v>1.7593344155844157E-2</v>
      </c>
      <c r="H2411" s="156">
        <v>1.1302759740259741E-2</v>
      </c>
      <c r="I2411" s="156">
        <v>4.3718434343434347E-3</v>
      </c>
      <c r="J2411" s="156">
        <v>1.7654220779220776E-2</v>
      </c>
      <c r="K2411" s="156">
        <v>8.7639790764790747E-3</v>
      </c>
      <c r="L2411" s="156">
        <v>3.2354797979797976E-3</v>
      </c>
      <c r="M2411" s="156">
        <v>7.8621031746031744E-3</v>
      </c>
      <c r="N2411" s="156">
        <v>1.1302759740259741E-2</v>
      </c>
      <c r="O2411" s="156">
        <v>1.8373466810966806E-2</v>
      </c>
    </row>
    <row r="2412" spans="1:15" x14ac:dyDescent="0.2">
      <c r="A2412">
        <v>201</v>
      </c>
      <c r="B2412" t="s">
        <v>563</v>
      </c>
      <c r="C2412" t="s">
        <v>563</v>
      </c>
      <c r="D2412" t="s">
        <v>214</v>
      </c>
      <c r="E2412" t="s">
        <v>693</v>
      </c>
      <c r="F2412" s="156">
        <v>0</v>
      </c>
      <c r="G2412" s="156">
        <v>0</v>
      </c>
      <c r="H2412" s="156">
        <v>0</v>
      </c>
      <c r="I2412" s="156">
        <v>0</v>
      </c>
      <c r="J2412" s="156">
        <v>0</v>
      </c>
      <c r="K2412" s="156">
        <v>0</v>
      </c>
      <c r="L2412" s="156">
        <v>0</v>
      </c>
      <c r="M2412" s="156">
        <v>0</v>
      </c>
      <c r="N2412" s="156">
        <v>0</v>
      </c>
      <c r="O2412" s="156">
        <v>0</v>
      </c>
    </row>
    <row r="2413" spans="1:15" x14ac:dyDescent="0.2">
      <c r="A2413">
        <v>201</v>
      </c>
      <c r="B2413" t="s">
        <v>563</v>
      </c>
      <c r="C2413" t="s">
        <v>563</v>
      </c>
      <c r="D2413" t="s">
        <v>214</v>
      </c>
      <c r="E2413" t="s">
        <v>694</v>
      </c>
      <c r="F2413" s="156">
        <v>7.1499368686868681E-2</v>
      </c>
      <c r="G2413" s="156">
        <v>6.9824810606060606E-2</v>
      </c>
      <c r="H2413" s="156">
        <v>0.10909722222222223</v>
      </c>
      <c r="I2413" s="156">
        <v>7.5793876262626264E-2</v>
      </c>
      <c r="J2413" s="156">
        <v>4.8311237373737374E-2</v>
      </c>
      <c r="K2413" s="156">
        <v>9.5012626262626257E-2</v>
      </c>
      <c r="L2413" s="156">
        <v>5.6014835858585854E-2</v>
      </c>
      <c r="M2413" s="156">
        <v>8.0527146464646468E-2</v>
      </c>
      <c r="N2413" s="156">
        <v>0.10846906565656564</v>
      </c>
      <c r="O2413" s="156">
        <v>0.10789141414141415</v>
      </c>
    </row>
    <row r="2414" spans="1:15" x14ac:dyDescent="0.2">
      <c r="A2414">
        <v>201</v>
      </c>
      <c r="B2414" t="s">
        <v>563</v>
      </c>
      <c r="C2414" t="s">
        <v>563</v>
      </c>
      <c r="D2414" t="s">
        <v>214</v>
      </c>
      <c r="E2414" t="s">
        <v>695</v>
      </c>
      <c r="F2414" s="156">
        <v>1.0749421296296297E-3</v>
      </c>
      <c r="G2414" s="156">
        <v>1.1733217592592592E-3</v>
      </c>
      <c r="H2414" s="156">
        <v>8.3333333333333328E-4</v>
      </c>
      <c r="I2414" s="156">
        <v>3.9641203703703708E-4</v>
      </c>
      <c r="J2414" s="156">
        <v>1.2326388888888888E-3</v>
      </c>
      <c r="K2414" s="156">
        <v>7.5086805555555562E-4</v>
      </c>
      <c r="L2414" s="156">
        <v>2.7054398148148147E-4</v>
      </c>
      <c r="M2414" s="156">
        <v>5.1504629629629622E-4</v>
      </c>
      <c r="N2414" s="156">
        <v>8.2609953703703697E-4</v>
      </c>
      <c r="O2414" s="156">
        <v>1.2962962962962963E-3</v>
      </c>
    </row>
    <row r="2415" spans="1:15" x14ac:dyDescent="0.2">
      <c r="A2415">
        <v>201</v>
      </c>
      <c r="B2415" t="s">
        <v>563</v>
      </c>
      <c r="C2415" t="s">
        <v>563</v>
      </c>
      <c r="D2415" t="s">
        <v>214</v>
      </c>
      <c r="E2415" t="s">
        <v>696</v>
      </c>
      <c r="F2415" s="156">
        <v>0</v>
      </c>
      <c r="G2415" s="156">
        <v>0</v>
      </c>
      <c r="H2415" s="156">
        <v>0</v>
      </c>
      <c r="I2415" s="156">
        <v>0</v>
      </c>
      <c r="J2415" s="156">
        <v>0</v>
      </c>
      <c r="K2415" s="156">
        <v>0</v>
      </c>
      <c r="L2415" s="156">
        <v>0</v>
      </c>
      <c r="M2415" s="156">
        <v>0</v>
      </c>
      <c r="N2415" s="156">
        <v>0</v>
      </c>
      <c r="O2415" s="156">
        <v>0</v>
      </c>
    </row>
    <row r="2416" spans="1:15" x14ac:dyDescent="0.2">
      <c r="A2416">
        <v>202</v>
      </c>
      <c r="B2416" t="s">
        <v>564</v>
      </c>
      <c r="C2416" t="s">
        <v>564</v>
      </c>
      <c r="D2416" t="s">
        <v>214</v>
      </c>
      <c r="E2416" t="s">
        <v>685</v>
      </c>
      <c r="F2416" s="156">
        <v>0.25354437229437227</v>
      </c>
      <c r="G2416" s="156">
        <v>0.24578414010232189</v>
      </c>
      <c r="H2416" s="156">
        <v>0.33051948051948049</v>
      </c>
      <c r="I2416" s="156">
        <v>0.29359012199921286</v>
      </c>
      <c r="J2416" s="156">
        <v>0.15032959464777645</v>
      </c>
      <c r="K2416" s="156">
        <v>0.21210153482880756</v>
      </c>
      <c r="L2416" s="156">
        <v>0.20163567493112947</v>
      </c>
      <c r="M2416" s="156">
        <v>0.31907713498622586</v>
      </c>
      <c r="N2416" s="156">
        <v>0.33099419519874063</v>
      </c>
      <c r="O2416" s="156">
        <v>0.37666519086973632</v>
      </c>
    </row>
    <row r="2417" spans="1:15" x14ac:dyDescent="0.2">
      <c r="A2417">
        <v>202</v>
      </c>
      <c r="B2417" t="s">
        <v>564</v>
      </c>
      <c r="C2417" t="s">
        <v>564</v>
      </c>
      <c r="D2417" t="s">
        <v>214</v>
      </c>
      <c r="E2417" t="s">
        <v>686</v>
      </c>
      <c r="F2417" s="156">
        <v>2.4411525974025971E-2</v>
      </c>
      <c r="G2417" s="156">
        <v>3.5493326118326118E-2</v>
      </c>
      <c r="H2417" s="156">
        <v>2.0524440836940838E-2</v>
      </c>
      <c r="I2417" s="156">
        <v>1.1226100288600289E-2</v>
      </c>
      <c r="J2417" s="156">
        <v>3.1852002164502166E-2</v>
      </c>
      <c r="K2417" s="156">
        <v>1.1277958152958152E-2</v>
      </c>
      <c r="L2417" s="156">
        <v>8.4415584415584409E-3</v>
      </c>
      <c r="M2417" s="156">
        <v>2.1144480519480521E-2</v>
      </c>
      <c r="N2417" s="156">
        <v>2.0580808080808085E-2</v>
      </c>
      <c r="O2417" s="156">
        <v>3.2656926406926405E-2</v>
      </c>
    </row>
    <row r="2418" spans="1:15" x14ac:dyDescent="0.2">
      <c r="A2418">
        <v>202</v>
      </c>
      <c r="B2418" t="s">
        <v>564</v>
      </c>
      <c r="C2418" t="s">
        <v>564</v>
      </c>
      <c r="D2418" t="s">
        <v>214</v>
      </c>
      <c r="E2418" t="s">
        <v>687</v>
      </c>
      <c r="F2418" s="156">
        <v>0</v>
      </c>
      <c r="G2418" s="156">
        <v>0</v>
      </c>
      <c r="H2418" s="156">
        <v>0</v>
      </c>
      <c r="I2418" s="156">
        <v>0</v>
      </c>
      <c r="J2418" s="156">
        <v>0</v>
      </c>
      <c r="K2418" s="156">
        <v>0</v>
      </c>
      <c r="L2418" s="156">
        <v>0</v>
      </c>
      <c r="M2418" s="156">
        <v>0</v>
      </c>
      <c r="N2418" s="156">
        <v>0</v>
      </c>
      <c r="O2418" s="156">
        <v>0</v>
      </c>
    </row>
    <row r="2419" spans="1:15" x14ac:dyDescent="0.2">
      <c r="A2419">
        <v>202</v>
      </c>
      <c r="B2419" t="s">
        <v>564</v>
      </c>
      <c r="C2419" t="s">
        <v>564</v>
      </c>
      <c r="D2419" t="s">
        <v>214</v>
      </c>
      <c r="E2419" t="s">
        <v>688</v>
      </c>
      <c r="F2419" s="156">
        <v>0.31274142524142523</v>
      </c>
      <c r="G2419" s="156">
        <v>0.26669580419580424</v>
      </c>
      <c r="H2419" s="156">
        <v>0.33683608058608056</v>
      </c>
      <c r="I2419" s="156">
        <v>0.32760780885780882</v>
      </c>
      <c r="J2419" s="156">
        <v>0.16351981351981351</v>
      </c>
      <c r="K2419" s="156">
        <v>0.1890734265734266</v>
      </c>
      <c r="L2419" s="156">
        <v>0.23068389943389941</v>
      </c>
      <c r="M2419" s="156">
        <v>0.35470779220779214</v>
      </c>
      <c r="N2419" s="156">
        <v>0.33758116883116884</v>
      </c>
      <c r="O2419" s="156">
        <v>0.42798243423243415</v>
      </c>
    </row>
    <row r="2420" spans="1:15" x14ac:dyDescent="0.2">
      <c r="A2420">
        <v>202</v>
      </c>
      <c r="B2420" t="s">
        <v>564</v>
      </c>
      <c r="C2420" t="s">
        <v>564</v>
      </c>
      <c r="D2420" t="s">
        <v>214</v>
      </c>
      <c r="E2420" t="s">
        <v>689</v>
      </c>
      <c r="F2420" s="156">
        <v>3.924755799755799E-2</v>
      </c>
      <c r="G2420" s="156">
        <v>5.5940934065934068E-2</v>
      </c>
      <c r="H2420" s="156">
        <v>2.9071275946275944E-2</v>
      </c>
      <c r="I2420" s="156">
        <v>1.590544871794872E-2</v>
      </c>
      <c r="J2420" s="156">
        <v>4.971573565323565E-2</v>
      </c>
      <c r="K2420" s="156">
        <v>1.3969017094017093E-2</v>
      </c>
      <c r="L2420" s="156">
        <v>1.239125457875458E-2</v>
      </c>
      <c r="M2420" s="156">
        <v>3.3195970695970696E-2</v>
      </c>
      <c r="N2420" s="156">
        <v>2.917811355311355E-2</v>
      </c>
      <c r="O2420" s="156">
        <v>5.141941391941391E-2</v>
      </c>
    </row>
    <row r="2421" spans="1:15" x14ac:dyDescent="0.2">
      <c r="A2421">
        <v>202</v>
      </c>
      <c r="B2421" t="s">
        <v>564</v>
      </c>
      <c r="C2421" t="s">
        <v>564</v>
      </c>
      <c r="D2421" t="s">
        <v>214</v>
      </c>
      <c r="E2421" t="s">
        <v>690</v>
      </c>
      <c r="F2421" s="156">
        <v>0.41824633699633695</v>
      </c>
      <c r="G2421" s="156">
        <v>0.38012820512820517</v>
      </c>
      <c r="H2421" s="156">
        <v>0.58658424908424911</v>
      </c>
      <c r="I2421" s="156">
        <v>0.50528846153846152</v>
      </c>
      <c r="J2421" s="156">
        <v>0.14201007326007326</v>
      </c>
      <c r="K2421" s="156">
        <v>0.34548992673992673</v>
      </c>
      <c r="L2421" s="156">
        <v>0.23051739926739925</v>
      </c>
      <c r="M2421" s="156">
        <v>0.56623168498168497</v>
      </c>
      <c r="N2421" s="156">
        <v>0.58754578754578746</v>
      </c>
      <c r="O2421" s="156">
        <v>0.59876373626373636</v>
      </c>
    </row>
    <row r="2422" spans="1:15" x14ac:dyDescent="0.2">
      <c r="A2422">
        <v>202</v>
      </c>
      <c r="B2422" t="s">
        <v>564</v>
      </c>
      <c r="C2422" t="s">
        <v>564</v>
      </c>
      <c r="D2422" t="s">
        <v>214</v>
      </c>
      <c r="E2422" t="s">
        <v>691</v>
      </c>
      <c r="F2422" s="156">
        <v>0.24128295946477765</v>
      </c>
      <c r="G2422" s="156">
        <v>0.16881395120031487</v>
      </c>
      <c r="H2422" s="156">
        <v>0.28453610783156236</v>
      </c>
      <c r="I2422" s="156">
        <v>0.21290830381739473</v>
      </c>
      <c r="J2422" s="156">
        <v>0.1084120425029516</v>
      </c>
      <c r="K2422" s="156">
        <v>0.22485979929161748</v>
      </c>
      <c r="L2422" s="156">
        <v>0.15758805588351046</v>
      </c>
      <c r="M2422" s="156">
        <v>0.2191115702479339</v>
      </c>
      <c r="N2422" s="156">
        <v>0.28448445493900038</v>
      </c>
      <c r="O2422" s="156">
        <v>0.31300177095631643</v>
      </c>
    </row>
    <row r="2423" spans="1:15" x14ac:dyDescent="0.2">
      <c r="A2423">
        <v>202</v>
      </c>
      <c r="B2423" t="s">
        <v>564</v>
      </c>
      <c r="C2423" t="s">
        <v>564</v>
      </c>
      <c r="D2423" t="s">
        <v>214</v>
      </c>
      <c r="E2423" t="s">
        <v>692</v>
      </c>
      <c r="F2423" s="156">
        <v>1.7719606782106784E-2</v>
      </c>
      <c r="G2423" s="156">
        <v>2.0213293650793652E-2</v>
      </c>
      <c r="H2423" s="156">
        <v>1.294417388167388E-2</v>
      </c>
      <c r="I2423" s="156">
        <v>4.9558080808080806E-3</v>
      </c>
      <c r="J2423" s="156">
        <v>2.0116341991341991E-2</v>
      </c>
      <c r="K2423" s="156">
        <v>9.8417207792207782E-3</v>
      </c>
      <c r="L2423" s="156">
        <v>3.7022005772005774E-3</v>
      </c>
      <c r="M2423" s="156">
        <v>9.120220057720058E-3</v>
      </c>
      <c r="N2423" s="156">
        <v>1.2946428571428571E-2</v>
      </c>
      <c r="O2423" s="156">
        <v>2.0932539682539681E-2</v>
      </c>
    </row>
    <row r="2424" spans="1:15" x14ac:dyDescent="0.2">
      <c r="A2424">
        <v>202</v>
      </c>
      <c r="B2424" t="s">
        <v>564</v>
      </c>
      <c r="C2424" t="s">
        <v>564</v>
      </c>
      <c r="D2424" t="s">
        <v>214</v>
      </c>
      <c r="E2424" t="s">
        <v>693</v>
      </c>
      <c r="F2424" s="156">
        <v>0</v>
      </c>
      <c r="G2424" s="156">
        <v>0</v>
      </c>
      <c r="H2424" s="156">
        <v>0</v>
      </c>
      <c r="I2424" s="156">
        <v>0</v>
      </c>
      <c r="J2424" s="156">
        <v>0</v>
      </c>
      <c r="K2424" s="156">
        <v>0</v>
      </c>
      <c r="L2424" s="156">
        <v>0</v>
      </c>
      <c r="M2424" s="156">
        <v>0</v>
      </c>
      <c r="N2424" s="156">
        <v>0</v>
      </c>
      <c r="O2424" s="156">
        <v>0</v>
      </c>
    </row>
    <row r="2425" spans="1:15" x14ac:dyDescent="0.2">
      <c r="A2425">
        <v>202</v>
      </c>
      <c r="B2425" t="s">
        <v>564</v>
      </c>
      <c r="C2425" t="s">
        <v>564</v>
      </c>
      <c r="D2425" t="s">
        <v>214</v>
      </c>
      <c r="E2425" t="s">
        <v>694</v>
      </c>
      <c r="F2425" s="156">
        <v>0.10407670454545453</v>
      </c>
      <c r="G2425" s="156">
        <v>8.4594381313131309E-2</v>
      </c>
      <c r="H2425" s="156">
        <v>0.14219381313131316</v>
      </c>
      <c r="I2425" s="156">
        <v>9.6919191919191933E-2</v>
      </c>
      <c r="J2425" s="156">
        <v>5.7821969696969691E-2</v>
      </c>
      <c r="K2425" s="156">
        <v>0.1246606691919192</v>
      </c>
      <c r="L2425" s="156">
        <v>7.2481060606060604E-2</v>
      </c>
      <c r="M2425" s="156">
        <v>0.10081439393939393</v>
      </c>
      <c r="N2425" s="156">
        <v>0.14208017676767676</v>
      </c>
      <c r="O2425" s="156">
        <v>0.14561868686868687</v>
      </c>
    </row>
    <row r="2426" spans="1:15" x14ac:dyDescent="0.2">
      <c r="A2426">
        <v>202</v>
      </c>
      <c r="B2426" t="s">
        <v>564</v>
      </c>
      <c r="C2426" t="s">
        <v>564</v>
      </c>
      <c r="D2426" t="s">
        <v>214</v>
      </c>
      <c r="E2426" t="s">
        <v>695</v>
      </c>
      <c r="F2426" s="156">
        <v>1.8287037037037037E-3</v>
      </c>
      <c r="G2426" s="156">
        <v>1.9386574074074076E-3</v>
      </c>
      <c r="H2426" s="156">
        <v>1.3859953703703703E-3</v>
      </c>
      <c r="I2426" s="156">
        <v>6.0619212962962959E-4</v>
      </c>
      <c r="J2426" s="156">
        <v>2.0442708333333333E-3</v>
      </c>
      <c r="K2426" s="156">
        <v>1.2615740740740742E-3</v>
      </c>
      <c r="L2426" s="156">
        <v>4.1956018518518514E-4</v>
      </c>
      <c r="M2426" s="156">
        <v>8.1307870370370355E-4</v>
      </c>
      <c r="N2426" s="156">
        <v>1.3845486111111111E-3</v>
      </c>
      <c r="O2426" s="156">
        <v>2.1686921296296294E-3</v>
      </c>
    </row>
    <row r="2427" spans="1:15" x14ac:dyDescent="0.2">
      <c r="A2427">
        <v>202</v>
      </c>
      <c r="B2427" t="s">
        <v>564</v>
      </c>
      <c r="C2427" t="s">
        <v>564</v>
      </c>
      <c r="D2427" t="s">
        <v>214</v>
      </c>
      <c r="E2427" t="s">
        <v>696</v>
      </c>
      <c r="F2427" s="156">
        <v>0</v>
      </c>
      <c r="G2427" s="156">
        <v>0</v>
      </c>
      <c r="H2427" s="156">
        <v>0</v>
      </c>
      <c r="I2427" s="156">
        <v>0</v>
      </c>
      <c r="J2427" s="156">
        <v>0</v>
      </c>
      <c r="K2427" s="156">
        <v>0</v>
      </c>
      <c r="L2427" s="156">
        <v>0</v>
      </c>
      <c r="M2427" s="156">
        <v>0</v>
      </c>
      <c r="N2427" s="156">
        <v>0</v>
      </c>
      <c r="O2427" s="156">
        <v>0</v>
      </c>
    </row>
    <row r="2428" spans="1:15" x14ac:dyDescent="0.2">
      <c r="A2428">
        <v>203</v>
      </c>
      <c r="B2428" t="s">
        <v>565</v>
      </c>
      <c r="C2428" t="s">
        <v>565</v>
      </c>
      <c r="D2428" t="s">
        <v>214</v>
      </c>
      <c r="E2428" t="s">
        <v>685</v>
      </c>
      <c r="F2428" s="156">
        <v>0.2197658402203857</v>
      </c>
      <c r="G2428" s="156">
        <v>0.24487898465171196</v>
      </c>
      <c r="H2428" s="156">
        <v>0.31000098386462016</v>
      </c>
      <c r="I2428" s="156">
        <v>0.26951495474222747</v>
      </c>
      <c r="J2428" s="156">
        <v>0.15449380165289256</v>
      </c>
      <c r="K2428" s="156">
        <v>0.19995080676898858</v>
      </c>
      <c r="L2428" s="156">
        <v>0.18595041322314049</v>
      </c>
      <c r="M2428" s="156">
        <v>0.30159140102321924</v>
      </c>
      <c r="N2428" s="156">
        <v>0.30995179063360878</v>
      </c>
      <c r="O2428" s="156">
        <v>0.34891282959464776</v>
      </c>
    </row>
    <row r="2429" spans="1:15" x14ac:dyDescent="0.2">
      <c r="A2429">
        <v>203</v>
      </c>
      <c r="B2429" t="s">
        <v>565</v>
      </c>
      <c r="C2429" t="s">
        <v>565</v>
      </c>
      <c r="D2429" t="s">
        <v>214</v>
      </c>
      <c r="E2429" t="s">
        <v>686</v>
      </c>
      <c r="F2429" s="156">
        <v>2.3284181096681098E-2</v>
      </c>
      <c r="G2429" s="156">
        <v>3.3414502164502161E-2</v>
      </c>
      <c r="H2429" s="156">
        <v>1.862599206349206E-2</v>
      </c>
      <c r="I2429" s="156">
        <v>1.0497835497835499E-2</v>
      </c>
      <c r="J2429" s="156">
        <v>3.044958513708514E-2</v>
      </c>
      <c r="K2429" s="156">
        <v>1.0193452380952379E-2</v>
      </c>
      <c r="L2429" s="156">
        <v>7.8621031746031744E-3</v>
      </c>
      <c r="M2429" s="156">
        <v>1.9338474025974023E-2</v>
      </c>
      <c r="N2429" s="156">
        <v>1.8621482683982685E-2</v>
      </c>
      <c r="O2429" s="156">
        <v>3.0853174603174601E-2</v>
      </c>
    </row>
    <row r="2430" spans="1:15" x14ac:dyDescent="0.2">
      <c r="A2430">
        <v>203</v>
      </c>
      <c r="B2430" t="s">
        <v>565</v>
      </c>
      <c r="C2430" t="s">
        <v>565</v>
      </c>
      <c r="D2430" t="s">
        <v>214</v>
      </c>
      <c r="E2430" t="s">
        <v>687</v>
      </c>
      <c r="F2430" s="156">
        <v>0</v>
      </c>
      <c r="G2430" s="156">
        <v>0</v>
      </c>
      <c r="H2430" s="156">
        <v>0</v>
      </c>
      <c r="I2430" s="156">
        <v>0</v>
      </c>
      <c r="J2430" s="156">
        <v>0</v>
      </c>
      <c r="K2430" s="156">
        <v>0</v>
      </c>
      <c r="L2430" s="156">
        <v>0</v>
      </c>
      <c r="M2430" s="156">
        <v>0</v>
      </c>
      <c r="N2430" s="156">
        <v>0</v>
      </c>
      <c r="O2430" s="156">
        <v>0</v>
      </c>
    </row>
    <row r="2431" spans="1:15" x14ac:dyDescent="0.2">
      <c r="A2431">
        <v>203</v>
      </c>
      <c r="B2431" t="s">
        <v>565</v>
      </c>
      <c r="C2431" t="s">
        <v>565</v>
      </c>
      <c r="D2431" t="s">
        <v>214</v>
      </c>
      <c r="E2431" t="s">
        <v>688</v>
      </c>
      <c r="F2431" s="156">
        <v>0.28126456876456879</v>
      </c>
      <c r="G2431" s="156">
        <v>0.27099775224775219</v>
      </c>
      <c r="H2431" s="156">
        <v>0.32716242091242093</v>
      </c>
      <c r="I2431" s="156">
        <v>0.31305569430569435</v>
      </c>
      <c r="J2431" s="156">
        <v>0.17081460206460208</v>
      </c>
      <c r="K2431" s="156">
        <v>0.1852813852813853</v>
      </c>
      <c r="L2431" s="156">
        <v>0.22124125874125872</v>
      </c>
      <c r="M2431" s="156">
        <v>0.34598526473526475</v>
      </c>
      <c r="N2431" s="156">
        <v>0.32708125208125211</v>
      </c>
      <c r="O2431" s="156">
        <v>0.40837287712287718</v>
      </c>
    </row>
    <row r="2432" spans="1:15" x14ac:dyDescent="0.2">
      <c r="A2432">
        <v>203</v>
      </c>
      <c r="B2432" t="s">
        <v>565</v>
      </c>
      <c r="C2432" t="s">
        <v>565</v>
      </c>
      <c r="D2432" t="s">
        <v>214</v>
      </c>
      <c r="E2432" t="s">
        <v>689</v>
      </c>
      <c r="F2432" s="156">
        <v>3.6832264957264965E-2</v>
      </c>
      <c r="G2432" s="156">
        <v>5.1890644078144081E-2</v>
      </c>
      <c r="H2432" s="156">
        <v>2.5843253968253967E-2</v>
      </c>
      <c r="I2432" s="156">
        <v>1.4627213064713065E-2</v>
      </c>
      <c r="J2432" s="156">
        <v>4.6661324786324787E-2</v>
      </c>
      <c r="K2432" s="156">
        <v>1.2242445054945053E-2</v>
      </c>
      <c r="L2432" s="156">
        <v>1.1341956654456656E-2</v>
      </c>
      <c r="M2432" s="156">
        <v>3.0095772283272284E-2</v>
      </c>
      <c r="N2432" s="156">
        <v>2.5831807081807084E-2</v>
      </c>
      <c r="O2432" s="156">
        <v>4.785180097680098E-2</v>
      </c>
    </row>
    <row r="2433" spans="1:15" x14ac:dyDescent="0.2">
      <c r="A2433">
        <v>203</v>
      </c>
      <c r="B2433" t="s">
        <v>565</v>
      </c>
      <c r="C2433" t="s">
        <v>565</v>
      </c>
      <c r="D2433" t="s">
        <v>214</v>
      </c>
      <c r="E2433" t="s">
        <v>690</v>
      </c>
      <c r="F2433" s="156">
        <v>0.35524267399267401</v>
      </c>
      <c r="G2433" s="156">
        <v>0.39013278388278388</v>
      </c>
      <c r="H2433" s="156">
        <v>0.55831043956043958</v>
      </c>
      <c r="I2433" s="156">
        <v>0.47799908424908427</v>
      </c>
      <c r="J2433" s="156">
        <v>0.1575091575091575</v>
      </c>
      <c r="K2433" s="156">
        <v>0.33321886446886451</v>
      </c>
      <c r="L2433" s="156">
        <v>0.21964285714285714</v>
      </c>
      <c r="M2433" s="156">
        <v>0.5456501831501831</v>
      </c>
      <c r="N2433" s="156">
        <v>0.55821886446886448</v>
      </c>
      <c r="O2433" s="156">
        <v>0.56852106227106225</v>
      </c>
    </row>
    <row r="2434" spans="1:15" x14ac:dyDescent="0.2">
      <c r="A2434">
        <v>203</v>
      </c>
      <c r="B2434" t="s">
        <v>565</v>
      </c>
      <c r="C2434" t="s">
        <v>565</v>
      </c>
      <c r="D2434" t="s">
        <v>214</v>
      </c>
      <c r="E2434" t="s">
        <v>691</v>
      </c>
      <c r="F2434" s="156">
        <v>0.23938902007083823</v>
      </c>
      <c r="G2434" s="156">
        <v>0.17333726879181424</v>
      </c>
      <c r="H2434" s="156">
        <v>0.28376623376623378</v>
      </c>
      <c r="I2434" s="156">
        <v>0.20645661157024794</v>
      </c>
      <c r="J2434" s="156">
        <v>0.11357487209759935</v>
      </c>
      <c r="K2434" s="156">
        <v>0.22502213695395515</v>
      </c>
      <c r="L2434" s="156">
        <v>0.1527917158598977</v>
      </c>
      <c r="M2434" s="156">
        <v>0.21712908303817391</v>
      </c>
      <c r="N2434" s="156">
        <v>0.28377361275088547</v>
      </c>
      <c r="O2434" s="156">
        <v>0.31214580873671782</v>
      </c>
    </row>
    <row r="2435" spans="1:15" x14ac:dyDescent="0.2">
      <c r="A2435">
        <v>203</v>
      </c>
      <c r="B2435" t="s">
        <v>565</v>
      </c>
      <c r="C2435" t="s">
        <v>565</v>
      </c>
      <c r="D2435" t="s">
        <v>214</v>
      </c>
      <c r="E2435" t="s">
        <v>692</v>
      </c>
      <c r="F2435" s="156">
        <v>1.6939484126984126E-2</v>
      </c>
      <c r="G2435" s="156">
        <v>1.8855970418470418E-2</v>
      </c>
      <c r="H2435" s="156">
        <v>1.1557539682539683E-2</v>
      </c>
      <c r="I2435" s="156">
        <v>4.3447871572871574E-3</v>
      </c>
      <c r="J2435" s="156">
        <v>1.9097222222222224E-2</v>
      </c>
      <c r="K2435" s="156">
        <v>8.7752525252525262E-3</v>
      </c>
      <c r="L2435" s="156">
        <v>3.246753246753247E-3</v>
      </c>
      <c r="M2435" s="156">
        <v>8.0018939393939389E-3</v>
      </c>
      <c r="N2435" s="156">
        <v>1.1557539682539683E-2</v>
      </c>
      <c r="O2435" s="156">
        <v>1.9710497835497835E-2</v>
      </c>
    </row>
    <row r="2436" spans="1:15" x14ac:dyDescent="0.2">
      <c r="A2436">
        <v>203</v>
      </c>
      <c r="B2436" t="s">
        <v>565</v>
      </c>
      <c r="C2436" t="s">
        <v>565</v>
      </c>
      <c r="D2436" t="s">
        <v>214</v>
      </c>
      <c r="E2436" t="s">
        <v>693</v>
      </c>
      <c r="F2436" s="156">
        <v>0</v>
      </c>
      <c r="G2436" s="156">
        <v>0</v>
      </c>
      <c r="H2436" s="156">
        <v>0</v>
      </c>
      <c r="I2436" s="156">
        <v>0</v>
      </c>
      <c r="J2436" s="156">
        <v>0</v>
      </c>
      <c r="K2436" s="156">
        <v>0</v>
      </c>
      <c r="L2436" s="156">
        <v>0</v>
      </c>
      <c r="M2436" s="156">
        <v>0</v>
      </c>
      <c r="N2436" s="156">
        <v>0</v>
      </c>
      <c r="O2436" s="156">
        <v>0</v>
      </c>
    </row>
    <row r="2437" spans="1:15" x14ac:dyDescent="0.2">
      <c r="A2437">
        <v>203</v>
      </c>
      <c r="B2437" t="s">
        <v>565</v>
      </c>
      <c r="C2437" t="s">
        <v>565</v>
      </c>
      <c r="D2437" t="s">
        <v>214</v>
      </c>
      <c r="E2437" t="s">
        <v>694</v>
      </c>
      <c r="F2437" s="156">
        <v>0.14257417929292932</v>
      </c>
      <c r="G2437" s="156">
        <v>9.9654356060606047E-2</v>
      </c>
      <c r="H2437" s="156">
        <v>0.17744002525252522</v>
      </c>
      <c r="I2437" s="156">
        <v>0.11245580808080807</v>
      </c>
      <c r="J2437" s="156">
        <v>6.964330808080807E-2</v>
      </c>
      <c r="K2437" s="156">
        <v>0.16062499999999999</v>
      </c>
      <c r="L2437" s="156">
        <v>8.5612373737373737E-2</v>
      </c>
      <c r="M2437" s="156">
        <v>0.11646306818181817</v>
      </c>
      <c r="N2437" s="156">
        <v>0.17746212121212121</v>
      </c>
      <c r="O2437" s="156">
        <v>0.1870675505050505</v>
      </c>
    </row>
    <row r="2438" spans="1:15" x14ac:dyDescent="0.2">
      <c r="A2438">
        <v>203</v>
      </c>
      <c r="B2438" t="s">
        <v>565</v>
      </c>
      <c r="C2438" t="s">
        <v>565</v>
      </c>
      <c r="D2438" t="s">
        <v>214</v>
      </c>
      <c r="E2438" t="s">
        <v>695</v>
      </c>
      <c r="F2438" s="156">
        <v>1.5133101851851852E-3</v>
      </c>
      <c r="G2438" s="156">
        <v>1.5668402777777779E-3</v>
      </c>
      <c r="H2438" s="156">
        <v>1.0416666666666667E-3</v>
      </c>
      <c r="I2438" s="156">
        <v>4.4270833333333331E-4</v>
      </c>
      <c r="J2438" s="156">
        <v>1.684027777777778E-3</v>
      </c>
      <c r="K2438" s="156">
        <v>9.4184027777777777E-4</v>
      </c>
      <c r="L2438" s="156">
        <v>3.081597222222222E-4</v>
      </c>
      <c r="M2438" s="156">
        <v>6.0040509259259259E-4</v>
      </c>
      <c r="N2438" s="156">
        <v>1.0416666666666667E-3</v>
      </c>
      <c r="O2438" s="156">
        <v>1.7578125E-3</v>
      </c>
    </row>
    <row r="2439" spans="1:15" x14ac:dyDescent="0.2">
      <c r="A2439">
        <v>203</v>
      </c>
      <c r="B2439" t="s">
        <v>565</v>
      </c>
      <c r="C2439" t="s">
        <v>565</v>
      </c>
      <c r="D2439" t="s">
        <v>214</v>
      </c>
      <c r="E2439" t="s">
        <v>696</v>
      </c>
      <c r="F2439" s="156">
        <v>0</v>
      </c>
      <c r="G2439" s="156">
        <v>0</v>
      </c>
      <c r="H2439" s="156">
        <v>0</v>
      </c>
      <c r="I2439" s="156">
        <v>0</v>
      </c>
      <c r="J2439" s="156">
        <v>0</v>
      </c>
      <c r="K2439" s="156">
        <v>0</v>
      </c>
      <c r="L2439" s="156">
        <v>0</v>
      </c>
      <c r="M2439" s="156">
        <v>0</v>
      </c>
      <c r="N2439" s="156">
        <v>0</v>
      </c>
      <c r="O2439" s="156">
        <v>0</v>
      </c>
    </row>
    <row r="2440" spans="1:15" x14ac:dyDescent="0.2">
      <c r="A2440">
        <v>204</v>
      </c>
      <c r="B2440" t="s">
        <v>566</v>
      </c>
      <c r="C2440" t="s">
        <v>566</v>
      </c>
      <c r="D2440" t="s">
        <v>214</v>
      </c>
      <c r="E2440" t="s">
        <v>685</v>
      </c>
      <c r="F2440" s="156">
        <v>0.26169077134986224</v>
      </c>
      <c r="G2440" s="156">
        <v>0.24871851633215269</v>
      </c>
      <c r="H2440" s="156">
        <v>0.33414994096812278</v>
      </c>
      <c r="I2440" s="156">
        <v>0.29882182211727665</v>
      </c>
      <c r="J2440" s="156">
        <v>0.15268349075167256</v>
      </c>
      <c r="K2440" s="156">
        <v>0.2120548012593467</v>
      </c>
      <c r="L2440" s="156">
        <v>0.20597697756788663</v>
      </c>
      <c r="M2440" s="156">
        <v>0.32427194018103106</v>
      </c>
      <c r="N2440" s="156">
        <v>0.33341450216450219</v>
      </c>
      <c r="O2440" s="156">
        <v>0.38458530106257377</v>
      </c>
    </row>
    <row r="2441" spans="1:15" x14ac:dyDescent="0.2">
      <c r="A2441">
        <v>204</v>
      </c>
      <c r="B2441" t="s">
        <v>566</v>
      </c>
      <c r="C2441" t="s">
        <v>566</v>
      </c>
      <c r="D2441" t="s">
        <v>214</v>
      </c>
      <c r="E2441" t="s">
        <v>686</v>
      </c>
      <c r="F2441" s="156">
        <v>2.3744137806637807E-2</v>
      </c>
      <c r="G2441" s="156">
        <v>3.4363726551226555E-2</v>
      </c>
      <c r="H2441" s="156">
        <v>1.955041486291486E-2</v>
      </c>
      <c r="I2441" s="156">
        <v>1.085182178932179E-2</v>
      </c>
      <c r="J2441" s="156">
        <v>3.1026785714285719E-2</v>
      </c>
      <c r="K2441" s="156">
        <v>1.0698502886002888E-2</v>
      </c>
      <c r="L2441" s="156">
        <v>8.1507034632034622E-3</v>
      </c>
      <c r="M2441" s="156">
        <v>2.0215548340548339E-2</v>
      </c>
      <c r="N2441" s="156">
        <v>1.947150072150072E-2</v>
      </c>
      <c r="O2441" s="156">
        <v>3.1644570707070704E-2</v>
      </c>
    </row>
    <row r="2442" spans="1:15" x14ac:dyDescent="0.2">
      <c r="A2442">
        <v>204</v>
      </c>
      <c r="B2442" t="s">
        <v>566</v>
      </c>
      <c r="C2442" t="s">
        <v>566</v>
      </c>
      <c r="D2442" t="s">
        <v>214</v>
      </c>
      <c r="E2442" t="s">
        <v>687</v>
      </c>
      <c r="F2442" s="156">
        <v>0</v>
      </c>
      <c r="G2442" s="156">
        <v>0</v>
      </c>
      <c r="H2442" s="156">
        <v>0</v>
      </c>
      <c r="I2442" s="156">
        <v>0</v>
      </c>
      <c r="J2442" s="156">
        <v>0</v>
      </c>
      <c r="K2442" s="156">
        <v>0</v>
      </c>
      <c r="L2442" s="156">
        <v>0</v>
      </c>
      <c r="M2442" s="156">
        <v>0</v>
      </c>
      <c r="N2442" s="156">
        <v>0</v>
      </c>
      <c r="O2442" s="156">
        <v>0</v>
      </c>
    </row>
    <row r="2443" spans="1:15" x14ac:dyDescent="0.2">
      <c r="A2443">
        <v>204</v>
      </c>
      <c r="B2443" t="s">
        <v>566</v>
      </c>
      <c r="C2443" t="s">
        <v>566</v>
      </c>
      <c r="D2443" t="s">
        <v>214</v>
      </c>
      <c r="E2443" t="s">
        <v>688</v>
      </c>
      <c r="F2443" s="156">
        <v>0.31752206127206128</v>
      </c>
      <c r="G2443" s="156">
        <v>0.27439851814851812</v>
      </c>
      <c r="H2443" s="156">
        <v>0.34355852480852483</v>
      </c>
      <c r="I2443" s="156">
        <v>0.33745629370629376</v>
      </c>
      <c r="J2443" s="156">
        <v>0.17016733266733267</v>
      </c>
      <c r="K2443" s="156">
        <v>0.19096320346320347</v>
      </c>
      <c r="L2443" s="156">
        <v>0.2392815517815518</v>
      </c>
      <c r="M2443" s="156">
        <v>0.3644875957375957</v>
      </c>
      <c r="N2443" s="156">
        <v>0.34241591741591743</v>
      </c>
      <c r="O2443" s="156">
        <v>0.43865925740925743</v>
      </c>
    </row>
    <row r="2444" spans="1:15" x14ac:dyDescent="0.2">
      <c r="A2444">
        <v>204</v>
      </c>
      <c r="B2444" t="s">
        <v>566</v>
      </c>
      <c r="C2444" t="s">
        <v>566</v>
      </c>
      <c r="D2444" t="s">
        <v>214</v>
      </c>
      <c r="E2444" t="s">
        <v>689</v>
      </c>
      <c r="F2444" s="156">
        <v>3.7606837606837612E-2</v>
      </c>
      <c r="G2444" s="156">
        <v>5.3577152014652019E-2</v>
      </c>
      <c r="H2444" s="156">
        <v>2.7367597680097677E-2</v>
      </c>
      <c r="I2444" s="156">
        <v>1.5247252747252745E-2</v>
      </c>
      <c r="J2444" s="156">
        <v>4.7765949328449325E-2</v>
      </c>
      <c r="K2444" s="156">
        <v>1.2952152014652015E-2</v>
      </c>
      <c r="L2444" s="156">
        <v>1.1853250915750917E-2</v>
      </c>
      <c r="M2444" s="156">
        <v>3.1568605006105005E-2</v>
      </c>
      <c r="N2444" s="156">
        <v>2.7213064713064707E-2</v>
      </c>
      <c r="O2444" s="156">
        <v>4.9202533577533569E-2</v>
      </c>
    </row>
    <row r="2445" spans="1:15" x14ac:dyDescent="0.2">
      <c r="A2445">
        <v>204</v>
      </c>
      <c r="B2445" t="s">
        <v>566</v>
      </c>
      <c r="C2445" t="s">
        <v>566</v>
      </c>
      <c r="D2445" t="s">
        <v>214</v>
      </c>
      <c r="E2445" t="s">
        <v>690</v>
      </c>
      <c r="F2445" s="156">
        <v>0.41062271062271061</v>
      </c>
      <c r="G2445" s="156">
        <v>0.40093864468864465</v>
      </c>
      <c r="H2445" s="156">
        <v>0.59670329670329669</v>
      </c>
      <c r="I2445" s="156">
        <v>0.51446886446886442</v>
      </c>
      <c r="J2445" s="156">
        <v>0.15299908424908426</v>
      </c>
      <c r="K2445" s="156">
        <v>0.34958791208791207</v>
      </c>
      <c r="L2445" s="156">
        <v>0.23326465201465202</v>
      </c>
      <c r="M2445" s="156">
        <v>0.58163919413919418</v>
      </c>
      <c r="N2445" s="156">
        <v>0.59521520146520146</v>
      </c>
      <c r="O2445" s="156">
        <v>0.61016483516483511</v>
      </c>
    </row>
    <row r="2446" spans="1:15" x14ac:dyDescent="0.2">
      <c r="A2446">
        <v>204</v>
      </c>
      <c r="B2446" t="s">
        <v>566</v>
      </c>
      <c r="C2446" t="s">
        <v>566</v>
      </c>
      <c r="D2446" t="s">
        <v>214</v>
      </c>
      <c r="E2446" t="s">
        <v>691</v>
      </c>
      <c r="F2446" s="156">
        <v>0.23898317591499407</v>
      </c>
      <c r="G2446" s="156">
        <v>0.16952971271153089</v>
      </c>
      <c r="H2446" s="156">
        <v>0.28151810310901221</v>
      </c>
      <c r="I2446" s="156">
        <v>0.21085940574576939</v>
      </c>
      <c r="J2446" s="156">
        <v>0.10869736324281778</v>
      </c>
      <c r="K2446" s="156">
        <v>0.22026515151515147</v>
      </c>
      <c r="L2446" s="156">
        <v>0.15502016922471468</v>
      </c>
      <c r="M2446" s="156">
        <v>0.21896645021645023</v>
      </c>
      <c r="N2446" s="156">
        <v>0.2815426997245179</v>
      </c>
      <c r="O2446" s="156">
        <v>0.31024203069657613</v>
      </c>
    </row>
    <row r="2447" spans="1:15" x14ac:dyDescent="0.2">
      <c r="A2447">
        <v>204</v>
      </c>
      <c r="B2447" t="s">
        <v>566</v>
      </c>
      <c r="C2447" t="s">
        <v>566</v>
      </c>
      <c r="D2447" t="s">
        <v>214</v>
      </c>
      <c r="E2447" t="s">
        <v>692</v>
      </c>
      <c r="F2447" s="156">
        <v>1.719200937950938E-2</v>
      </c>
      <c r="G2447" s="156">
        <v>1.9633838383838382E-2</v>
      </c>
      <c r="H2447" s="156">
        <v>1.2375992063492063E-2</v>
      </c>
      <c r="I2447" s="156">
        <v>4.8047438672438663E-3</v>
      </c>
      <c r="J2447" s="156">
        <v>1.9593253968253968E-2</v>
      </c>
      <c r="K2447" s="156">
        <v>9.3344155844155823E-3</v>
      </c>
      <c r="L2447" s="156">
        <v>3.5827020202020203E-3</v>
      </c>
      <c r="M2447" s="156">
        <v>8.768488455988455E-3</v>
      </c>
      <c r="N2447" s="156">
        <v>1.2369227994227993E-2</v>
      </c>
      <c r="O2447" s="156">
        <v>2.0289953102453101E-2</v>
      </c>
    </row>
    <row r="2448" spans="1:15" x14ac:dyDescent="0.2">
      <c r="A2448">
        <v>204</v>
      </c>
      <c r="B2448" t="s">
        <v>566</v>
      </c>
      <c r="C2448" t="s">
        <v>566</v>
      </c>
      <c r="D2448" t="s">
        <v>214</v>
      </c>
      <c r="E2448" t="s">
        <v>693</v>
      </c>
      <c r="F2448" s="156">
        <v>0</v>
      </c>
      <c r="G2448" s="156">
        <v>0</v>
      </c>
      <c r="H2448" s="156">
        <v>0</v>
      </c>
      <c r="I2448" s="156">
        <v>0</v>
      </c>
      <c r="J2448" s="156">
        <v>0</v>
      </c>
      <c r="K2448" s="156">
        <v>0</v>
      </c>
      <c r="L2448" s="156">
        <v>0</v>
      </c>
      <c r="M2448" s="156">
        <v>0</v>
      </c>
      <c r="N2448" s="156">
        <v>0</v>
      </c>
      <c r="O2448" s="156">
        <v>0</v>
      </c>
    </row>
    <row r="2449" spans="1:15" x14ac:dyDescent="0.2">
      <c r="A2449">
        <v>204</v>
      </c>
      <c r="B2449" t="s">
        <v>566</v>
      </c>
      <c r="C2449" t="s">
        <v>566</v>
      </c>
      <c r="D2449" t="s">
        <v>214</v>
      </c>
      <c r="E2449" t="s">
        <v>694</v>
      </c>
      <c r="F2449" s="156">
        <v>0.11246843434343436</v>
      </c>
      <c r="G2449" s="156">
        <v>8.9898989898989909E-2</v>
      </c>
      <c r="H2449" s="156">
        <v>0.15268623737373738</v>
      </c>
      <c r="I2449" s="156">
        <v>0.10542771464646464</v>
      </c>
      <c r="J2449" s="156">
        <v>6.1314709595959596E-2</v>
      </c>
      <c r="K2449" s="156">
        <v>0.13349431818181817</v>
      </c>
      <c r="L2449" s="156">
        <v>7.91256313131313E-2</v>
      </c>
      <c r="M2449" s="156">
        <v>0.10863162878787877</v>
      </c>
      <c r="N2449" s="156">
        <v>0.15285511363636364</v>
      </c>
      <c r="O2449" s="156">
        <v>0.15685448232323235</v>
      </c>
    </row>
    <row r="2450" spans="1:15" x14ac:dyDescent="0.2">
      <c r="A2450">
        <v>204</v>
      </c>
      <c r="B2450" t="s">
        <v>566</v>
      </c>
      <c r="C2450" t="s">
        <v>566</v>
      </c>
      <c r="D2450" t="s">
        <v>214</v>
      </c>
      <c r="E2450" t="s">
        <v>695</v>
      </c>
      <c r="F2450" s="156">
        <v>1.6695601851851849E-3</v>
      </c>
      <c r="G2450" s="156">
        <v>1.7954282407407407E-3</v>
      </c>
      <c r="H2450" s="156">
        <v>1.2774884259259258E-3</v>
      </c>
      <c r="I2450" s="156">
        <v>5.8159722222222217E-4</v>
      </c>
      <c r="J2450" s="156">
        <v>1.8923611111111112E-3</v>
      </c>
      <c r="K2450" s="156">
        <v>1.1588541666666665E-3</v>
      </c>
      <c r="L2450" s="156">
        <v>4.0219907407407403E-4</v>
      </c>
      <c r="M2450" s="156">
        <v>7.6388888888888882E-4</v>
      </c>
      <c r="N2450" s="156">
        <v>1.278935185185185E-3</v>
      </c>
      <c r="O2450" s="156">
        <v>1.9936342592592592E-3</v>
      </c>
    </row>
    <row r="2451" spans="1:15" x14ac:dyDescent="0.2">
      <c r="A2451">
        <v>204</v>
      </c>
      <c r="B2451" t="s">
        <v>566</v>
      </c>
      <c r="C2451" t="s">
        <v>566</v>
      </c>
      <c r="D2451" t="s">
        <v>214</v>
      </c>
      <c r="E2451" t="s">
        <v>696</v>
      </c>
      <c r="F2451" s="156">
        <v>0</v>
      </c>
      <c r="G2451" s="156">
        <v>0</v>
      </c>
      <c r="H2451" s="156">
        <v>0</v>
      </c>
      <c r="I2451" s="156">
        <v>0</v>
      </c>
      <c r="J2451" s="156">
        <v>0</v>
      </c>
      <c r="K2451" s="156">
        <v>0</v>
      </c>
      <c r="L2451" s="156">
        <v>0</v>
      </c>
      <c r="M2451" s="156">
        <v>0</v>
      </c>
      <c r="N2451" s="156">
        <v>0</v>
      </c>
      <c r="O2451" s="156">
        <v>0</v>
      </c>
    </row>
    <row r="2452" spans="1:15" x14ac:dyDescent="0.2">
      <c r="A2452">
        <v>205</v>
      </c>
      <c r="B2452" t="s">
        <v>567</v>
      </c>
      <c r="C2452" t="s">
        <v>567</v>
      </c>
      <c r="D2452" t="s">
        <v>214</v>
      </c>
      <c r="E2452" t="s">
        <v>685</v>
      </c>
      <c r="F2452" s="156">
        <v>0.22787288469106651</v>
      </c>
      <c r="G2452" s="156">
        <v>0.24944657615112156</v>
      </c>
      <c r="H2452" s="156">
        <v>0.31811786698150329</v>
      </c>
      <c r="I2452" s="156">
        <v>0.27519431326249505</v>
      </c>
      <c r="J2452" s="156">
        <v>0.15674439197166468</v>
      </c>
      <c r="K2452" s="156">
        <v>0.20487258953168044</v>
      </c>
      <c r="L2452" s="156">
        <v>0.18869785517512788</v>
      </c>
      <c r="M2452" s="156">
        <v>0.30833579299488389</v>
      </c>
      <c r="N2452" s="156">
        <v>0.31806621408894137</v>
      </c>
      <c r="O2452" s="156">
        <v>0.35711334120425031</v>
      </c>
    </row>
    <row r="2453" spans="1:15" x14ac:dyDescent="0.2">
      <c r="A2453">
        <v>205</v>
      </c>
      <c r="B2453" t="s">
        <v>567</v>
      </c>
      <c r="C2453" t="s">
        <v>567</v>
      </c>
      <c r="D2453" t="s">
        <v>214</v>
      </c>
      <c r="E2453" t="s">
        <v>686</v>
      </c>
      <c r="F2453" s="156">
        <v>2.1275252525252523E-2</v>
      </c>
      <c r="G2453" s="156">
        <v>3.1040313852813851E-2</v>
      </c>
      <c r="H2453" s="156">
        <v>1.7417478354978356E-2</v>
      </c>
      <c r="I2453" s="156">
        <v>1.0148358585858585E-2</v>
      </c>
      <c r="J2453" s="156">
        <v>2.8228715728715732E-2</v>
      </c>
      <c r="K2453" s="156">
        <v>9.5643939393939403E-3</v>
      </c>
      <c r="L2453" s="156">
        <v>7.5374278499278496E-3</v>
      </c>
      <c r="M2453" s="156">
        <v>1.8190836940836941E-2</v>
      </c>
      <c r="N2453" s="156">
        <v>1.7412968975468977E-2</v>
      </c>
      <c r="O2453" s="156">
        <v>2.8535353535353535E-2</v>
      </c>
    </row>
    <row r="2454" spans="1:15" x14ac:dyDescent="0.2">
      <c r="A2454">
        <v>205</v>
      </c>
      <c r="B2454" t="s">
        <v>567</v>
      </c>
      <c r="C2454" t="s">
        <v>567</v>
      </c>
      <c r="D2454" t="s">
        <v>214</v>
      </c>
      <c r="E2454" t="s">
        <v>687</v>
      </c>
      <c r="F2454" s="156">
        <v>0</v>
      </c>
      <c r="G2454" s="156">
        <v>0</v>
      </c>
      <c r="H2454" s="156">
        <v>0</v>
      </c>
      <c r="I2454" s="156">
        <v>0</v>
      </c>
      <c r="J2454" s="156">
        <v>0</v>
      </c>
      <c r="K2454" s="156">
        <v>0</v>
      </c>
      <c r="L2454" s="156">
        <v>0</v>
      </c>
      <c r="M2454" s="156">
        <v>0</v>
      </c>
      <c r="N2454" s="156">
        <v>0</v>
      </c>
      <c r="O2454" s="156">
        <v>0</v>
      </c>
    </row>
    <row r="2455" spans="1:15" x14ac:dyDescent="0.2">
      <c r="A2455">
        <v>205</v>
      </c>
      <c r="B2455" t="s">
        <v>567</v>
      </c>
      <c r="C2455" t="s">
        <v>567</v>
      </c>
      <c r="D2455" t="s">
        <v>214</v>
      </c>
      <c r="E2455" t="s">
        <v>688</v>
      </c>
      <c r="F2455" s="156">
        <v>0.2860764235764236</v>
      </c>
      <c r="G2455" s="156">
        <v>0.2728188478188478</v>
      </c>
      <c r="H2455" s="156">
        <v>0.33092324342324336</v>
      </c>
      <c r="I2455" s="156">
        <v>0.31812770562770559</v>
      </c>
      <c r="J2455" s="156">
        <v>0.17196969696969699</v>
      </c>
      <c r="K2455" s="156">
        <v>0.18682775557775558</v>
      </c>
      <c r="L2455" s="156">
        <v>0.22484390609390606</v>
      </c>
      <c r="M2455" s="156">
        <v>0.35026640026640027</v>
      </c>
      <c r="N2455" s="156">
        <v>0.33083999333999331</v>
      </c>
      <c r="O2455" s="156">
        <v>0.41335539460539455</v>
      </c>
    </row>
    <row r="2456" spans="1:15" x14ac:dyDescent="0.2">
      <c r="A2456">
        <v>205</v>
      </c>
      <c r="B2456" t="s">
        <v>567</v>
      </c>
      <c r="C2456" t="s">
        <v>567</v>
      </c>
      <c r="D2456" t="s">
        <v>214</v>
      </c>
      <c r="E2456" t="s">
        <v>689</v>
      </c>
      <c r="F2456" s="156">
        <v>3.4928266178266179E-2</v>
      </c>
      <c r="G2456" s="156">
        <v>4.9297924297924296E-2</v>
      </c>
      <c r="H2456" s="156">
        <v>2.4427655677655678E-2</v>
      </c>
      <c r="I2456" s="156">
        <v>1.4060592185592186E-2</v>
      </c>
      <c r="J2456" s="156">
        <v>4.4391025641025636E-2</v>
      </c>
      <c r="K2456" s="156">
        <v>1.1609050671550672E-2</v>
      </c>
      <c r="L2456" s="156">
        <v>1.0863095238095238E-2</v>
      </c>
      <c r="M2456" s="156">
        <v>2.8580967643467643E-2</v>
      </c>
      <c r="N2456" s="156">
        <v>2.4418116605616602E-2</v>
      </c>
      <c r="O2456" s="156">
        <v>4.5455586080586079E-2</v>
      </c>
    </row>
    <row r="2457" spans="1:15" x14ac:dyDescent="0.2">
      <c r="A2457">
        <v>205</v>
      </c>
      <c r="B2457" t="s">
        <v>567</v>
      </c>
      <c r="C2457" t="s">
        <v>567</v>
      </c>
      <c r="D2457" t="s">
        <v>214</v>
      </c>
      <c r="E2457" t="s">
        <v>690</v>
      </c>
      <c r="F2457" s="156">
        <v>0.36304945054945059</v>
      </c>
      <c r="G2457" s="156">
        <v>0.39652014652014644</v>
      </c>
      <c r="H2457" s="156">
        <v>0.56504120879120878</v>
      </c>
      <c r="I2457" s="156">
        <v>0.47978479853479855</v>
      </c>
      <c r="J2457" s="156">
        <v>0.15716575091575091</v>
      </c>
      <c r="K2457" s="156">
        <v>0.33660714285714288</v>
      </c>
      <c r="L2457" s="156">
        <v>0.21604853479853481</v>
      </c>
      <c r="M2457" s="156">
        <v>0.55107600732600737</v>
      </c>
      <c r="N2457" s="156">
        <v>0.56492673992673992</v>
      </c>
      <c r="O2457" s="156">
        <v>0.57488553113553109</v>
      </c>
    </row>
    <row r="2458" spans="1:15" x14ac:dyDescent="0.2">
      <c r="A2458">
        <v>205</v>
      </c>
      <c r="B2458" t="s">
        <v>567</v>
      </c>
      <c r="C2458" t="s">
        <v>567</v>
      </c>
      <c r="D2458" t="s">
        <v>214</v>
      </c>
      <c r="E2458" t="s">
        <v>691</v>
      </c>
      <c r="F2458" s="156">
        <v>0.24313754427390791</v>
      </c>
      <c r="G2458" s="156">
        <v>0.17424488390397483</v>
      </c>
      <c r="H2458" s="156">
        <v>0.28643496654860295</v>
      </c>
      <c r="I2458" s="156">
        <v>0.20863587170405354</v>
      </c>
      <c r="J2458" s="156">
        <v>0.11446772924045649</v>
      </c>
      <c r="K2458" s="156">
        <v>0.22703659976387247</v>
      </c>
      <c r="L2458" s="156">
        <v>0.15461678473042106</v>
      </c>
      <c r="M2458" s="156">
        <v>0.21885576544667454</v>
      </c>
      <c r="N2458" s="156">
        <v>0.28643988587170405</v>
      </c>
      <c r="O2458" s="156">
        <v>0.31567050373868555</v>
      </c>
    </row>
    <row r="2459" spans="1:15" x14ac:dyDescent="0.2">
      <c r="A2459">
        <v>205</v>
      </c>
      <c r="B2459" t="s">
        <v>567</v>
      </c>
      <c r="C2459" t="s">
        <v>567</v>
      </c>
      <c r="D2459" t="s">
        <v>214</v>
      </c>
      <c r="E2459" t="s">
        <v>692</v>
      </c>
      <c r="F2459" s="156">
        <v>1.6060155122655122E-2</v>
      </c>
      <c r="G2459" s="156">
        <v>1.7780483405483404E-2</v>
      </c>
      <c r="H2459" s="156">
        <v>1.0811237373737374E-2</v>
      </c>
      <c r="I2459" s="156">
        <v>4.0697150072150079E-3</v>
      </c>
      <c r="J2459" s="156">
        <v>1.8098394660894662E-2</v>
      </c>
      <c r="K2459" s="156">
        <v>8.2431457431457432E-3</v>
      </c>
      <c r="L2459" s="156">
        <v>3.0303030303030303E-3</v>
      </c>
      <c r="M2459" s="156">
        <v>7.4246933621933608E-3</v>
      </c>
      <c r="N2459" s="156">
        <v>1.0811237373737374E-2</v>
      </c>
      <c r="O2459" s="156">
        <v>1.8641774891774893E-2</v>
      </c>
    </row>
    <row r="2460" spans="1:15" x14ac:dyDescent="0.2">
      <c r="A2460">
        <v>205</v>
      </c>
      <c r="B2460" t="s">
        <v>567</v>
      </c>
      <c r="C2460" t="s">
        <v>567</v>
      </c>
      <c r="D2460" t="s">
        <v>214</v>
      </c>
      <c r="E2460" t="s">
        <v>693</v>
      </c>
      <c r="F2460" s="156">
        <v>0</v>
      </c>
      <c r="G2460" s="156">
        <v>0</v>
      </c>
      <c r="H2460" s="156">
        <v>0</v>
      </c>
      <c r="I2460" s="156">
        <v>0</v>
      </c>
      <c r="J2460" s="156">
        <v>0</v>
      </c>
      <c r="K2460" s="156">
        <v>0</v>
      </c>
      <c r="L2460" s="156">
        <v>0</v>
      </c>
      <c r="M2460" s="156">
        <v>0</v>
      </c>
      <c r="N2460" s="156">
        <v>0</v>
      </c>
      <c r="O2460" s="156">
        <v>0</v>
      </c>
    </row>
    <row r="2461" spans="1:15" x14ac:dyDescent="0.2">
      <c r="A2461">
        <v>205</v>
      </c>
      <c r="B2461" t="s">
        <v>567</v>
      </c>
      <c r="C2461" t="s">
        <v>567</v>
      </c>
      <c r="D2461" t="s">
        <v>214</v>
      </c>
      <c r="E2461" t="s">
        <v>694</v>
      </c>
      <c r="F2461" s="156">
        <v>0.13897253787878788</v>
      </c>
      <c r="G2461" s="156">
        <v>9.8197601010101013E-2</v>
      </c>
      <c r="H2461" s="156">
        <v>0.17413667929292928</v>
      </c>
      <c r="I2461" s="156">
        <v>0.11181660353535353</v>
      </c>
      <c r="J2461" s="156">
        <v>6.8762626262626261E-2</v>
      </c>
      <c r="K2461" s="156">
        <v>0.15714172979797977</v>
      </c>
      <c r="L2461" s="156">
        <v>8.5258838383838381E-2</v>
      </c>
      <c r="M2461" s="156">
        <v>0.11527777777777777</v>
      </c>
      <c r="N2461" s="156">
        <v>0.17415877525252524</v>
      </c>
      <c r="O2461" s="156">
        <v>0.18340435606060604</v>
      </c>
    </row>
    <row r="2462" spans="1:15" x14ac:dyDescent="0.2">
      <c r="A2462">
        <v>205</v>
      </c>
      <c r="B2462" t="s">
        <v>567</v>
      </c>
      <c r="C2462" t="s">
        <v>567</v>
      </c>
      <c r="D2462" t="s">
        <v>214</v>
      </c>
      <c r="E2462" t="s">
        <v>695</v>
      </c>
      <c r="F2462" s="156">
        <v>1.3512731481481481E-3</v>
      </c>
      <c r="G2462" s="156">
        <v>1.4004629629629629E-3</v>
      </c>
      <c r="H2462" s="156">
        <v>9.1579861111111115E-4</v>
      </c>
      <c r="I2462" s="156">
        <v>3.9641203703703708E-4</v>
      </c>
      <c r="J2462" s="156">
        <v>1.5104166666666666E-3</v>
      </c>
      <c r="K2462" s="156">
        <v>8.2465277777777778E-4</v>
      </c>
      <c r="L2462" s="156">
        <v>2.7488425925925922E-4</v>
      </c>
      <c r="M2462" s="156">
        <v>5.3240740740740744E-4</v>
      </c>
      <c r="N2462" s="156">
        <v>9.1579861111111115E-4</v>
      </c>
      <c r="O2462" s="156">
        <v>1.5682870370370367E-3</v>
      </c>
    </row>
    <row r="2463" spans="1:15" x14ac:dyDescent="0.2">
      <c r="A2463">
        <v>205</v>
      </c>
      <c r="B2463" t="s">
        <v>567</v>
      </c>
      <c r="C2463" t="s">
        <v>567</v>
      </c>
      <c r="D2463" t="s">
        <v>214</v>
      </c>
      <c r="E2463" t="s">
        <v>696</v>
      </c>
      <c r="F2463" s="156">
        <v>0</v>
      </c>
      <c r="G2463" s="156">
        <v>0</v>
      </c>
      <c r="H2463" s="156">
        <v>0</v>
      </c>
      <c r="I2463" s="156">
        <v>0</v>
      </c>
      <c r="J2463" s="156">
        <v>0</v>
      </c>
      <c r="K2463" s="156">
        <v>0</v>
      </c>
      <c r="L2463" s="156">
        <v>0</v>
      </c>
      <c r="M2463" s="156">
        <v>0</v>
      </c>
      <c r="N2463" s="156">
        <v>0</v>
      </c>
      <c r="O2463" s="156">
        <v>0</v>
      </c>
    </row>
    <row r="2464" spans="1:15" x14ac:dyDescent="0.2">
      <c r="A2464">
        <v>206</v>
      </c>
      <c r="B2464" t="s">
        <v>568</v>
      </c>
      <c r="C2464" t="s">
        <v>568</v>
      </c>
      <c r="D2464" t="s">
        <v>214</v>
      </c>
      <c r="E2464" t="s">
        <v>685</v>
      </c>
      <c r="F2464" s="156">
        <v>0.22229191263282172</v>
      </c>
      <c r="G2464" s="156">
        <v>0.24274399842581659</v>
      </c>
      <c r="H2464" s="156">
        <v>0.30834809130263668</v>
      </c>
      <c r="I2464" s="156">
        <v>0.26532861078315623</v>
      </c>
      <c r="J2464" s="156">
        <v>0.15310655253837072</v>
      </c>
      <c r="K2464" s="156">
        <v>0.19894480519480523</v>
      </c>
      <c r="L2464" s="156">
        <v>0.18194608421881148</v>
      </c>
      <c r="M2464" s="156">
        <v>0.29807654466745376</v>
      </c>
      <c r="N2464" s="156">
        <v>0.30917453758362851</v>
      </c>
      <c r="O2464" s="156">
        <v>0.34649498229043685</v>
      </c>
    </row>
    <row r="2465" spans="1:15" x14ac:dyDescent="0.2">
      <c r="A2465">
        <v>206</v>
      </c>
      <c r="B2465" t="s">
        <v>568</v>
      </c>
      <c r="C2465" t="s">
        <v>568</v>
      </c>
      <c r="D2465" t="s">
        <v>214</v>
      </c>
      <c r="E2465" t="s">
        <v>686</v>
      </c>
      <c r="F2465" s="156">
        <v>1.9043109668109667E-2</v>
      </c>
      <c r="G2465" s="156">
        <v>2.7279491341991337E-2</v>
      </c>
      <c r="H2465" s="156">
        <v>1.4750180375180375E-2</v>
      </c>
      <c r="I2465" s="156">
        <v>8.7639790764790747E-3</v>
      </c>
      <c r="J2465" s="156">
        <v>2.5130772005772004E-2</v>
      </c>
      <c r="K2465" s="156">
        <v>8.0244408369408368E-3</v>
      </c>
      <c r="L2465" s="156">
        <v>6.4777236652236656E-3</v>
      </c>
      <c r="M2465" s="156">
        <v>1.5568632756132754E-2</v>
      </c>
      <c r="N2465" s="156">
        <v>1.4833603896103897E-2</v>
      </c>
      <c r="O2465" s="156">
        <v>2.5205176767676769E-2</v>
      </c>
    </row>
    <row r="2466" spans="1:15" x14ac:dyDescent="0.2">
      <c r="A2466">
        <v>206</v>
      </c>
      <c r="B2466" t="s">
        <v>568</v>
      </c>
      <c r="C2466" t="s">
        <v>568</v>
      </c>
      <c r="D2466" t="s">
        <v>214</v>
      </c>
      <c r="E2466" t="s">
        <v>687</v>
      </c>
      <c r="F2466" s="156">
        <v>0</v>
      </c>
      <c r="G2466" s="156">
        <v>0</v>
      </c>
      <c r="H2466" s="156">
        <v>0</v>
      </c>
      <c r="I2466" s="156">
        <v>0</v>
      </c>
      <c r="J2466" s="156">
        <v>0</v>
      </c>
      <c r="K2466" s="156">
        <v>0</v>
      </c>
      <c r="L2466" s="156">
        <v>0</v>
      </c>
      <c r="M2466" s="156">
        <v>0</v>
      </c>
      <c r="N2466" s="156">
        <v>0</v>
      </c>
      <c r="O2466" s="156">
        <v>0</v>
      </c>
    </row>
    <row r="2467" spans="1:15" x14ac:dyDescent="0.2">
      <c r="A2467">
        <v>206</v>
      </c>
      <c r="B2467" t="s">
        <v>568</v>
      </c>
      <c r="C2467" t="s">
        <v>568</v>
      </c>
      <c r="D2467" t="s">
        <v>214</v>
      </c>
      <c r="E2467" t="s">
        <v>688</v>
      </c>
      <c r="F2467" s="156">
        <v>0.2836080586080586</v>
      </c>
      <c r="G2467" s="156">
        <v>0.26481435231435235</v>
      </c>
      <c r="H2467" s="156">
        <v>0.32228604728604726</v>
      </c>
      <c r="I2467" s="156">
        <v>0.3115821678321678</v>
      </c>
      <c r="J2467" s="156">
        <v>0.1693743756243756</v>
      </c>
      <c r="K2467" s="156">
        <v>0.18290875790875791</v>
      </c>
      <c r="L2467" s="156">
        <v>0.2231143856143856</v>
      </c>
      <c r="M2467" s="156">
        <v>0.34064685314685317</v>
      </c>
      <c r="N2467" s="156">
        <v>0.32359515484515483</v>
      </c>
      <c r="O2467" s="156">
        <v>0.40645812520812524</v>
      </c>
    </row>
    <row r="2468" spans="1:15" x14ac:dyDescent="0.2">
      <c r="A2468">
        <v>206</v>
      </c>
      <c r="B2468" t="s">
        <v>568</v>
      </c>
      <c r="C2468" t="s">
        <v>568</v>
      </c>
      <c r="D2468" t="s">
        <v>214</v>
      </c>
      <c r="E2468" t="s">
        <v>689</v>
      </c>
      <c r="F2468" s="156">
        <v>3.1145070207570204E-2</v>
      </c>
      <c r="G2468" s="156">
        <v>4.3837759462759467E-2</v>
      </c>
      <c r="H2468" s="156">
        <v>2.1163385225885227E-2</v>
      </c>
      <c r="I2468" s="156">
        <v>1.2824328449328449E-2</v>
      </c>
      <c r="J2468" s="156">
        <v>3.98962148962149E-2</v>
      </c>
      <c r="K2468" s="156">
        <v>1.0300289987789988E-2</v>
      </c>
      <c r="L2468" s="156">
        <v>9.7813644688644688E-3</v>
      </c>
      <c r="M2468" s="156">
        <v>2.508775946275946E-2</v>
      </c>
      <c r="N2468" s="156">
        <v>2.1331272893772894E-2</v>
      </c>
      <c r="O2468" s="156">
        <v>4.0560134310134305E-2</v>
      </c>
    </row>
    <row r="2469" spans="1:15" x14ac:dyDescent="0.2">
      <c r="A2469">
        <v>206</v>
      </c>
      <c r="B2469" t="s">
        <v>568</v>
      </c>
      <c r="C2469" t="s">
        <v>568</v>
      </c>
      <c r="D2469" t="s">
        <v>214</v>
      </c>
      <c r="E2469" t="s">
        <v>690</v>
      </c>
      <c r="F2469" s="156">
        <v>0.35702838827838823</v>
      </c>
      <c r="G2469" s="156">
        <v>0.3905448717948718</v>
      </c>
      <c r="H2469" s="156">
        <v>0.54862637362637356</v>
      </c>
      <c r="I2469" s="156">
        <v>0.44972527472527468</v>
      </c>
      <c r="J2469" s="156">
        <v>0.14793956043956044</v>
      </c>
      <c r="K2469" s="156">
        <v>0.32964743589743589</v>
      </c>
      <c r="L2469" s="156">
        <v>0.18978937728937731</v>
      </c>
      <c r="M2469" s="156">
        <v>0.52870879120879122</v>
      </c>
      <c r="N2469" s="156">
        <v>0.55027472527472532</v>
      </c>
      <c r="O2469" s="156">
        <v>0.55524267399267402</v>
      </c>
    </row>
    <row r="2470" spans="1:15" x14ac:dyDescent="0.2">
      <c r="A2470">
        <v>206</v>
      </c>
      <c r="B2470" t="s">
        <v>568</v>
      </c>
      <c r="C2470" t="s">
        <v>568</v>
      </c>
      <c r="D2470" t="s">
        <v>214</v>
      </c>
      <c r="E2470" t="s">
        <v>691</v>
      </c>
      <c r="F2470" s="156">
        <v>0.23467876820149544</v>
      </c>
      <c r="G2470" s="156">
        <v>0.17126869342778434</v>
      </c>
      <c r="H2470" s="156">
        <v>0.2790977961432507</v>
      </c>
      <c r="I2470" s="156">
        <v>0.20122245179063361</v>
      </c>
      <c r="J2470" s="156">
        <v>0.11367817788272333</v>
      </c>
      <c r="K2470" s="156">
        <v>0.22284041715859898</v>
      </c>
      <c r="L2470" s="156">
        <v>0.1489767807949626</v>
      </c>
      <c r="M2470" s="156">
        <v>0.21193181818181817</v>
      </c>
      <c r="N2470" s="156">
        <v>0.27896005509641875</v>
      </c>
      <c r="O2470" s="156">
        <v>0.30624016135379767</v>
      </c>
    </row>
    <row r="2471" spans="1:15" x14ac:dyDescent="0.2">
      <c r="A2471">
        <v>206</v>
      </c>
      <c r="B2471" t="s">
        <v>568</v>
      </c>
      <c r="C2471" t="s">
        <v>568</v>
      </c>
      <c r="D2471" t="s">
        <v>214</v>
      </c>
      <c r="E2471" t="s">
        <v>692</v>
      </c>
      <c r="F2471" s="156">
        <v>1.1891233766233765E-2</v>
      </c>
      <c r="G2471" s="156">
        <v>1.3532647907647907E-2</v>
      </c>
      <c r="H2471" s="156">
        <v>8.0717893217893202E-3</v>
      </c>
      <c r="I2471" s="156">
        <v>3.4970238095238097E-3</v>
      </c>
      <c r="J2471" s="156">
        <v>1.3843795093795094E-2</v>
      </c>
      <c r="K2471" s="156">
        <v>6.1192279942279947E-3</v>
      </c>
      <c r="L2471" s="156">
        <v>2.5455447330447328E-3</v>
      </c>
      <c r="M2471" s="156">
        <v>5.7652417027417024E-3</v>
      </c>
      <c r="N2471" s="156">
        <v>8.0762987012987023E-3</v>
      </c>
      <c r="O2471" s="156">
        <v>1.4046717171717168E-2</v>
      </c>
    </row>
    <row r="2472" spans="1:15" x14ac:dyDescent="0.2">
      <c r="A2472">
        <v>206</v>
      </c>
      <c r="B2472" t="s">
        <v>568</v>
      </c>
      <c r="C2472" t="s">
        <v>568</v>
      </c>
      <c r="D2472" t="s">
        <v>214</v>
      </c>
      <c r="E2472" t="s">
        <v>693</v>
      </c>
      <c r="F2472" s="156">
        <v>0</v>
      </c>
      <c r="G2472" s="156">
        <v>0</v>
      </c>
      <c r="H2472" s="156">
        <v>0</v>
      </c>
      <c r="I2472" s="156">
        <v>0</v>
      </c>
      <c r="J2472" s="156">
        <v>0</v>
      </c>
      <c r="K2472" s="156">
        <v>0</v>
      </c>
      <c r="L2472" s="156">
        <v>0</v>
      </c>
      <c r="M2472" s="156">
        <v>0</v>
      </c>
      <c r="N2472" s="156">
        <v>0</v>
      </c>
      <c r="O2472" s="156">
        <v>0</v>
      </c>
    </row>
    <row r="2473" spans="1:15" x14ac:dyDescent="0.2">
      <c r="A2473">
        <v>206</v>
      </c>
      <c r="B2473" t="s">
        <v>568</v>
      </c>
      <c r="C2473" t="s">
        <v>568</v>
      </c>
      <c r="D2473" t="s">
        <v>214</v>
      </c>
      <c r="E2473" t="s">
        <v>694</v>
      </c>
      <c r="F2473" s="156">
        <v>0.10646306818181818</v>
      </c>
      <c r="G2473" s="156">
        <v>8.5157828282828266E-2</v>
      </c>
      <c r="H2473" s="156">
        <v>0.14196496212121212</v>
      </c>
      <c r="I2473" s="156">
        <v>9.3071338383838381E-2</v>
      </c>
      <c r="J2473" s="156">
        <v>5.9745896464646474E-2</v>
      </c>
      <c r="K2473" s="156">
        <v>0.12626578282828282</v>
      </c>
      <c r="L2473" s="156">
        <v>6.9736426767676774E-2</v>
      </c>
      <c r="M2473" s="156">
        <v>9.7929292929292935E-2</v>
      </c>
      <c r="N2473" s="156">
        <v>0.141707702020202</v>
      </c>
      <c r="O2473" s="156">
        <v>0.14683396464646464</v>
      </c>
    </row>
    <row r="2474" spans="1:15" x14ac:dyDescent="0.2">
      <c r="A2474">
        <v>206</v>
      </c>
      <c r="B2474" t="s">
        <v>568</v>
      </c>
      <c r="C2474" t="s">
        <v>568</v>
      </c>
      <c r="D2474" t="s">
        <v>214</v>
      </c>
      <c r="E2474" t="s">
        <v>695</v>
      </c>
      <c r="F2474" s="156">
        <v>6.4236111111111113E-4</v>
      </c>
      <c r="G2474" s="156">
        <v>7.3350694444444451E-4</v>
      </c>
      <c r="H2474" s="156">
        <v>4.6296296296296303E-4</v>
      </c>
      <c r="I2474" s="156">
        <v>2.4739583333333335E-4</v>
      </c>
      <c r="J2474" s="156">
        <v>7.7546296296296293E-4</v>
      </c>
      <c r="K2474" s="156">
        <v>3.9207175925925916E-4</v>
      </c>
      <c r="L2474" s="156">
        <v>1.7071759259259259E-4</v>
      </c>
      <c r="M2474" s="156">
        <v>3.1250000000000001E-4</v>
      </c>
      <c r="N2474" s="156">
        <v>4.6151620370370368E-4</v>
      </c>
      <c r="O2474" s="156">
        <v>7.7546296296296293E-4</v>
      </c>
    </row>
    <row r="2475" spans="1:15" x14ac:dyDescent="0.2">
      <c r="A2475">
        <v>206</v>
      </c>
      <c r="B2475" t="s">
        <v>568</v>
      </c>
      <c r="C2475" t="s">
        <v>568</v>
      </c>
      <c r="D2475" t="s">
        <v>214</v>
      </c>
      <c r="E2475" t="s">
        <v>696</v>
      </c>
      <c r="F2475" s="156">
        <v>0</v>
      </c>
      <c r="G2475" s="156">
        <v>0</v>
      </c>
      <c r="H2475" s="156">
        <v>0</v>
      </c>
      <c r="I2475" s="156">
        <v>0</v>
      </c>
      <c r="J2475" s="156">
        <v>0</v>
      </c>
      <c r="K2475" s="156">
        <v>0</v>
      </c>
      <c r="L2475" s="156">
        <v>0</v>
      </c>
      <c r="M2475" s="156">
        <v>0</v>
      </c>
      <c r="N2475" s="156">
        <v>0</v>
      </c>
      <c r="O2475" s="156">
        <v>0</v>
      </c>
    </row>
    <row r="2476" spans="1:15" x14ac:dyDescent="0.2">
      <c r="A2476">
        <v>207</v>
      </c>
      <c r="B2476" t="s">
        <v>569</v>
      </c>
      <c r="C2476" t="s">
        <v>569</v>
      </c>
      <c r="D2476" t="s">
        <v>215</v>
      </c>
      <c r="E2476" t="s">
        <v>685</v>
      </c>
      <c r="F2476" s="156">
        <v>0.28359159779614324</v>
      </c>
      <c r="G2476" s="156">
        <v>0.22138675718221171</v>
      </c>
      <c r="H2476" s="156">
        <v>0.32394234553325463</v>
      </c>
      <c r="I2476" s="156">
        <v>0.26784238488783946</v>
      </c>
      <c r="J2476" s="156">
        <v>0.14908746556473829</v>
      </c>
      <c r="K2476" s="156">
        <v>0.23852075954348681</v>
      </c>
      <c r="L2476" s="156">
        <v>0.20302784336875246</v>
      </c>
      <c r="M2476" s="156">
        <v>0.27713006690279418</v>
      </c>
      <c r="N2476" s="156">
        <v>0.32267316017316017</v>
      </c>
      <c r="O2476" s="156">
        <v>0.38125491932310113</v>
      </c>
    </row>
    <row r="2477" spans="1:15" x14ac:dyDescent="0.2">
      <c r="A2477">
        <v>207</v>
      </c>
      <c r="B2477" t="s">
        <v>569</v>
      </c>
      <c r="C2477" t="s">
        <v>569</v>
      </c>
      <c r="D2477" t="s">
        <v>215</v>
      </c>
      <c r="E2477" t="s">
        <v>686</v>
      </c>
      <c r="F2477" s="156">
        <v>2.3924512987012987E-2</v>
      </c>
      <c r="G2477" s="156">
        <v>2.9234307359307359E-2</v>
      </c>
      <c r="H2477" s="156">
        <v>1.388437950937951E-2</v>
      </c>
      <c r="I2477" s="156">
        <v>7.1834415584415574E-3</v>
      </c>
      <c r="J2477" s="156">
        <v>2.8467712842712843E-2</v>
      </c>
      <c r="K2477" s="156">
        <v>7.7042748917748923E-3</v>
      </c>
      <c r="L2477" s="156">
        <v>5.4766414141414138E-3</v>
      </c>
      <c r="M2477" s="156">
        <v>1.4542748917748918E-2</v>
      </c>
      <c r="N2477" s="156">
        <v>1.5189844877344877E-2</v>
      </c>
      <c r="O2477" s="156">
        <v>2.8887085137085138E-2</v>
      </c>
    </row>
    <row r="2478" spans="1:15" x14ac:dyDescent="0.2">
      <c r="A2478">
        <v>207</v>
      </c>
      <c r="B2478" t="s">
        <v>569</v>
      </c>
      <c r="C2478" t="s">
        <v>569</v>
      </c>
      <c r="D2478" t="s">
        <v>215</v>
      </c>
      <c r="E2478" t="s">
        <v>687</v>
      </c>
      <c r="F2478" s="156">
        <v>2.1563852813852816E-2</v>
      </c>
      <c r="G2478" s="156">
        <v>5.3300865800865807E-3</v>
      </c>
      <c r="H2478" s="156">
        <v>5.3300865800865807E-3</v>
      </c>
      <c r="I2478" s="156">
        <v>1.7640692640692641E-2</v>
      </c>
      <c r="J2478" s="156">
        <v>3.7337662337662341E-3</v>
      </c>
      <c r="K2478" s="156">
        <v>3.7337662337662341E-3</v>
      </c>
      <c r="L2478" s="156">
        <v>2.0725108225108226E-2</v>
      </c>
      <c r="M2478" s="156">
        <v>7.6298701298701298E-3</v>
      </c>
      <c r="N2478" s="156">
        <v>5.6818181818181837E-3</v>
      </c>
      <c r="O2478" s="156">
        <v>2.4458874458874461E-2</v>
      </c>
    </row>
    <row r="2479" spans="1:15" x14ac:dyDescent="0.2">
      <c r="A2479">
        <v>207</v>
      </c>
      <c r="B2479" t="s">
        <v>569</v>
      </c>
      <c r="C2479" t="s">
        <v>569</v>
      </c>
      <c r="D2479" t="s">
        <v>215</v>
      </c>
      <c r="E2479" t="s">
        <v>688</v>
      </c>
      <c r="F2479" s="156">
        <v>0.27779095904095907</v>
      </c>
      <c r="G2479" s="156">
        <v>0.23584956709956711</v>
      </c>
      <c r="H2479" s="156">
        <v>0.30727813852813851</v>
      </c>
      <c r="I2479" s="156">
        <v>0.29503621378621375</v>
      </c>
      <c r="J2479" s="156">
        <v>0.16206709956709958</v>
      </c>
      <c r="K2479" s="156">
        <v>0.20196262071262069</v>
      </c>
      <c r="L2479" s="156">
        <v>0.23001373626373628</v>
      </c>
      <c r="M2479" s="156">
        <v>0.30231435231435233</v>
      </c>
      <c r="N2479" s="156">
        <v>0.31789252414252417</v>
      </c>
      <c r="O2479" s="156">
        <v>0.39099858474858479</v>
      </c>
    </row>
    <row r="2480" spans="1:15" x14ac:dyDescent="0.2">
      <c r="A2480">
        <v>207</v>
      </c>
      <c r="B2480" t="s">
        <v>569</v>
      </c>
      <c r="C2480" t="s">
        <v>569</v>
      </c>
      <c r="D2480" t="s">
        <v>215</v>
      </c>
      <c r="E2480" t="s">
        <v>689</v>
      </c>
      <c r="F2480" s="156">
        <v>3.8039911477411474E-2</v>
      </c>
      <c r="G2480" s="156">
        <v>4.6348443223443218E-2</v>
      </c>
      <c r="H2480" s="156">
        <v>2.061584249084249E-2</v>
      </c>
      <c r="I2480" s="156">
        <v>1.1876144688644688E-2</v>
      </c>
      <c r="J2480" s="156">
        <v>4.3753815628815626E-2</v>
      </c>
      <c r="K2480" s="156">
        <v>1.0285027472527472E-2</v>
      </c>
      <c r="L2480" s="156">
        <v>9.5734126984126974E-3</v>
      </c>
      <c r="M2480" s="156">
        <v>2.4677579365079364E-2</v>
      </c>
      <c r="N2480" s="156">
        <v>2.3450854700854697E-2</v>
      </c>
      <c r="O2480" s="156">
        <v>4.6254960317460306E-2</v>
      </c>
    </row>
    <row r="2481" spans="1:15" x14ac:dyDescent="0.2">
      <c r="A2481">
        <v>207</v>
      </c>
      <c r="B2481" t="s">
        <v>569</v>
      </c>
      <c r="C2481" t="s">
        <v>569</v>
      </c>
      <c r="D2481" t="s">
        <v>215</v>
      </c>
      <c r="E2481" t="s">
        <v>690</v>
      </c>
      <c r="F2481" s="156">
        <v>0.26822344322344321</v>
      </c>
      <c r="G2481" s="156">
        <v>0.31124084249084244</v>
      </c>
      <c r="H2481" s="156">
        <v>0.45865384615384613</v>
      </c>
      <c r="I2481" s="156">
        <v>0.33184523809523808</v>
      </c>
      <c r="J2481" s="156">
        <v>0.13042582417582418</v>
      </c>
      <c r="K2481" s="156">
        <v>0.32431318681318683</v>
      </c>
      <c r="L2481" s="156">
        <v>0.14498626373626372</v>
      </c>
      <c r="M2481" s="156">
        <v>0.39784798534798532</v>
      </c>
      <c r="N2481" s="156">
        <v>0.4604853479853479</v>
      </c>
      <c r="O2481" s="156">
        <v>0.43461538461538457</v>
      </c>
    </row>
    <row r="2482" spans="1:15" x14ac:dyDescent="0.2">
      <c r="A2482">
        <v>207</v>
      </c>
      <c r="B2482" t="s">
        <v>569</v>
      </c>
      <c r="C2482" t="s">
        <v>569</v>
      </c>
      <c r="D2482" t="s">
        <v>215</v>
      </c>
      <c r="E2482" t="s">
        <v>691</v>
      </c>
      <c r="F2482" s="156">
        <v>0.15479879968516333</v>
      </c>
      <c r="G2482" s="156">
        <v>0.10524153876426603</v>
      </c>
      <c r="H2482" s="156">
        <v>0.17540338449429357</v>
      </c>
      <c r="I2482" s="156">
        <v>0.11778335301062573</v>
      </c>
      <c r="J2482" s="156">
        <v>7.734897678079497E-2</v>
      </c>
      <c r="K2482" s="156">
        <v>0.15503246753246752</v>
      </c>
      <c r="L2482" s="156">
        <v>9.4251770956316414E-2</v>
      </c>
      <c r="M2482" s="156">
        <v>0.11871556473829199</v>
      </c>
      <c r="N2482" s="156">
        <v>0.16422914207005118</v>
      </c>
      <c r="O2482" s="156">
        <v>0.1979953758362849</v>
      </c>
    </row>
    <row r="2483" spans="1:15" x14ac:dyDescent="0.2">
      <c r="A2483">
        <v>207</v>
      </c>
      <c r="B2483" t="s">
        <v>569</v>
      </c>
      <c r="C2483" t="s">
        <v>569</v>
      </c>
      <c r="D2483" t="s">
        <v>215</v>
      </c>
      <c r="E2483" t="s">
        <v>692</v>
      </c>
      <c r="F2483" s="156">
        <v>6.7911255411255405E-3</v>
      </c>
      <c r="G2483" s="156">
        <v>7.0819805194805201E-3</v>
      </c>
      <c r="H2483" s="156">
        <v>3.6187770562770569E-3</v>
      </c>
      <c r="I2483" s="156">
        <v>1.508387445887446E-3</v>
      </c>
      <c r="J2483" s="156">
        <v>7.6681998556998553E-3</v>
      </c>
      <c r="K2483" s="156">
        <v>2.7777777777777779E-3</v>
      </c>
      <c r="L2483" s="156">
        <v>1.0957792207792209E-3</v>
      </c>
      <c r="M2483" s="156">
        <v>2.5635822510822509E-3</v>
      </c>
      <c r="N2483" s="156">
        <v>3.573683261183261E-3</v>
      </c>
      <c r="O2483" s="156">
        <v>7.6862373737373738E-3</v>
      </c>
    </row>
    <row r="2484" spans="1:15" x14ac:dyDescent="0.2">
      <c r="A2484">
        <v>207</v>
      </c>
      <c r="B2484" t="s">
        <v>569</v>
      </c>
      <c r="C2484" t="s">
        <v>569</v>
      </c>
      <c r="D2484" t="s">
        <v>215</v>
      </c>
      <c r="E2484" t="s">
        <v>693</v>
      </c>
      <c r="F2484" s="156">
        <v>0</v>
      </c>
      <c r="G2484" s="156">
        <v>0</v>
      </c>
      <c r="H2484" s="156">
        <v>0</v>
      </c>
      <c r="I2484" s="156">
        <v>0</v>
      </c>
      <c r="J2484" s="156">
        <v>0</v>
      </c>
      <c r="K2484" s="156">
        <v>0</v>
      </c>
      <c r="L2484" s="156">
        <v>0</v>
      </c>
      <c r="M2484" s="156">
        <v>0</v>
      </c>
      <c r="N2484" s="156">
        <v>0</v>
      </c>
      <c r="O2484" s="156">
        <v>0</v>
      </c>
    </row>
    <row r="2485" spans="1:15" x14ac:dyDescent="0.2">
      <c r="A2485">
        <v>207</v>
      </c>
      <c r="B2485" t="s">
        <v>569</v>
      </c>
      <c r="C2485" t="s">
        <v>569</v>
      </c>
      <c r="D2485" t="s">
        <v>215</v>
      </c>
      <c r="E2485" t="s">
        <v>694</v>
      </c>
      <c r="F2485" s="156">
        <v>4.8109217171717171E-2</v>
      </c>
      <c r="G2485" s="156">
        <v>3.1057449494949499E-2</v>
      </c>
      <c r="H2485" s="156">
        <v>5.7192234848484853E-2</v>
      </c>
      <c r="I2485" s="156">
        <v>3.3874684343434339E-2</v>
      </c>
      <c r="J2485" s="156">
        <v>2.2922979797979796E-2</v>
      </c>
      <c r="K2485" s="156">
        <v>5.5688131313131307E-2</v>
      </c>
      <c r="L2485" s="156">
        <v>2.6802398989898987E-2</v>
      </c>
      <c r="M2485" s="156">
        <v>3.386521464646465E-2</v>
      </c>
      <c r="N2485" s="156">
        <v>5.1813446969696982E-2</v>
      </c>
      <c r="O2485" s="156">
        <v>6.1613005050505036E-2</v>
      </c>
    </row>
    <row r="2486" spans="1:15" x14ac:dyDescent="0.2">
      <c r="A2486">
        <v>207</v>
      </c>
      <c r="B2486" t="s">
        <v>569</v>
      </c>
      <c r="C2486" t="s">
        <v>569</v>
      </c>
      <c r="D2486" t="s">
        <v>215</v>
      </c>
      <c r="E2486" t="s">
        <v>695</v>
      </c>
      <c r="F2486" s="156">
        <v>2.0688657407407407E-4</v>
      </c>
      <c r="G2486" s="156">
        <v>1.8663194444444443E-4</v>
      </c>
      <c r="H2486" s="156">
        <v>8.5358796296296295E-5</v>
      </c>
      <c r="I2486" s="156">
        <v>3.3275462962962965E-5</v>
      </c>
      <c r="J2486" s="156">
        <v>2.2280092592592593E-4</v>
      </c>
      <c r="K2486" s="156">
        <v>8.1018518518518516E-5</v>
      </c>
      <c r="L2486" s="156">
        <v>2.3148148148148147E-5</v>
      </c>
      <c r="M2486" s="156">
        <v>4.3402777777777773E-5</v>
      </c>
      <c r="N2486" s="156">
        <v>7.8125000000000002E-5</v>
      </c>
      <c r="O2486" s="156">
        <v>2.2424768518518521E-4</v>
      </c>
    </row>
    <row r="2487" spans="1:15" x14ac:dyDescent="0.2">
      <c r="A2487">
        <v>207</v>
      </c>
      <c r="B2487" t="s">
        <v>569</v>
      </c>
      <c r="C2487" t="s">
        <v>569</v>
      </c>
      <c r="D2487" t="s">
        <v>215</v>
      </c>
      <c r="E2487" t="s">
        <v>696</v>
      </c>
      <c r="F2487" s="156">
        <v>0</v>
      </c>
      <c r="G2487" s="156">
        <v>0</v>
      </c>
      <c r="H2487" s="156">
        <v>0</v>
      </c>
      <c r="I2487" s="156">
        <v>0</v>
      </c>
      <c r="J2487" s="156">
        <v>0</v>
      </c>
      <c r="K2487" s="156">
        <v>0</v>
      </c>
      <c r="L2487" s="156">
        <v>0</v>
      </c>
      <c r="M2487" s="156">
        <v>0</v>
      </c>
      <c r="N2487" s="156">
        <v>0</v>
      </c>
      <c r="O2487" s="156">
        <v>0</v>
      </c>
    </row>
    <row r="2488" spans="1:15" x14ac:dyDescent="0.2">
      <c r="A2488">
        <v>208</v>
      </c>
      <c r="B2488" t="s">
        <v>570</v>
      </c>
      <c r="C2488" t="s">
        <v>570</v>
      </c>
      <c r="D2488" t="s">
        <v>215</v>
      </c>
      <c r="E2488" t="s">
        <v>685</v>
      </c>
      <c r="F2488" s="156">
        <v>0.25194805194805198</v>
      </c>
      <c r="G2488" s="156">
        <v>0.22680293191656828</v>
      </c>
      <c r="H2488" s="156">
        <v>0.30685999606454151</v>
      </c>
      <c r="I2488" s="156">
        <v>0.25090761511216053</v>
      </c>
      <c r="J2488" s="156">
        <v>0.15502508854781583</v>
      </c>
      <c r="K2488" s="156">
        <v>0.22301997245179064</v>
      </c>
      <c r="L2488" s="156">
        <v>0.18818378591105867</v>
      </c>
      <c r="M2488" s="156">
        <v>0.2688680637544274</v>
      </c>
      <c r="N2488" s="156">
        <v>0.30844647776465955</v>
      </c>
      <c r="O2488" s="156">
        <v>0.35721664698937422</v>
      </c>
    </row>
    <row r="2489" spans="1:15" x14ac:dyDescent="0.2">
      <c r="A2489">
        <v>208</v>
      </c>
      <c r="B2489" t="s">
        <v>570</v>
      </c>
      <c r="C2489" t="s">
        <v>570</v>
      </c>
      <c r="D2489" t="s">
        <v>215</v>
      </c>
      <c r="E2489" t="s">
        <v>686</v>
      </c>
      <c r="F2489" s="156">
        <v>2.1045274170274169E-2</v>
      </c>
      <c r="G2489" s="156">
        <v>2.5151064213564212E-2</v>
      </c>
      <c r="H2489" s="156">
        <v>1.0932990620490621E-2</v>
      </c>
      <c r="I2489" s="156">
        <v>6.2003968253968259E-3</v>
      </c>
      <c r="J2489" s="156">
        <v>2.5015782828282832E-2</v>
      </c>
      <c r="K2489" s="156">
        <v>5.9095418470418463E-3</v>
      </c>
      <c r="L2489" s="156">
        <v>4.7145562770562772E-3</v>
      </c>
      <c r="M2489" s="156">
        <v>1.1852904040404042E-2</v>
      </c>
      <c r="N2489" s="156">
        <v>1.2042297979797979E-2</v>
      </c>
      <c r="O2489" s="156">
        <v>2.5189393939393939E-2</v>
      </c>
    </row>
    <row r="2490" spans="1:15" x14ac:dyDescent="0.2">
      <c r="A2490">
        <v>208</v>
      </c>
      <c r="B2490" t="s">
        <v>570</v>
      </c>
      <c r="C2490" t="s">
        <v>570</v>
      </c>
      <c r="D2490" t="s">
        <v>215</v>
      </c>
      <c r="E2490" t="s">
        <v>687</v>
      </c>
      <c r="F2490" s="156">
        <v>2.6082251082251085E-2</v>
      </c>
      <c r="G2490" s="156">
        <v>6.6287878787878807E-3</v>
      </c>
      <c r="H2490" s="156">
        <v>6.6287878787878807E-3</v>
      </c>
      <c r="I2490" s="156">
        <v>2.2213203463203466E-2</v>
      </c>
      <c r="J2490" s="156">
        <v>4.6266233766233773E-3</v>
      </c>
      <c r="K2490" s="156">
        <v>4.6266233766233773E-3</v>
      </c>
      <c r="L2490" s="156">
        <v>2.6190476190476195E-2</v>
      </c>
      <c r="M2490" s="156">
        <v>9.5779220779220811E-3</v>
      </c>
      <c r="N2490" s="156">
        <v>7.0346320346320367E-3</v>
      </c>
      <c r="O2490" s="156">
        <v>2.9707792207792207E-2</v>
      </c>
    </row>
    <row r="2491" spans="1:15" x14ac:dyDescent="0.2">
      <c r="A2491">
        <v>208</v>
      </c>
      <c r="B2491" t="s">
        <v>570</v>
      </c>
      <c r="C2491" t="s">
        <v>570</v>
      </c>
      <c r="D2491" t="s">
        <v>215</v>
      </c>
      <c r="E2491" t="s">
        <v>688</v>
      </c>
      <c r="F2491" s="156">
        <v>0.21615467865467863</v>
      </c>
      <c r="G2491" s="156">
        <v>0.22936854811854812</v>
      </c>
      <c r="H2491" s="156">
        <v>0.27536005661005658</v>
      </c>
      <c r="I2491" s="156">
        <v>0.26242091242091242</v>
      </c>
      <c r="J2491" s="156">
        <v>0.15823759573759572</v>
      </c>
      <c r="K2491" s="156">
        <v>0.177757659007659</v>
      </c>
      <c r="L2491" s="156">
        <v>0.20024766899766899</v>
      </c>
      <c r="M2491" s="156">
        <v>0.27966824841824844</v>
      </c>
      <c r="N2491" s="156">
        <v>0.28657176157176156</v>
      </c>
      <c r="O2491" s="156">
        <v>0.33814102564102566</v>
      </c>
    </row>
    <row r="2492" spans="1:15" x14ac:dyDescent="0.2">
      <c r="A2492">
        <v>208</v>
      </c>
      <c r="B2492" t="s">
        <v>570</v>
      </c>
      <c r="C2492" t="s">
        <v>570</v>
      </c>
      <c r="D2492" t="s">
        <v>215</v>
      </c>
      <c r="E2492" t="s">
        <v>689</v>
      </c>
      <c r="F2492" s="156">
        <v>3.2306929181929178E-2</v>
      </c>
      <c r="G2492" s="156">
        <v>3.847298534798535E-2</v>
      </c>
      <c r="H2492" s="156">
        <v>1.5787164224664224E-2</v>
      </c>
      <c r="I2492" s="156">
        <v>1.0426205738705738E-2</v>
      </c>
      <c r="J2492" s="156">
        <v>3.6754044566544568E-2</v>
      </c>
      <c r="K2492" s="156">
        <v>7.6560592185592191E-3</v>
      </c>
      <c r="L2492" s="156">
        <v>8.4230006105006101E-3</v>
      </c>
      <c r="M2492" s="156">
        <v>2.0045405982905981E-2</v>
      </c>
      <c r="N2492" s="156">
        <v>1.8089896214896213E-2</v>
      </c>
      <c r="O2492" s="156">
        <v>3.9131181318681318E-2</v>
      </c>
    </row>
    <row r="2493" spans="1:15" x14ac:dyDescent="0.2">
      <c r="A2493">
        <v>208</v>
      </c>
      <c r="B2493" t="s">
        <v>570</v>
      </c>
      <c r="C2493" t="s">
        <v>570</v>
      </c>
      <c r="D2493" t="s">
        <v>215</v>
      </c>
      <c r="E2493" t="s">
        <v>690</v>
      </c>
      <c r="F2493" s="156">
        <v>0.20217490842490843</v>
      </c>
      <c r="G2493" s="156">
        <v>0.30125915750915749</v>
      </c>
      <c r="H2493" s="156">
        <v>0.40011446886446889</v>
      </c>
      <c r="I2493" s="156">
        <v>0.29764194139194133</v>
      </c>
      <c r="J2493" s="156">
        <v>0.13679029304029303</v>
      </c>
      <c r="K2493" s="156">
        <v>0.27621336996336998</v>
      </c>
      <c r="L2493" s="156">
        <v>0.13422619047619047</v>
      </c>
      <c r="M2493" s="156">
        <v>0.36499542124542128</v>
      </c>
      <c r="N2493" s="156">
        <v>0.40721153846153846</v>
      </c>
      <c r="O2493" s="156">
        <v>0.37934981684981678</v>
      </c>
    </row>
    <row r="2494" spans="1:15" x14ac:dyDescent="0.2">
      <c r="A2494">
        <v>208</v>
      </c>
      <c r="B2494" t="s">
        <v>570</v>
      </c>
      <c r="C2494" t="s">
        <v>570</v>
      </c>
      <c r="D2494" t="s">
        <v>215</v>
      </c>
      <c r="E2494" t="s">
        <v>691</v>
      </c>
      <c r="F2494" s="156">
        <v>0.15080184966548604</v>
      </c>
      <c r="G2494" s="156">
        <v>0.11270415190869736</v>
      </c>
      <c r="H2494" s="156">
        <v>0.17590023612750888</v>
      </c>
      <c r="I2494" s="156">
        <v>0.12153187721369542</v>
      </c>
      <c r="J2494" s="156">
        <v>8.2772530499803224E-2</v>
      </c>
      <c r="K2494" s="156">
        <v>0.15200954348681622</v>
      </c>
      <c r="L2494" s="156">
        <v>9.6320346320346334E-2</v>
      </c>
      <c r="M2494" s="156">
        <v>0.12444903581267215</v>
      </c>
      <c r="N2494" s="156">
        <v>0.1681203266430539</v>
      </c>
      <c r="O2494" s="156">
        <v>0.19851190476190475</v>
      </c>
    </row>
    <row r="2495" spans="1:15" x14ac:dyDescent="0.2">
      <c r="A2495">
        <v>208</v>
      </c>
      <c r="B2495" t="s">
        <v>570</v>
      </c>
      <c r="C2495" t="s">
        <v>570</v>
      </c>
      <c r="D2495" t="s">
        <v>215</v>
      </c>
      <c r="E2495" t="s">
        <v>692</v>
      </c>
      <c r="F2495" s="156">
        <v>5.5397727272727274E-3</v>
      </c>
      <c r="G2495" s="156">
        <v>5.6795634920634918E-3</v>
      </c>
      <c r="H2495" s="156">
        <v>2.5613275613275612E-3</v>
      </c>
      <c r="I2495" s="156">
        <v>1.1544011544011544E-3</v>
      </c>
      <c r="J2495" s="156">
        <v>6.2748015873015876E-3</v>
      </c>
      <c r="K2495" s="156">
        <v>1.9007034632034631E-3</v>
      </c>
      <c r="L2495" s="156">
        <v>8.3198051948051954E-4</v>
      </c>
      <c r="M2495" s="156">
        <v>1.8849206349206347E-3</v>
      </c>
      <c r="N2495" s="156">
        <v>2.5771103896103896E-3</v>
      </c>
      <c r="O2495" s="156">
        <v>6.2094155844155839E-3</v>
      </c>
    </row>
    <row r="2496" spans="1:15" x14ac:dyDescent="0.2">
      <c r="A2496">
        <v>208</v>
      </c>
      <c r="B2496" t="s">
        <v>570</v>
      </c>
      <c r="C2496" t="s">
        <v>570</v>
      </c>
      <c r="D2496" t="s">
        <v>215</v>
      </c>
      <c r="E2496" t="s">
        <v>693</v>
      </c>
      <c r="F2496" s="156">
        <v>0</v>
      </c>
      <c r="G2496" s="156">
        <v>0</v>
      </c>
      <c r="H2496" s="156">
        <v>0</v>
      </c>
      <c r="I2496" s="156">
        <v>0</v>
      </c>
      <c r="J2496" s="156">
        <v>0</v>
      </c>
      <c r="K2496" s="156">
        <v>0</v>
      </c>
      <c r="L2496" s="156">
        <v>0</v>
      </c>
      <c r="M2496" s="156">
        <v>0</v>
      </c>
      <c r="N2496" s="156">
        <v>0</v>
      </c>
      <c r="O2496" s="156">
        <v>0</v>
      </c>
    </row>
    <row r="2497" spans="1:15" x14ac:dyDescent="0.2">
      <c r="A2497">
        <v>208</v>
      </c>
      <c r="B2497" t="s">
        <v>570</v>
      </c>
      <c r="C2497" t="s">
        <v>570</v>
      </c>
      <c r="D2497" t="s">
        <v>215</v>
      </c>
      <c r="E2497" t="s">
        <v>694</v>
      </c>
      <c r="F2497" s="156">
        <v>6.0625000000000005E-2</v>
      </c>
      <c r="G2497" s="156">
        <v>3.8336489898989905E-2</v>
      </c>
      <c r="H2497" s="156">
        <v>7.0651830808080796E-2</v>
      </c>
      <c r="I2497" s="156">
        <v>4.1901830808080812E-2</v>
      </c>
      <c r="J2497" s="156">
        <v>2.84469696969697E-2</v>
      </c>
      <c r="K2497" s="156">
        <v>6.8634785353535357E-2</v>
      </c>
      <c r="L2497" s="156">
        <v>3.3308080808080807E-2</v>
      </c>
      <c r="M2497" s="156">
        <v>4.1698232323232318E-2</v>
      </c>
      <c r="N2497" s="156">
        <v>6.49905303030303E-2</v>
      </c>
      <c r="O2497" s="156">
        <v>7.6920770202020206E-2</v>
      </c>
    </row>
    <row r="2498" spans="1:15" x14ac:dyDescent="0.2">
      <c r="A2498">
        <v>208</v>
      </c>
      <c r="B2498" t="s">
        <v>570</v>
      </c>
      <c r="C2498" t="s">
        <v>570</v>
      </c>
      <c r="D2498" t="s">
        <v>215</v>
      </c>
      <c r="E2498" t="s">
        <v>695</v>
      </c>
      <c r="F2498" s="156">
        <v>8.3912037037037031E-5</v>
      </c>
      <c r="G2498" s="156">
        <v>7.3784722222222223E-5</v>
      </c>
      <c r="H2498" s="156">
        <v>2.893518518518519E-5</v>
      </c>
      <c r="I2498" s="156">
        <v>1.3020833333333332E-5</v>
      </c>
      <c r="J2498" s="156">
        <v>9.1145833333333337E-5</v>
      </c>
      <c r="K2498" s="156">
        <v>2.7488425925925929E-5</v>
      </c>
      <c r="L2498" s="156">
        <v>8.6805555555555555E-6</v>
      </c>
      <c r="M2498" s="156">
        <v>1.5914351851851854E-5</v>
      </c>
      <c r="N2498" s="156">
        <v>2.7488425925925929E-5</v>
      </c>
      <c r="O2498" s="156">
        <v>9.1145833333333337E-5</v>
      </c>
    </row>
    <row r="2499" spans="1:15" x14ac:dyDescent="0.2">
      <c r="A2499">
        <v>208</v>
      </c>
      <c r="B2499" t="s">
        <v>570</v>
      </c>
      <c r="C2499" t="s">
        <v>570</v>
      </c>
      <c r="D2499" t="s">
        <v>215</v>
      </c>
      <c r="E2499" t="s">
        <v>696</v>
      </c>
      <c r="F2499" s="156">
        <v>0</v>
      </c>
      <c r="G2499" s="156">
        <v>0</v>
      </c>
      <c r="H2499" s="156">
        <v>0</v>
      </c>
      <c r="I2499" s="156">
        <v>0</v>
      </c>
      <c r="J2499" s="156">
        <v>0</v>
      </c>
      <c r="K2499" s="156">
        <v>0</v>
      </c>
      <c r="L2499" s="156">
        <v>0</v>
      </c>
      <c r="M2499" s="156">
        <v>0</v>
      </c>
      <c r="N2499" s="156">
        <v>0</v>
      </c>
      <c r="O2499" s="156">
        <v>0</v>
      </c>
    </row>
    <row r="2500" spans="1:15" x14ac:dyDescent="0.2">
      <c r="A2500">
        <v>209</v>
      </c>
      <c r="B2500" t="s">
        <v>571</v>
      </c>
      <c r="C2500" t="s">
        <v>571</v>
      </c>
      <c r="D2500" t="s">
        <v>215</v>
      </c>
      <c r="E2500" t="s">
        <v>685</v>
      </c>
      <c r="F2500" s="156">
        <v>0.25659681227863046</v>
      </c>
      <c r="G2500" s="156">
        <v>0.23108520267611177</v>
      </c>
      <c r="H2500" s="156">
        <v>0.31140299094844548</v>
      </c>
      <c r="I2500" s="156">
        <v>0.25856946084218813</v>
      </c>
      <c r="J2500" s="156">
        <v>0.15634592680047227</v>
      </c>
      <c r="K2500" s="156">
        <v>0.22252066115702479</v>
      </c>
      <c r="L2500" s="156">
        <v>0.19288419913419913</v>
      </c>
      <c r="M2500" s="156">
        <v>0.27683982683982683</v>
      </c>
      <c r="N2500" s="156">
        <v>0.31450462416371511</v>
      </c>
      <c r="O2500" s="156">
        <v>0.36402253049980315</v>
      </c>
    </row>
    <row r="2501" spans="1:15" x14ac:dyDescent="0.2">
      <c r="A2501">
        <v>209</v>
      </c>
      <c r="B2501" t="s">
        <v>571</v>
      </c>
      <c r="C2501" t="s">
        <v>571</v>
      </c>
      <c r="D2501" t="s">
        <v>215</v>
      </c>
      <c r="E2501" t="s">
        <v>686</v>
      </c>
      <c r="F2501" s="156">
        <v>2.0445526695526697E-2</v>
      </c>
      <c r="G2501" s="156">
        <v>2.4810606060606061E-2</v>
      </c>
      <c r="H2501" s="156">
        <v>1.0860840548340548E-2</v>
      </c>
      <c r="I2501" s="156">
        <v>6.0628607503607507E-3</v>
      </c>
      <c r="J2501" s="156">
        <v>2.4540043290043285E-2</v>
      </c>
      <c r="K2501" s="156">
        <v>5.7584776334776338E-3</v>
      </c>
      <c r="L2501" s="156">
        <v>4.5612373737373728E-3</v>
      </c>
      <c r="M2501" s="156">
        <v>1.1803300865800866E-2</v>
      </c>
      <c r="N2501" s="156">
        <v>1.1893488455988456E-2</v>
      </c>
      <c r="O2501" s="156">
        <v>2.4560335497835501E-2</v>
      </c>
    </row>
    <row r="2502" spans="1:15" x14ac:dyDescent="0.2">
      <c r="A2502">
        <v>209</v>
      </c>
      <c r="B2502" t="s">
        <v>571</v>
      </c>
      <c r="C2502" t="s">
        <v>571</v>
      </c>
      <c r="D2502" t="s">
        <v>215</v>
      </c>
      <c r="E2502" t="s">
        <v>687</v>
      </c>
      <c r="F2502" s="156">
        <v>2.0481601731601736E-2</v>
      </c>
      <c r="G2502" s="156">
        <v>5.7900432900432905E-3</v>
      </c>
      <c r="H2502" s="156">
        <v>5.7900432900432905E-3</v>
      </c>
      <c r="I2502" s="156">
        <v>1.7803030303030307E-2</v>
      </c>
      <c r="J2502" s="156">
        <v>4.0313852813852816E-3</v>
      </c>
      <c r="K2502" s="156">
        <v>4.0313852813852816E-3</v>
      </c>
      <c r="L2502" s="156">
        <v>2.0887445887445892E-2</v>
      </c>
      <c r="M2502" s="156">
        <v>7.9816017316017337E-3</v>
      </c>
      <c r="N2502" s="156">
        <v>6.1147186147186153E-3</v>
      </c>
      <c r="O2502" s="156">
        <v>2.3620129870129875E-2</v>
      </c>
    </row>
    <row r="2503" spans="1:15" x14ac:dyDescent="0.2">
      <c r="A2503">
        <v>209</v>
      </c>
      <c r="B2503" t="s">
        <v>571</v>
      </c>
      <c r="C2503" t="s">
        <v>571</v>
      </c>
      <c r="D2503" t="s">
        <v>215</v>
      </c>
      <c r="E2503" t="s">
        <v>688</v>
      </c>
      <c r="F2503" s="156">
        <v>0.2131805694305694</v>
      </c>
      <c r="G2503" s="156">
        <v>0.227988677988678</v>
      </c>
      <c r="H2503" s="156">
        <v>0.27144105894105891</v>
      </c>
      <c r="I2503" s="156">
        <v>0.2633096070596071</v>
      </c>
      <c r="J2503" s="156">
        <v>0.15683691308691308</v>
      </c>
      <c r="K2503" s="156">
        <v>0.17282301032301031</v>
      </c>
      <c r="L2503" s="156">
        <v>0.20095321345321343</v>
      </c>
      <c r="M2503" s="156">
        <v>0.27953921078921079</v>
      </c>
      <c r="N2503" s="156">
        <v>0.28274642024642022</v>
      </c>
      <c r="O2503" s="156">
        <v>0.33608474858474863</v>
      </c>
    </row>
    <row r="2504" spans="1:15" x14ac:dyDescent="0.2">
      <c r="A2504">
        <v>209</v>
      </c>
      <c r="B2504" t="s">
        <v>571</v>
      </c>
      <c r="C2504" t="s">
        <v>571</v>
      </c>
      <c r="D2504" t="s">
        <v>215</v>
      </c>
      <c r="E2504" t="s">
        <v>689</v>
      </c>
      <c r="F2504" s="156">
        <v>2.868398962148962E-2</v>
      </c>
      <c r="G2504" s="156">
        <v>3.5460546398046404E-2</v>
      </c>
      <c r="H2504" s="156">
        <v>1.507173382173382E-2</v>
      </c>
      <c r="I2504" s="156">
        <v>1.0128586691086692E-2</v>
      </c>
      <c r="J2504" s="156">
        <v>3.3558455433455432E-2</v>
      </c>
      <c r="K2504" s="156">
        <v>7.4271214896214884E-3</v>
      </c>
      <c r="L2504" s="156">
        <v>8.0147283272283265E-3</v>
      </c>
      <c r="M2504" s="156">
        <v>1.9022817460317462E-2</v>
      </c>
      <c r="N2504" s="156">
        <v>1.7038690476190475E-2</v>
      </c>
      <c r="O2504" s="156">
        <v>3.5441468253968253E-2</v>
      </c>
    </row>
    <row r="2505" spans="1:15" x14ac:dyDescent="0.2">
      <c r="A2505">
        <v>209</v>
      </c>
      <c r="B2505" t="s">
        <v>571</v>
      </c>
      <c r="C2505" t="s">
        <v>571</v>
      </c>
      <c r="D2505" t="s">
        <v>215</v>
      </c>
      <c r="E2505" t="s">
        <v>690</v>
      </c>
      <c r="F2505" s="156">
        <v>0.19242216117216115</v>
      </c>
      <c r="G2505" s="156">
        <v>0.29913003663003662</v>
      </c>
      <c r="H2505" s="156">
        <v>0.3904532967032967</v>
      </c>
      <c r="I2505" s="156">
        <v>0.29652014652014658</v>
      </c>
      <c r="J2505" s="156">
        <v>0.13685897435897434</v>
      </c>
      <c r="K2505" s="156">
        <v>0.26554487179487174</v>
      </c>
      <c r="L2505" s="156">
        <v>0.13502747252747252</v>
      </c>
      <c r="M2505" s="156">
        <v>0.36256868131868131</v>
      </c>
      <c r="N2505" s="156">
        <v>0.39890109890109893</v>
      </c>
      <c r="O2505" s="156">
        <v>0.37300824175824177</v>
      </c>
    </row>
    <row r="2506" spans="1:15" x14ac:dyDescent="0.2">
      <c r="A2506">
        <v>209</v>
      </c>
      <c r="B2506" t="s">
        <v>571</v>
      </c>
      <c r="C2506" t="s">
        <v>571</v>
      </c>
      <c r="D2506" t="s">
        <v>215</v>
      </c>
      <c r="E2506" t="s">
        <v>691</v>
      </c>
      <c r="F2506" s="156">
        <v>0.14091155057064148</v>
      </c>
      <c r="G2506" s="156">
        <v>0.11399547422274695</v>
      </c>
      <c r="H2506" s="156">
        <v>0.17357339630066901</v>
      </c>
      <c r="I2506" s="156">
        <v>0.12434081070444707</v>
      </c>
      <c r="J2506" s="156">
        <v>8.234208972845336E-2</v>
      </c>
      <c r="K2506" s="156">
        <v>0.1465392561983471</v>
      </c>
      <c r="L2506" s="156">
        <v>9.7021349862258952E-2</v>
      </c>
      <c r="M2506" s="156">
        <v>0.128168044077135</v>
      </c>
      <c r="N2506" s="156">
        <v>0.168349075167257</v>
      </c>
      <c r="O2506" s="156">
        <v>0.19200855962219598</v>
      </c>
    </row>
    <row r="2507" spans="1:15" x14ac:dyDescent="0.2">
      <c r="A2507">
        <v>209</v>
      </c>
      <c r="B2507" t="s">
        <v>571</v>
      </c>
      <c r="C2507" t="s">
        <v>571</v>
      </c>
      <c r="D2507" t="s">
        <v>215</v>
      </c>
      <c r="E2507" t="s">
        <v>692</v>
      </c>
      <c r="F2507" s="156">
        <v>4.7709235209235212E-3</v>
      </c>
      <c r="G2507" s="156">
        <v>5.1316738816738813E-3</v>
      </c>
      <c r="H2507" s="156">
        <v>2.4711399711399716E-3</v>
      </c>
      <c r="I2507" s="156">
        <v>1.2423340548340549E-3</v>
      </c>
      <c r="J2507" s="156">
        <v>5.5600649350649352E-3</v>
      </c>
      <c r="K2507" s="156">
        <v>1.8330627705627706E-3</v>
      </c>
      <c r="L2507" s="156">
        <v>8.8158369408369408E-4</v>
      </c>
      <c r="M2507" s="156">
        <v>1.8939393939393942E-3</v>
      </c>
      <c r="N2507" s="156">
        <v>2.4981962481962485E-3</v>
      </c>
      <c r="O2507" s="156">
        <v>5.490169552669553E-3</v>
      </c>
    </row>
    <row r="2508" spans="1:15" x14ac:dyDescent="0.2">
      <c r="A2508">
        <v>209</v>
      </c>
      <c r="B2508" t="s">
        <v>571</v>
      </c>
      <c r="C2508" t="s">
        <v>571</v>
      </c>
      <c r="D2508" t="s">
        <v>215</v>
      </c>
      <c r="E2508" t="s">
        <v>693</v>
      </c>
      <c r="F2508" s="156">
        <v>0</v>
      </c>
      <c r="G2508" s="156">
        <v>0</v>
      </c>
      <c r="H2508" s="156">
        <v>0</v>
      </c>
      <c r="I2508" s="156">
        <v>0</v>
      </c>
      <c r="J2508" s="156">
        <v>0</v>
      </c>
      <c r="K2508" s="156">
        <v>0</v>
      </c>
      <c r="L2508" s="156">
        <v>0</v>
      </c>
      <c r="M2508" s="156">
        <v>0</v>
      </c>
      <c r="N2508" s="156">
        <v>0</v>
      </c>
      <c r="O2508" s="156">
        <v>0</v>
      </c>
    </row>
    <row r="2509" spans="1:15" x14ac:dyDescent="0.2">
      <c r="A2509">
        <v>209</v>
      </c>
      <c r="B2509" t="s">
        <v>571</v>
      </c>
      <c r="C2509" t="s">
        <v>571</v>
      </c>
      <c r="D2509" t="s">
        <v>215</v>
      </c>
      <c r="E2509" t="s">
        <v>694</v>
      </c>
      <c r="F2509" s="156">
        <v>5.8647411616161611E-2</v>
      </c>
      <c r="G2509" s="156">
        <v>4.060132575757576E-2</v>
      </c>
      <c r="H2509" s="156">
        <v>7.1467803030303034E-2</v>
      </c>
      <c r="I2509" s="156">
        <v>4.4026199494949493E-2</v>
      </c>
      <c r="J2509" s="156">
        <v>2.9812184343434342E-2</v>
      </c>
      <c r="K2509" s="156">
        <v>6.7863005050505049E-2</v>
      </c>
      <c r="L2509" s="156">
        <v>3.4515467171717169E-2</v>
      </c>
      <c r="M2509" s="156">
        <v>4.443339646464646E-2</v>
      </c>
      <c r="N2509" s="156">
        <v>6.7067550505050491E-2</v>
      </c>
      <c r="O2509" s="156">
        <v>7.6524621212121197E-2</v>
      </c>
    </row>
    <row r="2510" spans="1:15" x14ac:dyDescent="0.2">
      <c r="A2510">
        <v>209</v>
      </c>
      <c r="B2510" t="s">
        <v>571</v>
      </c>
      <c r="C2510" t="s">
        <v>571</v>
      </c>
      <c r="D2510" t="s">
        <v>215</v>
      </c>
      <c r="E2510" t="s">
        <v>695</v>
      </c>
      <c r="F2510" s="156">
        <v>1.0995370370370372E-4</v>
      </c>
      <c r="G2510" s="156">
        <v>9.8379629629629631E-5</v>
      </c>
      <c r="H2510" s="156">
        <v>3.9062500000000001E-5</v>
      </c>
      <c r="I2510" s="156">
        <v>1.7361111111111111E-5</v>
      </c>
      <c r="J2510" s="156">
        <v>1.200810185185185E-4</v>
      </c>
      <c r="K2510" s="156">
        <v>3.6168981481481479E-5</v>
      </c>
      <c r="L2510" s="156">
        <v>1.1574074074074073E-5</v>
      </c>
      <c r="M2510" s="156">
        <v>2.0254629629629629E-5</v>
      </c>
      <c r="N2510" s="156">
        <v>3.7615740740740744E-5</v>
      </c>
      <c r="O2510" s="156">
        <v>1.1863425925925926E-4</v>
      </c>
    </row>
    <row r="2511" spans="1:15" x14ac:dyDescent="0.2">
      <c r="A2511">
        <v>209</v>
      </c>
      <c r="B2511" t="s">
        <v>571</v>
      </c>
      <c r="C2511" t="s">
        <v>571</v>
      </c>
      <c r="D2511" t="s">
        <v>215</v>
      </c>
      <c r="E2511" t="s">
        <v>696</v>
      </c>
      <c r="F2511" s="156">
        <v>0</v>
      </c>
      <c r="G2511" s="156">
        <v>0</v>
      </c>
      <c r="H2511" s="156">
        <v>0</v>
      </c>
      <c r="I2511" s="156">
        <v>0</v>
      </c>
      <c r="J2511" s="156">
        <v>0</v>
      </c>
      <c r="K2511" s="156">
        <v>0</v>
      </c>
      <c r="L2511" s="156">
        <v>0</v>
      </c>
      <c r="M2511" s="156">
        <v>0</v>
      </c>
      <c r="N2511" s="156">
        <v>0</v>
      </c>
      <c r="O2511" s="156">
        <v>0</v>
      </c>
    </row>
    <row r="2512" spans="1:15" x14ac:dyDescent="0.2">
      <c r="A2512">
        <v>210</v>
      </c>
      <c r="B2512" t="s">
        <v>572</v>
      </c>
      <c r="C2512" t="s">
        <v>572</v>
      </c>
      <c r="D2512" t="s">
        <v>215</v>
      </c>
      <c r="E2512" t="s">
        <v>685</v>
      </c>
      <c r="F2512" s="156">
        <v>0.25476436442345535</v>
      </c>
      <c r="G2512" s="156">
        <v>0.23070887445887445</v>
      </c>
      <c r="H2512" s="156">
        <v>0.31311245572609209</v>
      </c>
      <c r="I2512" s="156">
        <v>0.26908943329397872</v>
      </c>
      <c r="J2512" s="156">
        <v>0.15501033057851241</v>
      </c>
      <c r="K2512" s="156">
        <v>0.22005116096025187</v>
      </c>
      <c r="L2512" s="156">
        <v>0.20038862652499018</v>
      </c>
      <c r="M2512" s="156">
        <v>0.28360389610389608</v>
      </c>
      <c r="N2512" s="156">
        <v>0.31737504919323101</v>
      </c>
      <c r="O2512" s="156">
        <v>0.36525482093663914</v>
      </c>
    </row>
    <row r="2513" spans="1:15" x14ac:dyDescent="0.2">
      <c r="A2513">
        <v>210</v>
      </c>
      <c r="B2513" t="s">
        <v>572</v>
      </c>
      <c r="C2513" t="s">
        <v>572</v>
      </c>
      <c r="D2513" t="s">
        <v>215</v>
      </c>
      <c r="E2513" t="s">
        <v>686</v>
      </c>
      <c r="F2513" s="156">
        <v>1.727768759018759E-2</v>
      </c>
      <c r="G2513" s="156">
        <v>2.1884018759018759E-2</v>
      </c>
      <c r="H2513" s="156">
        <v>9.7740800865800861E-3</v>
      </c>
      <c r="I2513" s="156">
        <v>6.0425685425685429E-3</v>
      </c>
      <c r="J2513" s="156">
        <v>2.1455627705627704E-2</v>
      </c>
      <c r="K2513" s="156">
        <v>5.2083333333333339E-3</v>
      </c>
      <c r="L2513" s="156">
        <v>4.475559163059163E-3</v>
      </c>
      <c r="M2513" s="156">
        <v>1.0878878066378068E-2</v>
      </c>
      <c r="N2513" s="156">
        <v>1.067595598845599E-2</v>
      </c>
      <c r="O2513" s="156">
        <v>2.1313582251082253E-2</v>
      </c>
    </row>
    <row r="2514" spans="1:15" x14ac:dyDescent="0.2">
      <c r="A2514">
        <v>210</v>
      </c>
      <c r="B2514" t="s">
        <v>572</v>
      </c>
      <c r="C2514" t="s">
        <v>572</v>
      </c>
      <c r="D2514" t="s">
        <v>215</v>
      </c>
      <c r="E2514" t="s">
        <v>687</v>
      </c>
      <c r="F2514" s="156">
        <v>2.1645021645021648E-2</v>
      </c>
      <c r="G2514" s="156">
        <v>6.0876623376623388E-3</v>
      </c>
      <c r="H2514" s="156">
        <v>6.0876623376623388E-3</v>
      </c>
      <c r="I2514" s="156">
        <v>1.888528138528139E-2</v>
      </c>
      <c r="J2514" s="156">
        <v>4.2207792207792213E-3</v>
      </c>
      <c r="K2514" s="156">
        <v>4.2207792207792213E-3</v>
      </c>
      <c r="L2514" s="156">
        <v>2.2294372294372297E-2</v>
      </c>
      <c r="M2514" s="156">
        <v>8.3603896103896114E-3</v>
      </c>
      <c r="N2514" s="156">
        <v>6.4123376623376636E-3</v>
      </c>
      <c r="O2514" s="156">
        <v>2.4918831168831177E-2</v>
      </c>
    </row>
    <row r="2515" spans="1:15" x14ac:dyDescent="0.2">
      <c r="A2515">
        <v>210</v>
      </c>
      <c r="B2515" t="s">
        <v>572</v>
      </c>
      <c r="C2515" t="s">
        <v>572</v>
      </c>
      <c r="D2515" t="s">
        <v>215</v>
      </c>
      <c r="E2515" t="s">
        <v>688</v>
      </c>
      <c r="F2515" s="156">
        <v>0.22235889110889112</v>
      </c>
      <c r="G2515" s="156">
        <v>0.23077755577755574</v>
      </c>
      <c r="H2515" s="156">
        <v>0.28356851481851481</v>
      </c>
      <c r="I2515" s="156">
        <v>0.27970571095571095</v>
      </c>
      <c r="J2515" s="156">
        <v>0.15774433899433901</v>
      </c>
      <c r="K2515" s="156">
        <v>0.17916042291042292</v>
      </c>
      <c r="L2515" s="156">
        <v>0.21176115551115551</v>
      </c>
      <c r="M2515" s="156">
        <v>0.29217865467865467</v>
      </c>
      <c r="N2515" s="156">
        <v>0.29473026973026972</v>
      </c>
      <c r="O2515" s="156">
        <v>0.34851190476190474</v>
      </c>
    </row>
    <row r="2516" spans="1:15" x14ac:dyDescent="0.2">
      <c r="A2516">
        <v>210</v>
      </c>
      <c r="B2516" t="s">
        <v>572</v>
      </c>
      <c r="C2516" t="s">
        <v>572</v>
      </c>
      <c r="D2516" t="s">
        <v>215</v>
      </c>
      <c r="E2516" t="s">
        <v>689</v>
      </c>
      <c r="F2516" s="156">
        <v>2.4267399267399268E-2</v>
      </c>
      <c r="G2516" s="156">
        <v>3.1602945665445671E-2</v>
      </c>
      <c r="H2516" s="156">
        <v>1.4047237484737483E-2</v>
      </c>
      <c r="I2516" s="156">
        <v>1.0325091575091573E-2</v>
      </c>
      <c r="J2516" s="156">
        <v>2.9622634310134312E-2</v>
      </c>
      <c r="K2516" s="156">
        <v>7.3660714285714276E-3</v>
      </c>
      <c r="L2516" s="156">
        <v>8.0395299145299155E-3</v>
      </c>
      <c r="M2516" s="156">
        <v>1.7748397435897439E-2</v>
      </c>
      <c r="N2516" s="156">
        <v>1.5754731379731379E-2</v>
      </c>
      <c r="O2516" s="156">
        <v>3.105349511599512E-2</v>
      </c>
    </row>
    <row r="2517" spans="1:15" x14ac:dyDescent="0.2">
      <c r="A2517">
        <v>210</v>
      </c>
      <c r="B2517" t="s">
        <v>572</v>
      </c>
      <c r="C2517" t="s">
        <v>572</v>
      </c>
      <c r="D2517" t="s">
        <v>215</v>
      </c>
      <c r="E2517" t="s">
        <v>690</v>
      </c>
      <c r="F2517" s="156">
        <v>0.22037545787545787</v>
      </c>
      <c r="G2517" s="156">
        <v>0.3196199633699634</v>
      </c>
      <c r="H2517" s="156">
        <v>0.41781135531135533</v>
      </c>
      <c r="I2517" s="156">
        <v>0.30853937728937736</v>
      </c>
      <c r="J2517" s="156">
        <v>0.14285714285714285</v>
      </c>
      <c r="K2517" s="156">
        <v>0.281753663003663</v>
      </c>
      <c r="L2517" s="156">
        <v>0.13502747252747252</v>
      </c>
      <c r="M2517" s="156">
        <v>0.38422619047619044</v>
      </c>
      <c r="N2517" s="156">
        <v>0.42621336996336995</v>
      </c>
      <c r="O2517" s="156">
        <v>0.39979395604395607</v>
      </c>
    </row>
    <row r="2518" spans="1:15" x14ac:dyDescent="0.2">
      <c r="A2518">
        <v>210</v>
      </c>
      <c r="B2518" t="s">
        <v>572</v>
      </c>
      <c r="C2518" t="s">
        <v>572</v>
      </c>
      <c r="D2518" t="s">
        <v>215</v>
      </c>
      <c r="E2518" t="s">
        <v>691</v>
      </c>
      <c r="F2518" s="156">
        <v>0.15201446280991734</v>
      </c>
      <c r="G2518" s="156">
        <v>0.12331021251475796</v>
      </c>
      <c r="H2518" s="156">
        <v>0.18836826052735145</v>
      </c>
      <c r="I2518" s="156">
        <v>0.13707201889020071</v>
      </c>
      <c r="J2518" s="156">
        <v>8.8751967729240461E-2</v>
      </c>
      <c r="K2518" s="156">
        <v>0.15793732782369144</v>
      </c>
      <c r="L2518" s="156">
        <v>0.1067689885871704</v>
      </c>
      <c r="M2518" s="156">
        <v>0.14037288469106651</v>
      </c>
      <c r="N2518" s="156">
        <v>0.18361619441164892</v>
      </c>
      <c r="O2518" s="156">
        <v>0.20790043290043289</v>
      </c>
    </row>
    <row r="2519" spans="1:15" x14ac:dyDescent="0.2">
      <c r="A2519">
        <v>210</v>
      </c>
      <c r="B2519" t="s">
        <v>572</v>
      </c>
      <c r="C2519" t="s">
        <v>572</v>
      </c>
      <c r="D2519" t="s">
        <v>215</v>
      </c>
      <c r="E2519" t="s">
        <v>692</v>
      </c>
      <c r="F2519" s="156">
        <v>4.7912157287157281E-3</v>
      </c>
      <c r="G2519" s="156">
        <v>5.0685425685425677E-3</v>
      </c>
      <c r="H2519" s="156">
        <v>2.2907647907647907E-3</v>
      </c>
      <c r="I2519" s="156">
        <v>1.138618326118326E-3</v>
      </c>
      <c r="J2519" s="156">
        <v>5.5420274170274167E-3</v>
      </c>
      <c r="K2519" s="156">
        <v>1.6571969696969695E-3</v>
      </c>
      <c r="L2519" s="156">
        <v>8.1394300144300145E-4</v>
      </c>
      <c r="M2519" s="156">
        <v>1.7744408369408367E-3</v>
      </c>
      <c r="N2519" s="156">
        <v>2.329094516594517E-3</v>
      </c>
      <c r="O2519" s="156">
        <v>5.4473304473304472E-3</v>
      </c>
    </row>
    <row r="2520" spans="1:15" x14ac:dyDescent="0.2">
      <c r="A2520">
        <v>210</v>
      </c>
      <c r="B2520" t="s">
        <v>572</v>
      </c>
      <c r="C2520" t="s">
        <v>572</v>
      </c>
      <c r="D2520" t="s">
        <v>215</v>
      </c>
      <c r="E2520" t="s">
        <v>693</v>
      </c>
      <c r="F2520" s="156">
        <v>0</v>
      </c>
      <c r="G2520" s="156">
        <v>0</v>
      </c>
      <c r="H2520" s="156">
        <v>0</v>
      </c>
      <c r="I2520" s="156">
        <v>0</v>
      </c>
      <c r="J2520" s="156">
        <v>0</v>
      </c>
      <c r="K2520" s="156">
        <v>0</v>
      </c>
      <c r="L2520" s="156">
        <v>0</v>
      </c>
      <c r="M2520" s="156">
        <v>0</v>
      </c>
      <c r="N2520" s="156">
        <v>0</v>
      </c>
      <c r="O2520" s="156">
        <v>0</v>
      </c>
    </row>
    <row r="2521" spans="1:15" x14ac:dyDescent="0.2">
      <c r="A2521">
        <v>210</v>
      </c>
      <c r="B2521" t="s">
        <v>572</v>
      </c>
      <c r="C2521" t="s">
        <v>572</v>
      </c>
      <c r="D2521" t="s">
        <v>215</v>
      </c>
      <c r="E2521" t="s">
        <v>694</v>
      </c>
      <c r="F2521" s="156">
        <v>5.1153724747474753E-2</v>
      </c>
      <c r="G2521" s="156">
        <v>4.1281565656565655E-2</v>
      </c>
      <c r="H2521" s="156">
        <v>6.8723169191919189E-2</v>
      </c>
      <c r="I2521" s="156">
        <v>4.4584911616161613E-2</v>
      </c>
      <c r="J2521" s="156">
        <v>2.9799558080808083E-2</v>
      </c>
      <c r="K2521" s="156">
        <v>6.363636363636363E-2</v>
      </c>
      <c r="L2521" s="156">
        <v>3.4149305555555558E-2</v>
      </c>
      <c r="M2521" s="156">
        <v>4.5789141414141414E-2</v>
      </c>
      <c r="N2521" s="156">
        <v>6.5555555555555547E-2</v>
      </c>
      <c r="O2521" s="156">
        <v>7.0877525252525261E-2</v>
      </c>
    </row>
    <row r="2522" spans="1:15" x14ac:dyDescent="0.2">
      <c r="A2522">
        <v>210</v>
      </c>
      <c r="B2522" t="s">
        <v>572</v>
      </c>
      <c r="C2522" t="s">
        <v>572</v>
      </c>
      <c r="D2522" t="s">
        <v>215</v>
      </c>
      <c r="E2522" t="s">
        <v>695</v>
      </c>
      <c r="F2522" s="156">
        <v>6.2210648148148151E-5</v>
      </c>
      <c r="G2522" s="156">
        <v>5.4976851851851858E-5</v>
      </c>
      <c r="H2522" s="156">
        <v>2.1701388888888886E-5</v>
      </c>
      <c r="I2522" s="156">
        <v>1.0127314814814815E-5</v>
      </c>
      <c r="J2522" s="156">
        <v>6.799768518518518E-5</v>
      </c>
      <c r="K2522" s="156">
        <v>1.8807870370370372E-5</v>
      </c>
      <c r="L2522" s="156">
        <v>7.2337962962962974E-6</v>
      </c>
      <c r="M2522" s="156">
        <v>1.1574074074074073E-5</v>
      </c>
      <c r="N2522" s="156">
        <v>2.0254629629629629E-5</v>
      </c>
      <c r="O2522" s="156">
        <v>6.655092592592593E-5</v>
      </c>
    </row>
    <row r="2523" spans="1:15" x14ac:dyDescent="0.2">
      <c r="A2523">
        <v>210</v>
      </c>
      <c r="B2523" t="s">
        <v>572</v>
      </c>
      <c r="C2523" t="s">
        <v>572</v>
      </c>
      <c r="D2523" t="s">
        <v>215</v>
      </c>
      <c r="E2523" t="s">
        <v>696</v>
      </c>
      <c r="F2523" s="156">
        <v>0</v>
      </c>
      <c r="G2523" s="156">
        <v>0</v>
      </c>
      <c r="H2523" s="156">
        <v>0</v>
      </c>
      <c r="I2523" s="156">
        <v>0</v>
      </c>
      <c r="J2523" s="156">
        <v>0</v>
      </c>
      <c r="K2523" s="156">
        <v>0</v>
      </c>
      <c r="L2523" s="156">
        <v>0</v>
      </c>
      <c r="M2523" s="156">
        <v>0</v>
      </c>
      <c r="N2523" s="156">
        <v>0</v>
      </c>
      <c r="O2523" s="156">
        <v>0</v>
      </c>
    </row>
    <row r="2524" spans="1:15" x14ac:dyDescent="0.2">
      <c r="A2524">
        <v>211</v>
      </c>
      <c r="B2524" t="s">
        <v>573</v>
      </c>
      <c r="C2524" t="s">
        <v>573</v>
      </c>
      <c r="D2524" t="s">
        <v>215</v>
      </c>
      <c r="E2524" t="s">
        <v>685</v>
      </c>
      <c r="F2524" s="156">
        <v>0.25974763872491147</v>
      </c>
      <c r="G2524" s="156">
        <v>0.22698248720975994</v>
      </c>
      <c r="H2524" s="156">
        <v>0.31506788665879576</v>
      </c>
      <c r="I2524" s="156">
        <v>0.26262790240062972</v>
      </c>
      <c r="J2524" s="156">
        <v>0.15476682408500592</v>
      </c>
      <c r="K2524" s="156">
        <v>0.22808687524596613</v>
      </c>
      <c r="L2524" s="156">
        <v>0.19668683589138131</v>
      </c>
      <c r="M2524" s="156">
        <v>0.27630116096025181</v>
      </c>
      <c r="N2524" s="156">
        <v>0.31658795749704838</v>
      </c>
      <c r="O2524" s="156">
        <v>0.36582792207792209</v>
      </c>
    </row>
    <row r="2525" spans="1:15" x14ac:dyDescent="0.2">
      <c r="A2525">
        <v>211</v>
      </c>
      <c r="B2525" t="s">
        <v>573</v>
      </c>
      <c r="C2525" t="s">
        <v>573</v>
      </c>
      <c r="D2525" t="s">
        <v>215</v>
      </c>
      <c r="E2525" t="s">
        <v>686</v>
      </c>
      <c r="F2525" s="156">
        <v>1.831259018759019E-2</v>
      </c>
      <c r="G2525" s="156">
        <v>2.1904310966810968E-2</v>
      </c>
      <c r="H2525" s="156">
        <v>9.2577561327561331E-3</v>
      </c>
      <c r="I2525" s="156">
        <v>5.7652417027417024E-3</v>
      </c>
      <c r="J2525" s="156">
        <v>2.1832160894660894E-2</v>
      </c>
      <c r="K2525" s="156">
        <v>4.9355158730158728E-3</v>
      </c>
      <c r="L2525" s="156">
        <v>4.3943903318903318E-3</v>
      </c>
      <c r="M2525" s="156">
        <v>1.0403138528138529E-2</v>
      </c>
      <c r="N2525" s="156">
        <v>1.0317460317460317E-2</v>
      </c>
      <c r="O2525" s="156">
        <v>2.2057629870129873E-2</v>
      </c>
    </row>
    <row r="2526" spans="1:15" x14ac:dyDescent="0.2">
      <c r="A2526">
        <v>211</v>
      </c>
      <c r="B2526" t="s">
        <v>573</v>
      </c>
      <c r="C2526" t="s">
        <v>573</v>
      </c>
      <c r="D2526" t="s">
        <v>215</v>
      </c>
      <c r="E2526" t="s">
        <v>687</v>
      </c>
      <c r="F2526" s="156">
        <v>3.1493506493506504E-2</v>
      </c>
      <c r="G2526" s="156">
        <v>8.4686147186147209E-3</v>
      </c>
      <c r="H2526" s="156">
        <v>8.4686147186147209E-3</v>
      </c>
      <c r="I2526" s="156">
        <v>2.8030303030303034E-2</v>
      </c>
      <c r="J2526" s="156">
        <v>5.9253246753246764E-3</v>
      </c>
      <c r="K2526" s="156">
        <v>5.9253246753246764E-3</v>
      </c>
      <c r="L2526" s="156">
        <v>3.268398268398269E-2</v>
      </c>
      <c r="M2526" s="156">
        <v>1.2418831168831169E-2</v>
      </c>
      <c r="N2526" s="156">
        <v>8.9826839826839828E-3</v>
      </c>
      <c r="O2526" s="156">
        <v>3.6228354978354985E-2</v>
      </c>
    </row>
    <row r="2527" spans="1:15" x14ac:dyDescent="0.2">
      <c r="A2527">
        <v>211</v>
      </c>
      <c r="B2527" t="s">
        <v>573</v>
      </c>
      <c r="C2527" t="s">
        <v>573</v>
      </c>
      <c r="D2527" t="s">
        <v>215</v>
      </c>
      <c r="E2527" t="s">
        <v>688</v>
      </c>
      <c r="F2527" s="156">
        <v>0.22449217449217448</v>
      </c>
      <c r="G2527" s="156">
        <v>0.22847360972360972</v>
      </c>
      <c r="H2527" s="156">
        <v>0.28232184482184486</v>
      </c>
      <c r="I2527" s="156">
        <v>0.2729811854811855</v>
      </c>
      <c r="J2527" s="156">
        <v>0.15762362637362637</v>
      </c>
      <c r="K2527" s="156">
        <v>0.18253413253413253</v>
      </c>
      <c r="L2527" s="156">
        <v>0.20807317682317683</v>
      </c>
      <c r="M2527" s="156">
        <v>0.28560606060606059</v>
      </c>
      <c r="N2527" s="156">
        <v>0.29335456210456207</v>
      </c>
      <c r="O2527" s="156">
        <v>0.3464493839493839</v>
      </c>
    </row>
    <row r="2528" spans="1:15" x14ac:dyDescent="0.2">
      <c r="A2528">
        <v>211</v>
      </c>
      <c r="B2528" t="s">
        <v>573</v>
      </c>
      <c r="C2528" t="s">
        <v>573</v>
      </c>
      <c r="D2528" t="s">
        <v>215</v>
      </c>
      <c r="E2528" t="s">
        <v>689</v>
      </c>
      <c r="F2528" s="156">
        <v>2.7953296703296705E-2</v>
      </c>
      <c r="G2528" s="156">
        <v>3.3878968253968252E-2</v>
      </c>
      <c r="H2528" s="156">
        <v>1.4087301587301588E-2</v>
      </c>
      <c r="I2528" s="156">
        <v>1.0401404151404151E-2</v>
      </c>
      <c r="J2528" s="156">
        <v>3.2301205738705742E-2</v>
      </c>
      <c r="K2528" s="156">
        <v>7.2363400488400483E-3</v>
      </c>
      <c r="L2528" s="156">
        <v>8.3581349206349204E-3</v>
      </c>
      <c r="M2528" s="156">
        <v>1.8185286935286933E-2</v>
      </c>
      <c r="N2528" s="156">
        <v>1.6264117826617828E-2</v>
      </c>
      <c r="O2528" s="156">
        <v>3.451236263736264E-2</v>
      </c>
    </row>
    <row r="2529" spans="1:15" x14ac:dyDescent="0.2">
      <c r="A2529">
        <v>211</v>
      </c>
      <c r="B2529" t="s">
        <v>573</v>
      </c>
      <c r="C2529" t="s">
        <v>573</v>
      </c>
      <c r="D2529" t="s">
        <v>215</v>
      </c>
      <c r="E2529" t="s">
        <v>690</v>
      </c>
      <c r="F2529" s="156">
        <v>0.22078754578754578</v>
      </c>
      <c r="G2529" s="156">
        <v>0.31158424908424903</v>
      </c>
      <c r="H2529" s="156">
        <v>0.41243131868131866</v>
      </c>
      <c r="I2529" s="156">
        <v>0.29530677655677656</v>
      </c>
      <c r="J2529" s="156">
        <v>0.14235347985347985</v>
      </c>
      <c r="K2529" s="156">
        <v>0.28500457875457874</v>
      </c>
      <c r="L2529" s="156">
        <v>0.13083791208791207</v>
      </c>
      <c r="M2529" s="156">
        <v>0.37119963369963366</v>
      </c>
      <c r="N2529" s="156">
        <v>0.41881868131868127</v>
      </c>
      <c r="O2529" s="156">
        <v>0.39111721611721606</v>
      </c>
    </row>
    <row r="2530" spans="1:15" x14ac:dyDescent="0.2">
      <c r="A2530">
        <v>211</v>
      </c>
      <c r="B2530" t="s">
        <v>573</v>
      </c>
      <c r="C2530" t="s">
        <v>573</v>
      </c>
      <c r="D2530" t="s">
        <v>215</v>
      </c>
      <c r="E2530" t="s">
        <v>691</v>
      </c>
      <c r="F2530" s="156">
        <v>0.16010428964974419</v>
      </c>
      <c r="G2530" s="156">
        <v>0.1131862455726092</v>
      </c>
      <c r="H2530" s="156">
        <v>0.18350304998032269</v>
      </c>
      <c r="I2530" s="156">
        <v>0.12905352223534042</v>
      </c>
      <c r="J2530" s="156">
        <v>8.2915190869736324E-2</v>
      </c>
      <c r="K2530" s="156">
        <v>0.15939344746162928</v>
      </c>
      <c r="L2530" s="156">
        <v>0.10291223927587563</v>
      </c>
      <c r="M2530" s="156">
        <v>0.12848780007870916</v>
      </c>
      <c r="N2530" s="156">
        <v>0.17478109012199922</v>
      </c>
      <c r="O2530" s="156">
        <v>0.2082275678866588</v>
      </c>
    </row>
    <row r="2531" spans="1:15" x14ac:dyDescent="0.2">
      <c r="A2531">
        <v>211</v>
      </c>
      <c r="B2531" t="s">
        <v>573</v>
      </c>
      <c r="C2531" t="s">
        <v>573</v>
      </c>
      <c r="D2531" t="s">
        <v>215</v>
      </c>
      <c r="E2531" t="s">
        <v>692</v>
      </c>
      <c r="F2531" s="156">
        <v>4.182449494949495E-3</v>
      </c>
      <c r="G2531" s="156">
        <v>4.3470418470418467E-3</v>
      </c>
      <c r="H2531" s="156">
        <v>1.8646284271284269E-3</v>
      </c>
      <c r="I2531" s="156">
        <v>9.4246031746031736E-4</v>
      </c>
      <c r="J2531" s="156">
        <v>4.8160173160173162E-3</v>
      </c>
      <c r="K2531" s="156">
        <v>1.3528138528138528E-3</v>
      </c>
      <c r="L2531" s="156">
        <v>6.7189754689754675E-4</v>
      </c>
      <c r="M2531" s="156">
        <v>1.4565295815295815E-3</v>
      </c>
      <c r="N2531" s="156">
        <v>1.9007034632034631E-3</v>
      </c>
      <c r="O2531" s="156">
        <v>4.7213203463203467E-3</v>
      </c>
    </row>
    <row r="2532" spans="1:15" x14ac:dyDescent="0.2">
      <c r="A2532">
        <v>211</v>
      </c>
      <c r="B2532" t="s">
        <v>573</v>
      </c>
      <c r="C2532" t="s">
        <v>573</v>
      </c>
      <c r="D2532" t="s">
        <v>215</v>
      </c>
      <c r="E2532" t="s">
        <v>693</v>
      </c>
      <c r="F2532" s="156">
        <v>0</v>
      </c>
      <c r="G2532" s="156">
        <v>0</v>
      </c>
      <c r="H2532" s="156">
        <v>0</v>
      </c>
      <c r="I2532" s="156">
        <v>0</v>
      </c>
      <c r="J2532" s="156">
        <v>0</v>
      </c>
      <c r="K2532" s="156">
        <v>0</v>
      </c>
      <c r="L2532" s="156">
        <v>0</v>
      </c>
      <c r="M2532" s="156">
        <v>0</v>
      </c>
      <c r="N2532" s="156">
        <v>0</v>
      </c>
      <c r="O2532" s="156">
        <v>0</v>
      </c>
    </row>
    <row r="2533" spans="1:15" x14ac:dyDescent="0.2">
      <c r="A2533">
        <v>211</v>
      </c>
      <c r="B2533" t="s">
        <v>573</v>
      </c>
      <c r="C2533" t="s">
        <v>573</v>
      </c>
      <c r="D2533" t="s">
        <v>215</v>
      </c>
      <c r="E2533" t="s">
        <v>694</v>
      </c>
      <c r="F2533" s="156">
        <v>4.6161616161616167E-2</v>
      </c>
      <c r="G2533" s="156">
        <v>3.4471275252525253E-2</v>
      </c>
      <c r="H2533" s="156">
        <v>5.9297664141414137E-2</v>
      </c>
      <c r="I2533" s="156">
        <v>3.7875631313131312E-2</v>
      </c>
      <c r="J2533" s="156">
        <v>2.5282512626262629E-2</v>
      </c>
      <c r="K2533" s="156">
        <v>5.6223169191919192E-2</v>
      </c>
      <c r="L2533" s="156">
        <v>2.9673295454545452E-2</v>
      </c>
      <c r="M2533" s="156">
        <v>3.7922979797979803E-2</v>
      </c>
      <c r="N2533" s="156">
        <v>5.5239898989898992E-2</v>
      </c>
      <c r="O2533" s="156">
        <v>6.2398989898989891E-2</v>
      </c>
    </row>
    <row r="2534" spans="1:15" x14ac:dyDescent="0.2">
      <c r="A2534">
        <v>211</v>
      </c>
      <c r="B2534" t="s">
        <v>573</v>
      </c>
      <c r="C2534" t="s">
        <v>573</v>
      </c>
      <c r="D2534" t="s">
        <v>215</v>
      </c>
      <c r="E2534" t="s">
        <v>695</v>
      </c>
      <c r="F2534" s="156">
        <v>3.1828703703703708E-5</v>
      </c>
      <c r="G2534" s="156">
        <v>2.6041666666666665E-5</v>
      </c>
      <c r="H2534" s="156">
        <v>8.6805555555555555E-6</v>
      </c>
      <c r="I2534" s="156">
        <v>2.8935185185185184E-6</v>
      </c>
      <c r="J2534" s="156">
        <v>3.3275462962962965E-5</v>
      </c>
      <c r="K2534" s="156">
        <v>8.6805555555555555E-6</v>
      </c>
      <c r="L2534" s="156">
        <v>2.8935185185185184E-6</v>
      </c>
      <c r="M2534" s="156">
        <v>4.3402777777777778E-6</v>
      </c>
      <c r="N2534" s="156">
        <v>8.6805555555555555E-6</v>
      </c>
      <c r="O2534" s="156">
        <v>3.3275462962962965E-5</v>
      </c>
    </row>
    <row r="2535" spans="1:15" x14ac:dyDescent="0.2">
      <c r="A2535">
        <v>211</v>
      </c>
      <c r="B2535" t="s">
        <v>573</v>
      </c>
      <c r="C2535" t="s">
        <v>573</v>
      </c>
      <c r="D2535" t="s">
        <v>215</v>
      </c>
      <c r="E2535" t="s">
        <v>696</v>
      </c>
      <c r="F2535" s="156">
        <v>0</v>
      </c>
      <c r="G2535" s="156">
        <v>0</v>
      </c>
      <c r="H2535" s="156">
        <v>0</v>
      </c>
      <c r="I2535" s="156">
        <v>0</v>
      </c>
      <c r="J2535" s="156">
        <v>0</v>
      </c>
      <c r="K2535" s="156">
        <v>0</v>
      </c>
      <c r="L2535" s="156">
        <v>0</v>
      </c>
      <c r="M2535" s="156">
        <v>0</v>
      </c>
      <c r="N2535" s="156">
        <v>0</v>
      </c>
      <c r="O2535" s="156">
        <v>0</v>
      </c>
    </row>
    <row r="2536" spans="1:15" x14ac:dyDescent="0.2">
      <c r="A2536">
        <v>212</v>
      </c>
      <c r="B2536" t="s">
        <v>574</v>
      </c>
      <c r="C2536" t="s">
        <v>574</v>
      </c>
      <c r="D2536" t="s">
        <v>215</v>
      </c>
      <c r="E2536" t="s">
        <v>685</v>
      </c>
      <c r="F2536" s="156">
        <v>0.2426529909484455</v>
      </c>
      <c r="G2536" s="156">
        <v>0.21386265249901615</v>
      </c>
      <c r="H2536" s="156">
        <v>0.29297028728846908</v>
      </c>
      <c r="I2536" s="156">
        <v>0.2367350452577725</v>
      </c>
      <c r="J2536" s="156">
        <v>0.14753541912632823</v>
      </c>
      <c r="K2536" s="156">
        <v>0.21762347500983864</v>
      </c>
      <c r="L2536" s="156">
        <v>0.17925767414403776</v>
      </c>
      <c r="M2536" s="156">
        <v>0.25184966548602911</v>
      </c>
      <c r="N2536" s="156">
        <v>0.29173061786698146</v>
      </c>
      <c r="O2536" s="156">
        <v>0.34119441164895709</v>
      </c>
    </row>
    <row r="2537" spans="1:15" x14ac:dyDescent="0.2">
      <c r="A2537">
        <v>212</v>
      </c>
      <c r="B2537" t="s">
        <v>574</v>
      </c>
      <c r="C2537" t="s">
        <v>574</v>
      </c>
      <c r="D2537" t="s">
        <v>215</v>
      </c>
      <c r="E2537" t="s">
        <v>686</v>
      </c>
      <c r="F2537" s="156">
        <v>2.148719336219336E-2</v>
      </c>
      <c r="G2537" s="156">
        <v>2.5024801587301585E-2</v>
      </c>
      <c r="H2537" s="156">
        <v>1.0849567099567099E-2</v>
      </c>
      <c r="I2537" s="156">
        <v>6.0267857142857137E-3</v>
      </c>
      <c r="J2537" s="156">
        <v>2.4968434343434338E-2</v>
      </c>
      <c r="K2537" s="156">
        <v>5.9343434343434344E-3</v>
      </c>
      <c r="L2537" s="156">
        <v>4.6401515151515147E-3</v>
      </c>
      <c r="M2537" s="156">
        <v>1.1708603896103896E-2</v>
      </c>
      <c r="N2537" s="156">
        <v>1.2053571428571427E-2</v>
      </c>
      <c r="O2537" s="156">
        <v>2.5468975468975467E-2</v>
      </c>
    </row>
    <row r="2538" spans="1:15" x14ac:dyDescent="0.2">
      <c r="A2538">
        <v>212</v>
      </c>
      <c r="B2538" t="s">
        <v>574</v>
      </c>
      <c r="C2538" t="s">
        <v>574</v>
      </c>
      <c r="D2538" t="s">
        <v>215</v>
      </c>
      <c r="E2538" t="s">
        <v>687</v>
      </c>
      <c r="F2538" s="156">
        <v>3.18452380952381E-2</v>
      </c>
      <c r="G2538" s="156">
        <v>8.0086580086580084E-3</v>
      </c>
      <c r="H2538" s="156">
        <v>8.0086580086580084E-3</v>
      </c>
      <c r="I2538" s="156">
        <v>2.7489177489177494E-2</v>
      </c>
      <c r="J2538" s="156">
        <v>5.627705627705629E-3</v>
      </c>
      <c r="K2538" s="156">
        <v>5.627705627705629E-3</v>
      </c>
      <c r="L2538" s="156">
        <v>3.1980519480519484E-2</v>
      </c>
      <c r="M2538" s="156">
        <v>1.2012987012987015E-2</v>
      </c>
      <c r="N2538" s="156">
        <v>8.5768398268398285E-3</v>
      </c>
      <c r="O2538" s="156">
        <v>3.6336580086580091E-2</v>
      </c>
    </row>
    <row r="2539" spans="1:15" x14ac:dyDescent="0.2">
      <c r="A2539">
        <v>212</v>
      </c>
      <c r="B2539" t="s">
        <v>574</v>
      </c>
      <c r="C2539" t="s">
        <v>574</v>
      </c>
      <c r="D2539" t="s">
        <v>215</v>
      </c>
      <c r="E2539" t="s">
        <v>688</v>
      </c>
      <c r="F2539" s="156">
        <v>0.21391525141525142</v>
      </c>
      <c r="G2539" s="156">
        <v>0.22640692640692636</v>
      </c>
      <c r="H2539" s="156">
        <v>0.27303946053946054</v>
      </c>
      <c r="I2539" s="156">
        <v>0.25551739926739925</v>
      </c>
      <c r="J2539" s="156">
        <v>0.15721570096570098</v>
      </c>
      <c r="K2539" s="156">
        <v>0.18056734931734933</v>
      </c>
      <c r="L2539" s="156">
        <v>0.19651390276390276</v>
      </c>
      <c r="M2539" s="156">
        <v>0.27267316017316018</v>
      </c>
      <c r="N2539" s="156">
        <v>0.28345404595404594</v>
      </c>
      <c r="O2539" s="156">
        <v>0.3329087579087579</v>
      </c>
    </row>
    <row r="2540" spans="1:15" x14ac:dyDescent="0.2">
      <c r="A2540">
        <v>212</v>
      </c>
      <c r="B2540" t="s">
        <v>574</v>
      </c>
      <c r="C2540" t="s">
        <v>574</v>
      </c>
      <c r="D2540" t="s">
        <v>215</v>
      </c>
      <c r="E2540" t="s">
        <v>689</v>
      </c>
      <c r="F2540" s="156">
        <v>3.2936507936507931E-2</v>
      </c>
      <c r="G2540" s="156">
        <v>3.8623702686202681E-2</v>
      </c>
      <c r="H2540" s="156">
        <v>1.6487332112332113E-2</v>
      </c>
      <c r="I2540" s="156">
        <v>1.1301892551892552E-2</v>
      </c>
      <c r="J2540" s="156">
        <v>3.6677731990231992E-2</v>
      </c>
      <c r="K2540" s="156">
        <v>8.178800366300365E-3</v>
      </c>
      <c r="L2540" s="156">
        <v>9.2929639804639787E-3</v>
      </c>
      <c r="M2540" s="156">
        <v>2.0751297313797313E-2</v>
      </c>
      <c r="N2540" s="156">
        <v>1.9070512820512819E-2</v>
      </c>
      <c r="O2540" s="156">
        <v>4.0064102564102567E-2</v>
      </c>
    </row>
    <row r="2541" spans="1:15" x14ac:dyDescent="0.2">
      <c r="A2541">
        <v>212</v>
      </c>
      <c r="B2541" t="s">
        <v>574</v>
      </c>
      <c r="C2541" t="s">
        <v>574</v>
      </c>
      <c r="D2541" t="s">
        <v>215</v>
      </c>
      <c r="E2541" t="s">
        <v>690</v>
      </c>
      <c r="F2541" s="156">
        <v>0.19610805860805863</v>
      </c>
      <c r="G2541" s="156">
        <v>0.28392857142857142</v>
      </c>
      <c r="H2541" s="156">
        <v>0.38498168498168495</v>
      </c>
      <c r="I2541" s="156">
        <v>0.28163919413919414</v>
      </c>
      <c r="J2541" s="156">
        <v>0.12939560439560441</v>
      </c>
      <c r="K2541" s="156">
        <v>0.27172619047619045</v>
      </c>
      <c r="L2541" s="156">
        <v>0.12779304029304028</v>
      </c>
      <c r="M2541" s="156">
        <v>0.34484890109890109</v>
      </c>
      <c r="N2541" s="156">
        <v>0.38923992673992674</v>
      </c>
      <c r="O2541" s="156">
        <v>0.36231684981684981</v>
      </c>
    </row>
    <row r="2542" spans="1:15" x14ac:dyDescent="0.2">
      <c r="A2542">
        <v>212</v>
      </c>
      <c r="B2542" t="s">
        <v>574</v>
      </c>
      <c r="C2542" t="s">
        <v>574</v>
      </c>
      <c r="D2542" t="s">
        <v>215</v>
      </c>
      <c r="E2542" t="s">
        <v>691</v>
      </c>
      <c r="F2542" s="156">
        <v>0.15726584022038564</v>
      </c>
      <c r="G2542" s="156">
        <v>0.10109946871310507</v>
      </c>
      <c r="H2542" s="156">
        <v>0.17041027154663518</v>
      </c>
      <c r="I2542" s="156">
        <v>0.11306572215663124</v>
      </c>
      <c r="J2542" s="156">
        <v>7.5346812278630465E-2</v>
      </c>
      <c r="K2542" s="156">
        <v>0.15327872884691066</v>
      </c>
      <c r="L2542" s="156">
        <v>9.1730617866981501E-2</v>
      </c>
      <c r="M2542" s="156">
        <v>0.11195149547422274</v>
      </c>
      <c r="N2542" s="156">
        <v>0.15776269185360092</v>
      </c>
      <c r="O2542" s="156">
        <v>0.19761904761904764</v>
      </c>
    </row>
    <row r="2543" spans="1:15" x14ac:dyDescent="0.2">
      <c r="A2543">
        <v>212</v>
      </c>
      <c r="B2543" t="s">
        <v>574</v>
      </c>
      <c r="C2543" t="s">
        <v>574</v>
      </c>
      <c r="D2543" t="s">
        <v>215</v>
      </c>
      <c r="E2543" t="s">
        <v>692</v>
      </c>
      <c r="F2543" s="156">
        <v>4.6717171717171714E-3</v>
      </c>
      <c r="G2543" s="156">
        <v>4.8385642135642132E-3</v>
      </c>
      <c r="H2543" s="156">
        <v>2.232142857142857E-3</v>
      </c>
      <c r="I2543" s="156">
        <v>1.0326479076479076E-3</v>
      </c>
      <c r="J2543" s="156">
        <v>5.321067821067821E-3</v>
      </c>
      <c r="K2543" s="156">
        <v>1.6617063492063492E-3</v>
      </c>
      <c r="L2543" s="156">
        <v>7.3953823953823959E-4</v>
      </c>
      <c r="M2543" s="156">
        <v>1.6707251082251082E-3</v>
      </c>
      <c r="N2543" s="156">
        <v>2.2389069264069266E-3</v>
      </c>
      <c r="O2543" s="156">
        <v>5.2692099567099564E-3</v>
      </c>
    </row>
    <row r="2544" spans="1:15" x14ac:dyDescent="0.2">
      <c r="A2544">
        <v>212</v>
      </c>
      <c r="B2544" t="s">
        <v>574</v>
      </c>
      <c r="C2544" t="s">
        <v>574</v>
      </c>
      <c r="D2544" t="s">
        <v>215</v>
      </c>
      <c r="E2544" t="s">
        <v>693</v>
      </c>
      <c r="F2544" s="156">
        <v>0</v>
      </c>
      <c r="G2544" s="156">
        <v>0</v>
      </c>
      <c r="H2544" s="156">
        <v>0</v>
      </c>
      <c r="I2544" s="156">
        <v>0</v>
      </c>
      <c r="J2544" s="156">
        <v>0</v>
      </c>
      <c r="K2544" s="156">
        <v>0</v>
      </c>
      <c r="L2544" s="156">
        <v>0</v>
      </c>
      <c r="M2544" s="156">
        <v>0</v>
      </c>
      <c r="N2544" s="156">
        <v>0</v>
      </c>
      <c r="O2544" s="156">
        <v>0</v>
      </c>
    </row>
    <row r="2545" spans="1:15" x14ac:dyDescent="0.2">
      <c r="A2545">
        <v>212</v>
      </c>
      <c r="B2545" t="s">
        <v>574</v>
      </c>
      <c r="C2545" t="s">
        <v>574</v>
      </c>
      <c r="D2545" t="s">
        <v>215</v>
      </c>
      <c r="E2545" t="s">
        <v>694</v>
      </c>
      <c r="F2545" s="156">
        <v>5.9635416666666677E-2</v>
      </c>
      <c r="G2545" s="156">
        <v>3.2544191919191917E-2</v>
      </c>
      <c r="H2545" s="156">
        <v>6.4393939393939392E-2</v>
      </c>
      <c r="I2545" s="156">
        <v>3.5244633838383839E-2</v>
      </c>
      <c r="J2545" s="156">
        <v>2.4687499999999998E-2</v>
      </c>
      <c r="K2545" s="156">
        <v>6.4747474747474748E-2</v>
      </c>
      <c r="L2545" s="156">
        <v>2.8639520202020201E-2</v>
      </c>
      <c r="M2545" s="156">
        <v>3.4537563131313127E-2</v>
      </c>
      <c r="N2545" s="156">
        <v>5.6835542929292923E-2</v>
      </c>
      <c r="O2545" s="156">
        <v>7.2245896464646464E-2</v>
      </c>
    </row>
    <row r="2546" spans="1:15" x14ac:dyDescent="0.2">
      <c r="A2546">
        <v>212</v>
      </c>
      <c r="B2546" t="s">
        <v>574</v>
      </c>
      <c r="C2546" t="s">
        <v>574</v>
      </c>
      <c r="D2546" t="s">
        <v>215</v>
      </c>
      <c r="E2546" t="s">
        <v>695</v>
      </c>
      <c r="F2546" s="156">
        <v>7.6678240740740738E-5</v>
      </c>
      <c r="G2546" s="156">
        <v>6.5104166666666666E-5</v>
      </c>
      <c r="H2546" s="156">
        <v>2.4594907407407408E-5</v>
      </c>
      <c r="I2546" s="156">
        <v>8.6805555555555555E-6</v>
      </c>
      <c r="J2546" s="156">
        <v>8.1018518518518516E-5</v>
      </c>
      <c r="K2546" s="156">
        <v>2.3148148148148147E-5</v>
      </c>
      <c r="L2546" s="156">
        <v>5.7870370370370367E-6</v>
      </c>
      <c r="M2546" s="156">
        <v>1.1574074074074073E-5</v>
      </c>
      <c r="N2546" s="156">
        <v>2.1701388888888886E-5</v>
      </c>
      <c r="O2546" s="156">
        <v>8.1018518518518516E-5</v>
      </c>
    </row>
    <row r="2547" spans="1:15" x14ac:dyDescent="0.2">
      <c r="A2547">
        <v>212</v>
      </c>
      <c r="B2547" t="s">
        <v>574</v>
      </c>
      <c r="C2547" t="s">
        <v>574</v>
      </c>
      <c r="D2547" t="s">
        <v>215</v>
      </c>
      <c r="E2547" t="s">
        <v>696</v>
      </c>
      <c r="F2547" s="156">
        <v>0</v>
      </c>
      <c r="G2547" s="156">
        <v>0</v>
      </c>
      <c r="H2547" s="156">
        <v>0</v>
      </c>
      <c r="I2547" s="156">
        <v>0</v>
      </c>
      <c r="J2547" s="156">
        <v>0</v>
      </c>
      <c r="K2547" s="156">
        <v>0</v>
      </c>
      <c r="L2547" s="156">
        <v>0</v>
      </c>
      <c r="M2547" s="156">
        <v>0</v>
      </c>
      <c r="N2547" s="156">
        <v>0</v>
      </c>
      <c r="O2547" s="156">
        <v>0</v>
      </c>
    </row>
    <row r="2548" spans="1:15" x14ac:dyDescent="0.2">
      <c r="A2548">
        <v>213</v>
      </c>
      <c r="B2548" t="s">
        <v>575</v>
      </c>
      <c r="C2548" t="s">
        <v>575</v>
      </c>
      <c r="D2548" t="s">
        <v>215</v>
      </c>
      <c r="E2548" t="s">
        <v>685</v>
      </c>
      <c r="F2548" s="156">
        <v>0.20509395907123179</v>
      </c>
      <c r="G2548" s="156">
        <v>0.20032467532467535</v>
      </c>
      <c r="H2548" s="156">
        <v>0.27134494293585198</v>
      </c>
      <c r="I2548" s="156">
        <v>0.22629870129870128</v>
      </c>
      <c r="J2548" s="156">
        <v>0.13984651711924437</v>
      </c>
      <c r="K2548" s="156">
        <v>0.20458480913026364</v>
      </c>
      <c r="L2548" s="156">
        <v>0.17269283746556474</v>
      </c>
      <c r="M2548" s="156">
        <v>0.23658008658008658</v>
      </c>
      <c r="N2548" s="156">
        <v>0.26850649350649353</v>
      </c>
      <c r="O2548" s="156">
        <v>0.30697314049586777</v>
      </c>
    </row>
    <row r="2549" spans="1:15" x14ac:dyDescent="0.2">
      <c r="A2549">
        <v>213</v>
      </c>
      <c r="B2549" t="s">
        <v>575</v>
      </c>
      <c r="C2549" t="s">
        <v>575</v>
      </c>
      <c r="D2549" t="s">
        <v>215</v>
      </c>
      <c r="E2549" t="s">
        <v>686</v>
      </c>
      <c r="F2549" s="156">
        <v>1.7753427128427125E-2</v>
      </c>
      <c r="G2549" s="156">
        <v>2.2080176767676769E-2</v>
      </c>
      <c r="H2549" s="156">
        <v>1.0682720057720058E-2</v>
      </c>
      <c r="I2549" s="156">
        <v>6.7843614718614718E-3</v>
      </c>
      <c r="J2549" s="156">
        <v>2.1347402597402598E-2</v>
      </c>
      <c r="K2549" s="156">
        <v>6.1034451659451663E-3</v>
      </c>
      <c r="L2549" s="156">
        <v>5.1902958152958154E-3</v>
      </c>
      <c r="M2549" s="156">
        <v>1.1778499278499279E-2</v>
      </c>
      <c r="N2549" s="156">
        <v>1.1990440115440114E-2</v>
      </c>
      <c r="O2549" s="156">
        <v>2.2141053391053395E-2</v>
      </c>
    </row>
    <row r="2550" spans="1:15" x14ac:dyDescent="0.2">
      <c r="A2550">
        <v>213</v>
      </c>
      <c r="B2550" t="s">
        <v>575</v>
      </c>
      <c r="C2550" t="s">
        <v>575</v>
      </c>
      <c r="D2550" t="s">
        <v>215</v>
      </c>
      <c r="E2550" t="s">
        <v>687</v>
      </c>
      <c r="F2550" s="156">
        <v>4.2938311688311692E-2</v>
      </c>
      <c r="G2550" s="156">
        <v>1.0362554112554113E-2</v>
      </c>
      <c r="H2550" s="156">
        <v>1.0362554112554113E-2</v>
      </c>
      <c r="I2550" s="156">
        <v>3.7689393939393946E-2</v>
      </c>
      <c r="J2550" s="156">
        <v>7.3863636363636371E-3</v>
      </c>
      <c r="K2550" s="156">
        <v>7.3863636363636371E-3</v>
      </c>
      <c r="L2550" s="156">
        <v>4.2911255411255414E-2</v>
      </c>
      <c r="M2550" s="156">
        <v>1.6910173160173163E-2</v>
      </c>
      <c r="N2550" s="156">
        <v>1.1201298701298702E-2</v>
      </c>
      <c r="O2550" s="156">
        <v>4.8971861471861486E-2</v>
      </c>
    </row>
    <row r="2551" spans="1:15" x14ac:dyDescent="0.2">
      <c r="A2551">
        <v>213</v>
      </c>
      <c r="B2551" t="s">
        <v>575</v>
      </c>
      <c r="C2551" t="s">
        <v>575</v>
      </c>
      <c r="D2551" t="s">
        <v>215</v>
      </c>
      <c r="E2551" t="s">
        <v>688</v>
      </c>
      <c r="F2551" s="156">
        <v>0.2204129204129204</v>
      </c>
      <c r="G2551" s="156">
        <v>0.22328712953712951</v>
      </c>
      <c r="H2551" s="156">
        <v>0.27684607059607064</v>
      </c>
      <c r="I2551" s="156">
        <v>0.26104520479520477</v>
      </c>
      <c r="J2551" s="156">
        <v>0.15717823842823844</v>
      </c>
      <c r="K2551" s="156">
        <v>0.18875083250083249</v>
      </c>
      <c r="L2551" s="156">
        <v>0.20410631035631036</v>
      </c>
      <c r="M2551" s="156">
        <v>0.27163461538461536</v>
      </c>
      <c r="N2551" s="156">
        <v>0.28575382950382949</v>
      </c>
      <c r="O2551" s="156">
        <v>0.33835747585747583</v>
      </c>
    </row>
    <row r="2552" spans="1:15" x14ac:dyDescent="0.2">
      <c r="A2552">
        <v>213</v>
      </c>
      <c r="B2552" t="s">
        <v>575</v>
      </c>
      <c r="C2552" t="s">
        <v>575</v>
      </c>
      <c r="D2552" t="s">
        <v>215</v>
      </c>
      <c r="E2552" t="s">
        <v>689</v>
      </c>
      <c r="F2552" s="156">
        <v>3.3600427350427356E-2</v>
      </c>
      <c r="G2552" s="156">
        <v>3.9560439560439566E-2</v>
      </c>
      <c r="H2552" s="156">
        <v>1.8231074481074482E-2</v>
      </c>
      <c r="I2552" s="156">
        <v>1.345199938949939E-2</v>
      </c>
      <c r="J2552" s="156">
        <v>3.7131791819291819E-2</v>
      </c>
      <c r="K2552" s="156">
        <v>9.6783424908424912E-3</v>
      </c>
      <c r="L2552" s="156">
        <v>1.104624542124542E-2</v>
      </c>
      <c r="M2552" s="156">
        <v>2.2672466422466422E-2</v>
      </c>
      <c r="N2552" s="156">
        <v>2.1319826007326008E-2</v>
      </c>
      <c r="O2552" s="156">
        <v>4.1731532356532354E-2</v>
      </c>
    </row>
    <row r="2553" spans="1:15" x14ac:dyDescent="0.2">
      <c r="A2553">
        <v>213</v>
      </c>
      <c r="B2553" t="s">
        <v>575</v>
      </c>
      <c r="C2553" t="s">
        <v>575</v>
      </c>
      <c r="D2553" t="s">
        <v>215</v>
      </c>
      <c r="E2553" t="s">
        <v>690</v>
      </c>
      <c r="F2553" s="156">
        <v>0.19027014652014651</v>
      </c>
      <c r="G2553" s="156">
        <v>0.27957875457875458</v>
      </c>
      <c r="H2553" s="156">
        <v>0.38479853479853476</v>
      </c>
      <c r="I2553" s="156">
        <v>0.27875457875457876</v>
      </c>
      <c r="J2553" s="156">
        <v>0.13244047619047619</v>
      </c>
      <c r="K2553" s="156">
        <v>0.28042582417582412</v>
      </c>
      <c r="L2553" s="156">
        <v>0.1318452380952381</v>
      </c>
      <c r="M2553" s="156">
        <v>0.33830128205128207</v>
      </c>
      <c r="N2553" s="156">
        <v>0.38397435897435894</v>
      </c>
      <c r="O2553" s="156">
        <v>0.3569368131868132</v>
      </c>
    </row>
    <row r="2554" spans="1:15" x14ac:dyDescent="0.2">
      <c r="A2554">
        <v>213</v>
      </c>
      <c r="B2554" t="s">
        <v>575</v>
      </c>
      <c r="C2554" t="s">
        <v>575</v>
      </c>
      <c r="D2554" t="s">
        <v>215</v>
      </c>
      <c r="E2554" t="s">
        <v>691</v>
      </c>
      <c r="F2554" s="156">
        <v>0.10482339630066902</v>
      </c>
      <c r="G2554" s="156">
        <v>8.0558835104289656E-2</v>
      </c>
      <c r="H2554" s="156">
        <v>0.12423012593467138</v>
      </c>
      <c r="I2554" s="156">
        <v>8.5217434081070437E-2</v>
      </c>
      <c r="J2554" s="156">
        <v>6.0854486422668247E-2</v>
      </c>
      <c r="K2554" s="156">
        <v>0.11073642266824084</v>
      </c>
      <c r="L2554" s="156">
        <v>6.876967729240456E-2</v>
      </c>
      <c r="M2554" s="156">
        <v>8.5871704053522235E-2</v>
      </c>
      <c r="N2554" s="156">
        <v>0.1135994687131051</v>
      </c>
      <c r="O2554" s="156">
        <v>0.14001623376623376</v>
      </c>
    </row>
    <row r="2555" spans="1:15" x14ac:dyDescent="0.2">
      <c r="A2555">
        <v>213</v>
      </c>
      <c r="B2555" t="s">
        <v>575</v>
      </c>
      <c r="C2555" t="s">
        <v>575</v>
      </c>
      <c r="D2555" t="s">
        <v>215</v>
      </c>
      <c r="E2555" t="s">
        <v>692</v>
      </c>
      <c r="F2555" s="156">
        <v>3.4293831168831172E-3</v>
      </c>
      <c r="G2555" s="156">
        <v>3.7563131313131316E-3</v>
      </c>
      <c r="H2555" s="156">
        <v>1.8488455988455985E-3</v>
      </c>
      <c r="I2555" s="156">
        <v>9.6726190476190479E-4</v>
      </c>
      <c r="J2555" s="156">
        <v>4.0539321789321786E-3</v>
      </c>
      <c r="K2555" s="156">
        <v>1.37536075036075E-3</v>
      </c>
      <c r="L2555" s="156">
        <v>6.809163059163059E-4</v>
      </c>
      <c r="M2555" s="156">
        <v>1.4745670995670996E-3</v>
      </c>
      <c r="N2555" s="156">
        <v>1.8556096681096681E-3</v>
      </c>
      <c r="O2555" s="156">
        <v>3.9930555555555552E-3</v>
      </c>
    </row>
    <row r="2556" spans="1:15" x14ac:dyDescent="0.2">
      <c r="A2556">
        <v>213</v>
      </c>
      <c r="B2556" t="s">
        <v>575</v>
      </c>
      <c r="C2556" t="s">
        <v>575</v>
      </c>
      <c r="D2556" t="s">
        <v>215</v>
      </c>
      <c r="E2556" t="s">
        <v>693</v>
      </c>
      <c r="F2556" s="156">
        <v>0</v>
      </c>
      <c r="G2556" s="156">
        <v>0</v>
      </c>
      <c r="H2556" s="156">
        <v>0</v>
      </c>
      <c r="I2556" s="156">
        <v>0</v>
      </c>
      <c r="J2556" s="156">
        <v>0</v>
      </c>
      <c r="K2556" s="156">
        <v>0</v>
      </c>
      <c r="L2556" s="156">
        <v>0</v>
      </c>
      <c r="M2556" s="156">
        <v>0</v>
      </c>
      <c r="N2556" s="156">
        <v>0</v>
      </c>
      <c r="O2556" s="156">
        <v>0</v>
      </c>
    </row>
    <row r="2557" spans="1:15" x14ac:dyDescent="0.2">
      <c r="A2557">
        <v>213</v>
      </c>
      <c r="B2557" t="s">
        <v>575</v>
      </c>
      <c r="C2557" t="s">
        <v>575</v>
      </c>
      <c r="D2557" t="s">
        <v>215</v>
      </c>
      <c r="E2557" t="s">
        <v>694</v>
      </c>
      <c r="F2557" s="156">
        <v>3.0358270202020199E-2</v>
      </c>
      <c r="G2557" s="156">
        <v>2.0172032828282827E-2</v>
      </c>
      <c r="H2557" s="156">
        <v>3.5691287878787878E-2</v>
      </c>
      <c r="I2557" s="156">
        <v>2.0516098484848484E-2</v>
      </c>
      <c r="J2557" s="156">
        <v>1.5326704545454544E-2</v>
      </c>
      <c r="K2557" s="156">
        <v>3.4869002525252525E-2</v>
      </c>
      <c r="L2557" s="156">
        <v>1.626104797979798E-2</v>
      </c>
      <c r="M2557" s="156">
        <v>2.0898042929292929E-2</v>
      </c>
      <c r="N2557" s="156">
        <v>3.1014835858585856E-2</v>
      </c>
      <c r="O2557" s="156">
        <v>3.8603219696969691E-2</v>
      </c>
    </row>
    <row r="2558" spans="1:15" x14ac:dyDescent="0.2">
      <c r="A2558">
        <v>213</v>
      </c>
      <c r="B2558" t="s">
        <v>575</v>
      </c>
      <c r="C2558" t="s">
        <v>575</v>
      </c>
      <c r="D2558" t="s">
        <v>215</v>
      </c>
      <c r="E2558" t="s">
        <v>695</v>
      </c>
      <c r="F2558" s="156">
        <v>5.3530092592592587E-5</v>
      </c>
      <c r="G2558" s="156">
        <v>4.484953703703703E-5</v>
      </c>
      <c r="H2558" s="156">
        <v>1.5914351851851854E-5</v>
      </c>
      <c r="I2558" s="156">
        <v>5.7870370370370367E-6</v>
      </c>
      <c r="J2558" s="156">
        <v>5.6423611111111102E-5</v>
      </c>
      <c r="K2558" s="156">
        <v>1.5914351851851854E-5</v>
      </c>
      <c r="L2558" s="156">
        <v>4.3402777777777778E-6</v>
      </c>
      <c r="M2558" s="156">
        <v>7.2337962962962974E-6</v>
      </c>
      <c r="N2558" s="156">
        <v>1.3020833333333332E-5</v>
      </c>
      <c r="O2558" s="156">
        <v>5.6423611111111102E-5</v>
      </c>
    </row>
    <row r="2559" spans="1:15" x14ac:dyDescent="0.2">
      <c r="A2559">
        <v>213</v>
      </c>
      <c r="B2559" t="s">
        <v>575</v>
      </c>
      <c r="C2559" t="s">
        <v>575</v>
      </c>
      <c r="D2559" t="s">
        <v>215</v>
      </c>
      <c r="E2559" t="s">
        <v>696</v>
      </c>
      <c r="F2559" s="156">
        <v>0</v>
      </c>
      <c r="G2559" s="156">
        <v>0</v>
      </c>
      <c r="H2559" s="156">
        <v>0</v>
      </c>
      <c r="I2559" s="156">
        <v>0</v>
      </c>
      <c r="J2559" s="156">
        <v>0</v>
      </c>
      <c r="K2559" s="156">
        <v>0</v>
      </c>
      <c r="L2559" s="156">
        <v>0</v>
      </c>
      <c r="M2559" s="156">
        <v>0</v>
      </c>
      <c r="N2559" s="156">
        <v>0</v>
      </c>
      <c r="O2559" s="156">
        <v>0</v>
      </c>
    </row>
    <row r="2560" spans="1:15" x14ac:dyDescent="0.2">
      <c r="A2560">
        <v>214</v>
      </c>
      <c r="B2560" t="s">
        <v>576</v>
      </c>
      <c r="C2560" t="s">
        <v>576</v>
      </c>
      <c r="D2560" t="s">
        <v>215</v>
      </c>
      <c r="E2560" t="s">
        <v>685</v>
      </c>
      <c r="F2560" s="156">
        <v>0.28039157811885085</v>
      </c>
      <c r="G2560" s="156">
        <v>0.19348292868862815</v>
      </c>
      <c r="H2560" s="156">
        <v>0.26207762053769562</v>
      </c>
      <c r="I2560" s="156">
        <v>0.21856985623334496</v>
      </c>
      <c r="J2560" s="156">
        <v>0.1350702985305319</v>
      </c>
      <c r="K2560" s="156">
        <v>0.19759756491092453</v>
      </c>
      <c r="L2560" s="156">
        <v>0.16679480898812171</v>
      </c>
      <c r="M2560" s="156">
        <v>0.22850009838646204</v>
      </c>
      <c r="N2560" s="156">
        <v>0.25933611349350977</v>
      </c>
      <c r="O2560" s="156">
        <v>0.29648899795106898</v>
      </c>
    </row>
    <row r="2561" spans="1:15" x14ac:dyDescent="0.2">
      <c r="A2561">
        <v>214</v>
      </c>
      <c r="B2561" t="s">
        <v>576</v>
      </c>
      <c r="C2561" t="s">
        <v>576</v>
      </c>
      <c r="D2561" t="s">
        <v>215</v>
      </c>
      <c r="E2561" t="s">
        <v>686</v>
      </c>
      <c r="F2561" s="156">
        <v>5.7395382395382402E-2</v>
      </c>
      <c r="G2561" s="156">
        <v>5.3974704694340042E-2</v>
      </c>
      <c r="H2561" s="156">
        <v>2.611377012578199E-2</v>
      </c>
      <c r="I2561" s="156">
        <v>1.6584283306981432E-2</v>
      </c>
      <c r="J2561" s="156">
        <v>5.2183447773512852E-2</v>
      </c>
      <c r="K2561" s="156">
        <v>1.4919792260551257E-2</v>
      </c>
      <c r="L2561" s="156">
        <v>1.2687610559212779E-2</v>
      </c>
      <c r="M2561" s="156">
        <v>2.8792388167388168E-2</v>
      </c>
      <c r="N2561" s="156">
        <v>2.9310474784488953E-2</v>
      </c>
      <c r="O2561" s="156">
        <v>5.4123516807762596E-2</v>
      </c>
    </row>
    <row r="2562" spans="1:15" x14ac:dyDescent="0.2">
      <c r="A2562">
        <v>214</v>
      </c>
      <c r="B2562" t="s">
        <v>576</v>
      </c>
      <c r="C2562" t="s">
        <v>576</v>
      </c>
      <c r="D2562" t="s">
        <v>215</v>
      </c>
      <c r="E2562" t="s">
        <v>687</v>
      </c>
      <c r="F2562" s="156">
        <v>1.9615800865800868E-2</v>
      </c>
      <c r="G2562" s="156">
        <v>5.587489177489178E-3</v>
      </c>
      <c r="H2562" s="156">
        <v>5.587489177489178E-3</v>
      </c>
      <c r="I2562" s="156">
        <v>2.0322121212121215E-2</v>
      </c>
      <c r="J2562" s="156">
        <v>3.9827272727272741E-3</v>
      </c>
      <c r="K2562" s="156">
        <v>3.9827272727272741E-3</v>
      </c>
      <c r="L2562" s="156">
        <v>2.3137748917748922E-2</v>
      </c>
      <c r="M2562" s="156">
        <v>9.1179653679653687E-3</v>
      </c>
      <c r="N2562" s="156">
        <v>6.0397402597402597E-3</v>
      </c>
      <c r="O2562" s="156">
        <v>2.6405627705627717E-2</v>
      </c>
    </row>
    <row r="2563" spans="1:15" x14ac:dyDescent="0.2">
      <c r="A2563">
        <v>214</v>
      </c>
      <c r="B2563" t="s">
        <v>576</v>
      </c>
      <c r="C2563" t="s">
        <v>576</v>
      </c>
      <c r="D2563" t="s">
        <v>215</v>
      </c>
      <c r="E2563" t="s">
        <v>688</v>
      </c>
      <c r="F2563" s="156">
        <v>0.23354978354978356</v>
      </c>
      <c r="G2563" s="156">
        <v>0.20026296994389733</v>
      </c>
      <c r="H2563" s="156">
        <v>0.24829920304765143</v>
      </c>
      <c r="I2563" s="156">
        <v>0.23412763695906436</v>
      </c>
      <c r="J2563" s="156">
        <v>0.14097086967547259</v>
      </c>
      <c r="K2563" s="156">
        <v>0.16928786882772057</v>
      </c>
      <c r="L2563" s="156">
        <v>0.18305997296386328</v>
      </c>
      <c r="M2563" s="156">
        <v>0.24362512487512489</v>
      </c>
      <c r="N2563" s="156">
        <v>0.25628844209653884</v>
      </c>
      <c r="O2563" s="156">
        <v>0.30346788531163893</v>
      </c>
    </row>
    <row r="2564" spans="1:15" x14ac:dyDescent="0.2">
      <c r="A2564">
        <v>214</v>
      </c>
      <c r="B2564" t="s">
        <v>576</v>
      </c>
      <c r="C2564" t="s">
        <v>576</v>
      </c>
      <c r="D2564" t="s">
        <v>215</v>
      </c>
      <c r="E2564" t="s">
        <v>689</v>
      </c>
      <c r="F2564" s="156">
        <v>7.1964667277167271E-2</v>
      </c>
      <c r="G2564" s="156">
        <v>7.7782668358232152E-2</v>
      </c>
      <c r="H2564" s="156">
        <v>3.5845446509995486E-2</v>
      </c>
      <c r="I2564" s="156">
        <v>2.6448958072622243E-2</v>
      </c>
      <c r="J2564" s="156">
        <v>7.3007526729179789E-2</v>
      </c>
      <c r="K2564" s="156">
        <v>1.9029295745626524E-2</v>
      </c>
      <c r="L2564" s="156">
        <v>2.1718829561832756E-2</v>
      </c>
      <c r="M2564" s="156">
        <v>4.4577991452991454E-2</v>
      </c>
      <c r="N2564" s="156">
        <v>4.1918466382293795E-2</v>
      </c>
      <c r="O2564" s="156">
        <v>8.2051412406827257E-2</v>
      </c>
    </row>
    <row r="2565" spans="1:15" x14ac:dyDescent="0.2">
      <c r="A2565">
        <v>214</v>
      </c>
      <c r="B2565" t="s">
        <v>576</v>
      </c>
      <c r="C2565" t="s">
        <v>576</v>
      </c>
      <c r="D2565" t="s">
        <v>215</v>
      </c>
      <c r="E2565" t="s">
        <v>690</v>
      </c>
      <c r="F2565" s="156">
        <v>0.24894688644688642</v>
      </c>
      <c r="G2565" s="156">
        <v>0.27753540982037972</v>
      </c>
      <c r="H2565" s="156">
        <v>0.38198617493129228</v>
      </c>
      <c r="I2565" s="156">
        <v>0.27671725761324456</v>
      </c>
      <c r="J2565" s="156">
        <v>0.13147251439656865</v>
      </c>
      <c r="K2565" s="156">
        <v>0.2783762884777129</v>
      </c>
      <c r="L2565" s="156">
        <v>0.13088162669141554</v>
      </c>
      <c r="M2565" s="156">
        <v>0.33582875457875455</v>
      </c>
      <c r="N2565" s="156">
        <v>0.38116802272415728</v>
      </c>
      <c r="O2565" s="156">
        <v>0.35432808504008678</v>
      </c>
    </row>
    <row r="2566" spans="1:15" x14ac:dyDescent="0.2">
      <c r="A2566">
        <v>214</v>
      </c>
      <c r="B2566" t="s">
        <v>576</v>
      </c>
      <c r="C2566" t="s">
        <v>576</v>
      </c>
      <c r="D2566" t="s">
        <v>215</v>
      </c>
      <c r="E2566" t="s">
        <v>691</v>
      </c>
      <c r="F2566" s="156">
        <v>0.11821379378197559</v>
      </c>
      <c r="G2566" s="156">
        <v>7.7413736220033613E-2</v>
      </c>
      <c r="H2566" s="156">
        <v>0.11938005542456148</v>
      </c>
      <c r="I2566" s="156">
        <v>8.1890458753031387E-2</v>
      </c>
      <c r="J2566" s="156">
        <v>5.8478665358446862E-2</v>
      </c>
      <c r="K2566" s="156">
        <v>0.10641316006235141</v>
      </c>
      <c r="L2566" s="156">
        <v>6.6084839123593059E-2</v>
      </c>
      <c r="M2566" s="156">
        <v>8.2519185360094449E-2</v>
      </c>
      <c r="N2566" s="156">
        <v>0.10916442987671753</v>
      </c>
      <c r="O2566" s="156">
        <v>0.13454985754535334</v>
      </c>
    </row>
    <row r="2567" spans="1:15" x14ac:dyDescent="0.2">
      <c r="A2567">
        <v>214</v>
      </c>
      <c r="B2567" t="s">
        <v>576</v>
      </c>
      <c r="C2567" t="s">
        <v>576</v>
      </c>
      <c r="D2567" t="s">
        <v>215</v>
      </c>
      <c r="E2567" t="s">
        <v>692</v>
      </c>
      <c r="F2567" s="156">
        <v>7.9139610389610399E-3</v>
      </c>
      <c r="G2567" s="156">
        <v>1.0395912488802398E-2</v>
      </c>
      <c r="H2567" s="156">
        <v>5.1168356787622835E-3</v>
      </c>
      <c r="I2567" s="156">
        <v>2.6769786660841705E-3</v>
      </c>
      <c r="J2567" s="156">
        <v>1.1219598232212913E-2</v>
      </c>
      <c r="K2567" s="156">
        <v>3.806426541518285E-3</v>
      </c>
      <c r="L2567" s="156">
        <v>1.8844931402270853E-3</v>
      </c>
      <c r="M2567" s="156">
        <v>4.080988455988456E-3</v>
      </c>
      <c r="N2567" s="156">
        <v>5.1355558092943425E-3</v>
      </c>
      <c r="O2567" s="156">
        <v>1.1051117057424398E-2</v>
      </c>
    </row>
    <row r="2568" spans="1:15" x14ac:dyDescent="0.2">
      <c r="A2568">
        <v>214</v>
      </c>
      <c r="B2568" t="s">
        <v>576</v>
      </c>
      <c r="C2568" t="s">
        <v>576</v>
      </c>
      <c r="D2568" t="s">
        <v>215</v>
      </c>
      <c r="E2568" t="s">
        <v>693</v>
      </c>
      <c r="F2568" s="156">
        <v>0</v>
      </c>
      <c r="G2568" s="156">
        <v>0</v>
      </c>
      <c r="H2568" s="156">
        <v>0</v>
      </c>
      <c r="I2568" s="156">
        <v>0</v>
      </c>
      <c r="J2568" s="156">
        <v>0</v>
      </c>
      <c r="K2568" s="156">
        <v>0</v>
      </c>
      <c r="L2568" s="156">
        <v>0</v>
      </c>
      <c r="M2568" s="156">
        <v>0</v>
      </c>
      <c r="N2568" s="156">
        <v>0</v>
      </c>
      <c r="O2568" s="156">
        <v>0</v>
      </c>
    </row>
    <row r="2569" spans="1:15" x14ac:dyDescent="0.2">
      <c r="A2569">
        <v>214</v>
      </c>
      <c r="B2569" t="s">
        <v>576</v>
      </c>
      <c r="C2569" t="s">
        <v>576</v>
      </c>
      <c r="D2569" t="s">
        <v>215</v>
      </c>
      <c r="E2569" t="s">
        <v>694</v>
      </c>
      <c r="F2569" s="156">
        <v>4.2853535353535352E-2</v>
      </c>
      <c r="G2569" s="156">
        <v>1.92457737874554E-2</v>
      </c>
      <c r="H2569" s="156">
        <v>3.4052415963501802E-2</v>
      </c>
      <c r="I2569" s="156">
        <v>1.9574040643387271E-2</v>
      </c>
      <c r="J2569" s="156">
        <v>1.4622933201625804E-2</v>
      </c>
      <c r="K2569" s="156">
        <v>3.3267888294049933E-2</v>
      </c>
      <c r="L2569" s="156">
        <v>1.5514373470945387E-2</v>
      </c>
      <c r="M2569" s="156">
        <v>1.9938446969696971E-2</v>
      </c>
      <c r="N2569" s="156">
        <v>2.9590697183106651E-2</v>
      </c>
      <c r="O2569" s="156">
        <v>3.6830637748796781E-2</v>
      </c>
    </row>
    <row r="2570" spans="1:15" x14ac:dyDescent="0.2">
      <c r="A2570">
        <v>214</v>
      </c>
      <c r="B2570" t="s">
        <v>576</v>
      </c>
      <c r="C2570" t="s">
        <v>576</v>
      </c>
      <c r="D2570" t="s">
        <v>215</v>
      </c>
      <c r="E2570" t="s">
        <v>695</v>
      </c>
      <c r="F2570" s="156">
        <v>1.2586805555555555E-4</v>
      </c>
      <c r="G2570" s="156">
        <v>6.0098379629629629E-4</v>
      </c>
      <c r="H2570" s="156">
        <v>2.132523148148148E-4</v>
      </c>
      <c r="I2570" s="156">
        <v>7.7546296296296288E-5</v>
      </c>
      <c r="J2570" s="156">
        <v>7.5607638888888892E-4</v>
      </c>
      <c r="K2570" s="156">
        <v>2.132523148148148E-4</v>
      </c>
      <c r="L2570" s="156">
        <v>5.8159722222222216E-5</v>
      </c>
      <c r="M2570" s="156">
        <v>9.6932870370370367E-5</v>
      </c>
      <c r="N2570" s="156">
        <v>1.7447916666666664E-4</v>
      </c>
      <c r="O2570" s="156">
        <v>7.5607638888888892E-4</v>
      </c>
    </row>
    <row r="2571" spans="1:15" x14ac:dyDescent="0.2">
      <c r="A2571">
        <v>214</v>
      </c>
      <c r="B2571" t="s">
        <v>576</v>
      </c>
      <c r="C2571" t="s">
        <v>576</v>
      </c>
      <c r="D2571" t="s">
        <v>215</v>
      </c>
      <c r="E2571" t="s">
        <v>696</v>
      </c>
      <c r="F2571" s="156">
        <v>0</v>
      </c>
      <c r="G2571" s="156">
        <v>0</v>
      </c>
      <c r="H2571" s="156">
        <v>0</v>
      </c>
      <c r="I2571" s="156">
        <v>0</v>
      </c>
      <c r="J2571" s="156">
        <v>0</v>
      </c>
      <c r="K2571" s="156">
        <v>0</v>
      </c>
      <c r="L2571" s="156">
        <v>0</v>
      </c>
      <c r="M2571" s="156">
        <v>0</v>
      </c>
      <c r="N2571" s="156">
        <v>0</v>
      </c>
      <c r="O2571" s="156">
        <v>0</v>
      </c>
    </row>
    <row r="2572" spans="1:15" x14ac:dyDescent="0.2">
      <c r="A2572">
        <v>215</v>
      </c>
      <c r="B2572" t="s">
        <v>577</v>
      </c>
      <c r="C2572" t="s">
        <v>676</v>
      </c>
      <c r="D2572" t="s">
        <v>216</v>
      </c>
      <c r="E2572" t="s">
        <v>685</v>
      </c>
      <c r="F2572" s="156">
        <v>0.22327823691460053</v>
      </c>
      <c r="G2572" s="156">
        <v>0.24852420306965758</v>
      </c>
      <c r="H2572" s="156">
        <v>0.30533500590318768</v>
      </c>
      <c r="I2572" s="156">
        <v>0.26400531286894918</v>
      </c>
      <c r="J2572" s="156">
        <v>0.16109307359307362</v>
      </c>
      <c r="K2572" s="156">
        <v>0.19735586383313655</v>
      </c>
      <c r="L2572" s="156">
        <v>0.18410320739866196</v>
      </c>
      <c r="M2572" s="156">
        <v>0.2970803817394726</v>
      </c>
      <c r="N2572" s="156">
        <v>0.30681818181818182</v>
      </c>
      <c r="O2572" s="156">
        <v>0.34943919716646987</v>
      </c>
    </row>
    <row r="2573" spans="1:15" x14ac:dyDescent="0.2">
      <c r="A2573">
        <v>215</v>
      </c>
      <c r="B2573" t="s">
        <v>577</v>
      </c>
      <c r="C2573" t="s">
        <v>676</v>
      </c>
      <c r="D2573" t="s">
        <v>216</v>
      </c>
      <c r="E2573" t="s">
        <v>686</v>
      </c>
      <c r="F2573" s="156">
        <v>1.5011724386724387E-2</v>
      </c>
      <c r="G2573" s="156">
        <v>2.0087031024531021E-2</v>
      </c>
      <c r="H2573" s="156">
        <v>9.2261904761904764E-3</v>
      </c>
      <c r="I2573" s="156">
        <v>6.0132575757575763E-3</v>
      </c>
      <c r="J2573" s="156">
        <v>1.9279852092352095E-2</v>
      </c>
      <c r="K2573" s="156">
        <v>4.8566017316017318E-3</v>
      </c>
      <c r="L2573" s="156">
        <v>4.4101731601731593E-3</v>
      </c>
      <c r="M2573" s="156">
        <v>1.0405393217893216E-2</v>
      </c>
      <c r="N2573" s="156">
        <v>9.3479437229437214E-3</v>
      </c>
      <c r="O2573" s="156">
        <v>1.9020562770562771E-2</v>
      </c>
    </row>
    <row r="2574" spans="1:15" x14ac:dyDescent="0.2">
      <c r="A2574">
        <v>215</v>
      </c>
      <c r="B2574" t="s">
        <v>577</v>
      </c>
      <c r="C2574" t="s">
        <v>676</v>
      </c>
      <c r="D2574" t="s">
        <v>216</v>
      </c>
      <c r="E2574" t="s">
        <v>687</v>
      </c>
      <c r="F2574" s="156">
        <v>3.1926406926406931E-3</v>
      </c>
      <c r="G2574" s="156">
        <v>9.7402597402597413E-4</v>
      </c>
      <c r="H2574" s="156">
        <v>9.7402597402597413E-4</v>
      </c>
      <c r="I2574" s="156">
        <v>2.6244588744588752E-3</v>
      </c>
      <c r="J2574" s="156">
        <v>6.7640692640692649E-4</v>
      </c>
      <c r="K2574" s="156">
        <v>6.7640692640692649E-4</v>
      </c>
      <c r="L2574" s="156">
        <v>3.246753246753247E-3</v>
      </c>
      <c r="M2574" s="156">
        <v>1.1634199134199137E-3</v>
      </c>
      <c r="N2574" s="156">
        <v>9.7402597402597413E-4</v>
      </c>
      <c r="O2574" s="156">
        <v>3.6796536796536803E-3</v>
      </c>
    </row>
    <row r="2575" spans="1:15" x14ac:dyDescent="0.2">
      <c r="A2575">
        <v>215</v>
      </c>
      <c r="B2575" t="s">
        <v>577</v>
      </c>
      <c r="C2575" t="s">
        <v>676</v>
      </c>
      <c r="D2575" t="s">
        <v>216</v>
      </c>
      <c r="E2575" t="s">
        <v>688</v>
      </c>
      <c r="F2575" s="156">
        <v>0.25962370962370962</v>
      </c>
      <c r="G2575" s="156">
        <v>0.26299741924741926</v>
      </c>
      <c r="H2575" s="156">
        <v>0.3070471195471195</v>
      </c>
      <c r="I2575" s="156">
        <v>0.29553987678987675</v>
      </c>
      <c r="J2575" s="156">
        <v>0.17425283050283052</v>
      </c>
      <c r="K2575" s="156">
        <v>0.17633616383616382</v>
      </c>
      <c r="L2575" s="156">
        <v>0.21447718947718947</v>
      </c>
      <c r="M2575" s="156">
        <v>0.32635697635697636</v>
      </c>
      <c r="N2575" s="156">
        <v>0.30938020313020309</v>
      </c>
      <c r="O2575" s="156">
        <v>0.38762695637695632</v>
      </c>
    </row>
    <row r="2576" spans="1:15" x14ac:dyDescent="0.2">
      <c r="A2576">
        <v>215</v>
      </c>
      <c r="B2576" t="s">
        <v>577</v>
      </c>
      <c r="C2576" t="s">
        <v>676</v>
      </c>
      <c r="D2576" t="s">
        <v>216</v>
      </c>
      <c r="E2576" t="s">
        <v>689</v>
      </c>
      <c r="F2576" s="156">
        <v>2.4347527472527473E-2</v>
      </c>
      <c r="G2576" s="156">
        <v>3.2337454212454216E-2</v>
      </c>
      <c r="H2576" s="156">
        <v>1.3431013431013432E-2</v>
      </c>
      <c r="I2576" s="156">
        <v>9.1975732600732586E-3</v>
      </c>
      <c r="J2576" s="156">
        <v>3.0616605616605612E-2</v>
      </c>
      <c r="K2576" s="156">
        <v>6.9692460317460313E-3</v>
      </c>
      <c r="L2576" s="156">
        <v>6.8891178266178264E-3</v>
      </c>
      <c r="M2576" s="156">
        <v>1.7052045177045179E-2</v>
      </c>
      <c r="N2576" s="156">
        <v>1.3637057387057385E-2</v>
      </c>
      <c r="O2576" s="156">
        <v>3.0711996336996332E-2</v>
      </c>
    </row>
    <row r="2577" spans="1:15" x14ac:dyDescent="0.2">
      <c r="A2577">
        <v>215</v>
      </c>
      <c r="B2577" t="s">
        <v>577</v>
      </c>
      <c r="C2577" t="s">
        <v>676</v>
      </c>
      <c r="D2577" t="s">
        <v>216</v>
      </c>
      <c r="E2577" t="s">
        <v>690</v>
      </c>
      <c r="F2577" s="156">
        <v>0.30196886446886451</v>
      </c>
      <c r="G2577" s="156">
        <v>0.38919413919413914</v>
      </c>
      <c r="H2577" s="156">
        <v>0.49732142857142853</v>
      </c>
      <c r="I2577" s="156">
        <v>0.38223443223443221</v>
      </c>
      <c r="J2577" s="156">
        <v>0.14995421245421245</v>
      </c>
      <c r="K2577" s="156">
        <v>0.30263278388278386</v>
      </c>
      <c r="L2577" s="156">
        <v>0.14503205128205129</v>
      </c>
      <c r="M2577" s="156">
        <v>0.47864010989010985</v>
      </c>
      <c r="N2577" s="156">
        <v>0.5</v>
      </c>
      <c r="O2577" s="156">
        <v>0.49720695970695966</v>
      </c>
    </row>
    <row r="2578" spans="1:15" x14ac:dyDescent="0.2">
      <c r="A2578">
        <v>215</v>
      </c>
      <c r="B2578" t="s">
        <v>577</v>
      </c>
      <c r="C2578" t="s">
        <v>676</v>
      </c>
      <c r="D2578" t="s">
        <v>216</v>
      </c>
      <c r="E2578" t="s">
        <v>691</v>
      </c>
      <c r="F2578" s="156">
        <v>0.20801849665486027</v>
      </c>
      <c r="G2578" s="156">
        <v>0.16525236127508855</v>
      </c>
      <c r="H2578" s="156">
        <v>0.25308195592286498</v>
      </c>
      <c r="I2578" s="156">
        <v>0.18610783156237701</v>
      </c>
      <c r="J2578" s="156">
        <v>0.1130017709563164</v>
      </c>
      <c r="K2578" s="156">
        <v>0.20063705234159779</v>
      </c>
      <c r="L2578" s="156">
        <v>0.13886511216056671</v>
      </c>
      <c r="M2578" s="156">
        <v>0.1964876033057851</v>
      </c>
      <c r="N2578" s="156">
        <v>0.25293929555293188</v>
      </c>
      <c r="O2578" s="156">
        <v>0.27974222746950017</v>
      </c>
    </row>
    <row r="2579" spans="1:15" x14ac:dyDescent="0.2">
      <c r="A2579">
        <v>215</v>
      </c>
      <c r="B2579" t="s">
        <v>577</v>
      </c>
      <c r="C2579" t="s">
        <v>676</v>
      </c>
      <c r="D2579" t="s">
        <v>216</v>
      </c>
      <c r="E2579" t="s">
        <v>692</v>
      </c>
      <c r="F2579" s="156">
        <v>6.1891233766233761E-3</v>
      </c>
      <c r="G2579" s="156">
        <v>6.8181818181818179E-3</v>
      </c>
      <c r="H2579" s="156">
        <v>3.3865440115440119E-3</v>
      </c>
      <c r="I2579" s="156">
        <v>1.6617063492063492E-3</v>
      </c>
      <c r="J2579" s="156">
        <v>7.2668650793650787E-3</v>
      </c>
      <c r="K2579" s="156">
        <v>2.4485930735930733E-3</v>
      </c>
      <c r="L2579" s="156">
        <v>1.1904761904761904E-3</v>
      </c>
      <c r="M2579" s="156">
        <v>2.547799422799423E-3</v>
      </c>
      <c r="N2579" s="156">
        <v>3.3978174603174604E-3</v>
      </c>
      <c r="O2579" s="156">
        <v>7.1563852813852809E-3</v>
      </c>
    </row>
    <row r="2580" spans="1:15" x14ac:dyDescent="0.2">
      <c r="A2580">
        <v>215</v>
      </c>
      <c r="B2580" t="s">
        <v>577</v>
      </c>
      <c r="C2580" t="s">
        <v>676</v>
      </c>
      <c r="D2580" t="s">
        <v>216</v>
      </c>
      <c r="E2580" t="s">
        <v>693</v>
      </c>
      <c r="F2580" s="156">
        <v>0</v>
      </c>
      <c r="G2580" s="156">
        <v>0</v>
      </c>
      <c r="H2580" s="156">
        <v>0</v>
      </c>
      <c r="I2580" s="156">
        <v>0</v>
      </c>
      <c r="J2580" s="156">
        <v>0</v>
      </c>
      <c r="K2580" s="156">
        <v>0</v>
      </c>
      <c r="L2580" s="156">
        <v>0</v>
      </c>
      <c r="M2580" s="156">
        <v>0</v>
      </c>
      <c r="N2580" s="156">
        <v>0</v>
      </c>
      <c r="O2580" s="156">
        <v>0</v>
      </c>
    </row>
    <row r="2581" spans="1:15" x14ac:dyDescent="0.2">
      <c r="A2581">
        <v>215</v>
      </c>
      <c r="B2581" t="s">
        <v>577</v>
      </c>
      <c r="C2581" t="s">
        <v>676</v>
      </c>
      <c r="D2581" t="s">
        <v>216</v>
      </c>
      <c r="E2581" t="s">
        <v>694</v>
      </c>
      <c r="F2581" s="156">
        <v>0.12919981060606059</v>
      </c>
      <c r="G2581" s="156">
        <v>9.3680555555555545E-2</v>
      </c>
      <c r="H2581" s="156">
        <v>0.16128630050505052</v>
      </c>
      <c r="I2581" s="156">
        <v>0.10407986111111113</v>
      </c>
      <c r="J2581" s="156">
        <v>6.6601957070707082E-2</v>
      </c>
      <c r="K2581" s="156">
        <v>0.14581597222222223</v>
      </c>
      <c r="L2581" s="156">
        <v>7.9556502525252523E-2</v>
      </c>
      <c r="M2581" s="156">
        <v>0.10702967171717172</v>
      </c>
      <c r="N2581" s="156">
        <v>0.16062973484848486</v>
      </c>
      <c r="O2581" s="156">
        <v>0.17102430555555556</v>
      </c>
    </row>
    <row r="2582" spans="1:15" x14ac:dyDescent="0.2">
      <c r="A2582">
        <v>215</v>
      </c>
      <c r="B2582" t="s">
        <v>577</v>
      </c>
      <c r="C2582" t="s">
        <v>676</v>
      </c>
      <c r="D2582" t="s">
        <v>216</v>
      </c>
      <c r="E2582" t="s">
        <v>695</v>
      </c>
      <c r="F2582" s="156">
        <v>2.8935185185185184E-4</v>
      </c>
      <c r="G2582" s="156">
        <v>2.7343749999999997E-4</v>
      </c>
      <c r="H2582" s="156">
        <v>1.1574074074074076E-4</v>
      </c>
      <c r="I2582" s="156">
        <v>5.3530092592592587E-5</v>
      </c>
      <c r="J2582" s="156">
        <v>3.2118055555555556E-4</v>
      </c>
      <c r="K2582" s="156">
        <v>9.6932870370370367E-5</v>
      </c>
      <c r="L2582" s="156">
        <v>3.6168981481481479E-5</v>
      </c>
      <c r="M2582" s="156">
        <v>6.799768518518518E-5</v>
      </c>
      <c r="N2582" s="156">
        <v>1.1429398148148148E-4</v>
      </c>
      <c r="O2582" s="156">
        <v>3.1684027777777776E-4</v>
      </c>
    </row>
    <row r="2583" spans="1:15" x14ac:dyDescent="0.2">
      <c r="A2583">
        <v>215</v>
      </c>
      <c r="B2583" t="s">
        <v>577</v>
      </c>
      <c r="C2583" t="s">
        <v>676</v>
      </c>
      <c r="D2583" t="s">
        <v>216</v>
      </c>
      <c r="E2583" t="s">
        <v>696</v>
      </c>
      <c r="F2583" s="156">
        <v>0</v>
      </c>
      <c r="G2583" s="156">
        <v>0</v>
      </c>
      <c r="H2583" s="156">
        <v>0</v>
      </c>
      <c r="I2583" s="156">
        <v>0</v>
      </c>
      <c r="J2583" s="156">
        <v>0</v>
      </c>
      <c r="K2583" s="156">
        <v>0</v>
      </c>
      <c r="L2583" s="156">
        <v>0</v>
      </c>
      <c r="M2583" s="156">
        <v>0</v>
      </c>
      <c r="N2583" s="156">
        <v>0</v>
      </c>
      <c r="O2583" s="156">
        <v>0</v>
      </c>
    </row>
    <row r="2584" spans="1:15" x14ac:dyDescent="0.2">
      <c r="A2584">
        <v>216</v>
      </c>
      <c r="B2584" t="s">
        <v>578</v>
      </c>
      <c r="C2584" t="s">
        <v>677</v>
      </c>
      <c r="D2584" t="s">
        <v>216</v>
      </c>
      <c r="E2584" t="s">
        <v>685</v>
      </c>
      <c r="F2584" s="156">
        <v>0.22543781975600158</v>
      </c>
      <c r="G2584" s="156">
        <v>0.24643595041322314</v>
      </c>
      <c r="H2584" s="156">
        <v>0.30356650924832745</v>
      </c>
      <c r="I2584" s="156">
        <v>0.26473091302636759</v>
      </c>
      <c r="J2584" s="156">
        <v>0.15879574970484062</v>
      </c>
      <c r="K2584" s="156">
        <v>0.1951323297914207</v>
      </c>
      <c r="L2584" s="156">
        <v>0.18452626918536011</v>
      </c>
      <c r="M2584" s="156">
        <v>0.29642611176702088</v>
      </c>
      <c r="N2584" s="156">
        <v>0.30469795356158991</v>
      </c>
      <c r="O2584" s="156">
        <v>0.34968762298307748</v>
      </c>
    </row>
    <row r="2585" spans="1:15" x14ac:dyDescent="0.2">
      <c r="A2585">
        <v>216</v>
      </c>
      <c r="B2585" t="s">
        <v>578</v>
      </c>
      <c r="C2585" t="s">
        <v>677</v>
      </c>
      <c r="D2585" t="s">
        <v>216</v>
      </c>
      <c r="E2585" t="s">
        <v>686</v>
      </c>
      <c r="F2585" s="156">
        <v>1.3216991341991341E-2</v>
      </c>
      <c r="G2585" s="156">
        <v>1.8353174603174607E-2</v>
      </c>
      <c r="H2585" s="156">
        <v>8.7572150072150069E-3</v>
      </c>
      <c r="I2585" s="156">
        <v>5.9952200577200569E-3</v>
      </c>
      <c r="J2585" s="156">
        <v>1.7473845598845596E-2</v>
      </c>
      <c r="K2585" s="156">
        <v>4.7416125541125545E-3</v>
      </c>
      <c r="L2585" s="156">
        <v>4.3492965367965368E-3</v>
      </c>
      <c r="M2585" s="156">
        <v>9.8710317460317457E-3</v>
      </c>
      <c r="N2585" s="156">
        <v>8.8406385281385273E-3</v>
      </c>
      <c r="O2585" s="156">
        <v>1.7182990620490619E-2</v>
      </c>
    </row>
    <row r="2586" spans="1:15" x14ac:dyDescent="0.2">
      <c r="A2586">
        <v>216</v>
      </c>
      <c r="B2586" t="s">
        <v>578</v>
      </c>
      <c r="C2586" t="s">
        <v>677</v>
      </c>
      <c r="D2586" t="s">
        <v>216</v>
      </c>
      <c r="E2586" t="s">
        <v>687</v>
      </c>
      <c r="F2586" s="156">
        <v>3.1926406926406931E-3</v>
      </c>
      <c r="G2586" s="156">
        <v>1.0281385281385284E-3</v>
      </c>
      <c r="H2586" s="156">
        <v>1.0281385281385284E-3</v>
      </c>
      <c r="I2586" s="156">
        <v>2.6515151515151521E-3</v>
      </c>
      <c r="J2586" s="156">
        <v>7.0346320346320363E-4</v>
      </c>
      <c r="K2586" s="156">
        <v>7.0346320346320363E-4</v>
      </c>
      <c r="L2586" s="156">
        <v>3.2738095238095243E-3</v>
      </c>
      <c r="M2586" s="156">
        <v>1.2175324675324677E-3</v>
      </c>
      <c r="N2586" s="156">
        <v>1.0281385281385284E-3</v>
      </c>
      <c r="O2586" s="156">
        <v>3.6796536796536803E-3</v>
      </c>
    </row>
    <row r="2587" spans="1:15" x14ac:dyDescent="0.2">
      <c r="A2587">
        <v>216</v>
      </c>
      <c r="B2587" t="s">
        <v>578</v>
      </c>
      <c r="C2587" t="s">
        <v>677</v>
      </c>
      <c r="D2587" t="s">
        <v>216</v>
      </c>
      <c r="E2587" t="s">
        <v>688</v>
      </c>
      <c r="F2587" s="156">
        <v>0.27401764901764897</v>
      </c>
      <c r="G2587" s="156">
        <v>0.26622127872127871</v>
      </c>
      <c r="H2587" s="156">
        <v>0.31585497835497833</v>
      </c>
      <c r="I2587" s="156">
        <v>0.30792748917748919</v>
      </c>
      <c r="J2587" s="156">
        <v>0.17477314352314352</v>
      </c>
      <c r="K2587" s="156">
        <v>0.17998251748251748</v>
      </c>
      <c r="L2587" s="156">
        <v>0.22316017316017317</v>
      </c>
      <c r="M2587" s="156">
        <v>0.33644064269064272</v>
      </c>
      <c r="N2587" s="156">
        <v>0.31766566766566767</v>
      </c>
      <c r="O2587" s="156">
        <v>0.40131743256743257</v>
      </c>
    </row>
    <row r="2588" spans="1:15" x14ac:dyDescent="0.2">
      <c r="A2588">
        <v>216</v>
      </c>
      <c r="B2588" t="s">
        <v>578</v>
      </c>
      <c r="C2588" t="s">
        <v>677</v>
      </c>
      <c r="D2588" t="s">
        <v>216</v>
      </c>
      <c r="E2588" t="s">
        <v>689</v>
      </c>
      <c r="F2588" s="156">
        <v>2.1815857753357752E-2</v>
      </c>
      <c r="G2588" s="156">
        <v>2.9918345543345545E-2</v>
      </c>
      <c r="H2588" s="156">
        <v>1.2912087912087913E-2</v>
      </c>
      <c r="I2588" s="156">
        <v>9.2357295482295466E-3</v>
      </c>
      <c r="J2588" s="156">
        <v>2.8124999999999997E-2</v>
      </c>
      <c r="K2588" s="156">
        <v>6.8948412698412696E-3</v>
      </c>
      <c r="L2588" s="156">
        <v>6.8356990231990223E-3</v>
      </c>
      <c r="M2588" s="156">
        <v>1.6294642857142855E-2</v>
      </c>
      <c r="N2588" s="156">
        <v>1.304945054945055E-2</v>
      </c>
      <c r="O2588" s="156">
        <v>2.8149801587301588E-2</v>
      </c>
    </row>
    <row r="2589" spans="1:15" x14ac:dyDescent="0.2">
      <c r="A2589">
        <v>216</v>
      </c>
      <c r="B2589" t="s">
        <v>578</v>
      </c>
      <c r="C2589" t="s">
        <v>677</v>
      </c>
      <c r="D2589" t="s">
        <v>216</v>
      </c>
      <c r="E2589" t="s">
        <v>690</v>
      </c>
      <c r="F2589" s="156">
        <v>0.34059065934065935</v>
      </c>
      <c r="G2589" s="156">
        <v>0.41151556776556775</v>
      </c>
      <c r="H2589" s="156">
        <v>0.53003663003663004</v>
      </c>
      <c r="I2589" s="156">
        <v>0.40064102564102566</v>
      </c>
      <c r="J2589" s="156">
        <v>0.15155677655677657</v>
      </c>
      <c r="K2589" s="156">
        <v>0.31911630036630034</v>
      </c>
      <c r="L2589" s="156">
        <v>0.14388736263736263</v>
      </c>
      <c r="M2589" s="156">
        <v>0.50691391941391939</v>
      </c>
      <c r="N2589" s="156">
        <v>0.53218864468864469</v>
      </c>
      <c r="O2589" s="156">
        <v>0.53038003663003663</v>
      </c>
    </row>
    <row r="2590" spans="1:15" x14ac:dyDescent="0.2">
      <c r="A2590">
        <v>216</v>
      </c>
      <c r="B2590" t="s">
        <v>578</v>
      </c>
      <c r="C2590" t="s">
        <v>677</v>
      </c>
      <c r="D2590" t="s">
        <v>216</v>
      </c>
      <c r="E2590" t="s">
        <v>691</v>
      </c>
      <c r="F2590" s="156">
        <v>0.1962121212121212</v>
      </c>
      <c r="G2590" s="156">
        <v>0.15884740259740257</v>
      </c>
      <c r="H2590" s="156">
        <v>0.24318181818181817</v>
      </c>
      <c r="I2590" s="156">
        <v>0.18743112947658402</v>
      </c>
      <c r="J2590" s="156">
        <v>0.10740358126721763</v>
      </c>
      <c r="K2590" s="156">
        <v>0.18973337268791812</v>
      </c>
      <c r="L2590" s="156">
        <v>0.14017611176702086</v>
      </c>
      <c r="M2590" s="156">
        <v>0.1943378591105864</v>
      </c>
      <c r="N2590" s="156">
        <v>0.24318181818181817</v>
      </c>
      <c r="O2590" s="156">
        <v>0.2684425423061787</v>
      </c>
    </row>
    <row r="2591" spans="1:15" x14ac:dyDescent="0.2">
      <c r="A2591">
        <v>216</v>
      </c>
      <c r="B2591" t="s">
        <v>578</v>
      </c>
      <c r="C2591" t="s">
        <v>677</v>
      </c>
      <c r="D2591" t="s">
        <v>216</v>
      </c>
      <c r="E2591" t="s">
        <v>692</v>
      </c>
      <c r="F2591" s="156">
        <v>5.5284992784992784E-3</v>
      </c>
      <c r="G2591" s="156">
        <v>6.2702922077922073E-3</v>
      </c>
      <c r="H2591" s="156">
        <v>3.1768578643578639E-3</v>
      </c>
      <c r="I2591" s="156">
        <v>1.6662157287157284E-3</v>
      </c>
      <c r="J2591" s="156">
        <v>6.6197691197691193E-3</v>
      </c>
      <c r="K2591" s="156">
        <v>2.277236652236652E-3</v>
      </c>
      <c r="L2591" s="156">
        <v>1.1837121212121212E-3</v>
      </c>
      <c r="M2591" s="156">
        <v>2.4711399711399716E-3</v>
      </c>
      <c r="N2591" s="156">
        <v>3.1836219336219334E-3</v>
      </c>
      <c r="O2591" s="156">
        <v>6.4935064935064939E-3</v>
      </c>
    </row>
    <row r="2592" spans="1:15" x14ac:dyDescent="0.2">
      <c r="A2592">
        <v>216</v>
      </c>
      <c r="B2592" t="s">
        <v>578</v>
      </c>
      <c r="C2592" t="s">
        <v>677</v>
      </c>
      <c r="D2592" t="s">
        <v>216</v>
      </c>
      <c r="E2592" t="s">
        <v>693</v>
      </c>
      <c r="F2592" s="156">
        <v>0</v>
      </c>
      <c r="G2592" s="156">
        <v>0</v>
      </c>
      <c r="H2592" s="156">
        <v>0</v>
      </c>
      <c r="I2592" s="156">
        <v>0</v>
      </c>
      <c r="J2592" s="156">
        <v>0</v>
      </c>
      <c r="K2592" s="156">
        <v>0</v>
      </c>
      <c r="L2592" s="156">
        <v>0</v>
      </c>
      <c r="M2592" s="156">
        <v>0</v>
      </c>
      <c r="N2592" s="156">
        <v>0</v>
      </c>
      <c r="O2592" s="156">
        <v>0</v>
      </c>
    </row>
    <row r="2593" spans="1:15" x14ac:dyDescent="0.2">
      <c r="A2593">
        <v>216</v>
      </c>
      <c r="B2593" t="s">
        <v>578</v>
      </c>
      <c r="C2593" t="s">
        <v>677</v>
      </c>
      <c r="D2593" t="s">
        <v>216</v>
      </c>
      <c r="E2593" t="s">
        <v>694</v>
      </c>
      <c r="F2593" s="156">
        <v>0.11881944444444445</v>
      </c>
      <c r="G2593" s="156">
        <v>8.900410353535354E-2</v>
      </c>
      <c r="H2593" s="156">
        <v>0.15084753787878785</v>
      </c>
      <c r="I2593" s="156">
        <v>0.10103219696969698</v>
      </c>
      <c r="J2593" s="156">
        <v>6.309343434343434E-2</v>
      </c>
      <c r="K2593" s="156">
        <v>0.13464015151515155</v>
      </c>
      <c r="L2593" s="156">
        <v>7.7432133838383835E-2</v>
      </c>
      <c r="M2593" s="156">
        <v>0.10305239898989899</v>
      </c>
      <c r="N2593" s="156">
        <v>0.15045138888888887</v>
      </c>
      <c r="O2593" s="156">
        <v>0.1597790404040404</v>
      </c>
    </row>
    <row r="2594" spans="1:15" x14ac:dyDescent="0.2">
      <c r="A2594">
        <v>216</v>
      </c>
      <c r="B2594" t="s">
        <v>578</v>
      </c>
      <c r="C2594" t="s">
        <v>677</v>
      </c>
      <c r="D2594" t="s">
        <v>216</v>
      </c>
      <c r="E2594" t="s">
        <v>695</v>
      </c>
      <c r="F2594" s="156">
        <v>2.5173611111111111E-4</v>
      </c>
      <c r="G2594" s="156">
        <v>2.4016203703703699E-4</v>
      </c>
      <c r="H2594" s="156">
        <v>1.0127314814814813E-4</v>
      </c>
      <c r="I2594" s="156">
        <v>4.9189814814814815E-5</v>
      </c>
      <c r="J2594" s="156">
        <v>2.8211805555555553E-4</v>
      </c>
      <c r="K2594" s="156">
        <v>8.5358796296296295E-5</v>
      </c>
      <c r="L2594" s="156">
        <v>3.3275462962962965E-5</v>
      </c>
      <c r="M2594" s="156">
        <v>6.0763888888888887E-5</v>
      </c>
      <c r="N2594" s="156">
        <v>1.0127314814814813E-4</v>
      </c>
      <c r="O2594" s="156">
        <v>2.7777777777777778E-4</v>
      </c>
    </row>
    <row r="2595" spans="1:15" x14ac:dyDescent="0.2">
      <c r="A2595">
        <v>216</v>
      </c>
      <c r="B2595" t="s">
        <v>578</v>
      </c>
      <c r="C2595" t="s">
        <v>677</v>
      </c>
      <c r="D2595" t="s">
        <v>216</v>
      </c>
      <c r="E2595" t="s">
        <v>696</v>
      </c>
      <c r="F2595" s="156">
        <v>0</v>
      </c>
      <c r="G2595" s="156">
        <v>0</v>
      </c>
      <c r="H2595" s="156">
        <v>0</v>
      </c>
      <c r="I2595" s="156">
        <v>0</v>
      </c>
      <c r="J2595" s="156">
        <v>0</v>
      </c>
      <c r="K2595" s="156">
        <v>0</v>
      </c>
      <c r="L2595" s="156">
        <v>0</v>
      </c>
      <c r="M2595" s="156">
        <v>0</v>
      </c>
      <c r="N2595" s="156">
        <v>0</v>
      </c>
      <c r="O2595" s="156">
        <v>0</v>
      </c>
    </row>
    <row r="2596" spans="1:15" x14ac:dyDescent="0.2">
      <c r="A2596">
        <v>217</v>
      </c>
      <c r="B2596" t="s">
        <v>579</v>
      </c>
      <c r="C2596" t="s">
        <v>579</v>
      </c>
      <c r="D2596" t="s">
        <v>217</v>
      </c>
      <c r="E2596" t="s">
        <v>685</v>
      </c>
      <c r="F2596" s="156">
        <v>0.26016578118850842</v>
      </c>
      <c r="G2596" s="156">
        <v>0.25626475796930337</v>
      </c>
      <c r="H2596" s="156">
        <v>0.33460743801652898</v>
      </c>
      <c r="I2596" s="156">
        <v>0.28857733175914996</v>
      </c>
      <c r="J2596" s="156">
        <v>0.16587711530893348</v>
      </c>
      <c r="K2596" s="156">
        <v>0.22072510822510821</v>
      </c>
      <c r="L2596" s="156">
        <v>0.20404368358913813</v>
      </c>
      <c r="M2596" s="156">
        <v>0.31665928768201496</v>
      </c>
      <c r="N2596" s="156">
        <v>0.33796487603305786</v>
      </c>
      <c r="O2596" s="156">
        <v>0.38411796536796539</v>
      </c>
    </row>
    <row r="2597" spans="1:15" x14ac:dyDescent="0.2">
      <c r="A2597">
        <v>217</v>
      </c>
      <c r="B2597" t="s">
        <v>579</v>
      </c>
      <c r="C2597" t="s">
        <v>579</v>
      </c>
      <c r="D2597" t="s">
        <v>217</v>
      </c>
      <c r="E2597" t="s">
        <v>686</v>
      </c>
      <c r="F2597" s="156">
        <v>1.6677940115440115E-2</v>
      </c>
      <c r="G2597" s="156">
        <v>2.3009108946608944E-2</v>
      </c>
      <c r="H2597" s="156">
        <v>1.1275703463203463E-2</v>
      </c>
      <c r="I2597" s="156">
        <v>7.1270743145743142E-3</v>
      </c>
      <c r="J2597" s="156">
        <v>2.177579365079365E-2</v>
      </c>
      <c r="K2597" s="156">
        <v>5.9884559884559874E-3</v>
      </c>
      <c r="L2597" s="156">
        <v>5.2556818181818173E-3</v>
      </c>
      <c r="M2597" s="156">
        <v>1.2436868686868685E-2</v>
      </c>
      <c r="N2597" s="156">
        <v>1.1618416305916307E-2</v>
      </c>
      <c r="O2597" s="156">
        <v>2.1498466810966805E-2</v>
      </c>
    </row>
    <row r="2598" spans="1:15" x14ac:dyDescent="0.2">
      <c r="A2598">
        <v>217</v>
      </c>
      <c r="B2598" t="s">
        <v>579</v>
      </c>
      <c r="C2598" t="s">
        <v>579</v>
      </c>
      <c r="D2598" t="s">
        <v>217</v>
      </c>
      <c r="E2598" t="s">
        <v>687</v>
      </c>
      <c r="F2598" s="156">
        <v>3.0573593073593077E-3</v>
      </c>
      <c r="G2598" s="156">
        <v>8.9285714285714294E-4</v>
      </c>
      <c r="H2598" s="156">
        <v>8.9285714285714294E-4</v>
      </c>
      <c r="I2598" s="156">
        <v>2.4621212121212124E-3</v>
      </c>
      <c r="J2598" s="156">
        <v>6.2229437229437243E-4</v>
      </c>
      <c r="K2598" s="156">
        <v>6.2229437229437243E-4</v>
      </c>
      <c r="L2598" s="156">
        <v>3.0303030303030307E-3</v>
      </c>
      <c r="M2598" s="156">
        <v>1.0822510822510825E-3</v>
      </c>
      <c r="N2598" s="156">
        <v>9.1991341991342008E-4</v>
      </c>
      <c r="O2598" s="156">
        <v>3.4902597402597406E-3</v>
      </c>
    </row>
    <row r="2599" spans="1:15" x14ac:dyDescent="0.2">
      <c r="A2599">
        <v>217</v>
      </c>
      <c r="B2599" t="s">
        <v>579</v>
      </c>
      <c r="C2599" t="s">
        <v>579</v>
      </c>
      <c r="D2599" t="s">
        <v>217</v>
      </c>
      <c r="E2599" t="s">
        <v>688</v>
      </c>
      <c r="F2599" s="156">
        <v>0.25133200133200129</v>
      </c>
      <c r="G2599" s="156">
        <v>0.25206668331668336</v>
      </c>
      <c r="H2599" s="156">
        <v>0.30512196137196135</v>
      </c>
      <c r="I2599" s="156">
        <v>0.2958895271395271</v>
      </c>
      <c r="J2599" s="156">
        <v>0.16677905427905426</v>
      </c>
      <c r="K2599" s="156">
        <v>0.18037795537795537</v>
      </c>
      <c r="L2599" s="156">
        <v>0.21574675324675321</v>
      </c>
      <c r="M2599" s="156">
        <v>0.32039210789210792</v>
      </c>
      <c r="N2599" s="156">
        <v>0.31052697302697302</v>
      </c>
      <c r="O2599" s="156">
        <v>0.37862970362970361</v>
      </c>
    </row>
    <row r="2600" spans="1:15" x14ac:dyDescent="0.2">
      <c r="A2600">
        <v>217</v>
      </c>
      <c r="B2600" t="s">
        <v>579</v>
      </c>
      <c r="C2600" t="s">
        <v>579</v>
      </c>
      <c r="D2600" t="s">
        <v>217</v>
      </c>
      <c r="E2600" t="s">
        <v>689</v>
      </c>
      <c r="F2600" s="156">
        <v>2.2060057997557996E-2</v>
      </c>
      <c r="G2600" s="156">
        <v>3.1503739316239315E-2</v>
      </c>
      <c r="H2600" s="156">
        <v>1.4735958485958484E-2</v>
      </c>
      <c r="I2600" s="156">
        <v>1.0080891330891332E-2</v>
      </c>
      <c r="J2600" s="156">
        <v>2.9040750915750913E-2</v>
      </c>
      <c r="K2600" s="156">
        <v>7.6522435897435894E-3</v>
      </c>
      <c r="L2600" s="156">
        <v>7.4748168498168493E-3</v>
      </c>
      <c r="M2600" s="156">
        <v>1.8057463369963372E-2</v>
      </c>
      <c r="N2600" s="156">
        <v>1.5315934065934067E-2</v>
      </c>
      <c r="O2600" s="156">
        <v>2.9139957264957266E-2</v>
      </c>
    </row>
    <row r="2601" spans="1:15" x14ac:dyDescent="0.2">
      <c r="A2601">
        <v>217</v>
      </c>
      <c r="B2601" t="s">
        <v>579</v>
      </c>
      <c r="C2601" t="s">
        <v>579</v>
      </c>
      <c r="D2601" t="s">
        <v>217</v>
      </c>
      <c r="E2601" t="s">
        <v>690</v>
      </c>
      <c r="F2601" s="156">
        <v>0.29983974358974352</v>
      </c>
      <c r="G2601" s="156">
        <v>0.37003205128205124</v>
      </c>
      <c r="H2601" s="156">
        <v>0.49244505494505486</v>
      </c>
      <c r="I2601" s="156">
        <v>0.37774725274725274</v>
      </c>
      <c r="J2601" s="156">
        <v>0.13990384615384616</v>
      </c>
      <c r="K2601" s="156">
        <v>0.30760073260073262</v>
      </c>
      <c r="L2601" s="156">
        <v>0.14535256410256409</v>
      </c>
      <c r="M2601" s="156">
        <v>0.46536172161172162</v>
      </c>
      <c r="N2601" s="156">
        <v>0.49828296703296704</v>
      </c>
      <c r="O2601" s="156">
        <v>0.48832417582417592</v>
      </c>
    </row>
    <row r="2602" spans="1:15" x14ac:dyDescent="0.2">
      <c r="A2602">
        <v>217</v>
      </c>
      <c r="B2602" t="s">
        <v>579</v>
      </c>
      <c r="C2602" t="s">
        <v>579</v>
      </c>
      <c r="D2602" t="s">
        <v>217</v>
      </c>
      <c r="E2602" t="s">
        <v>691</v>
      </c>
      <c r="F2602" s="156">
        <v>0.20472746950019677</v>
      </c>
      <c r="G2602" s="156">
        <v>0.15772825659189296</v>
      </c>
      <c r="H2602" s="156">
        <v>0.24810114128295946</v>
      </c>
      <c r="I2602" s="156">
        <v>0.18099173553719006</v>
      </c>
      <c r="J2602" s="156">
        <v>0.10821280991735535</v>
      </c>
      <c r="K2602" s="156">
        <v>0.19975403384494292</v>
      </c>
      <c r="L2602" s="156">
        <v>0.1363119834710744</v>
      </c>
      <c r="M2602" s="156">
        <v>0.18931031090122</v>
      </c>
      <c r="N2602" s="156">
        <v>0.24725255804801258</v>
      </c>
      <c r="O2602" s="156">
        <v>0.27302735143644236</v>
      </c>
    </row>
    <row r="2603" spans="1:15" x14ac:dyDescent="0.2">
      <c r="A2603">
        <v>217</v>
      </c>
      <c r="B2603" t="s">
        <v>579</v>
      </c>
      <c r="C2603" t="s">
        <v>579</v>
      </c>
      <c r="D2603" t="s">
        <v>217</v>
      </c>
      <c r="E2603" t="s">
        <v>692</v>
      </c>
      <c r="F2603" s="156">
        <v>6.7031926406926406E-3</v>
      </c>
      <c r="G2603" s="156">
        <v>7.5464466089466085E-3</v>
      </c>
      <c r="H2603" s="156">
        <v>3.9659992784992779E-3</v>
      </c>
      <c r="I2603" s="156">
        <v>1.9345238095238096E-3</v>
      </c>
      <c r="J2603" s="156">
        <v>7.9387626262626253E-3</v>
      </c>
      <c r="K2603" s="156">
        <v>2.8995310245310247E-3</v>
      </c>
      <c r="L2603" s="156">
        <v>1.3866341991341995E-3</v>
      </c>
      <c r="M2603" s="156">
        <v>2.9942279942279937E-3</v>
      </c>
      <c r="N2603" s="156">
        <v>3.9885461760461767E-3</v>
      </c>
      <c r="O2603" s="156">
        <v>7.846320346320346E-3</v>
      </c>
    </row>
    <row r="2604" spans="1:15" x14ac:dyDescent="0.2">
      <c r="A2604">
        <v>217</v>
      </c>
      <c r="B2604" t="s">
        <v>579</v>
      </c>
      <c r="C2604" t="s">
        <v>579</v>
      </c>
      <c r="D2604" t="s">
        <v>217</v>
      </c>
      <c r="E2604" t="s">
        <v>693</v>
      </c>
      <c r="F2604" s="156">
        <v>0</v>
      </c>
      <c r="G2604" s="156">
        <v>0</v>
      </c>
      <c r="H2604" s="156">
        <v>0</v>
      </c>
      <c r="I2604" s="156">
        <v>0</v>
      </c>
      <c r="J2604" s="156">
        <v>0</v>
      </c>
      <c r="K2604" s="156">
        <v>0</v>
      </c>
      <c r="L2604" s="156">
        <v>0</v>
      </c>
      <c r="M2604" s="156">
        <v>0</v>
      </c>
      <c r="N2604" s="156">
        <v>0</v>
      </c>
      <c r="O2604" s="156">
        <v>0</v>
      </c>
    </row>
    <row r="2605" spans="1:15" x14ac:dyDescent="0.2">
      <c r="A2605">
        <v>217</v>
      </c>
      <c r="B2605" t="s">
        <v>579</v>
      </c>
      <c r="C2605" t="s">
        <v>579</v>
      </c>
      <c r="D2605" t="s">
        <v>217</v>
      </c>
      <c r="E2605" t="s">
        <v>694</v>
      </c>
      <c r="F2605" s="156">
        <v>8.8524305555555557E-2</v>
      </c>
      <c r="G2605" s="156">
        <v>7.4714330808080806E-2</v>
      </c>
      <c r="H2605" s="156">
        <v>0.12125315656565655</v>
      </c>
      <c r="I2605" s="156">
        <v>8.1661931818181821E-2</v>
      </c>
      <c r="J2605" s="156">
        <v>5.2769886363636366E-2</v>
      </c>
      <c r="K2605" s="156">
        <v>0.10744633838383837</v>
      </c>
      <c r="L2605" s="156">
        <v>6.1513573232323239E-2</v>
      </c>
      <c r="M2605" s="156">
        <v>8.5320391414141411E-2</v>
      </c>
      <c r="N2605" s="156">
        <v>0.12017676767676769</v>
      </c>
      <c r="O2605" s="156">
        <v>0.1243671085858586</v>
      </c>
    </row>
    <row r="2606" spans="1:15" x14ac:dyDescent="0.2">
      <c r="A2606">
        <v>217</v>
      </c>
      <c r="B2606" t="s">
        <v>579</v>
      </c>
      <c r="C2606" t="s">
        <v>579</v>
      </c>
      <c r="D2606" t="s">
        <v>217</v>
      </c>
      <c r="E2606" t="s">
        <v>695</v>
      </c>
      <c r="F2606" s="156">
        <v>2.7633101851851853E-4</v>
      </c>
      <c r="G2606" s="156">
        <v>2.8356481481481483E-4</v>
      </c>
      <c r="H2606" s="156">
        <v>1.3888888888888889E-4</v>
      </c>
      <c r="I2606" s="156">
        <v>7.2337962962962959E-5</v>
      </c>
      <c r="J2606" s="156">
        <v>3.1973379629629626E-4</v>
      </c>
      <c r="K2606" s="156">
        <v>1.1574074074074076E-4</v>
      </c>
      <c r="L2606" s="156">
        <v>5.0636574074074066E-5</v>
      </c>
      <c r="M2606" s="156">
        <v>9.1145833333333337E-5</v>
      </c>
      <c r="N2606" s="156">
        <v>1.3888888888888889E-4</v>
      </c>
      <c r="O2606" s="156">
        <v>3.139467592592592E-4</v>
      </c>
    </row>
    <row r="2607" spans="1:15" x14ac:dyDescent="0.2">
      <c r="A2607">
        <v>217</v>
      </c>
      <c r="B2607" t="s">
        <v>579</v>
      </c>
      <c r="C2607" t="s">
        <v>579</v>
      </c>
      <c r="D2607" t="s">
        <v>217</v>
      </c>
      <c r="E2607" t="s">
        <v>696</v>
      </c>
      <c r="F2607" s="156">
        <v>0</v>
      </c>
      <c r="G2607" s="156">
        <v>0</v>
      </c>
      <c r="H2607" s="156">
        <v>0</v>
      </c>
      <c r="I2607" s="156">
        <v>0</v>
      </c>
      <c r="J2607" s="156">
        <v>0</v>
      </c>
      <c r="K2607" s="156">
        <v>0</v>
      </c>
      <c r="L2607" s="156">
        <v>0</v>
      </c>
      <c r="M2607" s="156">
        <v>0</v>
      </c>
      <c r="N2607" s="156">
        <v>0</v>
      </c>
      <c r="O2607" s="156">
        <v>0</v>
      </c>
    </row>
    <row r="2608" spans="1:15" x14ac:dyDescent="0.2">
      <c r="A2608">
        <v>218</v>
      </c>
      <c r="B2608" t="s">
        <v>580</v>
      </c>
      <c r="C2608" t="s">
        <v>580</v>
      </c>
      <c r="D2608" t="s">
        <v>217</v>
      </c>
      <c r="E2608" t="s">
        <v>685</v>
      </c>
      <c r="F2608" s="156">
        <v>0.2423676702085793</v>
      </c>
      <c r="G2608" s="156">
        <v>0.2517168437622983</v>
      </c>
      <c r="H2608" s="156">
        <v>0.32713498622589532</v>
      </c>
      <c r="I2608" s="156">
        <v>0.28306523022432112</v>
      </c>
      <c r="J2608" s="156">
        <v>0.16278778040141678</v>
      </c>
      <c r="K2608" s="156">
        <v>0.21670110192837463</v>
      </c>
      <c r="L2608" s="156">
        <v>0.19964826839826844</v>
      </c>
      <c r="M2608" s="156">
        <v>0.31080529319165678</v>
      </c>
      <c r="N2608" s="156">
        <v>0.33066951987406529</v>
      </c>
      <c r="O2608" s="156">
        <v>0.36980273514364426</v>
      </c>
    </row>
    <row r="2609" spans="1:15" x14ac:dyDescent="0.2">
      <c r="A2609">
        <v>218</v>
      </c>
      <c r="B2609" t="s">
        <v>580</v>
      </c>
      <c r="C2609" t="s">
        <v>580</v>
      </c>
      <c r="D2609" t="s">
        <v>217</v>
      </c>
      <c r="E2609" t="s">
        <v>686</v>
      </c>
      <c r="F2609" s="156">
        <v>1.6695977633477632E-2</v>
      </c>
      <c r="G2609" s="156">
        <v>2.3744137806637807E-2</v>
      </c>
      <c r="H2609" s="156">
        <v>1.2220418470418472E-2</v>
      </c>
      <c r="I2609" s="156">
        <v>7.7426046176046178E-3</v>
      </c>
      <c r="J2609" s="156">
        <v>2.2206439393939389E-2</v>
      </c>
      <c r="K2609" s="156">
        <v>6.6242784992784996E-3</v>
      </c>
      <c r="L2609" s="156">
        <v>5.6885822510822507E-3</v>
      </c>
      <c r="M2609" s="156">
        <v>1.3307178932178931E-2</v>
      </c>
      <c r="N2609" s="156">
        <v>1.2592442279942282E-2</v>
      </c>
      <c r="O2609" s="156">
        <v>2.1976461038961038E-2</v>
      </c>
    </row>
    <row r="2610" spans="1:15" x14ac:dyDescent="0.2">
      <c r="A2610">
        <v>218</v>
      </c>
      <c r="B2610" t="s">
        <v>580</v>
      </c>
      <c r="C2610" t="s">
        <v>580</v>
      </c>
      <c r="D2610" t="s">
        <v>217</v>
      </c>
      <c r="E2610" t="s">
        <v>687</v>
      </c>
      <c r="F2610" s="156">
        <v>1.8398268398268402E-3</v>
      </c>
      <c r="G2610" s="156">
        <v>5.4112554112554123E-4</v>
      </c>
      <c r="H2610" s="156">
        <v>5.4112554112554123E-4</v>
      </c>
      <c r="I2610" s="156">
        <v>1.4610389610389613E-3</v>
      </c>
      <c r="J2610" s="156">
        <v>3.7878787878787884E-4</v>
      </c>
      <c r="K2610" s="156">
        <v>3.7878787878787884E-4</v>
      </c>
      <c r="L2610" s="156">
        <v>1.8127705627705632E-3</v>
      </c>
      <c r="M2610" s="156">
        <v>6.4935064935064946E-4</v>
      </c>
      <c r="N2610" s="156">
        <v>5.6818181818181826E-4</v>
      </c>
      <c r="O2610" s="156">
        <v>2.1103896103896107E-3</v>
      </c>
    </row>
    <row r="2611" spans="1:15" x14ac:dyDescent="0.2">
      <c r="A2611">
        <v>218</v>
      </c>
      <c r="B2611" t="s">
        <v>580</v>
      </c>
      <c r="C2611" t="s">
        <v>580</v>
      </c>
      <c r="D2611" t="s">
        <v>217</v>
      </c>
      <c r="E2611" t="s">
        <v>688</v>
      </c>
      <c r="F2611" s="156">
        <v>0.24588952713952716</v>
      </c>
      <c r="G2611" s="156">
        <v>0.25562978687978688</v>
      </c>
      <c r="H2611" s="156">
        <v>0.3066724941724942</v>
      </c>
      <c r="I2611" s="156">
        <v>0.2936542624042624</v>
      </c>
      <c r="J2611" s="156">
        <v>0.16926823176823175</v>
      </c>
      <c r="K2611" s="156">
        <v>0.18275058275058276</v>
      </c>
      <c r="L2611" s="156">
        <v>0.21385905760905757</v>
      </c>
      <c r="M2611" s="156">
        <v>0.32072927072927077</v>
      </c>
      <c r="N2611" s="156">
        <v>0.31222111222111226</v>
      </c>
      <c r="O2611" s="156">
        <v>0.37658799533799536</v>
      </c>
    </row>
    <row r="2612" spans="1:15" x14ac:dyDescent="0.2">
      <c r="A2612">
        <v>218</v>
      </c>
      <c r="B2612" t="s">
        <v>580</v>
      </c>
      <c r="C2612" t="s">
        <v>580</v>
      </c>
      <c r="D2612" t="s">
        <v>217</v>
      </c>
      <c r="E2612" t="s">
        <v>689</v>
      </c>
      <c r="F2612" s="156">
        <v>2.4191086691086688E-2</v>
      </c>
      <c r="G2612" s="156">
        <v>3.4659264346764342E-2</v>
      </c>
      <c r="H2612" s="156">
        <v>1.6601800976800977E-2</v>
      </c>
      <c r="I2612" s="156">
        <v>1.0885989010989012E-2</v>
      </c>
      <c r="J2612" s="156">
        <v>3.1767017704517703E-2</v>
      </c>
      <c r="K2612" s="156">
        <v>8.4230006105006101E-3</v>
      </c>
      <c r="L2612" s="156">
        <v>8.1368284493284482E-3</v>
      </c>
      <c r="M2612" s="156">
        <v>2.0007249694749693E-2</v>
      </c>
      <c r="N2612" s="156">
        <v>1.727525946275946E-2</v>
      </c>
      <c r="O2612" s="156">
        <v>3.1944444444444442E-2</v>
      </c>
    </row>
    <row r="2613" spans="1:15" x14ac:dyDescent="0.2">
      <c r="A2613">
        <v>218</v>
      </c>
      <c r="B2613" t="s">
        <v>580</v>
      </c>
      <c r="C2613" t="s">
        <v>580</v>
      </c>
      <c r="D2613" t="s">
        <v>217</v>
      </c>
      <c r="E2613" t="s">
        <v>690</v>
      </c>
      <c r="F2613" s="156">
        <v>0.28580586080586079</v>
      </c>
      <c r="G2613" s="156">
        <v>0.37035256410256412</v>
      </c>
      <c r="H2613" s="156">
        <v>0.49500915750915742</v>
      </c>
      <c r="I2613" s="156">
        <v>0.38804945054945056</v>
      </c>
      <c r="J2613" s="156">
        <v>0.14876373626373626</v>
      </c>
      <c r="K2613" s="156">
        <v>0.31252289377289377</v>
      </c>
      <c r="L2613" s="156">
        <v>0.16128663003663005</v>
      </c>
      <c r="M2613" s="156">
        <v>0.46939102564102569</v>
      </c>
      <c r="N2613" s="156">
        <v>0.50114468864468875</v>
      </c>
      <c r="O2613" s="156">
        <v>0.49013278388278386</v>
      </c>
    </row>
    <row r="2614" spans="1:15" x14ac:dyDescent="0.2">
      <c r="A2614">
        <v>218</v>
      </c>
      <c r="B2614" t="s">
        <v>580</v>
      </c>
      <c r="C2614" t="s">
        <v>580</v>
      </c>
      <c r="D2614" t="s">
        <v>217</v>
      </c>
      <c r="E2614" t="s">
        <v>691</v>
      </c>
      <c r="F2614" s="156">
        <v>0.20408795749704842</v>
      </c>
      <c r="G2614" s="156">
        <v>0.15924094844549389</v>
      </c>
      <c r="H2614" s="156">
        <v>0.25049193231011413</v>
      </c>
      <c r="I2614" s="156">
        <v>0.17925029515938606</v>
      </c>
      <c r="J2614" s="156">
        <v>0.10895808736717828</v>
      </c>
      <c r="K2614" s="156">
        <v>0.20250147579693031</v>
      </c>
      <c r="L2614" s="156">
        <v>0.13408598976780794</v>
      </c>
      <c r="M2614" s="156">
        <v>0.1897186147186147</v>
      </c>
      <c r="N2614" s="156">
        <v>0.24945641479732389</v>
      </c>
      <c r="O2614" s="156">
        <v>0.27278876426603699</v>
      </c>
    </row>
    <row r="2615" spans="1:15" x14ac:dyDescent="0.2">
      <c r="A2615">
        <v>218</v>
      </c>
      <c r="B2615" t="s">
        <v>580</v>
      </c>
      <c r="C2615" t="s">
        <v>580</v>
      </c>
      <c r="D2615" t="s">
        <v>217</v>
      </c>
      <c r="E2615" t="s">
        <v>692</v>
      </c>
      <c r="F2615" s="156">
        <v>7.5599747474747476E-3</v>
      </c>
      <c r="G2615" s="156">
        <v>8.5249819624819631E-3</v>
      </c>
      <c r="H2615" s="156">
        <v>4.6040764790764794E-3</v>
      </c>
      <c r="I2615" s="156">
        <v>2.1667568542568542E-3</v>
      </c>
      <c r="J2615" s="156">
        <v>8.9127886002886014E-3</v>
      </c>
      <c r="K2615" s="156">
        <v>3.382034632034632E-3</v>
      </c>
      <c r="L2615" s="156">
        <v>1.5602453102453099E-3</v>
      </c>
      <c r="M2615" s="156">
        <v>3.4406565656565657E-3</v>
      </c>
      <c r="N2615" s="156">
        <v>4.6288780663780666E-3</v>
      </c>
      <c r="O2615" s="156">
        <v>8.8541666666666664E-3</v>
      </c>
    </row>
    <row r="2616" spans="1:15" x14ac:dyDescent="0.2">
      <c r="A2616">
        <v>218</v>
      </c>
      <c r="B2616" t="s">
        <v>580</v>
      </c>
      <c r="C2616" t="s">
        <v>580</v>
      </c>
      <c r="D2616" t="s">
        <v>217</v>
      </c>
      <c r="E2616" t="s">
        <v>693</v>
      </c>
      <c r="F2616" s="156">
        <v>0</v>
      </c>
      <c r="G2616" s="156">
        <v>0</v>
      </c>
      <c r="H2616" s="156">
        <v>0</v>
      </c>
      <c r="I2616" s="156">
        <v>0</v>
      </c>
      <c r="J2616" s="156">
        <v>0</v>
      </c>
      <c r="K2616" s="156">
        <v>0</v>
      </c>
      <c r="L2616" s="156">
        <v>0</v>
      </c>
      <c r="M2616" s="156">
        <v>0</v>
      </c>
      <c r="N2616" s="156">
        <v>0</v>
      </c>
      <c r="O2616" s="156">
        <v>0</v>
      </c>
    </row>
    <row r="2617" spans="1:15" x14ac:dyDescent="0.2">
      <c r="A2617">
        <v>218</v>
      </c>
      <c r="B2617" t="s">
        <v>580</v>
      </c>
      <c r="C2617" t="s">
        <v>580</v>
      </c>
      <c r="D2617" t="s">
        <v>217</v>
      </c>
      <c r="E2617" t="s">
        <v>694</v>
      </c>
      <c r="F2617" s="156">
        <v>8.0258838383838377E-2</v>
      </c>
      <c r="G2617" s="156">
        <v>7.1256313131313129E-2</v>
      </c>
      <c r="H2617" s="156">
        <v>0.11379103535353537</v>
      </c>
      <c r="I2617" s="156">
        <v>7.6161616161616166E-2</v>
      </c>
      <c r="J2617" s="156">
        <v>4.9970012626262633E-2</v>
      </c>
      <c r="K2617" s="156">
        <v>0.10032828282828284</v>
      </c>
      <c r="L2617" s="156">
        <v>5.6439393939393949E-2</v>
      </c>
      <c r="M2617" s="156">
        <v>8.0935921717171705E-2</v>
      </c>
      <c r="N2617" s="156">
        <v>0.11276830808080808</v>
      </c>
      <c r="O2617" s="156">
        <v>0.1148895202020202</v>
      </c>
    </row>
    <row r="2618" spans="1:15" x14ac:dyDescent="0.2">
      <c r="A2618">
        <v>218</v>
      </c>
      <c r="B2618" t="s">
        <v>580</v>
      </c>
      <c r="C2618" t="s">
        <v>580</v>
      </c>
      <c r="D2618" t="s">
        <v>217</v>
      </c>
      <c r="E2618" t="s">
        <v>695</v>
      </c>
      <c r="F2618" s="156">
        <v>2.6041666666666666E-4</v>
      </c>
      <c r="G2618" s="156">
        <v>2.9224537037037039E-4</v>
      </c>
      <c r="H2618" s="156">
        <v>1.6203703703703703E-4</v>
      </c>
      <c r="I2618" s="156">
        <v>9.5486111111111103E-5</v>
      </c>
      <c r="J2618" s="156">
        <v>3.1828703703703706E-4</v>
      </c>
      <c r="K2618" s="156">
        <v>1.3454861111111111E-4</v>
      </c>
      <c r="L2618" s="156">
        <v>6.5104166666666666E-5</v>
      </c>
      <c r="M2618" s="156">
        <v>1.1574074074074076E-4</v>
      </c>
      <c r="N2618" s="156">
        <v>1.6203703703703703E-4</v>
      </c>
      <c r="O2618" s="156">
        <v>3.110532407407407E-4</v>
      </c>
    </row>
    <row r="2619" spans="1:15" x14ac:dyDescent="0.2">
      <c r="A2619">
        <v>218</v>
      </c>
      <c r="B2619" t="s">
        <v>580</v>
      </c>
      <c r="C2619" t="s">
        <v>580</v>
      </c>
      <c r="D2619" t="s">
        <v>217</v>
      </c>
      <c r="E2619" t="s">
        <v>696</v>
      </c>
      <c r="F2619" s="156">
        <v>0</v>
      </c>
      <c r="G2619" s="156">
        <v>0</v>
      </c>
      <c r="H2619" s="156">
        <v>0</v>
      </c>
      <c r="I2619" s="156">
        <v>0</v>
      </c>
      <c r="J2619" s="156">
        <v>0</v>
      </c>
      <c r="K2619" s="156">
        <v>0</v>
      </c>
      <c r="L2619" s="156">
        <v>0</v>
      </c>
      <c r="M2619" s="156">
        <v>0</v>
      </c>
      <c r="N2619" s="156">
        <v>0</v>
      </c>
      <c r="O2619" s="156">
        <v>0</v>
      </c>
    </row>
    <row r="2620" spans="1:15" x14ac:dyDescent="0.2">
      <c r="A2620">
        <v>219</v>
      </c>
      <c r="B2620" t="s">
        <v>581</v>
      </c>
      <c r="C2620" t="s">
        <v>581</v>
      </c>
      <c r="D2620" t="s">
        <v>217</v>
      </c>
      <c r="E2620" t="s">
        <v>685</v>
      </c>
      <c r="F2620" s="156">
        <v>0.18468122786304603</v>
      </c>
      <c r="G2620" s="156">
        <v>0.23169273907910268</v>
      </c>
      <c r="H2620" s="156">
        <v>0.28291765053128687</v>
      </c>
      <c r="I2620" s="156">
        <v>0.24022530499803227</v>
      </c>
      <c r="J2620" s="156">
        <v>0.15250147579693032</v>
      </c>
      <c r="K2620" s="156">
        <v>0.18945051160960252</v>
      </c>
      <c r="L2620" s="156">
        <v>0.16913124754033845</v>
      </c>
      <c r="M2620" s="156">
        <v>0.27221566312475404</v>
      </c>
      <c r="N2620" s="156">
        <v>0.28622097599370333</v>
      </c>
      <c r="O2620" s="156">
        <v>0.312064639905549</v>
      </c>
    </row>
    <row r="2621" spans="1:15" x14ac:dyDescent="0.2">
      <c r="A2621">
        <v>219</v>
      </c>
      <c r="B2621" t="s">
        <v>581</v>
      </c>
      <c r="C2621" t="s">
        <v>581</v>
      </c>
      <c r="D2621" t="s">
        <v>217</v>
      </c>
      <c r="E2621" t="s">
        <v>686</v>
      </c>
      <c r="F2621" s="156">
        <v>1.8689123376623377E-2</v>
      </c>
      <c r="G2621" s="156">
        <v>2.603039321789322E-2</v>
      </c>
      <c r="H2621" s="156">
        <v>1.3462752525252525E-2</v>
      </c>
      <c r="I2621" s="156">
        <v>8.103354978354977E-3</v>
      </c>
      <c r="J2621" s="156">
        <v>2.4397997835497835E-2</v>
      </c>
      <c r="K2621" s="156">
        <v>7.3299963924963922E-3</v>
      </c>
      <c r="L2621" s="156">
        <v>5.9884559884559874E-3</v>
      </c>
      <c r="M2621" s="156">
        <v>1.4364628427128425E-2</v>
      </c>
      <c r="N2621" s="156">
        <v>1.3861832611832612E-2</v>
      </c>
      <c r="O2621" s="156">
        <v>2.4294282106782108E-2</v>
      </c>
    </row>
    <row r="2622" spans="1:15" x14ac:dyDescent="0.2">
      <c r="A2622">
        <v>219</v>
      </c>
      <c r="B2622" t="s">
        <v>581</v>
      </c>
      <c r="C2622" t="s">
        <v>581</v>
      </c>
      <c r="D2622" t="s">
        <v>217</v>
      </c>
      <c r="E2622" t="s">
        <v>687</v>
      </c>
      <c r="F2622" s="156">
        <v>1.2716450216450218E-3</v>
      </c>
      <c r="G2622" s="156">
        <v>2.7056277056277062E-4</v>
      </c>
      <c r="H2622" s="156">
        <v>2.7056277056277062E-4</v>
      </c>
      <c r="I2622" s="156">
        <v>8.6580086580086591E-4</v>
      </c>
      <c r="J2622" s="156">
        <v>1.8939393939393942E-4</v>
      </c>
      <c r="K2622" s="156">
        <v>1.8939393939393942E-4</v>
      </c>
      <c r="L2622" s="156">
        <v>1.1634199134199137E-3</v>
      </c>
      <c r="M2622" s="156">
        <v>3.2467532467532473E-4</v>
      </c>
      <c r="N2622" s="156">
        <v>2.7056277056277062E-4</v>
      </c>
      <c r="O2622" s="156">
        <v>1.4069264069264073E-3</v>
      </c>
    </row>
    <row r="2623" spans="1:15" x14ac:dyDescent="0.2">
      <c r="A2623">
        <v>219</v>
      </c>
      <c r="B2623" t="s">
        <v>581</v>
      </c>
      <c r="C2623" t="s">
        <v>581</v>
      </c>
      <c r="D2623" t="s">
        <v>217</v>
      </c>
      <c r="E2623" t="s">
        <v>688</v>
      </c>
      <c r="F2623" s="156">
        <v>0.18565809190809188</v>
      </c>
      <c r="G2623" s="156">
        <v>0.24211413586413585</v>
      </c>
      <c r="H2623" s="156">
        <v>0.27173243423243421</v>
      </c>
      <c r="I2623" s="156">
        <v>0.25239343989343993</v>
      </c>
      <c r="J2623" s="156">
        <v>0.16222527472527473</v>
      </c>
      <c r="K2623" s="156">
        <v>0.16522019647019648</v>
      </c>
      <c r="L2623" s="156">
        <v>0.18271936396936397</v>
      </c>
      <c r="M2623" s="156">
        <v>0.28612429237429232</v>
      </c>
      <c r="N2623" s="156">
        <v>0.27669413919413921</v>
      </c>
      <c r="O2623" s="156">
        <v>0.32151598401598397</v>
      </c>
    </row>
    <row r="2624" spans="1:15" x14ac:dyDescent="0.2">
      <c r="A2624">
        <v>219</v>
      </c>
      <c r="B2624" t="s">
        <v>581</v>
      </c>
      <c r="C2624" t="s">
        <v>581</v>
      </c>
      <c r="D2624" t="s">
        <v>217</v>
      </c>
      <c r="E2624" t="s">
        <v>689</v>
      </c>
      <c r="F2624" s="156">
        <v>2.5696352258852258E-2</v>
      </c>
      <c r="G2624" s="156">
        <v>3.7211920024420031E-2</v>
      </c>
      <c r="H2624" s="156">
        <v>1.8332188644688642E-2</v>
      </c>
      <c r="I2624" s="156">
        <v>1.1864697802197802E-2</v>
      </c>
      <c r="J2624" s="156">
        <v>3.3890415140415138E-2</v>
      </c>
      <c r="K2624" s="156">
        <v>9.2643467643467644E-3</v>
      </c>
      <c r="L2624" s="156">
        <v>8.8732448107448104E-3</v>
      </c>
      <c r="M2624" s="156">
        <v>2.1810134310134309E-2</v>
      </c>
      <c r="N2624" s="156">
        <v>1.9051434676434675E-2</v>
      </c>
      <c r="O2624" s="156">
        <v>3.4235729548229538E-2</v>
      </c>
    </row>
    <row r="2625" spans="1:15" x14ac:dyDescent="0.2">
      <c r="A2625">
        <v>219</v>
      </c>
      <c r="B2625" t="s">
        <v>581</v>
      </c>
      <c r="C2625" t="s">
        <v>581</v>
      </c>
      <c r="D2625" t="s">
        <v>217</v>
      </c>
      <c r="E2625" t="s">
        <v>690</v>
      </c>
      <c r="F2625" s="156">
        <v>0.18541666666666665</v>
      </c>
      <c r="G2625" s="156">
        <v>0.31847527472527476</v>
      </c>
      <c r="H2625" s="156">
        <v>0.40487637362637358</v>
      </c>
      <c r="I2625" s="156">
        <v>0.33820970695970692</v>
      </c>
      <c r="J2625" s="156">
        <v>0.15130494505494507</v>
      </c>
      <c r="K2625" s="156">
        <v>0.25954670329670332</v>
      </c>
      <c r="L2625" s="156">
        <v>0.16522435897435897</v>
      </c>
      <c r="M2625" s="156">
        <v>0.39860347985347988</v>
      </c>
      <c r="N2625" s="156">
        <v>0.41057692307692306</v>
      </c>
      <c r="O2625" s="156">
        <v>0.40359432234432235</v>
      </c>
    </row>
    <row r="2626" spans="1:15" x14ac:dyDescent="0.2">
      <c r="A2626">
        <v>219</v>
      </c>
      <c r="B2626" t="s">
        <v>581</v>
      </c>
      <c r="C2626" t="s">
        <v>581</v>
      </c>
      <c r="D2626" t="s">
        <v>217</v>
      </c>
      <c r="E2626" t="s">
        <v>691</v>
      </c>
      <c r="F2626" s="156">
        <v>0.18397530499803225</v>
      </c>
      <c r="G2626" s="156">
        <v>0.15215220385674932</v>
      </c>
      <c r="H2626" s="156">
        <v>0.23230027548209364</v>
      </c>
      <c r="I2626" s="156">
        <v>0.16591401023219204</v>
      </c>
      <c r="J2626" s="156">
        <v>0.104909484454939</v>
      </c>
      <c r="K2626" s="156">
        <v>0.18747294372294374</v>
      </c>
      <c r="L2626" s="156">
        <v>0.12429653679653679</v>
      </c>
      <c r="M2626" s="156">
        <v>0.17788026367571824</v>
      </c>
      <c r="N2626" s="156">
        <v>0.23144185360094455</v>
      </c>
      <c r="O2626" s="156">
        <v>0.25182506887052342</v>
      </c>
    </row>
    <row r="2627" spans="1:15" x14ac:dyDescent="0.2">
      <c r="A2627">
        <v>219</v>
      </c>
      <c r="B2627" t="s">
        <v>581</v>
      </c>
      <c r="C2627" t="s">
        <v>581</v>
      </c>
      <c r="D2627" t="s">
        <v>217</v>
      </c>
      <c r="E2627" t="s">
        <v>692</v>
      </c>
      <c r="F2627" s="156">
        <v>9.0818903318903334E-3</v>
      </c>
      <c r="G2627" s="156">
        <v>1.0220508658008658E-2</v>
      </c>
      <c r="H2627" s="156">
        <v>5.6930916305916309E-3</v>
      </c>
      <c r="I2627" s="156">
        <v>2.5500541125541122E-3</v>
      </c>
      <c r="J2627" s="156">
        <v>1.0615079365079366E-2</v>
      </c>
      <c r="K2627" s="156">
        <v>4.2252886002885999E-3</v>
      </c>
      <c r="L2627" s="156">
        <v>1.8511002886002887E-3</v>
      </c>
      <c r="M2627" s="156">
        <v>4.1779401154401156E-3</v>
      </c>
      <c r="N2627" s="156">
        <v>5.7178932178932182E-3</v>
      </c>
      <c r="O2627" s="156">
        <v>1.0624098124098123E-2</v>
      </c>
    </row>
    <row r="2628" spans="1:15" x14ac:dyDescent="0.2">
      <c r="A2628">
        <v>219</v>
      </c>
      <c r="B2628" t="s">
        <v>581</v>
      </c>
      <c r="C2628" t="s">
        <v>581</v>
      </c>
      <c r="D2628" t="s">
        <v>217</v>
      </c>
      <c r="E2628" t="s">
        <v>693</v>
      </c>
      <c r="F2628" s="156">
        <v>0</v>
      </c>
      <c r="G2628" s="156">
        <v>0</v>
      </c>
      <c r="H2628" s="156">
        <v>0</v>
      </c>
      <c r="I2628" s="156">
        <v>0</v>
      </c>
      <c r="J2628" s="156">
        <v>0</v>
      </c>
      <c r="K2628" s="156">
        <v>0</v>
      </c>
      <c r="L2628" s="156">
        <v>0</v>
      </c>
      <c r="M2628" s="156">
        <v>0</v>
      </c>
      <c r="N2628" s="156">
        <v>0</v>
      </c>
      <c r="O2628" s="156">
        <v>0</v>
      </c>
    </row>
    <row r="2629" spans="1:15" x14ac:dyDescent="0.2">
      <c r="A2629">
        <v>219</v>
      </c>
      <c r="B2629" t="s">
        <v>581</v>
      </c>
      <c r="C2629" t="s">
        <v>581</v>
      </c>
      <c r="D2629" t="s">
        <v>217</v>
      </c>
      <c r="E2629" t="s">
        <v>694</v>
      </c>
      <c r="F2629" s="156">
        <v>0.10538352272727274</v>
      </c>
      <c r="G2629" s="156">
        <v>8.0569760101010093E-2</v>
      </c>
      <c r="H2629" s="156">
        <v>0.13748106060606063</v>
      </c>
      <c r="I2629" s="156">
        <v>8.66714015151515E-2</v>
      </c>
      <c r="J2629" s="156">
        <v>5.7225378787878783E-2</v>
      </c>
      <c r="K2629" s="156">
        <v>0.12519728535353536</v>
      </c>
      <c r="L2629" s="156">
        <v>6.5492424242424227E-2</v>
      </c>
      <c r="M2629" s="156">
        <v>9.1014835858585844E-2</v>
      </c>
      <c r="N2629" s="156">
        <v>0.13570075757575756</v>
      </c>
      <c r="O2629" s="156">
        <v>0.14217171717171714</v>
      </c>
    </row>
    <row r="2630" spans="1:15" x14ac:dyDescent="0.2">
      <c r="A2630">
        <v>219</v>
      </c>
      <c r="B2630" t="s">
        <v>581</v>
      </c>
      <c r="C2630" t="s">
        <v>581</v>
      </c>
      <c r="D2630" t="s">
        <v>217</v>
      </c>
      <c r="E2630" t="s">
        <v>695</v>
      </c>
      <c r="F2630" s="156">
        <v>4.5428240740740742E-4</v>
      </c>
      <c r="G2630" s="156">
        <v>4.8032407407407399E-4</v>
      </c>
      <c r="H2630" s="156">
        <v>2.6186342592592591E-4</v>
      </c>
      <c r="I2630" s="156">
        <v>1.3165509259259258E-4</v>
      </c>
      <c r="J2630" s="156">
        <v>5.2951388888888883E-4</v>
      </c>
      <c r="K2630" s="156">
        <v>2.2135416666666666E-4</v>
      </c>
      <c r="L2630" s="156">
        <v>9.1145833333333337E-5</v>
      </c>
      <c r="M2630" s="156">
        <v>1.6927083333333331E-4</v>
      </c>
      <c r="N2630" s="156">
        <v>2.6041666666666666E-4</v>
      </c>
      <c r="O2630" s="156">
        <v>5.2372685185185183E-4</v>
      </c>
    </row>
    <row r="2631" spans="1:15" x14ac:dyDescent="0.2">
      <c r="A2631">
        <v>219</v>
      </c>
      <c r="B2631" t="s">
        <v>581</v>
      </c>
      <c r="C2631" t="s">
        <v>581</v>
      </c>
      <c r="D2631" t="s">
        <v>217</v>
      </c>
      <c r="E2631" t="s">
        <v>696</v>
      </c>
      <c r="F2631" s="156">
        <v>0</v>
      </c>
      <c r="G2631" s="156">
        <v>0</v>
      </c>
      <c r="H2631" s="156">
        <v>0</v>
      </c>
      <c r="I2631" s="156">
        <v>0</v>
      </c>
      <c r="J2631" s="156">
        <v>0</v>
      </c>
      <c r="K2631" s="156">
        <v>0</v>
      </c>
      <c r="L2631" s="156">
        <v>0</v>
      </c>
      <c r="M2631" s="156">
        <v>0</v>
      </c>
      <c r="N2631" s="156">
        <v>0</v>
      </c>
      <c r="O2631" s="156">
        <v>0</v>
      </c>
    </row>
    <row r="2632" spans="1:15" x14ac:dyDescent="0.2">
      <c r="A2632">
        <v>220</v>
      </c>
      <c r="B2632" t="s">
        <v>582</v>
      </c>
      <c r="C2632" t="s">
        <v>582</v>
      </c>
      <c r="D2632" t="s">
        <v>217</v>
      </c>
      <c r="E2632" t="s">
        <v>685</v>
      </c>
      <c r="F2632" s="156">
        <v>0.21023957103502558</v>
      </c>
      <c r="G2632" s="156">
        <v>0.2258116883116883</v>
      </c>
      <c r="H2632" s="156">
        <v>0.29401810310901222</v>
      </c>
      <c r="I2632" s="156">
        <v>0.25952872884691064</v>
      </c>
      <c r="J2632" s="156">
        <v>0.14490358126721764</v>
      </c>
      <c r="K2632" s="156">
        <v>0.19514216843762297</v>
      </c>
      <c r="L2632" s="156">
        <v>0.18340466351829984</v>
      </c>
      <c r="M2632" s="156">
        <v>0.28208874458874456</v>
      </c>
      <c r="N2632" s="156">
        <v>0.2976805391578119</v>
      </c>
      <c r="O2632" s="156">
        <v>0.33101879181424632</v>
      </c>
    </row>
    <row r="2633" spans="1:15" x14ac:dyDescent="0.2">
      <c r="A2633">
        <v>220</v>
      </c>
      <c r="B2633" t="s">
        <v>582</v>
      </c>
      <c r="C2633" t="s">
        <v>582</v>
      </c>
      <c r="D2633" t="s">
        <v>217</v>
      </c>
      <c r="E2633" t="s">
        <v>686</v>
      </c>
      <c r="F2633" s="156">
        <v>1.7609126984126984E-2</v>
      </c>
      <c r="G2633" s="156">
        <v>2.5105970418470416E-2</v>
      </c>
      <c r="H2633" s="156">
        <v>1.3607052669552672E-2</v>
      </c>
      <c r="I2633" s="156">
        <v>8.0988455988455985E-3</v>
      </c>
      <c r="J2633" s="156">
        <v>2.3212031024531028E-2</v>
      </c>
      <c r="K2633" s="156">
        <v>7.5171356421356427E-3</v>
      </c>
      <c r="L2633" s="156">
        <v>5.9568903318903323E-3</v>
      </c>
      <c r="M2633" s="156">
        <v>1.4344336219336217E-2</v>
      </c>
      <c r="N2633" s="156">
        <v>1.4017406204906204E-2</v>
      </c>
      <c r="O2633" s="156">
        <v>2.3286435786435789E-2</v>
      </c>
    </row>
    <row r="2634" spans="1:15" x14ac:dyDescent="0.2">
      <c r="A2634">
        <v>220</v>
      </c>
      <c r="B2634" t="s">
        <v>582</v>
      </c>
      <c r="C2634" t="s">
        <v>582</v>
      </c>
      <c r="D2634" t="s">
        <v>217</v>
      </c>
      <c r="E2634" t="s">
        <v>687</v>
      </c>
      <c r="F2634" s="156">
        <v>4.8701298701298707E-4</v>
      </c>
      <c r="G2634" s="156">
        <v>8.1168831168831182E-5</v>
      </c>
      <c r="H2634" s="156">
        <v>8.1168831168831182E-5</v>
      </c>
      <c r="I2634" s="156">
        <v>2.976190476190477E-4</v>
      </c>
      <c r="J2634" s="156">
        <v>5.4112554112554119E-5</v>
      </c>
      <c r="K2634" s="156">
        <v>5.4112554112554119E-5</v>
      </c>
      <c r="L2634" s="156">
        <v>4.0584415584415587E-4</v>
      </c>
      <c r="M2634" s="156">
        <v>1.0822510822510824E-4</v>
      </c>
      <c r="N2634" s="156">
        <v>8.1168831168831182E-5</v>
      </c>
      <c r="O2634" s="156">
        <v>5.140692640692642E-4</v>
      </c>
    </row>
    <row r="2635" spans="1:15" x14ac:dyDescent="0.2">
      <c r="A2635">
        <v>220</v>
      </c>
      <c r="B2635" t="s">
        <v>582</v>
      </c>
      <c r="C2635" t="s">
        <v>582</v>
      </c>
      <c r="D2635" t="s">
        <v>217</v>
      </c>
      <c r="E2635" t="s">
        <v>688</v>
      </c>
      <c r="F2635" s="156">
        <v>0.2241570929070929</v>
      </c>
      <c r="G2635" s="156">
        <v>0.2401182151182151</v>
      </c>
      <c r="H2635" s="156">
        <v>0.29010572760572767</v>
      </c>
      <c r="I2635" s="156">
        <v>0.27350982350982356</v>
      </c>
      <c r="J2635" s="156">
        <v>0.15657675657675657</v>
      </c>
      <c r="K2635" s="156">
        <v>0.17427156177156175</v>
      </c>
      <c r="L2635" s="156">
        <v>0.19638278388278391</v>
      </c>
      <c r="M2635" s="156">
        <v>0.30109890109890108</v>
      </c>
      <c r="N2635" s="156">
        <v>0.29567723942723945</v>
      </c>
      <c r="O2635" s="156">
        <v>0.34877830502830504</v>
      </c>
    </row>
    <row r="2636" spans="1:15" x14ac:dyDescent="0.2">
      <c r="A2636">
        <v>220</v>
      </c>
      <c r="B2636" t="s">
        <v>582</v>
      </c>
      <c r="C2636" t="s">
        <v>582</v>
      </c>
      <c r="D2636" t="s">
        <v>217</v>
      </c>
      <c r="E2636" t="s">
        <v>689</v>
      </c>
      <c r="F2636" s="156">
        <v>2.3593940781440777E-2</v>
      </c>
      <c r="G2636" s="156">
        <v>3.6038614163614167E-2</v>
      </c>
      <c r="H2636" s="156">
        <v>1.9089590964590966E-2</v>
      </c>
      <c r="I2636" s="156">
        <v>1.24866452991453E-2</v>
      </c>
      <c r="J2636" s="156">
        <v>3.2160027472527469E-2</v>
      </c>
      <c r="K2636" s="156">
        <v>9.7737332112332112E-3</v>
      </c>
      <c r="L2636" s="156">
        <v>9.252899877899878E-3</v>
      </c>
      <c r="M2636" s="156">
        <v>2.2309981684981682E-2</v>
      </c>
      <c r="N2636" s="156">
        <v>1.9833638583638583E-2</v>
      </c>
      <c r="O2636" s="156">
        <v>3.2678952991452993E-2</v>
      </c>
    </row>
    <row r="2637" spans="1:15" x14ac:dyDescent="0.2">
      <c r="A2637">
        <v>220</v>
      </c>
      <c r="B2637" t="s">
        <v>582</v>
      </c>
      <c r="C2637" t="s">
        <v>582</v>
      </c>
      <c r="D2637" t="s">
        <v>217</v>
      </c>
      <c r="E2637" t="s">
        <v>690</v>
      </c>
      <c r="F2637" s="156">
        <v>0.27115384615384613</v>
      </c>
      <c r="G2637" s="156">
        <v>0.34384157509157509</v>
      </c>
      <c r="H2637" s="156">
        <v>0.47518315018315022</v>
      </c>
      <c r="I2637" s="156">
        <v>0.38576007326007322</v>
      </c>
      <c r="J2637" s="156">
        <v>0.14526098901098902</v>
      </c>
      <c r="K2637" s="156">
        <v>0.30137362637362636</v>
      </c>
      <c r="L2637" s="156">
        <v>0.17490842490842493</v>
      </c>
      <c r="M2637" s="156">
        <v>0.45228937728937735</v>
      </c>
      <c r="N2637" s="156">
        <v>0.48166208791208787</v>
      </c>
      <c r="O2637" s="156">
        <v>0.47190934065934065</v>
      </c>
    </row>
    <row r="2638" spans="1:15" x14ac:dyDescent="0.2">
      <c r="A2638">
        <v>220</v>
      </c>
      <c r="B2638" t="s">
        <v>582</v>
      </c>
      <c r="C2638" t="s">
        <v>582</v>
      </c>
      <c r="D2638" t="s">
        <v>217</v>
      </c>
      <c r="E2638" t="s">
        <v>691</v>
      </c>
      <c r="F2638" s="156">
        <v>0.1917478354978355</v>
      </c>
      <c r="G2638" s="156">
        <v>0.14602518693427782</v>
      </c>
      <c r="H2638" s="156">
        <v>0.2351633215269579</v>
      </c>
      <c r="I2638" s="156">
        <v>0.17404565131837862</v>
      </c>
      <c r="J2638" s="156">
        <v>9.8563557654466741E-2</v>
      </c>
      <c r="K2638" s="156">
        <v>0.18926603699330974</v>
      </c>
      <c r="L2638" s="156">
        <v>0.13136560409287684</v>
      </c>
      <c r="M2638" s="156">
        <v>0.18013823297914208</v>
      </c>
      <c r="N2638" s="156">
        <v>0.23415240062967335</v>
      </c>
      <c r="O2638" s="156">
        <v>0.25681818181818178</v>
      </c>
    </row>
    <row r="2639" spans="1:15" x14ac:dyDescent="0.2">
      <c r="A2639">
        <v>220</v>
      </c>
      <c r="B2639" t="s">
        <v>582</v>
      </c>
      <c r="C2639" t="s">
        <v>582</v>
      </c>
      <c r="D2639" t="s">
        <v>217</v>
      </c>
      <c r="E2639" t="s">
        <v>692</v>
      </c>
      <c r="F2639" s="156">
        <v>9.2690295815295812E-3</v>
      </c>
      <c r="G2639" s="156">
        <v>1.0727813852813852E-2</v>
      </c>
      <c r="H2639" s="156">
        <v>6.3717532467532471E-3</v>
      </c>
      <c r="I2639" s="156">
        <v>2.9220779220779222E-3</v>
      </c>
      <c r="J2639" s="156">
        <v>1.0966810966810969E-2</v>
      </c>
      <c r="K2639" s="156">
        <v>4.8115079365079359E-3</v>
      </c>
      <c r="L2639" s="156">
        <v>2.1103896103896102E-3</v>
      </c>
      <c r="M2639" s="156">
        <v>4.6920093795093792E-3</v>
      </c>
      <c r="N2639" s="156">
        <v>6.3920454545454558E-3</v>
      </c>
      <c r="O2639" s="156">
        <v>1.1054743867243868E-2</v>
      </c>
    </row>
    <row r="2640" spans="1:15" x14ac:dyDescent="0.2">
      <c r="A2640">
        <v>220</v>
      </c>
      <c r="B2640" t="s">
        <v>582</v>
      </c>
      <c r="C2640" t="s">
        <v>582</v>
      </c>
      <c r="D2640" t="s">
        <v>217</v>
      </c>
      <c r="E2640" t="s">
        <v>693</v>
      </c>
      <c r="F2640" s="156">
        <v>0</v>
      </c>
      <c r="G2640" s="156">
        <v>0</v>
      </c>
      <c r="H2640" s="156">
        <v>0</v>
      </c>
      <c r="I2640" s="156">
        <v>0</v>
      </c>
      <c r="J2640" s="156">
        <v>0</v>
      </c>
      <c r="K2640" s="156">
        <v>0</v>
      </c>
      <c r="L2640" s="156">
        <v>0</v>
      </c>
      <c r="M2640" s="156">
        <v>0</v>
      </c>
      <c r="N2640" s="156">
        <v>0</v>
      </c>
      <c r="O2640" s="156">
        <v>0</v>
      </c>
    </row>
    <row r="2641" spans="1:15" x14ac:dyDescent="0.2">
      <c r="A2641">
        <v>220</v>
      </c>
      <c r="B2641" t="s">
        <v>582</v>
      </c>
      <c r="C2641" t="s">
        <v>582</v>
      </c>
      <c r="D2641" t="s">
        <v>217</v>
      </c>
      <c r="E2641" t="s">
        <v>694</v>
      </c>
      <c r="F2641" s="156">
        <v>7.0801767676767685E-2</v>
      </c>
      <c r="G2641" s="156">
        <v>6.6279987373737373E-2</v>
      </c>
      <c r="H2641" s="156">
        <v>0.10372790404040405</v>
      </c>
      <c r="I2641" s="156">
        <v>7.1319444444444435E-2</v>
      </c>
      <c r="J2641" s="156">
        <v>4.6445707070707061E-2</v>
      </c>
      <c r="K2641" s="156">
        <v>9.0691287878787885E-2</v>
      </c>
      <c r="L2641" s="156">
        <v>5.3077651515151515E-2</v>
      </c>
      <c r="M2641" s="156">
        <v>7.5471906565656555E-2</v>
      </c>
      <c r="N2641" s="156">
        <v>0.10279513888888889</v>
      </c>
      <c r="O2641" s="156">
        <v>0.10395833333333333</v>
      </c>
    </row>
    <row r="2642" spans="1:15" x14ac:dyDescent="0.2">
      <c r="A2642">
        <v>220</v>
      </c>
      <c r="B2642" t="s">
        <v>582</v>
      </c>
      <c r="C2642" t="s">
        <v>582</v>
      </c>
      <c r="D2642" t="s">
        <v>217</v>
      </c>
      <c r="E2642" t="s">
        <v>695</v>
      </c>
      <c r="F2642" s="156">
        <v>4.1087962962962964E-4</v>
      </c>
      <c r="G2642" s="156">
        <v>4.7743055555555549E-4</v>
      </c>
      <c r="H2642" s="156">
        <v>2.9369212962962964E-4</v>
      </c>
      <c r="I2642" s="156">
        <v>1.6637731481481481E-4</v>
      </c>
      <c r="J2642" s="156">
        <v>5.0491898148148152E-4</v>
      </c>
      <c r="K2642" s="156">
        <v>2.4594907407407405E-4</v>
      </c>
      <c r="L2642" s="156">
        <v>1.128472222222222E-4</v>
      </c>
      <c r="M2642" s="156">
        <v>2.0543981481481482E-4</v>
      </c>
      <c r="N2642" s="156">
        <v>2.9224537037037039E-4</v>
      </c>
      <c r="O2642" s="156">
        <v>4.9913194444444451E-4</v>
      </c>
    </row>
    <row r="2643" spans="1:15" x14ac:dyDescent="0.2">
      <c r="A2643">
        <v>220</v>
      </c>
      <c r="B2643" t="s">
        <v>582</v>
      </c>
      <c r="C2643" t="s">
        <v>582</v>
      </c>
      <c r="D2643" t="s">
        <v>217</v>
      </c>
      <c r="E2643" t="s">
        <v>696</v>
      </c>
      <c r="F2643" s="156">
        <v>0</v>
      </c>
      <c r="G2643" s="156">
        <v>0</v>
      </c>
      <c r="H2643" s="156">
        <v>0</v>
      </c>
      <c r="I2643" s="156">
        <v>0</v>
      </c>
      <c r="J2643" s="156">
        <v>0</v>
      </c>
      <c r="K2643" s="156">
        <v>0</v>
      </c>
      <c r="L2643" s="156">
        <v>0</v>
      </c>
      <c r="M2643" s="156">
        <v>0</v>
      </c>
      <c r="N2643" s="156">
        <v>0</v>
      </c>
      <c r="O2643" s="156">
        <v>0</v>
      </c>
    </row>
    <row r="2644" spans="1:15" x14ac:dyDescent="0.2">
      <c r="A2644">
        <v>221</v>
      </c>
      <c r="B2644" t="s">
        <v>586</v>
      </c>
      <c r="C2644" t="s">
        <v>586</v>
      </c>
      <c r="D2644" t="s">
        <v>584</v>
      </c>
      <c r="E2644" t="s">
        <v>685</v>
      </c>
      <c r="F2644" s="156">
        <v>0.26774891774891774</v>
      </c>
      <c r="G2644" s="156">
        <v>0.26072658402203852</v>
      </c>
      <c r="H2644" s="156">
        <v>0.33859208972845334</v>
      </c>
      <c r="I2644" s="156">
        <v>0.30889659582841394</v>
      </c>
      <c r="J2644" s="156">
        <v>0.15859651711924438</v>
      </c>
      <c r="K2644" s="156">
        <v>0.20691410861865406</v>
      </c>
      <c r="L2644" s="156">
        <v>0.21109799291617476</v>
      </c>
      <c r="M2644" s="156">
        <v>0.33820838252656432</v>
      </c>
      <c r="N2644" s="156">
        <v>0.33285861865407318</v>
      </c>
      <c r="O2644" s="156">
        <v>0.39613095238095231</v>
      </c>
    </row>
    <row r="2645" spans="1:15" x14ac:dyDescent="0.2">
      <c r="A2645">
        <v>221</v>
      </c>
      <c r="B2645" t="s">
        <v>586</v>
      </c>
      <c r="C2645" t="s">
        <v>586</v>
      </c>
      <c r="D2645" t="s">
        <v>584</v>
      </c>
      <c r="E2645" t="s">
        <v>686</v>
      </c>
      <c r="F2645" s="156">
        <v>2.7284000721500723E-2</v>
      </c>
      <c r="G2645" s="156">
        <v>3.8492063492063487E-2</v>
      </c>
      <c r="H2645" s="156">
        <v>2.1117424242424243E-2</v>
      </c>
      <c r="I2645" s="156">
        <v>1.1410984848484847E-2</v>
      </c>
      <c r="J2645" s="156">
        <v>3.4834956709956712E-2</v>
      </c>
      <c r="K2645" s="156">
        <v>1.112012987012987E-2</v>
      </c>
      <c r="L2645" s="156">
        <v>8.6670274170274168E-3</v>
      </c>
      <c r="M2645" s="156">
        <v>2.2102723665223669E-2</v>
      </c>
      <c r="N2645" s="156">
        <v>2.0522186147186147E-2</v>
      </c>
      <c r="O2645" s="156">
        <v>3.5633116883116878E-2</v>
      </c>
    </row>
    <row r="2646" spans="1:15" x14ac:dyDescent="0.2">
      <c r="A2646">
        <v>221</v>
      </c>
      <c r="B2646" t="s">
        <v>586</v>
      </c>
      <c r="C2646" t="s">
        <v>586</v>
      </c>
      <c r="D2646" t="s">
        <v>584</v>
      </c>
      <c r="E2646" t="s">
        <v>687</v>
      </c>
      <c r="F2646" s="156">
        <v>0</v>
      </c>
      <c r="G2646" s="156">
        <v>0</v>
      </c>
      <c r="H2646" s="156">
        <v>0</v>
      </c>
      <c r="I2646" s="156">
        <v>0</v>
      </c>
      <c r="J2646" s="156">
        <v>0</v>
      </c>
      <c r="K2646" s="156">
        <v>0</v>
      </c>
      <c r="L2646" s="156">
        <v>0</v>
      </c>
      <c r="M2646" s="156">
        <v>0</v>
      </c>
      <c r="N2646" s="156">
        <v>0</v>
      </c>
      <c r="O2646" s="156">
        <v>0</v>
      </c>
    </row>
    <row r="2647" spans="1:15" x14ac:dyDescent="0.2">
      <c r="A2647">
        <v>221</v>
      </c>
      <c r="B2647" t="s">
        <v>586</v>
      </c>
      <c r="C2647" t="s">
        <v>586</v>
      </c>
      <c r="D2647" t="s">
        <v>584</v>
      </c>
      <c r="E2647" t="s">
        <v>688</v>
      </c>
      <c r="F2647" s="156">
        <v>0.34998751248751248</v>
      </c>
      <c r="G2647" s="156">
        <v>0.29645354645354649</v>
      </c>
      <c r="H2647" s="156">
        <v>0.35611471861471866</v>
      </c>
      <c r="I2647" s="156">
        <v>0.35063894438894438</v>
      </c>
      <c r="J2647" s="156">
        <v>0.18168081918081919</v>
      </c>
      <c r="K2647" s="156">
        <v>0.18777264402264404</v>
      </c>
      <c r="L2647" s="156">
        <v>0.24686355311355312</v>
      </c>
      <c r="M2647" s="156">
        <v>0.38651764901764901</v>
      </c>
      <c r="N2647" s="156">
        <v>0.34749417249417247</v>
      </c>
      <c r="O2647" s="156">
        <v>0.46986763236763235</v>
      </c>
    </row>
    <row r="2648" spans="1:15" x14ac:dyDescent="0.2">
      <c r="A2648">
        <v>221</v>
      </c>
      <c r="B2648" t="s">
        <v>586</v>
      </c>
      <c r="C2648" t="s">
        <v>586</v>
      </c>
      <c r="D2648" t="s">
        <v>584</v>
      </c>
      <c r="E2648" t="s">
        <v>689</v>
      </c>
      <c r="F2648" s="156">
        <v>5.0572344322344323E-2</v>
      </c>
      <c r="G2648" s="156">
        <v>6.6245039682539683E-2</v>
      </c>
      <c r="H2648" s="156">
        <v>3.0620421245421244E-2</v>
      </c>
      <c r="I2648" s="156">
        <v>1.510035103785104E-2</v>
      </c>
      <c r="J2648" s="156">
        <v>6.0262133699633708E-2</v>
      </c>
      <c r="K2648" s="156">
        <v>1.3406211843711843E-2</v>
      </c>
      <c r="L2648" s="156">
        <v>1.225770757020757E-2</v>
      </c>
      <c r="M2648" s="156">
        <v>3.5811584249084247E-2</v>
      </c>
      <c r="N2648" s="156">
        <v>2.937461843711843E-2</v>
      </c>
      <c r="O2648" s="156">
        <v>6.2242445054945056E-2</v>
      </c>
    </row>
    <row r="2649" spans="1:15" x14ac:dyDescent="0.2">
      <c r="A2649">
        <v>221</v>
      </c>
      <c r="B2649" t="s">
        <v>586</v>
      </c>
      <c r="C2649" t="s">
        <v>586</v>
      </c>
      <c r="D2649" t="s">
        <v>584</v>
      </c>
      <c r="E2649" t="s">
        <v>690</v>
      </c>
      <c r="F2649" s="156">
        <v>0.43360805860805862</v>
      </c>
      <c r="G2649" s="156">
        <v>0.4211538461538461</v>
      </c>
      <c r="H2649" s="156">
        <v>0.61389652014652007</v>
      </c>
      <c r="I2649" s="156">
        <v>0.54530677655677651</v>
      </c>
      <c r="J2649" s="156">
        <v>0.15844780219780219</v>
      </c>
      <c r="K2649" s="156">
        <v>0.343246336996337</v>
      </c>
      <c r="L2649" s="156">
        <v>0.24624542124542126</v>
      </c>
      <c r="M2649" s="156">
        <v>0.61591117216117208</v>
      </c>
      <c r="N2649" s="156">
        <v>0.60219780219780228</v>
      </c>
      <c r="O2649" s="156">
        <v>0.64054487179487185</v>
      </c>
    </row>
    <row r="2650" spans="1:15" x14ac:dyDescent="0.2">
      <c r="A2650">
        <v>221</v>
      </c>
      <c r="B2650" t="s">
        <v>586</v>
      </c>
      <c r="C2650" t="s">
        <v>586</v>
      </c>
      <c r="D2650" t="s">
        <v>584</v>
      </c>
      <c r="E2650" t="s">
        <v>691</v>
      </c>
      <c r="F2650" s="156">
        <v>0.26281483667847305</v>
      </c>
      <c r="G2650" s="156">
        <v>0.19248081463990552</v>
      </c>
      <c r="H2650" s="156">
        <v>0.30972796143250692</v>
      </c>
      <c r="I2650" s="156">
        <v>0.23536255411255411</v>
      </c>
      <c r="J2650" s="156">
        <v>0.12172127115308935</v>
      </c>
      <c r="K2650" s="156">
        <v>0.23560606060606057</v>
      </c>
      <c r="L2650" s="156">
        <v>0.17089974419519874</v>
      </c>
      <c r="M2650" s="156">
        <v>0.24765594254230619</v>
      </c>
      <c r="N2650" s="156">
        <v>0.30899990161353796</v>
      </c>
      <c r="O2650" s="156">
        <v>0.34271202282565921</v>
      </c>
    </row>
    <row r="2651" spans="1:15" x14ac:dyDescent="0.2">
      <c r="A2651">
        <v>221</v>
      </c>
      <c r="B2651" t="s">
        <v>586</v>
      </c>
      <c r="C2651" t="s">
        <v>586</v>
      </c>
      <c r="D2651" t="s">
        <v>584</v>
      </c>
      <c r="E2651" t="s">
        <v>692</v>
      </c>
      <c r="F2651" s="156">
        <v>2.0909992784992781E-2</v>
      </c>
      <c r="G2651" s="156">
        <v>2.3780212842712839E-2</v>
      </c>
      <c r="H2651" s="156">
        <v>1.4829094516594516E-2</v>
      </c>
      <c r="I2651" s="156">
        <v>5.4698773448773443E-3</v>
      </c>
      <c r="J2651" s="156">
        <v>2.3608856421356419E-2</v>
      </c>
      <c r="K2651" s="156">
        <v>1.0951028138528138E-2</v>
      </c>
      <c r="L2651" s="156">
        <v>4.1441197691197687E-3</v>
      </c>
      <c r="M2651" s="156">
        <v>1.0513618326118326E-2</v>
      </c>
      <c r="N2651" s="156">
        <v>1.4750180375180375E-2</v>
      </c>
      <c r="O2651" s="156">
        <v>2.4485930735930733E-2</v>
      </c>
    </row>
    <row r="2652" spans="1:15" x14ac:dyDescent="0.2">
      <c r="A2652">
        <v>221</v>
      </c>
      <c r="B2652" t="s">
        <v>586</v>
      </c>
      <c r="C2652" t="s">
        <v>586</v>
      </c>
      <c r="D2652" t="s">
        <v>584</v>
      </c>
      <c r="E2652" t="s">
        <v>693</v>
      </c>
      <c r="F2652" s="156">
        <v>0</v>
      </c>
      <c r="G2652" s="156">
        <v>0</v>
      </c>
      <c r="H2652" s="156">
        <v>0</v>
      </c>
      <c r="I2652" s="156">
        <v>0</v>
      </c>
      <c r="J2652" s="156">
        <v>0</v>
      </c>
      <c r="K2652" s="156">
        <v>0</v>
      </c>
      <c r="L2652" s="156">
        <v>0</v>
      </c>
      <c r="M2652" s="156">
        <v>0</v>
      </c>
      <c r="N2652" s="156">
        <v>0</v>
      </c>
      <c r="O2652" s="156">
        <v>0</v>
      </c>
    </row>
    <row r="2653" spans="1:15" x14ac:dyDescent="0.2">
      <c r="A2653">
        <v>221</v>
      </c>
      <c r="B2653" t="s">
        <v>586</v>
      </c>
      <c r="C2653" t="s">
        <v>586</v>
      </c>
      <c r="D2653" t="s">
        <v>584</v>
      </c>
      <c r="E2653" t="s">
        <v>694</v>
      </c>
      <c r="F2653" s="156">
        <v>0.14146622474747475</v>
      </c>
      <c r="G2653" s="156">
        <v>0.10675662878787878</v>
      </c>
      <c r="H2653" s="156">
        <v>0.18429135101010102</v>
      </c>
      <c r="I2653" s="156">
        <v>0.12623737373737373</v>
      </c>
      <c r="J2653" s="156">
        <v>7.2206439393939392E-2</v>
      </c>
      <c r="K2653" s="156">
        <v>0.15993213383838384</v>
      </c>
      <c r="L2653" s="156">
        <v>9.4393939393939405E-2</v>
      </c>
      <c r="M2653" s="156">
        <v>0.13027935606060609</v>
      </c>
      <c r="N2653" s="156">
        <v>0.18535195707070706</v>
      </c>
      <c r="O2653" s="156">
        <v>0.19203124999999999</v>
      </c>
    </row>
    <row r="2654" spans="1:15" x14ac:dyDescent="0.2">
      <c r="A2654">
        <v>221</v>
      </c>
      <c r="B2654" t="s">
        <v>586</v>
      </c>
      <c r="C2654" t="s">
        <v>586</v>
      </c>
      <c r="D2654" t="s">
        <v>584</v>
      </c>
      <c r="E2654" t="s">
        <v>695</v>
      </c>
      <c r="F2654" s="156">
        <v>3.2045717592592586E-3</v>
      </c>
      <c r="G2654" s="156">
        <v>3.185763888888889E-3</v>
      </c>
      <c r="H2654" s="156">
        <v>2.2265624999999998E-3</v>
      </c>
      <c r="I2654" s="156">
        <v>8.3622685185185178E-4</v>
      </c>
      <c r="J2654" s="156">
        <v>3.4215856481481471E-3</v>
      </c>
      <c r="K2654" s="156">
        <v>2.0659722222222221E-3</v>
      </c>
      <c r="L2654" s="156">
        <v>5.8593749999999987E-4</v>
      </c>
      <c r="M2654" s="156">
        <v>1.177662037037037E-3</v>
      </c>
      <c r="N2654" s="156">
        <v>2.2511574074074074E-3</v>
      </c>
      <c r="O2654" s="156">
        <v>3.6689814814814814E-3</v>
      </c>
    </row>
    <row r="2655" spans="1:15" x14ac:dyDescent="0.2">
      <c r="A2655">
        <v>221</v>
      </c>
      <c r="B2655" t="s">
        <v>586</v>
      </c>
      <c r="C2655" t="s">
        <v>586</v>
      </c>
      <c r="D2655" t="s">
        <v>584</v>
      </c>
      <c r="E2655" t="s">
        <v>696</v>
      </c>
      <c r="F2655" s="156">
        <v>0</v>
      </c>
      <c r="G2655" s="156">
        <v>0</v>
      </c>
      <c r="H2655" s="156">
        <v>0</v>
      </c>
      <c r="I2655" s="156">
        <v>0</v>
      </c>
      <c r="J2655" s="156">
        <v>0</v>
      </c>
      <c r="K2655" s="156">
        <v>0</v>
      </c>
      <c r="L2655" s="156">
        <v>0</v>
      </c>
      <c r="M2655" s="156">
        <v>0</v>
      </c>
      <c r="N2655" s="156">
        <v>0</v>
      </c>
      <c r="O2655" s="156">
        <v>0</v>
      </c>
    </row>
    <row r="2656" spans="1:15" x14ac:dyDescent="0.2">
      <c r="A2656">
        <v>222</v>
      </c>
      <c r="B2656" t="s">
        <v>587</v>
      </c>
      <c r="C2656" t="s">
        <v>587</v>
      </c>
      <c r="D2656" t="s">
        <v>584</v>
      </c>
      <c r="E2656" t="s">
        <v>685</v>
      </c>
      <c r="F2656" s="156">
        <v>0.24238734750098387</v>
      </c>
      <c r="G2656" s="156">
        <v>0.24745916961826053</v>
      </c>
      <c r="H2656" s="156">
        <v>0.31473091302636758</v>
      </c>
      <c r="I2656" s="156">
        <v>0.29438213301849664</v>
      </c>
      <c r="J2656" s="156">
        <v>0.14960645415190871</v>
      </c>
      <c r="K2656" s="156">
        <v>0.18916519086973632</v>
      </c>
      <c r="L2656" s="156">
        <v>0.20064935064935063</v>
      </c>
      <c r="M2656" s="156">
        <v>0.32149990161353792</v>
      </c>
      <c r="N2656" s="156">
        <v>0.30562770562770564</v>
      </c>
      <c r="O2656" s="156">
        <v>0.3713892168437623</v>
      </c>
    </row>
    <row r="2657" spans="1:15" x14ac:dyDescent="0.2">
      <c r="A2657">
        <v>222</v>
      </c>
      <c r="B2657" t="s">
        <v>587</v>
      </c>
      <c r="C2657" t="s">
        <v>587</v>
      </c>
      <c r="D2657" t="s">
        <v>584</v>
      </c>
      <c r="E2657" t="s">
        <v>686</v>
      </c>
      <c r="F2657" s="156">
        <v>2.7446338383838382E-2</v>
      </c>
      <c r="G2657" s="156">
        <v>3.9294733044733049E-2</v>
      </c>
      <c r="H2657" s="156">
        <v>2.2055375180375179E-2</v>
      </c>
      <c r="I2657" s="156">
        <v>1.19273088023088E-2</v>
      </c>
      <c r="J2657" s="156">
        <v>3.5062680375180379E-2</v>
      </c>
      <c r="K2657" s="156">
        <v>1.1562049062049062E-2</v>
      </c>
      <c r="L2657" s="156">
        <v>9.0435606060606053E-3</v>
      </c>
      <c r="M2657" s="156">
        <v>2.316242784992785E-2</v>
      </c>
      <c r="N2657" s="156">
        <v>2.1065566378066378E-2</v>
      </c>
      <c r="O2657" s="156">
        <v>3.6291486291486291E-2</v>
      </c>
    </row>
    <row r="2658" spans="1:15" x14ac:dyDescent="0.2">
      <c r="A2658">
        <v>222</v>
      </c>
      <c r="B2658" t="s">
        <v>587</v>
      </c>
      <c r="C2658" t="s">
        <v>587</v>
      </c>
      <c r="D2658" t="s">
        <v>584</v>
      </c>
      <c r="E2658" t="s">
        <v>687</v>
      </c>
      <c r="F2658" s="156">
        <v>0</v>
      </c>
      <c r="G2658" s="156">
        <v>0</v>
      </c>
      <c r="H2658" s="156">
        <v>0</v>
      </c>
      <c r="I2658" s="156">
        <v>0</v>
      </c>
      <c r="J2658" s="156">
        <v>0</v>
      </c>
      <c r="K2658" s="156">
        <v>0</v>
      </c>
      <c r="L2658" s="156">
        <v>0</v>
      </c>
      <c r="M2658" s="156">
        <v>0</v>
      </c>
      <c r="N2658" s="156">
        <v>0</v>
      </c>
      <c r="O2658" s="156">
        <v>0</v>
      </c>
    </row>
    <row r="2659" spans="1:15" x14ac:dyDescent="0.2">
      <c r="A2659">
        <v>222</v>
      </c>
      <c r="B2659" t="s">
        <v>587</v>
      </c>
      <c r="C2659" t="s">
        <v>587</v>
      </c>
      <c r="D2659" t="s">
        <v>584</v>
      </c>
      <c r="E2659" t="s">
        <v>688</v>
      </c>
      <c r="F2659" s="156">
        <v>0.40641025641025641</v>
      </c>
      <c r="G2659" s="156">
        <v>0.2882471694971695</v>
      </c>
      <c r="H2659" s="156">
        <v>0.36176948051948055</v>
      </c>
      <c r="I2659" s="156">
        <v>0.38543123543123542</v>
      </c>
      <c r="J2659" s="156">
        <v>0.17092282717282717</v>
      </c>
      <c r="K2659" s="156">
        <v>0.17918956043956041</v>
      </c>
      <c r="L2659" s="156">
        <v>0.27511446886446883</v>
      </c>
      <c r="M2659" s="156">
        <v>0.40529886779886776</v>
      </c>
      <c r="N2659" s="156">
        <v>0.34664918414918416</v>
      </c>
      <c r="O2659" s="156">
        <v>0.51033341658341658</v>
      </c>
    </row>
    <row r="2660" spans="1:15" x14ac:dyDescent="0.2">
      <c r="A2660">
        <v>222</v>
      </c>
      <c r="B2660" t="s">
        <v>587</v>
      </c>
      <c r="C2660" t="s">
        <v>587</v>
      </c>
      <c r="D2660" t="s">
        <v>584</v>
      </c>
      <c r="E2660" t="s">
        <v>689</v>
      </c>
      <c r="F2660" s="156">
        <v>5.7163843101343099E-2</v>
      </c>
      <c r="G2660" s="156">
        <v>7.2994887057387048E-2</v>
      </c>
      <c r="H2660" s="156">
        <v>3.3169261294261301E-2</v>
      </c>
      <c r="I2660" s="156">
        <v>1.5500992063492062E-2</v>
      </c>
      <c r="J2660" s="156">
        <v>6.6210699023199038E-2</v>
      </c>
      <c r="K2660" s="156">
        <v>1.4077762515262516E-2</v>
      </c>
      <c r="L2660" s="156">
        <v>1.2776633089133089E-2</v>
      </c>
      <c r="M2660" s="156">
        <v>3.8980463980463981E-2</v>
      </c>
      <c r="N2660" s="156">
        <v>3.1003891941391939E-2</v>
      </c>
      <c r="O2660" s="156">
        <v>6.928228021978021E-2</v>
      </c>
    </row>
    <row r="2661" spans="1:15" x14ac:dyDescent="0.2">
      <c r="A2661">
        <v>222</v>
      </c>
      <c r="B2661" t="s">
        <v>587</v>
      </c>
      <c r="C2661" t="s">
        <v>587</v>
      </c>
      <c r="D2661" t="s">
        <v>584</v>
      </c>
      <c r="E2661" t="s">
        <v>690</v>
      </c>
      <c r="F2661" s="156">
        <v>0.50558608058608057</v>
      </c>
      <c r="G2661" s="156">
        <v>0.41936813186813182</v>
      </c>
      <c r="H2661" s="156">
        <v>0.63880494505494501</v>
      </c>
      <c r="I2661" s="156">
        <v>0.58644688644688647</v>
      </c>
      <c r="J2661" s="156">
        <v>0.14459706959706958</v>
      </c>
      <c r="K2661" s="156">
        <v>0.33679029304029307</v>
      </c>
      <c r="L2661" s="156">
        <v>0.26275183150183151</v>
      </c>
      <c r="M2661" s="156">
        <v>0.65240384615384617</v>
      </c>
      <c r="N2661" s="156">
        <v>0.61689560439560431</v>
      </c>
      <c r="O2661" s="156">
        <v>0.68076923076923079</v>
      </c>
    </row>
    <row r="2662" spans="1:15" x14ac:dyDescent="0.2">
      <c r="A2662">
        <v>222</v>
      </c>
      <c r="B2662" t="s">
        <v>587</v>
      </c>
      <c r="C2662" t="s">
        <v>587</v>
      </c>
      <c r="D2662" t="s">
        <v>584</v>
      </c>
      <c r="E2662" t="s">
        <v>691</v>
      </c>
      <c r="F2662" s="156">
        <v>0.29270956316410862</v>
      </c>
      <c r="G2662" s="156">
        <v>0.19861275088547814</v>
      </c>
      <c r="H2662" s="156">
        <v>0.32795651318378588</v>
      </c>
      <c r="I2662" s="156">
        <v>0.25452085792994883</v>
      </c>
      <c r="J2662" s="156">
        <v>0.1221517119244392</v>
      </c>
      <c r="K2662" s="156">
        <v>0.24516430539157813</v>
      </c>
      <c r="L2662" s="156">
        <v>0.1841794569067296</v>
      </c>
      <c r="M2662" s="156">
        <v>0.26472107438016529</v>
      </c>
      <c r="N2662" s="156">
        <v>0.32596910665092482</v>
      </c>
      <c r="O2662" s="156">
        <v>0.3704225698543881</v>
      </c>
    </row>
    <row r="2663" spans="1:15" x14ac:dyDescent="0.2">
      <c r="A2663">
        <v>222</v>
      </c>
      <c r="B2663" t="s">
        <v>587</v>
      </c>
      <c r="C2663" t="s">
        <v>587</v>
      </c>
      <c r="D2663" t="s">
        <v>584</v>
      </c>
      <c r="E2663" t="s">
        <v>692</v>
      </c>
      <c r="F2663" s="156">
        <v>2.6334776334776332E-2</v>
      </c>
      <c r="G2663" s="156">
        <v>2.9743867243867243E-2</v>
      </c>
      <c r="H2663" s="156">
        <v>1.8580898268398267E-2</v>
      </c>
      <c r="I2663" s="156">
        <v>6.4303751803751804E-3</v>
      </c>
      <c r="J2663" s="156">
        <v>2.9245580808080807E-2</v>
      </c>
      <c r="K2663" s="156">
        <v>1.3476280663780663E-2</v>
      </c>
      <c r="L2663" s="156">
        <v>4.9625721500721493E-3</v>
      </c>
      <c r="M2663" s="156">
        <v>1.3235028860028862E-2</v>
      </c>
      <c r="N2663" s="156">
        <v>1.8384740259740261E-2</v>
      </c>
      <c r="O2663" s="156">
        <v>3.0645743145743146E-2</v>
      </c>
    </row>
    <row r="2664" spans="1:15" x14ac:dyDescent="0.2">
      <c r="A2664">
        <v>222</v>
      </c>
      <c r="B2664" t="s">
        <v>587</v>
      </c>
      <c r="C2664" t="s">
        <v>587</v>
      </c>
      <c r="D2664" t="s">
        <v>584</v>
      </c>
      <c r="E2664" t="s">
        <v>693</v>
      </c>
      <c r="F2664" s="156">
        <v>0</v>
      </c>
      <c r="G2664" s="156">
        <v>0</v>
      </c>
      <c r="H2664" s="156">
        <v>0</v>
      </c>
      <c r="I2664" s="156">
        <v>0</v>
      </c>
      <c r="J2664" s="156">
        <v>0</v>
      </c>
      <c r="K2664" s="156">
        <v>0</v>
      </c>
      <c r="L2664" s="156">
        <v>0</v>
      </c>
      <c r="M2664" s="156">
        <v>0</v>
      </c>
      <c r="N2664" s="156">
        <v>0</v>
      </c>
      <c r="O2664" s="156">
        <v>0</v>
      </c>
    </row>
    <row r="2665" spans="1:15" x14ac:dyDescent="0.2">
      <c r="A2665">
        <v>222</v>
      </c>
      <c r="B2665" t="s">
        <v>587</v>
      </c>
      <c r="C2665" t="s">
        <v>587</v>
      </c>
      <c r="D2665" t="s">
        <v>584</v>
      </c>
      <c r="E2665" t="s">
        <v>694</v>
      </c>
      <c r="F2665" s="156">
        <v>0.1433080808080808</v>
      </c>
      <c r="G2665" s="156">
        <v>0.11201862373737374</v>
      </c>
      <c r="H2665" s="156">
        <v>0.18916193181818181</v>
      </c>
      <c r="I2665" s="156">
        <v>0.12740688131313133</v>
      </c>
      <c r="J2665" s="156">
        <v>7.5192550505050498E-2</v>
      </c>
      <c r="K2665" s="156">
        <v>0.16324337121212121</v>
      </c>
      <c r="L2665" s="156">
        <v>9.4075126262626249E-2</v>
      </c>
      <c r="M2665" s="156">
        <v>0.13455965909090908</v>
      </c>
      <c r="N2665" s="156">
        <v>0.19051294191919188</v>
      </c>
      <c r="O2665" s="156">
        <v>0.19657354797979798</v>
      </c>
    </row>
    <row r="2666" spans="1:15" x14ac:dyDescent="0.2">
      <c r="A2666">
        <v>222</v>
      </c>
      <c r="B2666" t="s">
        <v>587</v>
      </c>
      <c r="C2666" t="s">
        <v>587</v>
      </c>
      <c r="D2666" t="s">
        <v>584</v>
      </c>
      <c r="E2666" t="s">
        <v>695</v>
      </c>
      <c r="F2666" s="156">
        <v>5.5295138888888885E-3</v>
      </c>
      <c r="G2666" s="156">
        <v>5.3674768518518524E-3</v>
      </c>
      <c r="H2666" s="156">
        <v>4.0668402777777777E-3</v>
      </c>
      <c r="I2666" s="156">
        <v>1.4207175925925926E-3</v>
      </c>
      <c r="J2666" s="156">
        <v>5.7175925925925918E-3</v>
      </c>
      <c r="K2666" s="156">
        <v>3.8802083333333336E-3</v>
      </c>
      <c r="L2666" s="156">
        <v>9.9537037037037042E-4</v>
      </c>
      <c r="M2666" s="156">
        <v>2.0008680555555556E-3</v>
      </c>
      <c r="N2666" s="156">
        <v>4.146412037037037E-3</v>
      </c>
      <c r="O2666" s="156">
        <v>6.3266782407407404E-3</v>
      </c>
    </row>
    <row r="2667" spans="1:15" x14ac:dyDescent="0.2">
      <c r="A2667">
        <v>222</v>
      </c>
      <c r="B2667" t="s">
        <v>587</v>
      </c>
      <c r="C2667" t="s">
        <v>587</v>
      </c>
      <c r="D2667" t="s">
        <v>584</v>
      </c>
      <c r="E2667" t="s">
        <v>696</v>
      </c>
      <c r="F2667" s="156">
        <v>0</v>
      </c>
      <c r="G2667" s="156">
        <v>0</v>
      </c>
      <c r="H2667" s="156">
        <v>0</v>
      </c>
      <c r="I2667" s="156">
        <v>0</v>
      </c>
      <c r="J2667" s="156">
        <v>0</v>
      </c>
      <c r="K2667" s="156">
        <v>0</v>
      </c>
      <c r="L2667" s="156">
        <v>0</v>
      </c>
      <c r="M2667" s="156">
        <v>0</v>
      </c>
      <c r="N2667" s="156">
        <v>0</v>
      </c>
      <c r="O2667" s="156">
        <v>0</v>
      </c>
    </row>
    <row r="2668" spans="1:15" x14ac:dyDescent="0.2">
      <c r="A2668">
        <v>223</v>
      </c>
      <c r="B2668" t="s">
        <v>588</v>
      </c>
      <c r="C2668" t="s">
        <v>588</v>
      </c>
      <c r="D2668" t="s">
        <v>584</v>
      </c>
      <c r="E2668" t="s">
        <v>685</v>
      </c>
      <c r="F2668" s="156">
        <v>0.32550423061786693</v>
      </c>
      <c r="G2668" s="156">
        <v>0.28444756001574184</v>
      </c>
      <c r="H2668" s="156">
        <v>0.37390791027154668</v>
      </c>
      <c r="I2668" s="156">
        <v>0.35531286894923259</v>
      </c>
      <c r="J2668" s="156">
        <v>0.17046438410074774</v>
      </c>
      <c r="K2668" s="156">
        <v>0.21770464384100749</v>
      </c>
      <c r="L2668" s="156">
        <v>0.24380657221566313</v>
      </c>
      <c r="M2668" s="156">
        <v>0.38222648563557654</v>
      </c>
      <c r="N2668" s="156">
        <v>0.35979683195592282</v>
      </c>
      <c r="O2668" s="156">
        <v>0.45602371113734746</v>
      </c>
    </row>
    <row r="2669" spans="1:15" x14ac:dyDescent="0.2">
      <c r="A2669">
        <v>223</v>
      </c>
      <c r="B2669" t="s">
        <v>588</v>
      </c>
      <c r="C2669" t="s">
        <v>588</v>
      </c>
      <c r="D2669" t="s">
        <v>584</v>
      </c>
      <c r="E2669" t="s">
        <v>686</v>
      </c>
      <c r="F2669" s="156">
        <v>3.159496753246753E-2</v>
      </c>
      <c r="G2669" s="156">
        <v>4.3330627705627699E-2</v>
      </c>
      <c r="H2669" s="156">
        <v>2.2704725829725832E-2</v>
      </c>
      <c r="I2669" s="156">
        <v>1.19498556998557E-2</v>
      </c>
      <c r="J2669" s="156">
        <v>3.9481872294372299E-2</v>
      </c>
      <c r="K2669" s="156">
        <v>1.1498917748917748E-2</v>
      </c>
      <c r="L2669" s="156">
        <v>9.2239357864357854E-3</v>
      </c>
      <c r="M2669" s="156">
        <v>2.4048520923520927E-2</v>
      </c>
      <c r="N2669" s="156">
        <v>2.1333874458874462E-2</v>
      </c>
      <c r="O2669" s="156">
        <v>4.0320616883116882E-2</v>
      </c>
    </row>
    <row r="2670" spans="1:15" x14ac:dyDescent="0.2">
      <c r="A2670">
        <v>223</v>
      </c>
      <c r="B2670" t="s">
        <v>588</v>
      </c>
      <c r="C2670" t="s">
        <v>588</v>
      </c>
      <c r="D2670" t="s">
        <v>584</v>
      </c>
      <c r="E2670" t="s">
        <v>687</v>
      </c>
      <c r="F2670" s="156">
        <v>0</v>
      </c>
      <c r="G2670" s="156">
        <v>0</v>
      </c>
      <c r="H2670" s="156">
        <v>0</v>
      </c>
      <c r="I2670" s="156">
        <v>0</v>
      </c>
      <c r="J2670" s="156">
        <v>0</v>
      </c>
      <c r="K2670" s="156">
        <v>0</v>
      </c>
      <c r="L2670" s="156">
        <v>0</v>
      </c>
      <c r="M2670" s="156">
        <v>0</v>
      </c>
      <c r="N2670" s="156">
        <v>0</v>
      </c>
      <c r="O2670" s="156">
        <v>0</v>
      </c>
    </row>
    <row r="2671" spans="1:15" x14ac:dyDescent="0.2">
      <c r="A2671">
        <v>223</v>
      </c>
      <c r="B2671" t="s">
        <v>588</v>
      </c>
      <c r="C2671" t="s">
        <v>588</v>
      </c>
      <c r="D2671" t="s">
        <v>584</v>
      </c>
      <c r="E2671" t="s">
        <v>688</v>
      </c>
      <c r="F2671" s="156">
        <v>0.47634032634032636</v>
      </c>
      <c r="G2671" s="156">
        <v>0.30489510489510491</v>
      </c>
      <c r="H2671" s="156">
        <v>0.38407425907425913</v>
      </c>
      <c r="I2671" s="156">
        <v>0.42040667665667664</v>
      </c>
      <c r="J2671" s="156">
        <v>0.18090451215451217</v>
      </c>
      <c r="K2671" s="156">
        <v>0.17737262737262738</v>
      </c>
      <c r="L2671" s="156">
        <v>0.30281801531801533</v>
      </c>
      <c r="M2671" s="156">
        <v>0.43936688311688316</v>
      </c>
      <c r="N2671" s="156">
        <v>0.36201714951714953</v>
      </c>
      <c r="O2671" s="156">
        <v>0.56678529803529798</v>
      </c>
    </row>
    <row r="2672" spans="1:15" x14ac:dyDescent="0.2">
      <c r="A2672">
        <v>223</v>
      </c>
      <c r="B2672" t="s">
        <v>588</v>
      </c>
      <c r="C2672" t="s">
        <v>588</v>
      </c>
      <c r="D2672" t="s">
        <v>584</v>
      </c>
      <c r="E2672" t="s">
        <v>689</v>
      </c>
      <c r="F2672" s="156">
        <v>6.2843406593406592E-2</v>
      </c>
      <c r="G2672" s="156">
        <v>7.6629273504273496E-2</v>
      </c>
      <c r="H2672" s="156">
        <v>3.1494200244200243E-2</v>
      </c>
      <c r="I2672" s="156">
        <v>1.3831654456654456E-2</v>
      </c>
      <c r="J2672" s="156">
        <v>7.1001221001220999E-2</v>
      </c>
      <c r="K2672" s="156">
        <v>1.2717490842490842E-2</v>
      </c>
      <c r="L2672" s="156">
        <v>1.1775030525030525E-2</v>
      </c>
      <c r="M2672" s="156">
        <v>3.8041819291819295E-2</v>
      </c>
      <c r="N2672" s="156">
        <v>2.8561889499389499E-2</v>
      </c>
      <c r="O2672" s="156">
        <v>7.3658806471306473E-2</v>
      </c>
    </row>
    <row r="2673" spans="1:15" x14ac:dyDescent="0.2">
      <c r="A2673">
        <v>223</v>
      </c>
      <c r="B2673" t="s">
        <v>588</v>
      </c>
      <c r="C2673" t="s">
        <v>588</v>
      </c>
      <c r="D2673" t="s">
        <v>584</v>
      </c>
      <c r="E2673" t="s">
        <v>690</v>
      </c>
      <c r="F2673" s="156">
        <v>0.59445970695970696</v>
      </c>
      <c r="G2673" s="156">
        <v>0.45409798534798534</v>
      </c>
      <c r="H2673" s="156">
        <v>0.68392857142857144</v>
      </c>
      <c r="I2673" s="156">
        <v>0.61616300366300358</v>
      </c>
      <c r="J2673" s="156">
        <v>0.12925824175824174</v>
      </c>
      <c r="K2673" s="156">
        <v>0.33969780219780216</v>
      </c>
      <c r="L2673" s="156">
        <v>0.24384157509157511</v>
      </c>
      <c r="M2673" s="156">
        <v>0.70320512820512826</v>
      </c>
      <c r="N2673" s="156">
        <v>0.65238095238095228</v>
      </c>
      <c r="O2673" s="156">
        <v>0.73443223443223449</v>
      </c>
    </row>
    <row r="2674" spans="1:15" x14ac:dyDescent="0.2">
      <c r="A2674">
        <v>223</v>
      </c>
      <c r="B2674" t="s">
        <v>588</v>
      </c>
      <c r="C2674" t="s">
        <v>588</v>
      </c>
      <c r="D2674" t="s">
        <v>584</v>
      </c>
      <c r="E2674" t="s">
        <v>691</v>
      </c>
      <c r="F2674" s="156">
        <v>0.35104781582054306</v>
      </c>
      <c r="G2674" s="156">
        <v>0.225538665879575</v>
      </c>
      <c r="H2674" s="156">
        <v>0.37532713498622589</v>
      </c>
      <c r="I2674" s="156">
        <v>0.28883559622195981</v>
      </c>
      <c r="J2674" s="156">
        <v>0.13973829201101928</v>
      </c>
      <c r="K2674" s="156">
        <v>0.27808441558441555</v>
      </c>
      <c r="L2674" s="156">
        <v>0.20954594647776464</v>
      </c>
      <c r="M2674" s="156">
        <v>0.30088547815820543</v>
      </c>
      <c r="N2674" s="156">
        <v>0.3721271153089335</v>
      </c>
      <c r="O2674" s="156">
        <v>0.43011609602518691</v>
      </c>
    </row>
    <row r="2675" spans="1:15" x14ac:dyDescent="0.2">
      <c r="A2675">
        <v>223</v>
      </c>
      <c r="B2675" t="s">
        <v>588</v>
      </c>
      <c r="C2675" t="s">
        <v>588</v>
      </c>
      <c r="D2675" t="s">
        <v>584</v>
      </c>
      <c r="E2675" t="s">
        <v>692</v>
      </c>
      <c r="F2675" s="156">
        <v>2.9292929292929294E-2</v>
      </c>
      <c r="G2675" s="156">
        <v>3.1800144300144301E-2</v>
      </c>
      <c r="H2675" s="156">
        <v>1.8837932900432897E-2</v>
      </c>
      <c r="I2675" s="156">
        <v>5.7945526695526691E-3</v>
      </c>
      <c r="J2675" s="156">
        <v>3.1881313131313135E-2</v>
      </c>
      <c r="K2675" s="156">
        <v>1.3552940115440113E-2</v>
      </c>
      <c r="L2675" s="156">
        <v>4.5837842712842716E-3</v>
      </c>
      <c r="M2675" s="156">
        <v>1.2912608225108226E-2</v>
      </c>
      <c r="N2675" s="156">
        <v>1.857864357864358E-2</v>
      </c>
      <c r="O2675" s="156">
        <v>3.3164231601731597E-2</v>
      </c>
    </row>
    <row r="2676" spans="1:15" x14ac:dyDescent="0.2">
      <c r="A2676">
        <v>223</v>
      </c>
      <c r="B2676" t="s">
        <v>588</v>
      </c>
      <c r="C2676" t="s">
        <v>588</v>
      </c>
      <c r="D2676" t="s">
        <v>584</v>
      </c>
      <c r="E2676" t="s">
        <v>693</v>
      </c>
      <c r="F2676" s="156">
        <v>0</v>
      </c>
      <c r="G2676" s="156">
        <v>0</v>
      </c>
      <c r="H2676" s="156">
        <v>0</v>
      </c>
      <c r="I2676" s="156">
        <v>0</v>
      </c>
      <c r="J2676" s="156">
        <v>0</v>
      </c>
      <c r="K2676" s="156">
        <v>0</v>
      </c>
      <c r="L2676" s="156">
        <v>0</v>
      </c>
      <c r="M2676" s="156">
        <v>0</v>
      </c>
      <c r="N2676" s="156">
        <v>0</v>
      </c>
      <c r="O2676" s="156">
        <v>0</v>
      </c>
    </row>
    <row r="2677" spans="1:15" x14ac:dyDescent="0.2">
      <c r="A2677">
        <v>223</v>
      </c>
      <c r="B2677" t="s">
        <v>588</v>
      </c>
      <c r="C2677" t="s">
        <v>588</v>
      </c>
      <c r="D2677" t="s">
        <v>584</v>
      </c>
      <c r="E2677" t="s">
        <v>694</v>
      </c>
      <c r="F2677" s="156">
        <v>0.16691919191919191</v>
      </c>
      <c r="G2677" s="156">
        <v>0.13281407828282826</v>
      </c>
      <c r="H2677" s="156">
        <v>0.21944917929292929</v>
      </c>
      <c r="I2677" s="156">
        <v>0.14581912878787878</v>
      </c>
      <c r="J2677" s="156">
        <v>8.9662247474747478E-2</v>
      </c>
      <c r="K2677" s="156">
        <v>0.18737689393939391</v>
      </c>
      <c r="L2677" s="156">
        <v>0.10661616161616161</v>
      </c>
      <c r="M2677" s="156">
        <v>0.15679292929292929</v>
      </c>
      <c r="N2677" s="156">
        <v>0.22093907828282824</v>
      </c>
      <c r="O2677" s="156">
        <v>0.22757417929292931</v>
      </c>
    </row>
    <row r="2678" spans="1:15" x14ac:dyDescent="0.2">
      <c r="A2678">
        <v>223</v>
      </c>
      <c r="B2678" t="s">
        <v>588</v>
      </c>
      <c r="C2678" t="s">
        <v>588</v>
      </c>
      <c r="D2678" t="s">
        <v>584</v>
      </c>
      <c r="E2678" t="s">
        <v>695</v>
      </c>
      <c r="F2678" s="156">
        <v>4.5703124999999997E-3</v>
      </c>
      <c r="G2678" s="156">
        <v>4.5384837962962965E-3</v>
      </c>
      <c r="H2678" s="156">
        <v>3.2667824074074075E-3</v>
      </c>
      <c r="I2678" s="156">
        <v>1.205150462962963E-3</v>
      </c>
      <c r="J2678" s="156">
        <v>4.8495370370370368E-3</v>
      </c>
      <c r="K2678" s="156">
        <v>3.0526620370370373E-3</v>
      </c>
      <c r="L2678" s="156">
        <v>8.4490740740740728E-4</v>
      </c>
      <c r="M2678" s="156">
        <v>1.6796874999999998E-3</v>
      </c>
      <c r="N2678" s="156">
        <v>3.3304398148148147E-3</v>
      </c>
      <c r="O2678" s="156">
        <v>5.2401620370370362E-3</v>
      </c>
    </row>
    <row r="2679" spans="1:15" x14ac:dyDescent="0.2">
      <c r="A2679">
        <v>223</v>
      </c>
      <c r="B2679" t="s">
        <v>588</v>
      </c>
      <c r="C2679" t="s">
        <v>588</v>
      </c>
      <c r="D2679" t="s">
        <v>584</v>
      </c>
      <c r="E2679" t="s">
        <v>696</v>
      </c>
      <c r="F2679" s="156">
        <v>0</v>
      </c>
      <c r="G2679" s="156">
        <v>0</v>
      </c>
      <c r="H2679" s="156">
        <v>0</v>
      </c>
      <c r="I2679" s="156">
        <v>0</v>
      </c>
      <c r="J2679" s="156">
        <v>0</v>
      </c>
      <c r="K2679" s="156">
        <v>0</v>
      </c>
      <c r="L2679" s="156">
        <v>0</v>
      </c>
      <c r="M2679" s="156">
        <v>0</v>
      </c>
      <c r="N2679" s="156">
        <v>0</v>
      </c>
      <c r="O2679" s="156">
        <v>0</v>
      </c>
    </row>
    <row r="2680" spans="1:15" x14ac:dyDescent="0.2">
      <c r="A2680">
        <v>224</v>
      </c>
      <c r="B2680" t="s">
        <v>589</v>
      </c>
      <c r="C2680" t="s">
        <v>589</v>
      </c>
      <c r="D2680" t="s">
        <v>584</v>
      </c>
      <c r="E2680" t="s">
        <v>685</v>
      </c>
      <c r="F2680" s="156">
        <v>0.29090663124754035</v>
      </c>
      <c r="G2680" s="156">
        <v>0.28277990948445497</v>
      </c>
      <c r="H2680" s="156">
        <v>0.35435852026761117</v>
      </c>
      <c r="I2680" s="156">
        <v>0.32792453758362855</v>
      </c>
      <c r="J2680" s="156">
        <v>0.16871310507674142</v>
      </c>
      <c r="K2680" s="156">
        <v>0.20526121605667058</v>
      </c>
      <c r="L2680" s="156">
        <v>0.22015938606847701</v>
      </c>
      <c r="M2680" s="156">
        <v>0.36458333333333331</v>
      </c>
      <c r="N2680" s="156">
        <v>0.33726141282959465</v>
      </c>
      <c r="O2680" s="156">
        <v>0.42527548209366389</v>
      </c>
    </row>
    <row r="2681" spans="1:15" x14ac:dyDescent="0.2">
      <c r="A2681">
        <v>224</v>
      </c>
      <c r="B2681" t="s">
        <v>589</v>
      </c>
      <c r="C2681" t="s">
        <v>589</v>
      </c>
      <c r="D2681" t="s">
        <v>584</v>
      </c>
      <c r="E2681" t="s">
        <v>686</v>
      </c>
      <c r="F2681" s="156">
        <v>3.8974567099567099E-2</v>
      </c>
      <c r="G2681" s="156">
        <v>5.1377615440115446E-2</v>
      </c>
      <c r="H2681" s="156">
        <v>2.6370851370851371E-2</v>
      </c>
      <c r="I2681" s="156">
        <v>1.2673611111111109E-2</v>
      </c>
      <c r="J2681" s="156">
        <v>4.6881764069264066E-2</v>
      </c>
      <c r="K2681" s="156">
        <v>1.3011814574314573E-2</v>
      </c>
      <c r="L2681" s="156">
        <v>9.9950396825396835E-3</v>
      </c>
      <c r="M2681" s="156">
        <v>2.7680826118326118E-2</v>
      </c>
      <c r="N2681" s="156">
        <v>2.4382215007215009E-2</v>
      </c>
      <c r="O2681" s="156">
        <v>4.8446518759018758E-2</v>
      </c>
    </row>
    <row r="2682" spans="1:15" x14ac:dyDescent="0.2">
      <c r="A2682">
        <v>224</v>
      </c>
      <c r="B2682" t="s">
        <v>589</v>
      </c>
      <c r="C2682" t="s">
        <v>589</v>
      </c>
      <c r="D2682" t="s">
        <v>584</v>
      </c>
      <c r="E2682" t="s">
        <v>687</v>
      </c>
      <c r="F2682" s="156">
        <v>0</v>
      </c>
      <c r="G2682" s="156">
        <v>0</v>
      </c>
      <c r="H2682" s="156">
        <v>0</v>
      </c>
      <c r="I2682" s="156">
        <v>0</v>
      </c>
      <c r="J2682" s="156">
        <v>0</v>
      </c>
      <c r="K2682" s="156">
        <v>0</v>
      </c>
      <c r="L2682" s="156">
        <v>0</v>
      </c>
      <c r="M2682" s="156">
        <v>0</v>
      </c>
      <c r="N2682" s="156">
        <v>0</v>
      </c>
      <c r="O2682" s="156">
        <v>0</v>
      </c>
    </row>
    <row r="2683" spans="1:15" x14ac:dyDescent="0.2">
      <c r="A2683">
        <v>224</v>
      </c>
      <c r="B2683" t="s">
        <v>589</v>
      </c>
      <c r="C2683" t="s">
        <v>589</v>
      </c>
      <c r="D2683" t="s">
        <v>584</v>
      </c>
      <c r="E2683" t="s">
        <v>688</v>
      </c>
      <c r="F2683" s="156">
        <v>0.4482309357309357</v>
      </c>
      <c r="G2683" s="156">
        <v>0.30796078921078918</v>
      </c>
      <c r="H2683" s="156">
        <v>0.37207584082584083</v>
      </c>
      <c r="I2683" s="156">
        <v>0.39783966033966028</v>
      </c>
      <c r="J2683" s="156">
        <v>0.17892524142524144</v>
      </c>
      <c r="K2683" s="156">
        <v>0.16939518814518814</v>
      </c>
      <c r="L2683" s="156">
        <v>0.27910214785214787</v>
      </c>
      <c r="M2683" s="156">
        <v>0.42827589077589079</v>
      </c>
      <c r="N2683" s="156">
        <v>0.34568140193140195</v>
      </c>
      <c r="O2683" s="156">
        <v>0.54186438561438566</v>
      </c>
    </row>
    <row r="2684" spans="1:15" x14ac:dyDescent="0.2">
      <c r="A2684">
        <v>224</v>
      </c>
      <c r="B2684" t="s">
        <v>589</v>
      </c>
      <c r="C2684" t="s">
        <v>589</v>
      </c>
      <c r="D2684" t="s">
        <v>584</v>
      </c>
      <c r="E2684" t="s">
        <v>689</v>
      </c>
      <c r="F2684" s="156">
        <v>7.3901098901098888E-2</v>
      </c>
      <c r="G2684" s="156">
        <v>8.7807158119658113E-2</v>
      </c>
      <c r="H2684" s="156">
        <v>3.5449099511599511E-2</v>
      </c>
      <c r="I2684" s="156">
        <v>1.3846916971916971E-2</v>
      </c>
      <c r="J2684" s="156">
        <v>8.0992445054945045E-2</v>
      </c>
      <c r="K2684" s="156">
        <v>1.3436736874236875E-2</v>
      </c>
      <c r="L2684" s="156">
        <v>1.22748778998779E-2</v>
      </c>
      <c r="M2684" s="156">
        <v>4.2956349206349206E-2</v>
      </c>
      <c r="N2684" s="156">
        <v>3.1311050061050061E-2</v>
      </c>
      <c r="O2684" s="156">
        <v>8.4975961538461542E-2</v>
      </c>
    </row>
    <row r="2685" spans="1:15" x14ac:dyDescent="0.2">
      <c r="A2685">
        <v>224</v>
      </c>
      <c r="B2685" t="s">
        <v>589</v>
      </c>
      <c r="C2685" t="s">
        <v>589</v>
      </c>
      <c r="D2685" t="s">
        <v>584</v>
      </c>
      <c r="E2685" t="s">
        <v>690</v>
      </c>
      <c r="F2685" s="156">
        <v>0.55693681318681321</v>
      </c>
      <c r="G2685" s="156">
        <v>0.44059065934065927</v>
      </c>
      <c r="H2685" s="156">
        <v>0.6604624542124542</v>
      </c>
      <c r="I2685" s="156">
        <v>0.62271062271062272</v>
      </c>
      <c r="J2685" s="156">
        <v>0.14084249084249084</v>
      </c>
      <c r="K2685" s="156">
        <v>0.32300824175824172</v>
      </c>
      <c r="L2685" s="156">
        <v>0.26961996336996336</v>
      </c>
      <c r="M2685" s="156">
        <v>0.69521520146520144</v>
      </c>
      <c r="N2685" s="156">
        <v>0.62074175824175826</v>
      </c>
      <c r="O2685" s="156">
        <v>0.719757326007326</v>
      </c>
    </row>
    <row r="2686" spans="1:15" x14ac:dyDescent="0.2">
      <c r="A2686">
        <v>224</v>
      </c>
      <c r="B2686" t="s">
        <v>589</v>
      </c>
      <c r="C2686" t="s">
        <v>589</v>
      </c>
      <c r="D2686" t="s">
        <v>584</v>
      </c>
      <c r="E2686" t="s">
        <v>691</v>
      </c>
      <c r="F2686" s="156">
        <v>0.36751770956316404</v>
      </c>
      <c r="G2686" s="156">
        <v>0.22885428964974419</v>
      </c>
      <c r="H2686" s="156">
        <v>0.38110487996851633</v>
      </c>
      <c r="I2686" s="156">
        <v>0.29154368358913813</v>
      </c>
      <c r="J2686" s="156">
        <v>0.13814197166469894</v>
      </c>
      <c r="K2686" s="156">
        <v>0.27855667060212513</v>
      </c>
      <c r="L2686" s="156">
        <v>0.20904417552144824</v>
      </c>
      <c r="M2686" s="156">
        <v>0.30667306178669812</v>
      </c>
      <c r="N2686" s="156">
        <v>0.37614374262101535</v>
      </c>
      <c r="O2686" s="156">
        <v>0.44139856355765444</v>
      </c>
    </row>
    <row r="2687" spans="1:15" x14ac:dyDescent="0.2">
      <c r="A2687">
        <v>224</v>
      </c>
      <c r="B2687" t="s">
        <v>589</v>
      </c>
      <c r="C2687" t="s">
        <v>589</v>
      </c>
      <c r="D2687" t="s">
        <v>584</v>
      </c>
      <c r="E2687" t="s">
        <v>692</v>
      </c>
      <c r="F2687" s="156">
        <v>4.1197691197691191E-2</v>
      </c>
      <c r="G2687" s="156">
        <v>4.2721861471861466E-2</v>
      </c>
      <c r="H2687" s="156">
        <v>2.509018759018759E-2</v>
      </c>
      <c r="I2687" s="156">
        <v>6.0673701298701302E-3</v>
      </c>
      <c r="J2687" s="156">
        <v>4.2895472582972584E-2</v>
      </c>
      <c r="K2687" s="156">
        <v>1.7981150793650792E-2</v>
      </c>
      <c r="L2687" s="156">
        <v>5.0820707070707077E-3</v>
      </c>
      <c r="M2687" s="156">
        <v>1.6423160173160173E-2</v>
      </c>
      <c r="N2687" s="156">
        <v>2.4675324675324677E-2</v>
      </c>
      <c r="O2687" s="156">
        <v>4.540268759018759E-2</v>
      </c>
    </row>
    <row r="2688" spans="1:15" x14ac:dyDescent="0.2">
      <c r="A2688">
        <v>224</v>
      </c>
      <c r="B2688" t="s">
        <v>589</v>
      </c>
      <c r="C2688" t="s">
        <v>589</v>
      </c>
      <c r="D2688" t="s">
        <v>584</v>
      </c>
      <c r="E2688" t="s">
        <v>693</v>
      </c>
      <c r="F2688" s="156">
        <v>0</v>
      </c>
      <c r="G2688" s="156">
        <v>0</v>
      </c>
      <c r="H2688" s="156">
        <v>0</v>
      </c>
      <c r="I2688" s="156">
        <v>0</v>
      </c>
      <c r="J2688" s="156">
        <v>0</v>
      </c>
      <c r="K2688" s="156">
        <v>0</v>
      </c>
      <c r="L2688" s="156">
        <v>0</v>
      </c>
      <c r="M2688" s="156">
        <v>0</v>
      </c>
      <c r="N2688" s="156">
        <v>0</v>
      </c>
      <c r="O2688" s="156">
        <v>0</v>
      </c>
    </row>
    <row r="2689" spans="1:15" x14ac:dyDescent="0.2">
      <c r="A2689">
        <v>224</v>
      </c>
      <c r="B2689" t="s">
        <v>589</v>
      </c>
      <c r="C2689" t="s">
        <v>589</v>
      </c>
      <c r="D2689" t="s">
        <v>584</v>
      </c>
      <c r="E2689" t="s">
        <v>694</v>
      </c>
      <c r="F2689" s="156">
        <v>0.20448074494949489</v>
      </c>
      <c r="G2689" s="156">
        <v>0.13886679292929291</v>
      </c>
      <c r="H2689" s="156">
        <v>0.243208648989899</v>
      </c>
      <c r="I2689" s="156">
        <v>0.15568181818181817</v>
      </c>
      <c r="J2689" s="156">
        <v>9.2398989898989897E-2</v>
      </c>
      <c r="K2689" s="156">
        <v>0.20939709595959599</v>
      </c>
      <c r="L2689" s="156">
        <v>0.11444286616161616</v>
      </c>
      <c r="M2689" s="156">
        <v>0.16657986111111112</v>
      </c>
      <c r="N2689" s="156">
        <v>0.24570391414141413</v>
      </c>
      <c r="O2689" s="156">
        <v>0.2605618686868687</v>
      </c>
    </row>
    <row r="2690" spans="1:15" x14ac:dyDescent="0.2">
      <c r="A2690">
        <v>224</v>
      </c>
      <c r="B2690" t="s">
        <v>589</v>
      </c>
      <c r="C2690" t="s">
        <v>589</v>
      </c>
      <c r="D2690" t="s">
        <v>584</v>
      </c>
      <c r="E2690" t="s">
        <v>695</v>
      </c>
      <c r="F2690" s="156">
        <v>9.0002893518518513E-3</v>
      </c>
      <c r="G2690" s="156">
        <v>8.4389467592592589E-3</v>
      </c>
      <c r="H2690" s="156">
        <v>6.1487268518518514E-3</v>
      </c>
      <c r="I2690" s="156">
        <v>1.7896412037037037E-3</v>
      </c>
      <c r="J2690" s="156">
        <v>9.0552662037037025E-3</v>
      </c>
      <c r="K2690" s="156">
        <v>5.8159722222222224E-3</v>
      </c>
      <c r="L2690" s="156">
        <v>1.2861689814814815E-3</v>
      </c>
      <c r="M2690" s="156">
        <v>2.8226273148148147E-3</v>
      </c>
      <c r="N2690" s="156">
        <v>6.315104166666665E-3</v>
      </c>
      <c r="O2690" s="156">
        <v>1.0015914351851851E-2</v>
      </c>
    </row>
    <row r="2691" spans="1:15" x14ac:dyDescent="0.2">
      <c r="A2691">
        <v>224</v>
      </c>
      <c r="B2691" t="s">
        <v>589</v>
      </c>
      <c r="C2691" t="s">
        <v>589</v>
      </c>
      <c r="D2691" t="s">
        <v>584</v>
      </c>
      <c r="E2691" t="s">
        <v>696</v>
      </c>
      <c r="F2691" s="156">
        <v>0</v>
      </c>
      <c r="G2691" s="156">
        <v>0</v>
      </c>
      <c r="H2691" s="156">
        <v>0</v>
      </c>
      <c r="I2691" s="156">
        <v>0</v>
      </c>
      <c r="J2691" s="156">
        <v>0</v>
      </c>
      <c r="K2691" s="156">
        <v>0</v>
      </c>
      <c r="L2691" s="156">
        <v>0</v>
      </c>
      <c r="M2691" s="156">
        <v>0</v>
      </c>
      <c r="N2691" s="156">
        <v>0</v>
      </c>
      <c r="O2691" s="156">
        <v>0</v>
      </c>
    </row>
    <row r="2692" spans="1:15" x14ac:dyDescent="0.2">
      <c r="A2692">
        <v>225</v>
      </c>
      <c r="B2692" t="s">
        <v>590</v>
      </c>
      <c r="C2692" t="s">
        <v>590</v>
      </c>
      <c r="D2692" t="s">
        <v>584</v>
      </c>
      <c r="E2692" t="s">
        <v>685</v>
      </c>
      <c r="F2692" s="156">
        <v>0.27164994096812278</v>
      </c>
      <c r="G2692" s="156">
        <v>0.26240899252262884</v>
      </c>
      <c r="H2692" s="156">
        <v>0.3379624163715072</v>
      </c>
      <c r="I2692" s="156">
        <v>0.31731109799291618</v>
      </c>
      <c r="J2692" s="156">
        <v>0.15806768988587169</v>
      </c>
      <c r="K2692" s="156">
        <v>0.20091499409681227</v>
      </c>
      <c r="L2692" s="156">
        <v>0.2163050964187328</v>
      </c>
      <c r="M2692" s="156">
        <v>0.34510281385281383</v>
      </c>
      <c r="N2692" s="156">
        <v>0.32701200314836681</v>
      </c>
      <c r="O2692" s="156">
        <v>0.40255066902794179</v>
      </c>
    </row>
    <row r="2693" spans="1:15" x14ac:dyDescent="0.2">
      <c r="A2693">
        <v>225</v>
      </c>
      <c r="B2693" t="s">
        <v>590</v>
      </c>
      <c r="C2693" t="s">
        <v>590</v>
      </c>
      <c r="D2693" t="s">
        <v>584</v>
      </c>
      <c r="E2693" t="s">
        <v>686</v>
      </c>
      <c r="F2693" s="156">
        <v>2.9310966810966808E-2</v>
      </c>
      <c r="G2693" s="156">
        <v>4.1341991341991347E-2</v>
      </c>
      <c r="H2693" s="156">
        <v>2.2576208513708514E-2</v>
      </c>
      <c r="I2693" s="156">
        <v>1.2170815295815296E-2</v>
      </c>
      <c r="J2693" s="156">
        <v>3.7261002886002884E-2</v>
      </c>
      <c r="K2693" s="156">
        <v>1.1719877344877344E-2</v>
      </c>
      <c r="L2693" s="156">
        <v>9.2848124098124096E-3</v>
      </c>
      <c r="M2693" s="156">
        <v>2.3771194083694085E-2</v>
      </c>
      <c r="N2693" s="156">
        <v>2.1428571428571429E-2</v>
      </c>
      <c r="O2693" s="156">
        <v>3.8259830447330445E-2</v>
      </c>
    </row>
    <row r="2694" spans="1:15" x14ac:dyDescent="0.2">
      <c r="A2694">
        <v>225</v>
      </c>
      <c r="B2694" t="s">
        <v>590</v>
      </c>
      <c r="C2694" t="s">
        <v>590</v>
      </c>
      <c r="D2694" t="s">
        <v>584</v>
      </c>
      <c r="E2694" t="s">
        <v>687</v>
      </c>
      <c r="F2694" s="156">
        <v>0</v>
      </c>
      <c r="G2694" s="156">
        <v>0</v>
      </c>
      <c r="H2694" s="156">
        <v>0</v>
      </c>
      <c r="I2694" s="156">
        <v>0</v>
      </c>
      <c r="J2694" s="156">
        <v>0</v>
      </c>
      <c r="K2694" s="156">
        <v>0</v>
      </c>
      <c r="L2694" s="156">
        <v>0</v>
      </c>
      <c r="M2694" s="156">
        <v>0</v>
      </c>
      <c r="N2694" s="156">
        <v>0</v>
      </c>
      <c r="O2694" s="156">
        <v>0</v>
      </c>
    </row>
    <row r="2695" spans="1:15" x14ac:dyDescent="0.2">
      <c r="A2695">
        <v>225</v>
      </c>
      <c r="B2695" t="s">
        <v>590</v>
      </c>
      <c r="C2695" t="s">
        <v>590</v>
      </c>
      <c r="D2695" t="s">
        <v>584</v>
      </c>
      <c r="E2695" t="s">
        <v>688</v>
      </c>
      <c r="F2695" s="156">
        <v>0.43511904761904757</v>
      </c>
      <c r="G2695" s="156">
        <v>0.29732767232767227</v>
      </c>
      <c r="H2695" s="156">
        <v>0.3731580919080919</v>
      </c>
      <c r="I2695" s="156">
        <v>0.40087204462204462</v>
      </c>
      <c r="J2695" s="156">
        <v>0.17588245088245089</v>
      </c>
      <c r="K2695" s="156">
        <v>0.18025308025308026</v>
      </c>
      <c r="L2695" s="156">
        <v>0.28659257409257405</v>
      </c>
      <c r="M2695" s="156">
        <v>0.42120171495171493</v>
      </c>
      <c r="N2695" s="156">
        <v>0.355217698967699</v>
      </c>
      <c r="O2695" s="156">
        <v>0.5346882284382285</v>
      </c>
    </row>
    <row r="2696" spans="1:15" x14ac:dyDescent="0.2">
      <c r="A2696">
        <v>225</v>
      </c>
      <c r="B2696" t="s">
        <v>590</v>
      </c>
      <c r="C2696" t="s">
        <v>590</v>
      </c>
      <c r="D2696" t="s">
        <v>584</v>
      </c>
      <c r="E2696" t="s">
        <v>689</v>
      </c>
      <c r="F2696" s="156">
        <v>5.5023275335775335E-2</v>
      </c>
      <c r="G2696" s="156">
        <v>7.1325549450549447E-2</v>
      </c>
      <c r="H2696" s="156">
        <v>3.217910561660562E-2</v>
      </c>
      <c r="I2696" s="156">
        <v>1.5937881562881562E-2</v>
      </c>
      <c r="J2696" s="156">
        <v>6.4816086691086697E-2</v>
      </c>
      <c r="K2696" s="156">
        <v>1.3980463980463979E-2</v>
      </c>
      <c r="L2696" s="156">
        <v>1.2997939560439558E-2</v>
      </c>
      <c r="M2696" s="156">
        <v>3.828220390720391E-2</v>
      </c>
      <c r="N2696" s="156">
        <v>2.9803876678876674E-2</v>
      </c>
      <c r="O2696" s="156">
        <v>6.7357295482295493E-2</v>
      </c>
    </row>
    <row r="2697" spans="1:15" x14ac:dyDescent="0.2">
      <c r="A2697">
        <v>225</v>
      </c>
      <c r="B2697" t="s">
        <v>590</v>
      </c>
      <c r="C2697" t="s">
        <v>590</v>
      </c>
      <c r="D2697" t="s">
        <v>584</v>
      </c>
      <c r="E2697" t="s">
        <v>690</v>
      </c>
      <c r="F2697" s="156">
        <v>0.5555860805860805</v>
      </c>
      <c r="G2697" s="156">
        <v>0.43688186813186813</v>
      </c>
      <c r="H2697" s="156">
        <v>0.66524725274725272</v>
      </c>
      <c r="I2697" s="156">
        <v>0.60467032967032963</v>
      </c>
      <c r="J2697" s="156">
        <v>0.13669871794871793</v>
      </c>
      <c r="K2697" s="156">
        <v>0.34102564102564098</v>
      </c>
      <c r="L2697" s="156">
        <v>0.25533424908424912</v>
      </c>
      <c r="M2697" s="156">
        <v>0.68074633699633702</v>
      </c>
      <c r="N2697" s="156">
        <v>0.6391483516483516</v>
      </c>
      <c r="O2697" s="156">
        <v>0.7116758241758242</v>
      </c>
    </row>
    <row r="2698" spans="1:15" x14ac:dyDescent="0.2">
      <c r="A2698">
        <v>225</v>
      </c>
      <c r="B2698" t="s">
        <v>590</v>
      </c>
      <c r="C2698" t="s">
        <v>590</v>
      </c>
      <c r="D2698" t="s">
        <v>584</v>
      </c>
      <c r="E2698" t="s">
        <v>691</v>
      </c>
      <c r="F2698" s="156">
        <v>0.32233372687918138</v>
      </c>
      <c r="G2698" s="156">
        <v>0.21051259346713891</v>
      </c>
      <c r="H2698" s="156">
        <v>0.3509420503738685</v>
      </c>
      <c r="I2698" s="156">
        <v>0.27175078709169614</v>
      </c>
      <c r="J2698" s="156">
        <v>0.12975944510035417</v>
      </c>
      <c r="K2698" s="156">
        <v>0.2615210547028729</v>
      </c>
      <c r="L2698" s="156">
        <v>0.19713449429358521</v>
      </c>
      <c r="M2698" s="156">
        <v>0.28187229437229439</v>
      </c>
      <c r="N2698" s="156">
        <v>0.34849714679260124</v>
      </c>
      <c r="O2698" s="156">
        <v>0.40011314443132628</v>
      </c>
    </row>
    <row r="2699" spans="1:15" x14ac:dyDescent="0.2">
      <c r="A2699">
        <v>225</v>
      </c>
      <c r="B2699" t="s">
        <v>590</v>
      </c>
      <c r="C2699" t="s">
        <v>590</v>
      </c>
      <c r="D2699" t="s">
        <v>584</v>
      </c>
      <c r="E2699" t="s">
        <v>692</v>
      </c>
      <c r="F2699" s="156">
        <v>2.7268217893217893E-2</v>
      </c>
      <c r="G2699" s="156">
        <v>3.0445075757575758E-2</v>
      </c>
      <c r="H2699" s="156">
        <v>1.8876262626262626E-2</v>
      </c>
      <c r="I2699" s="156">
        <v>6.3762626262626266E-3</v>
      </c>
      <c r="J2699" s="156">
        <v>3.0174512987012989E-2</v>
      </c>
      <c r="K2699" s="156">
        <v>1.3818993506493507E-2</v>
      </c>
      <c r="L2699" s="156">
        <v>4.9332611832611836E-3</v>
      </c>
      <c r="M2699" s="156">
        <v>1.3160624098124097E-2</v>
      </c>
      <c r="N2699" s="156">
        <v>1.8673340548340547E-2</v>
      </c>
      <c r="O2699" s="156">
        <v>3.1529581529581532E-2</v>
      </c>
    </row>
    <row r="2700" spans="1:15" x14ac:dyDescent="0.2">
      <c r="A2700">
        <v>225</v>
      </c>
      <c r="B2700" t="s">
        <v>590</v>
      </c>
      <c r="C2700" t="s">
        <v>590</v>
      </c>
      <c r="D2700" t="s">
        <v>584</v>
      </c>
      <c r="E2700" t="s">
        <v>693</v>
      </c>
      <c r="F2700" s="156">
        <v>0</v>
      </c>
      <c r="G2700" s="156">
        <v>0</v>
      </c>
      <c r="H2700" s="156">
        <v>0</v>
      </c>
      <c r="I2700" s="156">
        <v>0</v>
      </c>
      <c r="J2700" s="156">
        <v>0</v>
      </c>
      <c r="K2700" s="156">
        <v>0</v>
      </c>
      <c r="L2700" s="156">
        <v>0</v>
      </c>
      <c r="M2700" s="156">
        <v>0</v>
      </c>
      <c r="N2700" s="156">
        <v>0</v>
      </c>
      <c r="O2700" s="156">
        <v>0</v>
      </c>
    </row>
    <row r="2701" spans="1:15" x14ac:dyDescent="0.2">
      <c r="A2701">
        <v>225</v>
      </c>
      <c r="B2701" t="s">
        <v>590</v>
      </c>
      <c r="C2701" t="s">
        <v>590</v>
      </c>
      <c r="D2701" t="s">
        <v>584</v>
      </c>
      <c r="E2701" t="s">
        <v>694</v>
      </c>
      <c r="F2701" s="156">
        <v>0.1561221590909091</v>
      </c>
      <c r="G2701" s="156">
        <v>0.12155934343434344</v>
      </c>
      <c r="H2701" s="156">
        <v>0.20421717171717171</v>
      </c>
      <c r="I2701" s="156">
        <v>0.13543876262626262</v>
      </c>
      <c r="J2701" s="156">
        <v>8.1909722222222231E-2</v>
      </c>
      <c r="K2701" s="156">
        <v>0.17609690656565655</v>
      </c>
      <c r="L2701" s="156">
        <v>9.9468118686868695E-2</v>
      </c>
      <c r="M2701" s="156">
        <v>0.14437184343434345</v>
      </c>
      <c r="N2701" s="156">
        <v>0.20578440656565652</v>
      </c>
      <c r="O2701" s="156">
        <v>0.21236426767676767</v>
      </c>
    </row>
    <row r="2702" spans="1:15" x14ac:dyDescent="0.2">
      <c r="A2702">
        <v>225</v>
      </c>
      <c r="B2702" t="s">
        <v>590</v>
      </c>
      <c r="C2702" t="s">
        <v>590</v>
      </c>
      <c r="D2702" t="s">
        <v>584</v>
      </c>
      <c r="E2702" t="s">
        <v>695</v>
      </c>
      <c r="F2702" s="156">
        <v>5.3211805555555556E-3</v>
      </c>
      <c r="G2702" s="156">
        <v>5.130208333333333E-3</v>
      </c>
      <c r="H2702" s="156">
        <v>3.7861689814814815E-3</v>
      </c>
      <c r="I2702" s="156">
        <v>1.3006365740740741E-3</v>
      </c>
      <c r="J2702" s="156">
        <v>5.5078125000000006E-3</v>
      </c>
      <c r="K2702" s="156">
        <v>3.6053240740740746E-3</v>
      </c>
      <c r="L2702" s="156">
        <v>9.1290509259259254E-4</v>
      </c>
      <c r="M2702" s="156">
        <v>1.8431712962962961E-3</v>
      </c>
      <c r="N2702" s="156">
        <v>3.8657407407407408E-3</v>
      </c>
      <c r="O2702" s="156">
        <v>6.0474537037037025E-3</v>
      </c>
    </row>
    <row r="2703" spans="1:15" x14ac:dyDescent="0.2">
      <c r="A2703">
        <v>225</v>
      </c>
      <c r="B2703" t="s">
        <v>590</v>
      </c>
      <c r="C2703" t="s">
        <v>590</v>
      </c>
      <c r="D2703" t="s">
        <v>584</v>
      </c>
      <c r="E2703" t="s">
        <v>696</v>
      </c>
      <c r="F2703" s="156">
        <v>0</v>
      </c>
      <c r="G2703" s="156">
        <v>0</v>
      </c>
      <c r="H2703" s="156">
        <v>0</v>
      </c>
      <c r="I2703" s="156">
        <v>0</v>
      </c>
      <c r="J2703" s="156">
        <v>0</v>
      </c>
      <c r="K2703" s="156">
        <v>0</v>
      </c>
      <c r="L2703" s="156">
        <v>0</v>
      </c>
      <c r="M2703" s="156">
        <v>0</v>
      </c>
      <c r="N2703" s="156">
        <v>0</v>
      </c>
      <c r="O2703" s="156">
        <v>0</v>
      </c>
    </row>
    <row r="2704" spans="1:15" x14ac:dyDescent="0.2">
      <c r="A2704">
        <v>226</v>
      </c>
      <c r="B2704" t="s">
        <v>591</v>
      </c>
      <c r="C2704" t="s">
        <v>591</v>
      </c>
      <c r="D2704" t="s">
        <v>584</v>
      </c>
      <c r="E2704" t="s">
        <v>685</v>
      </c>
      <c r="F2704" s="156">
        <v>0.24180440771349862</v>
      </c>
      <c r="G2704" s="156">
        <v>0.24665486029122388</v>
      </c>
      <c r="H2704" s="156">
        <v>0.31340023612750889</v>
      </c>
      <c r="I2704" s="156">
        <v>0.29168880362062183</v>
      </c>
      <c r="J2704" s="156">
        <v>0.14847009051554508</v>
      </c>
      <c r="K2704" s="156">
        <v>0.18840023612750886</v>
      </c>
      <c r="L2704" s="156">
        <v>0.19803964974419519</v>
      </c>
      <c r="M2704" s="156">
        <v>0.3196945100354191</v>
      </c>
      <c r="N2704" s="156">
        <v>0.30466351829988197</v>
      </c>
      <c r="O2704" s="156">
        <v>0.36933785911058636</v>
      </c>
    </row>
    <row r="2705" spans="1:15" x14ac:dyDescent="0.2">
      <c r="A2705">
        <v>226</v>
      </c>
      <c r="B2705" t="s">
        <v>591</v>
      </c>
      <c r="C2705" t="s">
        <v>591</v>
      </c>
      <c r="D2705" t="s">
        <v>584</v>
      </c>
      <c r="E2705" t="s">
        <v>686</v>
      </c>
      <c r="F2705" s="156">
        <v>2.8997564935064939E-2</v>
      </c>
      <c r="G2705" s="156">
        <v>4.0861742424242418E-2</v>
      </c>
      <c r="H2705" s="156">
        <v>2.2731782106782106E-2</v>
      </c>
      <c r="I2705" s="156">
        <v>1.1974657287157285E-2</v>
      </c>
      <c r="J2705" s="156">
        <v>3.6580086580086588E-2</v>
      </c>
      <c r="K2705" s="156">
        <v>1.1886724386724386E-2</v>
      </c>
      <c r="L2705" s="156">
        <v>9.1360028860028863E-3</v>
      </c>
      <c r="M2705" s="156">
        <v>2.3771194083694085E-2</v>
      </c>
      <c r="N2705" s="156">
        <v>2.1748737373737372E-2</v>
      </c>
      <c r="O2705" s="156">
        <v>3.7917117604617599E-2</v>
      </c>
    </row>
    <row r="2706" spans="1:15" x14ac:dyDescent="0.2">
      <c r="A2706">
        <v>226</v>
      </c>
      <c r="B2706" t="s">
        <v>591</v>
      </c>
      <c r="C2706" t="s">
        <v>591</v>
      </c>
      <c r="D2706" t="s">
        <v>584</v>
      </c>
      <c r="E2706" t="s">
        <v>687</v>
      </c>
      <c r="F2706" s="156">
        <v>0</v>
      </c>
      <c r="G2706" s="156">
        <v>0</v>
      </c>
      <c r="H2706" s="156">
        <v>0</v>
      </c>
      <c r="I2706" s="156">
        <v>0</v>
      </c>
      <c r="J2706" s="156">
        <v>0</v>
      </c>
      <c r="K2706" s="156">
        <v>0</v>
      </c>
      <c r="L2706" s="156">
        <v>0</v>
      </c>
      <c r="M2706" s="156">
        <v>0</v>
      </c>
      <c r="N2706" s="156">
        <v>0</v>
      </c>
      <c r="O2706" s="156">
        <v>0</v>
      </c>
    </row>
    <row r="2707" spans="1:15" x14ac:dyDescent="0.2">
      <c r="A2707">
        <v>226</v>
      </c>
      <c r="B2707" t="s">
        <v>591</v>
      </c>
      <c r="C2707" t="s">
        <v>591</v>
      </c>
      <c r="D2707" t="s">
        <v>584</v>
      </c>
      <c r="E2707" t="s">
        <v>688</v>
      </c>
      <c r="F2707" s="156">
        <v>0.40422286047286043</v>
      </c>
      <c r="G2707" s="156">
        <v>0.28959790209790209</v>
      </c>
      <c r="H2707" s="156">
        <v>0.36171744921744925</v>
      </c>
      <c r="I2707" s="156">
        <v>0.38232184482184484</v>
      </c>
      <c r="J2707" s="156">
        <v>0.1712287712287712</v>
      </c>
      <c r="K2707" s="156">
        <v>0.18018023643023645</v>
      </c>
      <c r="L2707" s="156">
        <v>0.27216949716949718</v>
      </c>
      <c r="M2707" s="156">
        <v>0.40394189144189141</v>
      </c>
      <c r="N2707" s="156">
        <v>0.34732559107559108</v>
      </c>
      <c r="O2707" s="156">
        <v>0.50847902097902098</v>
      </c>
    </row>
    <row r="2708" spans="1:15" x14ac:dyDescent="0.2">
      <c r="A2708">
        <v>226</v>
      </c>
      <c r="B2708" t="s">
        <v>591</v>
      </c>
      <c r="C2708" t="s">
        <v>591</v>
      </c>
      <c r="D2708" t="s">
        <v>584</v>
      </c>
      <c r="E2708" t="s">
        <v>689</v>
      </c>
      <c r="F2708" s="156">
        <v>5.8608058608058601E-2</v>
      </c>
      <c r="G2708" s="156">
        <v>7.4719551282051266E-2</v>
      </c>
      <c r="H2708" s="156">
        <v>3.4067841880341884E-2</v>
      </c>
      <c r="I2708" s="156">
        <v>1.5726114163614167E-2</v>
      </c>
      <c r="J2708" s="156">
        <v>6.7740766178266174E-2</v>
      </c>
      <c r="K2708" s="156">
        <v>1.4428800366300364E-2</v>
      </c>
      <c r="L2708" s="156">
        <v>1.2999847374847376E-2</v>
      </c>
      <c r="M2708" s="156">
        <v>3.9898122710622715E-2</v>
      </c>
      <c r="N2708" s="156">
        <v>3.1942536630036635E-2</v>
      </c>
      <c r="O2708" s="156">
        <v>7.0968788156288154E-2</v>
      </c>
    </row>
    <row r="2709" spans="1:15" x14ac:dyDescent="0.2">
      <c r="A2709">
        <v>226</v>
      </c>
      <c r="B2709" t="s">
        <v>591</v>
      </c>
      <c r="C2709" t="s">
        <v>591</v>
      </c>
      <c r="D2709" t="s">
        <v>584</v>
      </c>
      <c r="E2709" t="s">
        <v>690</v>
      </c>
      <c r="F2709" s="156">
        <v>0.50231227106227105</v>
      </c>
      <c r="G2709" s="156">
        <v>0.414720695970696</v>
      </c>
      <c r="H2709" s="156">
        <v>0.63585164835164831</v>
      </c>
      <c r="I2709" s="156">
        <v>0.58518772893772897</v>
      </c>
      <c r="J2709" s="156">
        <v>0.14432234432234431</v>
      </c>
      <c r="K2709" s="156">
        <v>0.33653846153846156</v>
      </c>
      <c r="L2709" s="156">
        <v>0.26485805860805861</v>
      </c>
      <c r="M2709" s="156">
        <v>0.64867216117216109</v>
      </c>
      <c r="N2709" s="156">
        <v>0.61497252747252751</v>
      </c>
      <c r="O2709" s="156">
        <v>0.67740384615384608</v>
      </c>
    </row>
    <row r="2710" spans="1:15" x14ac:dyDescent="0.2">
      <c r="A2710">
        <v>226</v>
      </c>
      <c r="B2710" t="s">
        <v>591</v>
      </c>
      <c r="C2710" t="s">
        <v>591</v>
      </c>
      <c r="D2710" t="s">
        <v>584</v>
      </c>
      <c r="E2710" t="s">
        <v>691</v>
      </c>
      <c r="F2710" s="156">
        <v>0.29786747343565523</v>
      </c>
      <c r="G2710" s="156">
        <v>0.20077233372687917</v>
      </c>
      <c r="H2710" s="156">
        <v>0.33182802046438409</v>
      </c>
      <c r="I2710" s="156">
        <v>0.25384445100354192</v>
      </c>
      <c r="J2710" s="156">
        <v>0.12355617866981504</v>
      </c>
      <c r="K2710" s="156">
        <v>0.24924980322707596</v>
      </c>
      <c r="L2710" s="156">
        <v>0.18348829201101932</v>
      </c>
      <c r="M2710" s="156">
        <v>0.26556473829201105</v>
      </c>
      <c r="N2710" s="156">
        <v>0.33012839433293983</v>
      </c>
      <c r="O2710" s="156">
        <v>0.37491883116883112</v>
      </c>
    </row>
    <row r="2711" spans="1:15" x14ac:dyDescent="0.2">
      <c r="A2711">
        <v>226</v>
      </c>
      <c r="B2711" t="s">
        <v>591</v>
      </c>
      <c r="C2711" t="s">
        <v>591</v>
      </c>
      <c r="D2711" t="s">
        <v>584</v>
      </c>
      <c r="E2711" t="s">
        <v>692</v>
      </c>
      <c r="F2711" s="156">
        <v>2.8790133477633477E-2</v>
      </c>
      <c r="G2711" s="156">
        <v>3.1791125541125544E-2</v>
      </c>
      <c r="H2711" s="156">
        <v>1.9834505772005771E-2</v>
      </c>
      <c r="I2711" s="156">
        <v>6.4123376623376627E-3</v>
      </c>
      <c r="J2711" s="156">
        <v>3.1428120490620486E-2</v>
      </c>
      <c r="K2711" s="156">
        <v>1.4538239538239538E-2</v>
      </c>
      <c r="L2711" s="156">
        <v>4.9986471861471864E-3</v>
      </c>
      <c r="M2711" s="156">
        <v>1.3755862193362193E-2</v>
      </c>
      <c r="N2711" s="156">
        <v>1.9660894660894664E-2</v>
      </c>
      <c r="O2711" s="156">
        <v>3.3119137806637805E-2</v>
      </c>
    </row>
    <row r="2712" spans="1:15" x14ac:dyDescent="0.2">
      <c r="A2712">
        <v>226</v>
      </c>
      <c r="B2712" t="s">
        <v>591</v>
      </c>
      <c r="C2712" t="s">
        <v>591</v>
      </c>
      <c r="D2712" t="s">
        <v>584</v>
      </c>
      <c r="E2712" t="s">
        <v>693</v>
      </c>
      <c r="F2712" s="156">
        <v>0</v>
      </c>
      <c r="G2712" s="156">
        <v>0</v>
      </c>
      <c r="H2712" s="156">
        <v>0</v>
      </c>
      <c r="I2712" s="156">
        <v>0</v>
      </c>
      <c r="J2712" s="156">
        <v>0</v>
      </c>
      <c r="K2712" s="156">
        <v>0</v>
      </c>
      <c r="L2712" s="156">
        <v>0</v>
      </c>
      <c r="M2712" s="156">
        <v>0</v>
      </c>
      <c r="N2712" s="156">
        <v>0</v>
      </c>
      <c r="O2712" s="156">
        <v>0</v>
      </c>
    </row>
    <row r="2713" spans="1:15" x14ac:dyDescent="0.2">
      <c r="A2713">
        <v>226</v>
      </c>
      <c r="B2713" t="s">
        <v>591</v>
      </c>
      <c r="C2713" t="s">
        <v>591</v>
      </c>
      <c r="D2713" t="s">
        <v>584</v>
      </c>
      <c r="E2713" t="s">
        <v>694</v>
      </c>
      <c r="F2713" s="156">
        <v>0.14465751262626259</v>
      </c>
      <c r="G2713" s="156">
        <v>0.11124684343434343</v>
      </c>
      <c r="H2713" s="156">
        <v>0.18890625000000003</v>
      </c>
      <c r="I2713" s="156">
        <v>0.12613952020202021</v>
      </c>
      <c r="J2713" s="156">
        <v>7.4739583333333331E-2</v>
      </c>
      <c r="K2713" s="156">
        <v>0.16362531565656566</v>
      </c>
      <c r="L2713" s="156">
        <v>9.3249684343434364E-2</v>
      </c>
      <c r="M2713" s="156">
        <v>0.13337121212121211</v>
      </c>
      <c r="N2713" s="156">
        <v>0.19032828282828285</v>
      </c>
      <c r="O2713" s="156">
        <v>0.19702967171717176</v>
      </c>
    </row>
    <row r="2714" spans="1:15" x14ac:dyDescent="0.2">
      <c r="A2714">
        <v>226</v>
      </c>
      <c r="B2714" t="s">
        <v>591</v>
      </c>
      <c r="C2714" t="s">
        <v>591</v>
      </c>
      <c r="D2714" t="s">
        <v>584</v>
      </c>
      <c r="E2714" t="s">
        <v>695</v>
      </c>
      <c r="F2714" s="156">
        <v>5.8608217592592592E-3</v>
      </c>
      <c r="G2714" s="156">
        <v>5.5902777777777782E-3</v>
      </c>
      <c r="H2714" s="156">
        <v>4.2534722222222219E-3</v>
      </c>
      <c r="I2714" s="156">
        <v>1.4221643518518518E-3</v>
      </c>
      <c r="J2714" s="156">
        <v>5.9780092592592602E-3</v>
      </c>
      <c r="K2714" s="156">
        <v>4.0899884259259257E-3</v>
      </c>
      <c r="L2714" s="156">
        <v>9.9681712962962962E-4</v>
      </c>
      <c r="M2714" s="156">
        <v>2.0298032407407404E-3</v>
      </c>
      <c r="N2714" s="156">
        <v>4.340277777777778E-3</v>
      </c>
      <c r="O2714" s="156">
        <v>6.657986111111111E-3</v>
      </c>
    </row>
    <row r="2715" spans="1:15" x14ac:dyDescent="0.2">
      <c r="A2715">
        <v>226</v>
      </c>
      <c r="B2715" t="s">
        <v>591</v>
      </c>
      <c r="C2715" t="s">
        <v>591</v>
      </c>
      <c r="D2715" t="s">
        <v>584</v>
      </c>
      <c r="E2715" t="s">
        <v>696</v>
      </c>
      <c r="F2715" s="156">
        <v>0</v>
      </c>
      <c r="G2715" s="156">
        <v>0</v>
      </c>
      <c r="H2715" s="156">
        <v>0</v>
      </c>
      <c r="I2715" s="156">
        <v>0</v>
      </c>
      <c r="J2715" s="156">
        <v>0</v>
      </c>
      <c r="K2715" s="156">
        <v>0</v>
      </c>
      <c r="L2715" s="156">
        <v>0</v>
      </c>
      <c r="M2715" s="156">
        <v>0</v>
      </c>
      <c r="N2715" s="156">
        <v>0</v>
      </c>
      <c r="O2715" s="156">
        <v>0</v>
      </c>
    </row>
    <row r="2716" spans="1:15" x14ac:dyDescent="0.2">
      <c r="A2716">
        <v>227</v>
      </c>
      <c r="B2716" t="s">
        <v>592</v>
      </c>
      <c r="C2716" t="s">
        <v>592</v>
      </c>
      <c r="D2716" t="s">
        <v>584</v>
      </c>
      <c r="E2716" t="s">
        <v>685</v>
      </c>
      <c r="F2716" s="156">
        <v>0.24555539157811887</v>
      </c>
      <c r="G2716" s="156">
        <v>0.23064738292011017</v>
      </c>
      <c r="H2716" s="156">
        <v>0.311646497441952</v>
      </c>
      <c r="I2716" s="156">
        <v>0.30088055883510423</v>
      </c>
      <c r="J2716" s="156">
        <v>0.13737701692247145</v>
      </c>
      <c r="K2716" s="156">
        <v>0.18929063360881546</v>
      </c>
      <c r="L2716" s="156">
        <v>0.20640249901613536</v>
      </c>
      <c r="M2716" s="156">
        <v>0.31656090121999209</v>
      </c>
      <c r="N2716" s="156">
        <v>0.30545798898071624</v>
      </c>
      <c r="O2716" s="156">
        <v>0.36834907516725701</v>
      </c>
    </row>
    <row r="2717" spans="1:15" x14ac:dyDescent="0.2">
      <c r="A2717">
        <v>227</v>
      </c>
      <c r="B2717" t="s">
        <v>592</v>
      </c>
      <c r="C2717" t="s">
        <v>592</v>
      </c>
      <c r="D2717" t="s">
        <v>584</v>
      </c>
      <c r="E2717" t="s">
        <v>686</v>
      </c>
      <c r="F2717" s="156">
        <v>2.1225649350649353E-2</v>
      </c>
      <c r="G2717" s="156">
        <v>3.2289411976911979E-2</v>
      </c>
      <c r="H2717" s="156">
        <v>1.9561688311688315E-2</v>
      </c>
      <c r="I2717" s="156">
        <v>1.103219696969697E-2</v>
      </c>
      <c r="J2717" s="156">
        <v>2.8104707792207795E-2</v>
      </c>
      <c r="K2717" s="156">
        <v>1.0693993506493506E-2</v>
      </c>
      <c r="L2717" s="156">
        <v>8.1709956709956708E-3</v>
      </c>
      <c r="M2717" s="156">
        <v>2.0416215728715728E-2</v>
      </c>
      <c r="N2717" s="156">
        <v>1.8979978354978357E-2</v>
      </c>
      <c r="O2717" s="156">
        <v>2.9502615440115437E-2</v>
      </c>
    </row>
    <row r="2718" spans="1:15" x14ac:dyDescent="0.2">
      <c r="A2718">
        <v>227</v>
      </c>
      <c r="B2718" t="s">
        <v>592</v>
      </c>
      <c r="C2718" t="s">
        <v>592</v>
      </c>
      <c r="D2718" t="s">
        <v>584</v>
      </c>
      <c r="E2718" t="s">
        <v>687</v>
      </c>
      <c r="F2718" s="156">
        <v>0</v>
      </c>
      <c r="G2718" s="156">
        <v>0</v>
      </c>
      <c r="H2718" s="156">
        <v>0</v>
      </c>
      <c r="I2718" s="156">
        <v>0</v>
      </c>
      <c r="J2718" s="156">
        <v>0</v>
      </c>
      <c r="K2718" s="156">
        <v>0</v>
      </c>
      <c r="L2718" s="156">
        <v>0</v>
      </c>
      <c r="M2718" s="156">
        <v>0</v>
      </c>
      <c r="N2718" s="156">
        <v>0</v>
      </c>
      <c r="O2718" s="156">
        <v>0</v>
      </c>
    </row>
    <row r="2719" spans="1:15" x14ac:dyDescent="0.2">
      <c r="A2719">
        <v>227</v>
      </c>
      <c r="B2719" t="s">
        <v>592</v>
      </c>
      <c r="C2719" t="s">
        <v>592</v>
      </c>
      <c r="D2719" t="s">
        <v>584</v>
      </c>
      <c r="E2719" t="s">
        <v>688</v>
      </c>
      <c r="F2719" s="156">
        <v>0.38065684315684317</v>
      </c>
      <c r="G2719" s="156">
        <v>0.27335581085581084</v>
      </c>
      <c r="H2719" s="156">
        <v>0.3562833000333</v>
      </c>
      <c r="I2719" s="156">
        <v>0.38276931401931402</v>
      </c>
      <c r="J2719" s="156">
        <v>0.16030636030636031</v>
      </c>
      <c r="K2719" s="156">
        <v>0.18279845154845153</v>
      </c>
      <c r="L2719" s="156">
        <v>0.27115384615384613</v>
      </c>
      <c r="M2719" s="156">
        <v>0.39494047619047618</v>
      </c>
      <c r="N2719" s="156">
        <v>0.34633699633699633</v>
      </c>
      <c r="O2719" s="156">
        <v>0.48882575757575752</v>
      </c>
    </row>
    <row r="2720" spans="1:15" x14ac:dyDescent="0.2">
      <c r="A2720">
        <v>227</v>
      </c>
      <c r="B2720" t="s">
        <v>592</v>
      </c>
      <c r="C2720" t="s">
        <v>592</v>
      </c>
      <c r="D2720" t="s">
        <v>584</v>
      </c>
      <c r="E2720" t="s">
        <v>689</v>
      </c>
      <c r="F2720" s="156">
        <v>3.9854242979242983E-2</v>
      </c>
      <c r="G2720" s="156">
        <v>5.96535409035409E-2</v>
      </c>
      <c r="H2720" s="156">
        <v>3.2932692307692309E-2</v>
      </c>
      <c r="I2720" s="156">
        <v>1.8484813797313798E-2</v>
      </c>
      <c r="J2720" s="156">
        <v>5.1484279609279607E-2</v>
      </c>
      <c r="K2720" s="156">
        <v>1.5840583028083027E-2</v>
      </c>
      <c r="L2720" s="156">
        <v>1.4314331501831501E-2</v>
      </c>
      <c r="M2720" s="156">
        <v>3.7530525030525022E-2</v>
      </c>
      <c r="N2720" s="156">
        <v>3.1662087912087911E-2</v>
      </c>
      <c r="O2720" s="156">
        <v>5.4201007326007328E-2</v>
      </c>
    </row>
    <row r="2721" spans="1:15" x14ac:dyDescent="0.2">
      <c r="A2721">
        <v>227</v>
      </c>
      <c r="B2721" t="s">
        <v>592</v>
      </c>
      <c r="C2721" t="s">
        <v>592</v>
      </c>
      <c r="D2721" t="s">
        <v>584</v>
      </c>
      <c r="E2721" t="s">
        <v>690</v>
      </c>
      <c r="F2721" s="156">
        <v>0.51348443223443219</v>
      </c>
      <c r="G2721" s="156">
        <v>0.39894688644688647</v>
      </c>
      <c r="H2721" s="156">
        <v>0.63841575091575087</v>
      </c>
      <c r="I2721" s="156">
        <v>0.59077380952380953</v>
      </c>
      <c r="J2721" s="156">
        <v>0.13878205128205126</v>
      </c>
      <c r="K2721" s="156">
        <v>0.34182692307692308</v>
      </c>
      <c r="L2721" s="156">
        <v>0.27445054945054942</v>
      </c>
      <c r="M2721" s="156">
        <v>0.64480311355311348</v>
      </c>
      <c r="N2721" s="156">
        <v>0.62346611721611722</v>
      </c>
      <c r="O2721" s="156">
        <v>0.67756410256410249</v>
      </c>
    </row>
    <row r="2722" spans="1:15" x14ac:dyDescent="0.2">
      <c r="A2722">
        <v>227</v>
      </c>
      <c r="B2722" t="s">
        <v>592</v>
      </c>
      <c r="C2722" t="s">
        <v>592</v>
      </c>
      <c r="D2722" t="s">
        <v>584</v>
      </c>
      <c r="E2722" t="s">
        <v>691</v>
      </c>
      <c r="F2722" s="156">
        <v>0.24009494293585201</v>
      </c>
      <c r="G2722" s="156">
        <v>0.17278876426603701</v>
      </c>
      <c r="H2722" s="156">
        <v>0.28516578118850844</v>
      </c>
      <c r="I2722" s="156">
        <v>0.22438754427390792</v>
      </c>
      <c r="J2722" s="156">
        <v>0.10731257378984653</v>
      </c>
      <c r="K2722" s="156">
        <v>0.21472599370326642</v>
      </c>
      <c r="L2722" s="156">
        <v>0.1624508067689886</v>
      </c>
      <c r="M2722" s="156">
        <v>0.23183293978748523</v>
      </c>
      <c r="N2722" s="156">
        <v>0.28410320739866191</v>
      </c>
      <c r="O2722" s="156">
        <v>0.315513085399449</v>
      </c>
    </row>
    <row r="2723" spans="1:15" x14ac:dyDescent="0.2">
      <c r="A2723">
        <v>227</v>
      </c>
      <c r="B2723" t="s">
        <v>592</v>
      </c>
      <c r="C2723" t="s">
        <v>592</v>
      </c>
      <c r="D2723" t="s">
        <v>584</v>
      </c>
      <c r="E2723" t="s">
        <v>692</v>
      </c>
      <c r="F2723" s="156">
        <v>2.2492784992784995E-2</v>
      </c>
      <c r="G2723" s="156">
        <v>2.6578282828282826E-2</v>
      </c>
      <c r="H2723" s="156">
        <v>1.784136002886003E-2</v>
      </c>
      <c r="I2723" s="156">
        <v>6.8294552669552668E-3</v>
      </c>
      <c r="J2723" s="156">
        <v>2.5602002164502161E-2</v>
      </c>
      <c r="K2723" s="156">
        <v>1.3273358585858585E-2</v>
      </c>
      <c r="L2723" s="156">
        <v>5.1384379509379508E-3</v>
      </c>
      <c r="M2723" s="156">
        <v>1.2962211399711399E-2</v>
      </c>
      <c r="N2723" s="156">
        <v>1.7733134920634924E-2</v>
      </c>
      <c r="O2723" s="156">
        <v>2.7083333333333331E-2</v>
      </c>
    </row>
    <row r="2724" spans="1:15" x14ac:dyDescent="0.2">
      <c r="A2724">
        <v>227</v>
      </c>
      <c r="B2724" t="s">
        <v>592</v>
      </c>
      <c r="C2724" t="s">
        <v>592</v>
      </c>
      <c r="D2724" t="s">
        <v>584</v>
      </c>
      <c r="E2724" t="s">
        <v>693</v>
      </c>
      <c r="F2724" s="156">
        <v>0</v>
      </c>
      <c r="G2724" s="156">
        <v>0</v>
      </c>
      <c r="H2724" s="156">
        <v>0</v>
      </c>
      <c r="I2724" s="156">
        <v>0</v>
      </c>
      <c r="J2724" s="156">
        <v>0</v>
      </c>
      <c r="K2724" s="156">
        <v>0</v>
      </c>
      <c r="L2724" s="156">
        <v>0</v>
      </c>
      <c r="M2724" s="156">
        <v>0</v>
      </c>
      <c r="N2724" s="156">
        <v>0</v>
      </c>
      <c r="O2724" s="156">
        <v>0</v>
      </c>
    </row>
    <row r="2725" spans="1:15" x14ac:dyDescent="0.2">
      <c r="A2725">
        <v>227</v>
      </c>
      <c r="B2725" t="s">
        <v>592</v>
      </c>
      <c r="C2725" t="s">
        <v>592</v>
      </c>
      <c r="D2725" t="s">
        <v>584</v>
      </c>
      <c r="E2725" t="s">
        <v>694</v>
      </c>
      <c r="F2725" s="156">
        <v>0.13441445707070707</v>
      </c>
      <c r="G2725" s="156">
        <v>0.10075126262626261</v>
      </c>
      <c r="H2725" s="156">
        <v>0.17436553030303029</v>
      </c>
      <c r="I2725" s="156">
        <v>0.11539930555555554</v>
      </c>
      <c r="J2725" s="156">
        <v>6.7113320707070712E-2</v>
      </c>
      <c r="K2725" s="156">
        <v>0.15183554292929294</v>
      </c>
      <c r="L2725" s="156">
        <v>8.4870580808080812E-2</v>
      </c>
      <c r="M2725" s="156">
        <v>0.12180871212121212</v>
      </c>
      <c r="N2725" s="156">
        <v>0.17554766414141415</v>
      </c>
      <c r="O2725" s="156">
        <v>0.18139046717171714</v>
      </c>
    </row>
    <row r="2726" spans="1:15" x14ac:dyDescent="0.2">
      <c r="A2726">
        <v>227</v>
      </c>
      <c r="B2726" t="s">
        <v>592</v>
      </c>
      <c r="C2726" t="s">
        <v>592</v>
      </c>
      <c r="D2726" t="s">
        <v>584</v>
      </c>
      <c r="E2726" t="s">
        <v>695</v>
      </c>
      <c r="F2726" s="156">
        <v>5.3313078703703708E-3</v>
      </c>
      <c r="G2726" s="156">
        <v>5.263310185185186E-3</v>
      </c>
      <c r="H2726" s="156">
        <v>4.0668402777777777E-3</v>
      </c>
      <c r="I2726" s="156">
        <v>1.452546296296296E-3</v>
      </c>
      <c r="J2726" s="156">
        <v>5.5324074074074078E-3</v>
      </c>
      <c r="K2726" s="156">
        <v>3.8411458333333331E-3</v>
      </c>
      <c r="L2726" s="156">
        <v>1.0170717592592592E-3</v>
      </c>
      <c r="M2726" s="156">
        <v>2.0746527777777777E-3</v>
      </c>
      <c r="N2726" s="156">
        <v>4.123263888888889E-3</v>
      </c>
      <c r="O2726" s="156">
        <v>6.1530671296296299E-3</v>
      </c>
    </row>
    <row r="2727" spans="1:15" x14ac:dyDescent="0.2">
      <c r="A2727">
        <v>227</v>
      </c>
      <c r="B2727" t="s">
        <v>592</v>
      </c>
      <c r="C2727" t="s">
        <v>592</v>
      </c>
      <c r="D2727" t="s">
        <v>584</v>
      </c>
      <c r="E2727" t="s">
        <v>696</v>
      </c>
      <c r="F2727" s="156">
        <v>0</v>
      </c>
      <c r="G2727" s="156">
        <v>0</v>
      </c>
      <c r="H2727" s="156">
        <v>0</v>
      </c>
      <c r="I2727" s="156">
        <v>0</v>
      </c>
      <c r="J2727" s="156">
        <v>0</v>
      </c>
      <c r="K2727" s="156">
        <v>0</v>
      </c>
      <c r="L2727" s="156">
        <v>0</v>
      </c>
      <c r="M2727" s="156">
        <v>0</v>
      </c>
      <c r="N2727" s="156">
        <v>0</v>
      </c>
      <c r="O2727" s="156">
        <v>0</v>
      </c>
    </row>
    <row r="2728" spans="1:15" x14ac:dyDescent="0.2">
      <c r="A2728">
        <v>228</v>
      </c>
      <c r="B2728" t="s">
        <v>593</v>
      </c>
      <c r="C2728" t="s">
        <v>593</v>
      </c>
      <c r="D2728" t="s">
        <v>584</v>
      </c>
      <c r="E2728" t="s">
        <v>685</v>
      </c>
      <c r="F2728" s="156">
        <v>0.23777302243211335</v>
      </c>
      <c r="G2728" s="156">
        <v>0.25395759543486818</v>
      </c>
      <c r="H2728" s="156">
        <v>0.32289944903581269</v>
      </c>
      <c r="I2728" s="156">
        <v>0.30301800472255019</v>
      </c>
      <c r="J2728" s="156">
        <v>0.15339925226288864</v>
      </c>
      <c r="K2728" s="156">
        <v>0.19486176702085795</v>
      </c>
      <c r="L2728" s="156">
        <v>0.20613931523022436</v>
      </c>
      <c r="M2728" s="156">
        <v>0.33046290830381742</v>
      </c>
      <c r="N2728" s="156">
        <v>0.313353502558048</v>
      </c>
      <c r="O2728" s="156">
        <v>0.37566656828020467</v>
      </c>
    </row>
    <row r="2729" spans="1:15" x14ac:dyDescent="0.2">
      <c r="A2729">
        <v>228</v>
      </c>
      <c r="B2729" t="s">
        <v>593</v>
      </c>
      <c r="C2729" t="s">
        <v>593</v>
      </c>
      <c r="D2729" t="s">
        <v>584</v>
      </c>
      <c r="E2729" t="s">
        <v>686</v>
      </c>
      <c r="F2729" s="156">
        <v>3.914817821067821E-2</v>
      </c>
      <c r="G2729" s="156">
        <v>5.3988546176046169E-2</v>
      </c>
      <c r="H2729" s="156">
        <v>3.0796807359307357E-2</v>
      </c>
      <c r="I2729" s="156">
        <v>1.4351100288600288E-2</v>
      </c>
      <c r="J2729" s="156">
        <v>4.7610028860028859E-2</v>
      </c>
      <c r="K2729" s="156">
        <v>1.5893308080808077E-2</v>
      </c>
      <c r="L2729" s="156">
        <v>1.1325306637806638E-2</v>
      </c>
      <c r="M2729" s="156">
        <v>3.1624278499278499E-2</v>
      </c>
      <c r="N2729" s="156">
        <v>2.9376352813852813E-2</v>
      </c>
      <c r="O2729" s="156">
        <v>5.0272817460317455E-2</v>
      </c>
    </row>
    <row r="2730" spans="1:15" x14ac:dyDescent="0.2">
      <c r="A2730">
        <v>228</v>
      </c>
      <c r="B2730" t="s">
        <v>593</v>
      </c>
      <c r="C2730" t="s">
        <v>593</v>
      </c>
      <c r="D2730" t="s">
        <v>584</v>
      </c>
      <c r="E2730" t="s">
        <v>687</v>
      </c>
      <c r="F2730" s="156">
        <v>0</v>
      </c>
      <c r="G2730" s="156">
        <v>0</v>
      </c>
      <c r="H2730" s="156">
        <v>0</v>
      </c>
      <c r="I2730" s="156">
        <v>0</v>
      </c>
      <c r="J2730" s="156">
        <v>0</v>
      </c>
      <c r="K2730" s="156">
        <v>0</v>
      </c>
      <c r="L2730" s="156">
        <v>0</v>
      </c>
      <c r="M2730" s="156">
        <v>0</v>
      </c>
      <c r="N2730" s="156">
        <v>0</v>
      </c>
      <c r="O2730" s="156">
        <v>0</v>
      </c>
    </row>
    <row r="2731" spans="1:15" x14ac:dyDescent="0.2">
      <c r="A2731">
        <v>228</v>
      </c>
      <c r="B2731" t="s">
        <v>593</v>
      </c>
      <c r="C2731" t="s">
        <v>593</v>
      </c>
      <c r="D2731" t="s">
        <v>584</v>
      </c>
      <c r="E2731" t="s">
        <v>688</v>
      </c>
      <c r="F2731" s="156">
        <v>0.36515775890775887</v>
      </c>
      <c r="G2731" s="156">
        <v>0.2894355644355644</v>
      </c>
      <c r="H2731" s="156">
        <v>0.35534257409257408</v>
      </c>
      <c r="I2731" s="156">
        <v>0.36226689976689974</v>
      </c>
      <c r="J2731" s="156">
        <v>0.16763028638028638</v>
      </c>
      <c r="K2731" s="156">
        <v>0.18000749250749248</v>
      </c>
      <c r="L2731" s="156">
        <v>0.24884906759906761</v>
      </c>
      <c r="M2731" s="156">
        <v>0.39266774891774892</v>
      </c>
      <c r="N2731" s="156">
        <v>0.34075091575091576</v>
      </c>
      <c r="O2731" s="156">
        <v>0.47763486513486508</v>
      </c>
    </row>
    <row r="2732" spans="1:15" x14ac:dyDescent="0.2">
      <c r="A2732">
        <v>228</v>
      </c>
      <c r="B2732" t="s">
        <v>593</v>
      </c>
      <c r="C2732" t="s">
        <v>593</v>
      </c>
      <c r="D2732" t="s">
        <v>584</v>
      </c>
      <c r="E2732" t="s">
        <v>689</v>
      </c>
      <c r="F2732" s="156">
        <v>6.9742063492063494E-2</v>
      </c>
      <c r="G2732" s="156">
        <v>8.9673000610500597E-2</v>
      </c>
      <c r="H2732" s="156">
        <v>4.3553495115995121E-2</v>
      </c>
      <c r="I2732" s="156">
        <v>1.789339133089133E-2</v>
      </c>
      <c r="J2732" s="156">
        <v>7.9254426129426125E-2</v>
      </c>
      <c r="K2732" s="156">
        <v>1.8189102564102562E-2</v>
      </c>
      <c r="L2732" s="156">
        <v>1.531784188034188E-2</v>
      </c>
      <c r="M2732" s="156">
        <v>4.9851190476190479E-2</v>
      </c>
      <c r="N2732" s="156">
        <v>4.0873015873015874E-2</v>
      </c>
      <c r="O2732" s="156">
        <v>8.4394078144078136E-2</v>
      </c>
    </row>
    <row r="2733" spans="1:15" x14ac:dyDescent="0.2">
      <c r="A2733">
        <v>228</v>
      </c>
      <c r="B2733" t="s">
        <v>593</v>
      </c>
      <c r="C2733" t="s">
        <v>593</v>
      </c>
      <c r="D2733" t="s">
        <v>584</v>
      </c>
      <c r="E2733" t="s">
        <v>690</v>
      </c>
      <c r="F2733" s="156">
        <v>0.46382783882783879</v>
      </c>
      <c r="G2733" s="156">
        <v>0.38930860805860806</v>
      </c>
      <c r="H2733" s="156">
        <v>0.61504120879120872</v>
      </c>
      <c r="I2733" s="156">
        <v>0.5970238095238094</v>
      </c>
      <c r="J2733" s="156">
        <v>0.15659340659340659</v>
      </c>
      <c r="K2733" s="156">
        <v>0.32898351648351642</v>
      </c>
      <c r="L2733" s="156">
        <v>0.30347985347985351</v>
      </c>
      <c r="M2733" s="156">
        <v>0.63642399267399263</v>
      </c>
      <c r="N2733" s="156">
        <v>0.59368131868131868</v>
      </c>
      <c r="O2733" s="156">
        <v>0.66261446886446884</v>
      </c>
    </row>
    <row r="2734" spans="1:15" x14ac:dyDescent="0.2">
      <c r="A2734">
        <v>228</v>
      </c>
      <c r="B2734" t="s">
        <v>593</v>
      </c>
      <c r="C2734" t="s">
        <v>593</v>
      </c>
      <c r="D2734" t="s">
        <v>584</v>
      </c>
      <c r="E2734" t="s">
        <v>691</v>
      </c>
      <c r="F2734" s="156">
        <v>0.31433982683982686</v>
      </c>
      <c r="G2734" s="156">
        <v>0.20431178669815031</v>
      </c>
      <c r="H2734" s="156">
        <v>0.34680981896890989</v>
      </c>
      <c r="I2734" s="156">
        <v>0.26433490751672567</v>
      </c>
      <c r="J2734" s="156">
        <v>0.12348976780794962</v>
      </c>
      <c r="K2734" s="156">
        <v>0.25971566312475408</v>
      </c>
      <c r="L2734" s="156">
        <v>0.19033598976780797</v>
      </c>
      <c r="M2734" s="156">
        <v>0.27610192837465564</v>
      </c>
      <c r="N2734" s="156">
        <v>0.34493555686737504</v>
      </c>
      <c r="O2734" s="156">
        <v>0.38998179850452575</v>
      </c>
    </row>
    <row r="2735" spans="1:15" x14ac:dyDescent="0.2">
      <c r="A2735">
        <v>228</v>
      </c>
      <c r="B2735" t="s">
        <v>593</v>
      </c>
      <c r="C2735" t="s">
        <v>593</v>
      </c>
      <c r="D2735" t="s">
        <v>584</v>
      </c>
      <c r="E2735" t="s">
        <v>692</v>
      </c>
      <c r="F2735" s="156">
        <v>4.2710588023088018E-2</v>
      </c>
      <c r="G2735" s="156">
        <v>4.5871663059163049E-2</v>
      </c>
      <c r="H2735" s="156">
        <v>2.9536435786435784E-2</v>
      </c>
      <c r="I2735" s="156">
        <v>7.846320346320346E-3</v>
      </c>
      <c r="J2735" s="156">
        <v>4.4764610389610389E-2</v>
      </c>
      <c r="K2735" s="156">
        <v>2.1714917027417031E-2</v>
      </c>
      <c r="L2735" s="156">
        <v>6.4461580086580088E-3</v>
      </c>
      <c r="M2735" s="156">
        <v>1.989538239538239E-2</v>
      </c>
      <c r="N2735" s="156">
        <v>2.9301948051948051E-2</v>
      </c>
      <c r="O2735" s="156">
        <v>4.8275162337662339E-2</v>
      </c>
    </row>
    <row r="2736" spans="1:15" x14ac:dyDescent="0.2">
      <c r="A2736">
        <v>228</v>
      </c>
      <c r="B2736" t="s">
        <v>593</v>
      </c>
      <c r="C2736" t="s">
        <v>593</v>
      </c>
      <c r="D2736" t="s">
        <v>584</v>
      </c>
      <c r="E2736" t="s">
        <v>693</v>
      </c>
      <c r="F2736" s="156">
        <v>0</v>
      </c>
      <c r="G2736" s="156">
        <v>0</v>
      </c>
      <c r="H2736" s="156">
        <v>0</v>
      </c>
      <c r="I2736" s="156">
        <v>0</v>
      </c>
      <c r="J2736" s="156">
        <v>0</v>
      </c>
      <c r="K2736" s="156">
        <v>0</v>
      </c>
      <c r="L2736" s="156">
        <v>0</v>
      </c>
      <c r="M2736" s="156">
        <v>0</v>
      </c>
      <c r="N2736" s="156">
        <v>0</v>
      </c>
      <c r="O2736" s="156">
        <v>0</v>
      </c>
    </row>
    <row r="2737" spans="1:15" x14ac:dyDescent="0.2">
      <c r="A2737">
        <v>228</v>
      </c>
      <c r="B2737" t="s">
        <v>593</v>
      </c>
      <c r="C2737" t="s">
        <v>593</v>
      </c>
      <c r="D2737" t="s">
        <v>584</v>
      </c>
      <c r="E2737" t="s">
        <v>694</v>
      </c>
      <c r="F2737" s="156">
        <v>0.13805082070707073</v>
      </c>
      <c r="G2737" s="156">
        <v>0.11318813131313131</v>
      </c>
      <c r="H2737" s="156">
        <v>0.18911616161616163</v>
      </c>
      <c r="I2737" s="156">
        <v>0.12959438131313131</v>
      </c>
      <c r="J2737" s="156">
        <v>7.5164141414141419E-2</v>
      </c>
      <c r="K2737" s="156">
        <v>0.16167771464646463</v>
      </c>
      <c r="L2737" s="156">
        <v>9.5416666666666664E-2</v>
      </c>
      <c r="M2737" s="156">
        <v>0.13741161616161615</v>
      </c>
      <c r="N2737" s="156">
        <v>0.19020991161616163</v>
      </c>
      <c r="O2737" s="156">
        <v>0.19384154040404042</v>
      </c>
    </row>
    <row r="2738" spans="1:15" x14ac:dyDescent="0.2">
      <c r="A2738">
        <v>228</v>
      </c>
      <c r="B2738" t="s">
        <v>593</v>
      </c>
      <c r="C2738" t="s">
        <v>593</v>
      </c>
      <c r="D2738" t="s">
        <v>584</v>
      </c>
      <c r="E2738" t="s">
        <v>695</v>
      </c>
      <c r="F2738" s="156">
        <v>7.8660300925925929E-3</v>
      </c>
      <c r="G2738" s="156">
        <v>8.1032986111111115E-3</v>
      </c>
      <c r="H2738" s="156">
        <v>6.5277777777777764E-3</v>
      </c>
      <c r="I2738" s="156">
        <v>2.3032407407407407E-3</v>
      </c>
      <c r="J2738" s="156">
        <v>8.1944444444444452E-3</v>
      </c>
      <c r="K2738" s="156">
        <v>5.9649884259259257E-3</v>
      </c>
      <c r="L2738" s="156">
        <v>1.6435185185185185E-3</v>
      </c>
      <c r="M2738" s="156">
        <v>3.5546875000000001E-3</v>
      </c>
      <c r="N2738" s="156">
        <v>6.6203703703703702E-3</v>
      </c>
      <c r="O2738" s="156">
        <v>9.2201967592592596E-3</v>
      </c>
    </row>
    <row r="2739" spans="1:15" x14ac:dyDescent="0.2">
      <c r="A2739">
        <v>228</v>
      </c>
      <c r="B2739" t="s">
        <v>593</v>
      </c>
      <c r="C2739" t="s">
        <v>593</v>
      </c>
      <c r="D2739" t="s">
        <v>584</v>
      </c>
      <c r="E2739" t="s">
        <v>696</v>
      </c>
      <c r="F2739" s="156">
        <v>0</v>
      </c>
      <c r="G2739" s="156">
        <v>0</v>
      </c>
      <c r="H2739" s="156">
        <v>0</v>
      </c>
      <c r="I2739" s="156">
        <v>0</v>
      </c>
      <c r="J2739" s="156">
        <v>0</v>
      </c>
      <c r="K2739" s="156">
        <v>0</v>
      </c>
      <c r="L2739" s="156">
        <v>0</v>
      </c>
      <c r="M2739" s="156">
        <v>0</v>
      </c>
      <c r="N2739" s="156">
        <v>0</v>
      </c>
      <c r="O2739" s="156">
        <v>0</v>
      </c>
    </row>
    <row r="2740" spans="1:15" x14ac:dyDescent="0.2">
      <c r="A2740">
        <v>229</v>
      </c>
      <c r="B2740" t="s">
        <v>594</v>
      </c>
      <c r="C2740" t="s">
        <v>594</v>
      </c>
      <c r="D2740" t="s">
        <v>584</v>
      </c>
      <c r="E2740" t="s">
        <v>685</v>
      </c>
      <c r="F2740" s="156">
        <v>0.26596812278630461</v>
      </c>
      <c r="G2740" s="156">
        <v>0.26530893349075169</v>
      </c>
      <c r="H2740" s="156">
        <v>0.34081316410861862</v>
      </c>
      <c r="I2740" s="156">
        <v>0.32149990161353792</v>
      </c>
      <c r="J2740" s="156">
        <v>0.15755362062180242</v>
      </c>
      <c r="K2740" s="156">
        <v>0.20044273907910268</v>
      </c>
      <c r="L2740" s="156">
        <v>0.21630755608028332</v>
      </c>
      <c r="M2740" s="156">
        <v>0.35054604486422664</v>
      </c>
      <c r="N2740" s="156">
        <v>0.3254624163715073</v>
      </c>
      <c r="O2740" s="156">
        <v>0.40277449822904365</v>
      </c>
    </row>
    <row r="2741" spans="1:15" x14ac:dyDescent="0.2">
      <c r="A2741">
        <v>229</v>
      </c>
      <c r="B2741" t="s">
        <v>594</v>
      </c>
      <c r="C2741" t="s">
        <v>594</v>
      </c>
      <c r="D2741" t="s">
        <v>584</v>
      </c>
      <c r="E2741" t="s">
        <v>686</v>
      </c>
      <c r="F2741" s="156">
        <v>3.9335317460317459E-2</v>
      </c>
      <c r="G2741" s="156">
        <v>5.4238816738816739E-2</v>
      </c>
      <c r="H2741" s="156">
        <v>3.0370670995670992E-2</v>
      </c>
      <c r="I2741" s="156">
        <v>1.4387175324675323E-2</v>
      </c>
      <c r="J2741" s="156">
        <v>4.7909902597402604E-2</v>
      </c>
      <c r="K2741" s="156">
        <v>1.542433261183261E-2</v>
      </c>
      <c r="L2741" s="156">
        <v>1.1352362914862916E-2</v>
      </c>
      <c r="M2741" s="156">
        <v>3.1543109668109671E-2</v>
      </c>
      <c r="N2741" s="156">
        <v>2.8343704906204904E-2</v>
      </c>
      <c r="O2741" s="156">
        <v>5.0457702020202021E-2</v>
      </c>
    </row>
    <row r="2742" spans="1:15" x14ac:dyDescent="0.2">
      <c r="A2742">
        <v>229</v>
      </c>
      <c r="B2742" t="s">
        <v>594</v>
      </c>
      <c r="C2742" t="s">
        <v>594</v>
      </c>
      <c r="D2742" t="s">
        <v>584</v>
      </c>
      <c r="E2742" t="s">
        <v>687</v>
      </c>
      <c r="F2742" s="156">
        <v>0</v>
      </c>
      <c r="G2742" s="156">
        <v>0</v>
      </c>
      <c r="H2742" s="156">
        <v>0</v>
      </c>
      <c r="I2742" s="156">
        <v>0</v>
      </c>
      <c r="J2742" s="156">
        <v>0</v>
      </c>
      <c r="K2742" s="156">
        <v>0</v>
      </c>
      <c r="L2742" s="156">
        <v>0</v>
      </c>
      <c r="M2742" s="156">
        <v>0</v>
      </c>
      <c r="N2742" s="156">
        <v>0</v>
      </c>
      <c r="O2742" s="156">
        <v>0</v>
      </c>
    </row>
    <row r="2743" spans="1:15" x14ac:dyDescent="0.2">
      <c r="A2743">
        <v>229</v>
      </c>
      <c r="B2743" t="s">
        <v>594</v>
      </c>
      <c r="C2743" t="s">
        <v>594</v>
      </c>
      <c r="D2743" t="s">
        <v>584</v>
      </c>
      <c r="E2743" t="s">
        <v>688</v>
      </c>
      <c r="F2743" s="156">
        <v>0.40023726273726273</v>
      </c>
      <c r="G2743" s="156">
        <v>0.29562520812520815</v>
      </c>
      <c r="H2743" s="156">
        <v>0.36047494172494166</v>
      </c>
      <c r="I2743" s="156">
        <v>0.37425699300699306</v>
      </c>
      <c r="J2743" s="156">
        <v>0.1670038295038295</v>
      </c>
      <c r="K2743" s="156">
        <v>0.16988011988011989</v>
      </c>
      <c r="L2743" s="156">
        <v>0.25334873459873458</v>
      </c>
      <c r="M2743" s="156">
        <v>0.40776515151515158</v>
      </c>
      <c r="N2743" s="156">
        <v>0.33689227439227443</v>
      </c>
      <c r="O2743" s="156">
        <v>0.49972943722943719</v>
      </c>
    </row>
    <row r="2744" spans="1:15" x14ac:dyDescent="0.2">
      <c r="A2744">
        <v>229</v>
      </c>
      <c r="B2744" t="s">
        <v>594</v>
      </c>
      <c r="C2744" t="s">
        <v>594</v>
      </c>
      <c r="D2744" t="s">
        <v>584</v>
      </c>
      <c r="E2744" t="s">
        <v>689</v>
      </c>
      <c r="F2744" s="156">
        <v>7.6453754578754571E-2</v>
      </c>
      <c r="G2744" s="156">
        <v>9.4471153846153844E-2</v>
      </c>
      <c r="H2744" s="156">
        <v>4.2311507936507939E-2</v>
      </c>
      <c r="I2744" s="156">
        <v>1.6468253968253965E-2</v>
      </c>
      <c r="J2744" s="156">
        <v>8.466307997557998E-2</v>
      </c>
      <c r="K2744" s="156">
        <v>1.6441544566544571E-2</v>
      </c>
      <c r="L2744" s="156">
        <v>1.4516559829059828E-2</v>
      </c>
      <c r="M2744" s="156">
        <v>4.9881715506715496E-2</v>
      </c>
      <c r="N2744" s="156">
        <v>3.820398351648352E-2</v>
      </c>
      <c r="O2744" s="156">
        <v>9.0004960317460317E-2</v>
      </c>
    </row>
    <row r="2745" spans="1:15" x14ac:dyDescent="0.2">
      <c r="A2745">
        <v>229</v>
      </c>
      <c r="B2745" t="s">
        <v>594</v>
      </c>
      <c r="C2745" t="s">
        <v>594</v>
      </c>
      <c r="D2745" t="s">
        <v>584</v>
      </c>
      <c r="E2745" t="s">
        <v>690</v>
      </c>
      <c r="F2745" s="156">
        <v>0.53818681318681316</v>
      </c>
      <c r="G2745" s="156">
        <v>0.40464743589743585</v>
      </c>
      <c r="H2745" s="156">
        <v>0.64242216117216122</v>
      </c>
      <c r="I2745" s="156">
        <v>0.63276098901098898</v>
      </c>
      <c r="J2745" s="156">
        <v>0.1431547619047619</v>
      </c>
      <c r="K2745" s="156">
        <v>0.31813186813186811</v>
      </c>
      <c r="L2745" s="156">
        <v>0.30444139194139191</v>
      </c>
      <c r="M2745" s="156">
        <v>0.67969322344322336</v>
      </c>
      <c r="N2745" s="156">
        <v>0.60604395604395611</v>
      </c>
      <c r="O2745" s="156">
        <v>0.70613553113553107</v>
      </c>
    </row>
    <row r="2746" spans="1:15" x14ac:dyDescent="0.2">
      <c r="A2746">
        <v>229</v>
      </c>
      <c r="B2746" t="s">
        <v>594</v>
      </c>
      <c r="C2746" t="s">
        <v>594</v>
      </c>
      <c r="D2746" t="s">
        <v>584</v>
      </c>
      <c r="E2746" t="s">
        <v>691</v>
      </c>
      <c r="F2746" s="156">
        <v>0.33647924045651323</v>
      </c>
      <c r="G2746" s="156">
        <v>0.21316902794175521</v>
      </c>
      <c r="H2746" s="156">
        <v>0.36140791027154656</v>
      </c>
      <c r="I2746" s="156">
        <v>0.28020218417945691</v>
      </c>
      <c r="J2746" s="156">
        <v>0.12650285320739862</v>
      </c>
      <c r="K2746" s="156">
        <v>0.2641061589925226</v>
      </c>
      <c r="L2746" s="156">
        <v>0.199599075167257</v>
      </c>
      <c r="M2746" s="156">
        <v>0.29299734356552537</v>
      </c>
      <c r="N2746" s="156">
        <v>0.35687475403384494</v>
      </c>
      <c r="O2746" s="156">
        <v>0.41110537190082647</v>
      </c>
    </row>
    <row r="2747" spans="1:15" x14ac:dyDescent="0.2">
      <c r="A2747">
        <v>229</v>
      </c>
      <c r="B2747" t="s">
        <v>594</v>
      </c>
      <c r="C2747" t="s">
        <v>594</v>
      </c>
      <c r="D2747" t="s">
        <v>584</v>
      </c>
      <c r="E2747" t="s">
        <v>692</v>
      </c>
      <c r="F2747" s="156">
        <v>4.5359848484848482E-2</v>
      </c>
      <c r="G2747" s="156">
        <v>4.8349567099567094E-2</v>
      </c>
      <c r="H2747" s="156">
        <v>3.023088023088023E-2</v>
      </c>
      <c r="I2747" s="156">
        <v>7.6276154401154388E-3</v>
      </c>
      <c r="J2747" s="156">
        <v>4.7278589466089462E-2</v>
      </c>
      <c r="K2747" s="156">
        <v>2.1712662337662333E-2</v>
      </c>
      <c r="L2747" s="156">
        <v>6.3762626262626266E-3</v>
      </c>
      <c r="M2747" s="156">
        <v>2.0447781385281385E-2</v>
      </c>
      <c r="N2747" s="156">
        <v>2.9748376623376621E-2</v>
      </c>
      <c r="O2747" s="156">
        <v>5.081619769119769E-2</v>
      </c>
    </row>
    <row r="2748" spans="1:15" x14ac:dyDescent="0.2">
      <c r="A2748">
        <v>229</v>
      </c>
      <c r="B2748" t="s">
        <v>594</v>
      </c>
      <c r="C2748" t="s">
        <v>594</v>
      </c>
      <c r="D2748" t="s">
        <v>584</v>
      </c>
      <c r="E2748" t="s">
        <v>693</v>
      </c>
      <c r="F2748" s="156">
        <v>0</v>
      </c>
      <c r="G2748" s="156">
        <v>0</v>
      </c>
      <c r="H2748" s="156">
        <v>0</v>
      </c>
      <c r="I2748" s="156">
        <v>0</v>
      </c>
      <c r="J2748" s="156">
        <v>0</v>
      </c>
      <c r="K2748" s="156">
        <v>0</v>
      </c>
      <c r="L2748" s="156">
        <v>0</v>
      </c>
      <c r="M2748" s="156">
        <v>0</v>
      </c>
      <c r="N2748" s="156">
        <v>0</v>
      </c>
      <c r="O2748" s="156">
        <v>0</v>
      </c>
    </row>
    <row r="2749" spans="1:15" x14ac:dyDescent="0.2">
      <c r="A2749">
        <v>229</v>
      </c>
      <c r="B2749" t="s">
        <v>594</v>
      </c>
      <c r="C2749" t="s">
        <v>594</v>
      </c>
      <c r="D2749" t="s">
        <v>584</v>
      </c>
      <c r="E2749" t="s">
        <v>694</v>
      </c>
      <c r="F2749" s="156">
        <v>0.17110637626262629</v>
      </c>
      <c r="G2749" s="156">
        <v>0.12803661616161618</v>
      </c>
      <c r="H2749" s="156">
        <v>0.22252840909090907</v>
      </c>
      <c r="I2749" s="156">
        <v>0.15352904040404039</v>
      </c>
      <c r="J2749" s="156">
        <v>8.3571654040404036E-2</v>
      </c>
      <c r="K2749" s="156">
        <v>0.18891729797979798</v>
      </c>
      <c r="L2749" s="156">
        <v>0.11272253787878789</v>
      </c>
      <c r="M2749" s="156">
        <v>0.16057291666666668</v>
      </c>
      <c r="N2749" s="156">
        <v>0.22394255050505052</v>
      </c>
      <c r="O2749" s="156">
        <v>0.23184501262626261</v>
      </c>
    </row>
    <row r="2750" spans="1:15" x14ac:dyDescent="0.2">
      <c r="A2750">
        <v>229</v>
      </c>
      <c r="B2750" t="s">
        <v>594</v>
      </c>
      <c r="C2750" t="s">
        <v>594</v>
      </c>
      <c r="D2750" t="s">
        <v>584</v>
      </c>
      <c r="E2750" t="s">
        <v>695</v>
      </c>
      <c r="F2750" s="156">
        <v>9.1637731481481483E-3</v>
      </c>
      <c r="G2750" s="156">
        <v>9.4097222222222221E-3</v>
      </c>
      <c r="H2750" s="156">
        <v>7.5014467592592598E-3</v>
      </c>
      <c r="I2750" s="156">
        <v>2.5810185185185181E-3</v>
      </c>
      <c r="J2750" s="156">
        <v>9.525462962962963E-3</v>
      </c>
      <c r="K2750" s="156">
        <v>6.828703703703704E-3</v>
      </c>
      <c r="L2750" s="156">
        <v>1.8518518518518521E-3</v>
      </c>
      <c r="M2750" s="156">
        <v>4.0523726851851849E-3</v>
      </c>
      <c r="N2750" s="156">
        <v>7.6359953703703702E-3</v>
      </c>
      <c r="O2750" s="156">
        <v>1.0692997685185184E-2</v>
      </c>
    </row>
    <row r="2751" spans="1:15" x14ac:dyDescent="0.2">
      <c r="A2751">
        <v>229</v>
      </c>
      <c r="B2751" t="s">
        <v>594</v>
      </c>
      <c r="C2751" t="s">
        <v>594</v>
      </c>
      <c r="D2751" t="s">
        <v>584</v>
      </c>
      <c r="E2751" t="s">
        <v>696</v>
      </c>
      <c r="F2751" s="156">
        <v>0</v>
      </c>
      <c r="G2751" s="156">
        <v>0</v>
      </c>
      <c r="H2751" s="156">
        <v>0</v>
      </c>
      <c r="I2751" s="156">
        <v>0</v>
      </c>
      <c r="J2751" s="156">
        <v>0</v>
      </c>
      <c r="K2751" s="156">
        <v>0</v>
      </c>
      <c r="L2751" s="156">
        <v>0</v>
      </c>
      <c r="M2751" s="156">
        <v>0</v>
      </c>
      <c r="N2751" s="156">
        <v>0</v>
      </c>
      <c r="O2751" s="156">
        <v>0</v>
      </c>
    </row>
    <row r="2752" spans="1:15" x14ac:dyDescent="0.2">
      <c r="A2752">
        <v>230</v>
      </c>
      <c r="B2752" t="s">
        <v>595</v>
      </c>
      <c r="C2752" t="s">
        <v>595</v>
      </c>
      <c r="D2752" t="s">
        <v>584</v>
      </c>
      <c r="E2752" t="s">
        <v>685</v>
      </c>
      <c r="F2752" s="156">
        <v>0.26991341991341988</v>
      </c>
      <c r="G2752" s="156">
        <v>0.27507378984651709</v>
      </c>
      <c r="H2752" s="156">
        <v>0.34482733175914992</v>
      </c>
      <c r="I2752" s="156">
        <v>0.31411107831562374</v>
      </c>
      <c r="J2752" s="156">
        <v>0.16287386855568672</v>
      </c>
      <c r="K2752" s="156">
        <v>0.20180293191656828</v>
      </c>
      <c r="L2752" s="156">
        <v>0.20722156631247543</v>
      </c>
      <c r="M2752" s="156">
        <v>0.35270562770562769</v>
      </c>
      <c r="N2752" s="156">
        <v>0.328901023219205</v>
      </c>
      <c r="O2752" s="156">
        <v>0.40443231011412822</v>
      </c>
    </row>
    <row r="2753" spans="1:15" x14ac:dyDescent="0.2">
      <c r="A2753">
        <v>230</v>
      </c>
      <c r="B2753" t="s">
        <v>595</v>
      </c>
      <c r="C2753" t="s">
        <v>595</v>
      </c>
      <c r="D2753" t="s">
        <v>584</v>
      </c>
      <c r="E2753" t="s">
        <v>686</v>
      </c>
      <c r="F2753" s="156">
        <v>3.8038870851370851E-2</v>
      </c>
      <c r="G2753" s="156">
        <v>5.1361832611832615E-2</v>
      </c>
      <c r="H2753" s="156">
        <v>2.7417027417027413E-2</v>
      </c>
      <c r="I2753" s="156">
        <v>1.3259830447330447E-2</v>
      </c>
      <c r="J2753" s="156">
        <v>4.6252705627705622E-2</v>
      </c>
      <c r="K2753" s="156">
        <v>1.3722041847041845E-2</v>
      </c>
      <c r="L2753" s="156">
        <v>1.0423430735930736E-2</v>
      </c>
      <c r="M2753" s="156">
        <v>2.866387085137085E-2</v>
      </c>
      <c r="N2753" s="156">
        <v>2.5473484848484846E-2</v>
      </c>
      <c r="O2753" s="156">
        <v>4.8056457431457429E-2</v>
      </c>
    </row>
    <row r="2754" spans="1:15" x14ac:dyDescent="0.2">
      <c r="A2754">
        <v>230</v>
      </c>
      <c r="B2754" t="s">
        <v>595</v>
      </c>
      <c r="C2754" t="s">
        <v>595</v>
      </c>
      <c r="D2754" t="s">
        <v>584</v>
      </c>
      <c r="E2754" t="s">
        <v>687</v>
      </c>
      <c r="F2754" s="156">
        <v>0</v>
      </c>
      <c r="G2754" s="156">
        <v>0</v>
      </c>
      <c r="H2754" s="156">
        <v>0</v>
      </c>
      <c r="I2754" s="156">
        <v>0</v>
      </c>
      <c r="J2754" s="156">
        <v>0</v>
      </c>
      <c r="K2754" s="156">
        <v>0</v>
      </c>
      <c r="L2754" s="156">
        <v>0</v>
      </c>
      <c r="M2754" s="156">
        <v>0</v>
      </c>
      <c r="N2754" s="156">
        <v>0</v>
      </c>
      <c r="O2754" s="156">
        <v>0</v>
      </c>
    </row>
    <row r="2755" spans="1:15" x14ac:dyDescent="0.2">
      <c r="A2755">
        <v>230</v>
      </c>
      <c r="B2755" t="s">
        <v>595</v>
      </c>
      <c r="C2755" t="s">
        <v>595</v>
      </c>
      <c r="D2755" t="s">
        <v>584</v>
      </c>
      <c r="E2755" t="s">
        <v>688</v>
      </c>
      <c r="F2755" s="156">
        <v>0.393956043956044</v>
      </c>
      <c r="G2755" s="156">
        <v>0.30721361971361966</v>
      </c>
      <c r="H2755" s="156">
        <v>0.36067890442890443</v>
      </c>
      <c r="I2755" s="156">
        <v>0.35915542790542793</v>
      </c>
      <c r="J2755" s="156">
        <v>0.17608016983016983</v>
      </c>
      <c r="K2755" s="156">
        <v>0.16909548784548784</v>
      </c>
      <c r="L2755" s="156">
        <v>0.23986222111222114</v>
      </c>
      <c r="M2755" s="156">
        <v>0.40617923742923745</v>
      </c>
      <c r="N2755" s="156">
        <v>0.33659465534465532</v>
      </c>
      <c r="O2755" s="156">
        <v>0.49420371295371296</v>
      </c>
    </row>
    <row r="2756" spans="1:15" x14ac:dyDescent="0.2">
      <c r="A2756">
        <v>230</v>
      </c>
      <c r="B2756" t="s">
        <v>595</v>
      </c>
      <c r="C2756" t="s">
        <v>595</v>
      </c>
      <c r="D2756" t="s">
        <v>584</v>
      </c>
      <c r="E2756" t="s">
        <v>689</v>
      </c>
      <c r="F2756" s="156">
        <v>7.5484584859584855E-2</v>
      </c>
      <c r="G2756" s="156">
        <v>9.1067612942612938E-2</v>
      </c>
      <c r="H2756" s="156">
        <v>3.8177274114774118E-2</v>
      </c>
      <c r="I2756" s="156">
        <v>1.4974435286935284E-2</v>
      </c>
      <c r="J2756" s="156">
        <v>8.3260836385836381E-2</v>
      </c>
      <c r="K2756" s="156">
        <v>1.4638659951159949E-2</v>
      </c>
      <c r="L2756" s="156">
        <v>1.3226877289377289E-2</v>
      </c>
      <c r="M2756" s="156">
        <v>4.574366605616606E-2</v>
      </c>
      <c r="N2756" s="156">
        <v>3.4048763736263733E-2</v>
      </c>
      <c r="O2756" s="156">
        <v>8.7603021978021972E-2</v>
      </c>
    </row>
    <row r="2757" spans="1:15" x14ac:dyDescent="0.2">
      <c r="A2757">
        <v>230</v>
      </c>
      <c r="B2757" t="s">
        <v>595</v>
      </c>
      <c r="C2757" t="s">
        <v>595</v>
      </c>
      <c r="D2757" t="s">
        <v>584</v>
      </c>
      <c r="E2757" t="s">
        <v>690</v>
      </c>
      <c r="F2757" s="156">
        <v>0.52973901098901099</v>
      </c>
      <c r="G2757" s="156">
        <v>0.42506868131868131</v>
      </c>
      <c r="H2757" s="156">
        <v>0.64413919413919418</v>
      </c>
      <c r="I2757" s="156">
        <v>0.61680402930402922</v>
      </c>
      <c r="J2757" s="156">
        <v>0.14507783882783881</v>
      </c>
      <c r="K2757" s="156">
        <v>0.31929945054945053</v>
      </c>
      <c r="L2757" s="156">
        <v>0.28067765567765562</v>
      </c>
      <c r="M2757" s="156">
        <v>0.67928113553113545</v>
      </c>
      <c r="N2757" s="156">
        <v>0.60677655677655684</v>
      </c>
      <c r="O2757" s="156">
        <v>0.70277014652014658</v>
      </c>
    </row>
    <row r="2758" spans="1:15" x14ac:dyDescent="0.2">
      <c r="A2758">
        <v>230</v>
      </c>
      <c r="B2758" t="s">
        <v>595</v>
      </c>
      <c r="C2758" t="s">
        <v>595</v>
      </c>
      <c r="D2758" t="s">
        <v>584</v>
      </c>
      <c r="E2758" t="s">
        <v>691</v>
      </c>
      <c r="F2758" s="156">
        <v>0.34982290436835894</v>
      </c>
      <c r="G2758" s="156">
        <v>0.22876082251082247</v>
      </c>
      <c r="H2758" s="156">
        <v>0.37643644234553325</v>
      </c>
      <c r="I2758" s="156">
        <v>0.28064984258166076</v>
      </c>
      <c r="J2758" s="156">
        <v>0.13717778433687525</v>
      </c>
      <c r="K2758" s="156">
        <v>0.27584858323494688</v>
      </c>
      <c r="L2758" s="156">
        <v>0.19689590712317986</v>
      </c>
      <c r="M2758" s="156">
        <v>0.30194559228650136</v>
      </c>
      <c r="N2758" s="156">
        <v>0.37176800472255017</v>
      </c>
      <c r="O2758" s="156">
        <v>0.42589531680440768</v>
      </c>
    </row>
    <row r="2759" spans="1:15" x14ac:dyDescent="0.2">
      <c r="A2759">
        <v>230</v>
      </c>
      <c r="B2759" t="s">
        <v>595</v>
      </c>
      <c r="C2759" t="s">
        <v>595</v>
      </c>
      <c r="D2759" t="s">
        <v>584</v>
      </c>
      <c r="E2759" t="s">
        <v>692</v>
      </c>
      <c r="F2759" s="156">
        <v>4.3472673160173163E-2</v>
      </c>
      <c r="G2759" s="156">
        <v>4.5413961038961038E-2</v>
      </c>
      <c r="H2759" s="156">
        <v>2.7243416305916306E-2</v>
      </c>
      <c r="I2759" s="156">
        <v>6.6355519480519477E-3</v>
      </c>
      <c r="J2759" s="156">
        <v>4.5260642135642133E-2</v>
      </c>
      <c r="K2759" s="156">
        <v>1.9602272727272729E-2</v>
      </c>
      <c r="L2759" s="156">
        <v>5.5600649350649352E-3</v>
      </c>
      <c r="M2759" s="156">
        <v>1.7974386724386726E-2</v>
      </c>
      <c r="N2759" s="156">
        <v>2.6817279942279941E-2</v>
      </c>
      <c r="O2759" s="156">
        <v>4.814439033189033E-2</v>
      </c>
    </row>
    <row r="2760" spans="1:15" x14ac:dyDescent="0.2">
      <c r="A2760">
        <v>230</v>
      </c>
      <c r="B2760" t="s">
        <v>595</v>
      </c>
      <c r="C2760" t="s">
        <v>595</v>
      </c>
      <c r="D2760" t="s">
        <v>584</v>
      </c>
      <c r="E2760" t="s">
        <v>693</v>
      </c>
      <c r="F2760" s="156">
        <v>0</v>
      </c>
      <c r="G2760" s="156">
        <v>0</v>
      </c>
      <c r="H2760" s="156">
        <v>0</v>
      </c>
      <c r="I2760" s="156">
        <v>0</v>
      </c>
      <c r="J2760" s="156">
        <v>0</v>
      </c>
      <c r="K2760" s="156">
        <v>0</v>
      </c>
      <c r="L2760" s="156">
        <v>0</v>
      </c>
      <c r="M2760" s="156">
        <v>0</v>
      </c>
      <c r="N2760" s="156">
        <v>0</v>
      </c>
      <c r="O2760" s="156">
        <v>0</v>
      </c>
    </row>
    <row r="2761" spans="1:15" x14ac:dyDescent="0.2">
      <c r="A2761">
        <v>230</v>
      </c>
      <c r="B2761" t="s">
        <v>595</v>
      </c>
      <c r="C2761" t="s">
        <v>595</v>
      </c>
      <c r="D2761" t="s">
        <v>584</v>
      </c>
      <c r="E2761" t="s">
        <v>694</v>
      </c>
      <c r="F2761" s="156">
        <v>0.18591698232323231</v>
      </c>
      <c r="G2761" s="156">
        <v>0.13919349747474746</v>
      </c>
      <c r="H2761" s="156">
        <v>0.2385385101010101</v>
      </c>
      <c r="I2761" s="156">
        <v>0.15832859848484845</v>
      </c>
      <c r="J2761" s="156">
        <v>9.2263257575757582E-2</v>
      </c>
      <c r="K2761" s="156">
        <v>0.20373421717171719</v>
      </c>
      <c r="L2761" s="156">
        <v>0.11564551767676767</v>
      </c>
      <c r="M2761" s="156">
        <v>0.16893623737373736</v>
      </c>
      <c r="N2761" s="156">
        <v>0.24038194444444444</v>
      </c>
      <c r="O2761" s="156">
        <v>0.24870422979797979</v>
      </c>
    </row>
    <row r="2762" spans="1:15" x14ac:dyDescent="0.2">
      <c r="A2762">
        <v>230</v>
      </c>
      <c r="B2762" t="s">
        <v>595</v>
      </c>
      <c r="C2762" t="s">
        <v>595</v>
      </c>
      <c r="D2762" t="s">
        <v>584</v>
      </c>
      <c r="E2762" t="s">
        <v>695</v>
      </c>
      <c r="F2762" s="156">
        <v>9.5341435185185199E-3</v>
      </c>
      <c r="G2762" s="156">
        <v>9.0668402777777761E-3</v>
      </c>
      <c r="H2762" s="156">
        <v>6.866319444444444E-3</v>
      </c>
      <c r="I2762" s="156">
        <v>2.0486111111111113E-3</v>
      </c>
      <c r="J2762" s="156">
        <v>9.5818865740740743E-3</v>
      </c>
      <c r="K2762" s="156">
        <v>6.4728009259259253E-3</v>
      </c>
      <c r="L2762" s="156">
        <v>1.4728009259259258E-3</v>
      </c>
      <c r="M2762" s="156">
        <v>3.2465277777777783E-3</v>
      </c>
      <c r="N2762" s="156">
        <v>7.0428240740740737E-3</v>
      </c>
      <c r="O2762" s="156">
        <v>1.0713252314814814E-2</v>
      </c>
    </row>
    <row r="2763" spans="1:15" x14ac:dyDescent="0.2">
      <c r="A2763">
        <v>230</v>
      </c>
      <c r="B2763" t="s">
        <v>595</v>
      </c>
      <c r="C2763" t="s">
        <v>595</v>
      </c>
      <c r="D2763" t="s">
        <v>584</v>
      </c>
      <c r="E2763" t="s">
        <v>696</v>
      </c>
      <c r="F2763" s="156">
        <v>0</v>
      </c>
      <c r="G2763" s="156">
        <v>0</v>
      </c>
      <c r="H2763" s="156">
        <v>0</v>
      </c>
      <c r="I2763" s="156">
        <v>0</v>
      </c>
      <c r="J2763" s="156">
        <v>0</v>
      </c>
      <c r="K2763" s="156">
        <v>0</v>
      </c>
      <c r="L2763" s="156">
        <v>0</v>
      </c>
      <c r="M2763" s="156">
        <v>0</v>
      </c>
      <c r="N2763" s="156">
        <v>0</v>
      </c>
      <c r="O2763" s="156">
        <v>0</v>
      </c>
    </row>
    <row r="2764" spans="1:15" x14ac:dyDescent="0.2">
      <c r="A2764">
        <v>231</v>
      </c>
      <c r="B2764" t="s">
        <v>596</v>
      </c>
      <c r="C2764" t="s">
        <v>596</v>
      </c>
      <c r="D2764" t="s">
        <v>584</v>
      </c>
      <c r="E2764" t="s">
        <v>685</v>
      </c>
      <c r="F2764" s="156">
        <v>0.26076839826839826</v>
      </c>
      <c r="G2764" s="156">
        <v>0.25685507674144037</v>
      </c>
      <c r="H2764" s="156">
        <v>0.32997343565525383</v>
      </c>
      <c r="I2764" s="156">
        <v>0.31632231404958677</v>
      </c>
      <c r="J2764" s="156">
        <v>0.15216450216450217</v>
      </c>
      <c r="K2764" s="156">
        <v>0.1933392365210547</v>
      </c>
      <c r="L2764" s="156">
        <v>0.21467680047225499</v>
      </c>
      <c r="M2764" s="156">
        <v>0.34175275482093664</v>
      </c>
      <c r="N2764" s="156">
        <v>0.31381345926800469</v>
      </c>
      <c r="O2764" s="156">
        <v>0.39451003541912638</v>
      </c>
    </row>
    <row r="2765" spans="1:15" x14ac:dyDescent="0.2">
      <c r="A2765">
        <v>231</v>
      </c>
      <c r="B2765" t="s">
        <v>596</v>
      </c>
      <c r="C2765" t="s">
        <v>596</v>
      </c>
      <c r="D2765" t="s">
        <v>584</v>
      </c>
      <c r="E2765" t="s">
        <v>686</v>
      </c>
      <c r="F2765" s="156">
        <v>3.996212121212122E-2</v>
      </c>
      <c r="G2765" s="156">
        <v>5.7154130591630596E-2</v>
      </c>
      <c r="H2765" s="156">
        <v>3.4122474747474749E-2</v>
      </c>
      <c r="I2765" s="156">
        <v>1.6254058441558441E-2</v>
      </c>
      <c r="J2765" s="156">
        <v>4.9449855699855702E-2</v>
      </c>
      <c r="K2765" s="156">
        <v>1.7778228715728716E-2</v>
      </c>
      <c r="L2765" s="156">
        <v>1.276605339105339E-2</v>
      </c>
      <c r="M2765" s="156">
        <v>3.4898088023088025E-2</v>
      </c>
      <c r="N2765" s="156">
        <v>3.1811417748917749E-2</v>
      </c>
      <c r="O2765" s="156">
        <v>5.27056277056277E-2</v>
      </c>
    </row>
    <row r="2766" spans="1:15" x14ac:dyDescent="0.2">
      <c r="A2766">
        <v>231</v>
      </c>
      <c r="B2766" t="s">
        <v>596</v>
      </c>
      <c r="C2766" t="s">
        <v>596</v>
      </c>
      <c r="D2766" t="s">
        <v>584</v>
      </c>
      <c r="E2766" t="s">
        <v>687</v>
      </c>
      <c r="F2766" s="156">
        <v>0</v>
      </c>
      <c r="G2766" s="156">
        <v>0</v>
      </c>
      <c r="H2766" s="156">
        <v>0</v>
      </c>
      <c r="I2766" s="156">
        <v>0</v>
      </c>
      <c r="J2766" s="156">
        <v>0</v>
      </c>
      <c r="K2766" s="156">
        <v>0</v>
      </c>
      <c r="L2766" s="156">
        <v>0</v>
      </c>
      <c r="M2766" s="156">
        <v>0</v>
      </c>
      <c r="N2766" s="156">
        <v>0</v>
      </c>
      <c r="O2766" s="156">
        <v>0</v>
      </c>
    </row>
    <row r="2767" spans="1:15" x14ac:dyDescent="0.2">
      <c r="A2767">
        <v>231</v>
      </c>
      <c r="B2767" t="s">
        <v>596</v>
      </c>
      <c r="C2767" t="s">
        <v>596</v>
      </c>
      <c r="D2767" t="s">
        <v>584</v>
      </c>
      <c r="E2767" t="s">
        <v>688</v>
      </c>
      <c r="F2767" s="156">
        <v>0.37590950715950716</v>
      </c>
      <c r="G2767" s="156">
        <v>0.27481476856476855</v>
      </c>
      <c r="H2767" s="156">
        <v>0.34423076923076923</v>
      </c>
      <c r="I2767" s="156">
        <v>0.38455710955710953</v>
      </c>
      <c r="J2767" s="156">
        <v>0.15735306360306356</v>
      </c>
      <c r="K2767" s="156">
        <v>0.16544913419913421</v>
      </c>
      <c r="L2767" s="156">
        <v>0.26950549450549455</v>
      </c>
      <c r="M2767" s="156">
        <v>0.39716949716949718</v>
      </c>
      <c r="N2767" s="156">
        <v>0.32003205128205126</v>
      </c>
      <c r="O2767" s="156">
        <v>0.48738136863136861</v>
      </c>
    </row>
    <row r="2768" spans="1:15" x14ac:dyDescent="0.2">
      <c r="A2768">
        <v>231</v>
      </c>
      <c r="B2768" t="s">
        <v>596</v>
      </c>
      <c r="C2768" t="s">
        <v>596</v>
      </c>
      <c r="D2768" t="s">
        <v>584</v>
      </c>
      <c r="E2768" t="s">
        <v>689</v>
      </c>
      <c r="F2768" s="156">
        <v>5.5525030525030529E-2</v>
      </c>
      <c r="G2768" s="156">
        <v>7.8033424908424895E-2</v>
      </c>
      <c r="H2768" s="156">
        <v>4.1527396214896213E-2</v>
      </c>
      <c r="I2768" s="156">
        <v>2.0058760683760685E-2</v>
      </c>
      <c r="J2768" s="156">
        <v>6.6647588522588522E-2</v>
      </c>
      <c r="K2768" s="156">
        <v>1.8301663614163615E-2</v>
      </c>
      <c r="L2768" s="156">
        <v>1.6332799145299143E-2</v>
      </c>
      <c r="M2768" s="156">
        <v>4.7794566544566548E-2</v>
      </c>
      <c r="N2768" s="156">
        <v>3.7828144078144083E-2</v>
      </c>
      <c r="O2768" s="156">
        <v>7.1867368742368737E-2</v>
      </c>
    </row>
    <row r="2769" spans="1:15" x14ac:dyDescent="0.2">
      <c r="A2769">
        <v>231</v>
      </c>
      <c r="B2769" t="s">
        <v>596</v>
      </c>
      <c r="C2769" t="s">
        <v>596</v>
      </c>
      <c r="D2769" t="s">
        <v>584</v>
      </c>
      <c r="E2769" t="s">
        <v>690</v>
      </c>
      <c r="F2769" s="156">
        <v>0.48729395604395598</v>
      </c>
      <c r="G2769" s="156">
        <v>0.3765567765567765</v>
      </c>
      <c r="H2769" s="156">
        <v>0.60192307692307689</v>
      </c>
      <c r="I2769" s="156">
        <v>0.61256868131868125</v>
      </c>
      <c r="J2769" s="156">
        <v>0.14775641025641026</v>
      </c>
      <c r="K2769" s="156">
        <v>0.29958791208791213</v>
      </c>
      <c r="L2769" s="156">
        <v>0.31465201465201464</v>
      </c>
      <c r="M2769" s="156">
        <v>0.64491758241758235</v>
      </c>
      <c r="N2769" s="156">
        <v>0.56538461538461537</v>
      </c>
      <c r="O2769" s="156">
        <v>0.66838369963369948</v>
      </c>
    </row>
    <row r="2770" spans="1:15" x14ac:dyDescent="0.2">
      <c r="A2770">
        <v>231</v>
      </c>
      <c r="B2770" t="s">
        <v>596</v>
      </c>
      <c r="C2770" t="s">
        <v>596</v>
      </c>
      <c r="D2770" t="s">
        <v>584</v>
      </c>
      <c r="E2770" t="s">
        <v>691</v>
      </c>
      <c r="F2770" s="156">
        <v>0.34281532861078312</v>
      </c>
      <c r="G2770" s="156">
        <v>0.21360684769775681</v>
      </c>
      <c r="H2770" s="156">
        <v>0.36753246753246754</v>
      </c>
      <c r="I2770" s="156">
        <v>0.2878787878787879</v>
      </c>
      <c r="J2770" s="156">
        <v>0.12583628492719404</v>
      </c>
      <c r="K2770" s="156">
        <v>0.26989620228256589</v>
      </c>
      <c r="L2770" s="156">
        <v>0.20682802046438406</v>
      </c>
      <c r="M2770" s="156">
        <v>0.29740505706414799</v>
      </c>
      <c r="N2770" s="156">
        <v>0.3627705627705628</v>
      </c>
      <c r="O2770" s="156">
        <v>0.41967975206611569</v>
      </c>
    </row>
    <row r="2771" spans="1:15" x14ac:dyDescent="0.2">
      <c r="A2771">
        <v>231</v>
      </c>
      <c r="B2771" t="s">
        <v>596</v>
      </c>
      <c r="C2771" t="s">
        <v>596</v>
      </c>
      <c r="D2771" t="s">
        <v>584</v>
      </c>
      <c r="E2771" t="s">
        <v>692</v>
      </c>
      <c r="F2771" s="156">
        <v>4.9655032467532459E-2</v>
      </c>
      <c r="G2771" s="156">
        <v>5.3819444444444434E-2</v>
      </c>
      <c r="H2771" s="156">
        <v>3.5790945165945165E-2</v>
      </c>
      <c r="I2771" s="156">
        <v>9.2419733044733048E-3</v>
      </c>
      <c r="J2771" s="156">
        <v>5.1573773448773452E-2</v>
      </c>
      <c r="K2771" s="156">
        <v>2.6109307359307356E-2</v>
      </c>
      <c r="L2771" s="156">
        <v>7.6884920634920639E-3</v>
      </c>
      <c r="M2771" s="156">
        <v>2.4253697691197691E-2</v>
      </c>
      <c r="N2771" s="156">
        <v>3.5252074314574312E-2</v>
      </c>
      <c r="O2771" s="156">
        <v>5.638077200577201E-2</v>
      </c>
    </row>
    <row r="2772" spans="1:15" x14ac:dyDescent="0.2">
      <c r="A2772">
        <v>231</v>
      </c>
      <c r="B2772" t="s">
        <v>596</v>
      </c>
      <c r="C2772" t="s">
        <v>596</v>
      </c>
      <c r="D2772" t="s">
        <v>584</v>
      </c>
      <c r="E2772" t="s">
        <v>693</v>
      </c>
      <c r="F2772" s="156">
        <v>0</v>
      </c>
      <c r="G2772" s="156">
        <v>0</v>
      </c>
      <c r="H2772" s="156">
        <v>0</v>
      </c>
      <c r="I2772" s="156">
        <v>0</v>
      </c>
      <c r="J2772" s="156">
        <v>0</v>
      </c>
      <c r="K2772" s="156">
        <v>0</v>
      </c>
      <c r="L2772" s="156">
        <v>0</v>
      </c>
      <c r="M2772" s="156">
        <v>0</v>
      </c>
      <c r="N2772" s="156">
        <v>0</v>
      </c>
      <c r="O2772" s="156">
        <v>0</v>
      </c>
    </row>
    <row r="2773" spans="1:15" x14ac:dyDescent="0.2">
      <c r="A2773">
        <v>231</v>
      </c>
      <c r="B2773" t="s">
        <v>596</v>
      </c>
      <c r="C2773" t="s">
        <v>596</v>
      </c>
      <c r="D2773" t="s">
        <v>584</v>
      </c>
      <c r="E2773" t="s">
        <v>694</v>
      </c>
      <c r="F2773" s="156">
        <v>0.22880997474747478</v>
      </c>
      <c r="G2773" s="156">
        <v>0.14118213383838385</v>
      </c>
      <c r="H2773" s="156">
        <v>0.26504577020202019</v>
      </c>
      <c r="I2773" s="156">
        <v>0.16804135101010101</v>
      </c>
      <c r="J2773" s="156">
        <v>9.0740214646464645E-2</v>
      </c>
      <c r="K2773" s="156">
        <v>0.23008522727272726</v>
      </c>
      <c r="L2773" s="156">
        <v>0.1232512626262626</v>
      </c>
      <c r="M2773" s="156">
        <v>0.17744160353535354</v>
      </c>
      <c r="N2773" s="156">
        <v>0.26839962121212119</v>
      </c>
      <c r="O2773" s="156">
        <v>0.28432291666666665</v>
      </c>
    </row>
    <row r="2774" spans="1:15" x14ac:dyDescent="0.2">
      <c r="A2774">
        <v>231</v>
      </c>
      <c r="B2774" t="s">
        <v>596</v>
      </c>
      <c r="C2774" t="s">
        <v>596</v>
      </c>
      <c r="D2774" t="s">
        <v>584</v>
      </c>
      <c r="E2774" t="s">
        <v>695</v>
      </c>
      <c r="F2774" s="156">
        <v>1.4683159722222221E-2</v>
      </c>
      <c r="G2774" s="156">
        <v>1.4283854166666665E-2</v>
      </c>
      <c r="H2774" s="156">
        <v>1.1484374999999998E-2</v>
      </c>
      <c r="I2774" s="156">
        <v>3.2031249999999998E-3</v>
      </c>
      <c r="J2774" s="156">
        <v>1.4509548611111112E-2</v>
      </c>
      <c r="K2774" s="156">
        <v>1.0549768518518519E-2</v>
      </c>
      <c r="L2774" s="156">
        <v>2.3697916666666667E-3</v>
      </c>
      <c r="M2774" s="156">
        <v>5.7783564814814815E-3</v>
      </c>
      <c r="N2774" s="156">
        <v>1.173755787037037E-2</v>
      </c>
      <c r="O2774" s="156">
        <v>1.6657986111111113E-2</v>
      </c>
    </row>
    <row r="2775" spans="1:15" x14ac:dyDescent="0.2">
      <c r="A2775">
        <v>231</v>
      </c>
      <c r="B2775" t="s">
        <v>596</v>
      </c>
      <c r="C2775" t="s">
        <v>596</v>
      </c>
      <c r="D2775" t="s">
        <v>584</v>
      </c>
      <c r="E2775" t="s">
        <v>696</v>
      </c>
      <c r="F2775" s="156">
        <v>0</v>
      </c>
      <c r="G2775" s="156">
        <v>0</v>
      </c>
      <c r="H2775" s="156">
        <v>0</v>
      </c>
      <c r="I2775" s="156">
        <v>0</v>
      </c>
      <c r="J2775" s="156">
        <v>0</v>
      </c>
      <c r="K2775" s="156">
        <v>0</v>
      </c>
      <c r="L2775" s="156">
        <v>0</v>
      </c>
      <c r="M2775" s="156">
        <v>0</v>
      </c>
      <c r="N2775" s="156">
        <v>0</v>
      </c>
      <c r="O2775" s="156">
        <v>0</v>
      </c>
    </row>
    <row r="2776" spans="1:15" x14ac:dyDescent="0.2">
      <c r="A2776">
        <v>232</v>
      </c>
      <c r="B2776" t="s">
        <v>597</v>
      </c>
      <c r="C2776" t="s">
        <v>597</v>
      </c>
      <c r="D2776" t="s">
        <v>584</v>
      </c>
      <c r="E2776" t="s">
        <v>685</v>
      </c>
      <c r="F2776" s="156">
        <v>0.25223091302636758</v>
      </c>
      <c r="G2776" s="156">
        <v>0.25403384494293579</v>
      </c>
      <c r="H2776" s="156">
        <v>0.3289034828807556</v>
      </c>
      <c r="I2776" s="156">
        <v>0.31470631641086183</v>
      </c>
      <c r="J2776" s="156">
        <v>0.14858323494687131</v>
      </c>
      <c r="K2776" s="156">
        <v>0.19225944510035417</v>
      </c>
      <c r="L2776" s="156">
        <v>0.20976485635576544</v>
      </c>
      <c r="M2776" s="156">
        <v>0.34056473829201095</v>
      </c>
      <c r="N2776" s="156">
        <v>0.31328955135773318</v>
      </c>
      <c r="O2776" s="156">
        <v>0.38617178276269182</v>
      </c>
    </row>
    <row r="2777" spans="1:15" x14ac:dyDescent="0.2">
      <c r="A2777">
        <v>232</v>
      </c>
      <c r="B2777" t="s">
        <v>597</v>
      </c>
      <c r="C2777" t="s">
        <v>597</v>
      </c>
      <c r="D2777" t="s">
        <v>584</v>
      </c>
      <c r="E2777" t="s">
        <v>686</v>
      </c>
      <c r="F2777" s="156">
        <v>4.3686868686868691E-2</v>
      </c>
      <c r="G2777" s="156">
        <v>6.1485389610389601E-2</v>
      </c>
      <c r="H2777" s="156">
        <v>3.6618416305916307E-2</v>
      </c>
      <c r="I2777" s="156">
        <v>1.6752344877344876E-2</v>
      </c>
      <c r="J2777" s="156">
        <v>5.3034812409812407E-2</v>
      </c>
      <c r="K2777" s="156">
        <v>1.8934884559884561E-2</v>
      </c>
      <c r="L2777" s="156">
        <v>1.3309433621933622E-2</v>
      </c>
      <c r="M2777" s="156">
        <v>3.7450396825396824E-2</v>
      </c>
      <c r="N2777" s="156">
        <v>3.4194624819624819E-2</v>
      </c>
      <c r="O2777" s="156">
        <v>5.7061688311688313E-2</v>
      </c>
    </row>
    <row r="2778" spans="1:15" x14ac:dyDescent="0.2">
      <c r="A2778">
        <v>232</v>
      </c>
      <c r="B2778" t="s">
        <v>597</v>
      </c>
      <c r="C2778" t="s">
        <v>597</v>
      </c>
      <c r="D2778" t="s">
        <v>584</v>
      </c>
      <c r="E2778" t="s">
        <v>687</v>
      </c>
      <c r="F2778" s="156">
        <v>0</v>
      </c>
      <c r="G2778" s="156">
        <v>0</v>
      </c>
      <c r="H2778" s="156">
        <v>0</v>
      </c>
      <c r="I2778" s="156">
        <v>0</v>
      </c>
      <c r="J2778" s="156">
        <v>0</v>
      </c>
      <c r="K2778" s="156">
        <v>0</v>
      </c>
      <c r="L2778" s="156">
        <v>0</v>
      </c>
      <c r="M2778" s="156">
        <v>0</v>
      </c>
      <c r="N2778" s="156">
        <v>0</v>
      </c>
      <c r="O2778" s="156">
        <v>0</v>
      </c>
    </row>
    <row r="2779" spans="1:15" x14ac:dyDescent="0.2">
      <c r="A2779">
        <v>232</v>
      </c>
      <c r="B2779" t="s">
        <v>597</v>
      </c>
      <c r="C2779" t="s">
        <v>597</v>
      </c>
      <c r="D2779" t="s">
        <v>584</v>
      </c>
      <c r="E2779" t="s">
        <v>688</v>
      </c>
      <c r="F2779" s="156">
        <v>0.41609848484848483</v>
      </c>
      <c r="G2779" s="156">
        <v>0.27876706626706627</v>
      </c>
      <c r="H2779" s="156">
        <v>0.35967990342990341</v>
      </c>
      <c r="I2779" s="156">
        <v>0.39685314685314682</v>
      </c>
      <c r="J2779" s="156">
        <v>0.1524288211788212</v>
      </c>
      <c r="K2779" s="156">
        <v>0.16681859806859808</v>
      </c>
      <c r="L2779" s="156">
        <v>0.27070637695637695</v>
      </c>
      <c r="M2779" s="156">
        <v>0.41230644355644352</v>
      </c>
      <c r="N2779" s="156">
        <v>0.33458832833832836</v>
      </c>
      <c r="O2779" s="156">
        <v>0.50946553446553444</v>
      </c>
    </row>
    <row r="2780" spans="1:15" x14ac:dyDescent="0.2">
      <c r="A2780">
        <v>232</v>
      </c>
      <c r="B2780" t="s">
        <v>597</v>
      </c>
      <c r="C2780" t="s">
        <v>597</v>
      </c>
      <c r="D2780" t="s">
        <v>584</v>
      </c>
      <c r="E2780" t="s">
        <v>689</v>
      </c>
      <c r="F2780" s="156">
        <v>7.334974053724054E-2</v>
      </c>
      <c r="G2780" s="156">
        <v>9.8004426129426142E-2</v>
      </c>
      <c r="H2780" s="156">
        <v>5.0755494505494513E-2</v>
      </c>
      <c r="I2780" s="156">
        <v>2.1512515262515262E-2</v>
      </c>
      <c r="J2780" s="156">
        <v>8.4029685592185585E-2</v>
      </c>
      <c r="K2780" s="156">
        <v>2.144192612942613E-2</v>
      </c>
      <c r="L2780" s="156">
        <v>1.8301663614163615E-2</v>
      </c>
      <c r="M2780" s="156">
        <v>5.8125381562881558E-2</v>
      </c>
      <c r="N2780" s="156">
        <v>4.6100427350427346E-2</v>
      </c>
      <c r="O2780" s="156">
        <v>9.1185897435897431E-2</v>
      </c>
    </row>
    <row r="2781" spans="1:15" x14ac:dyDescent="0.2">
      <c r="A2781">
        <v>232</v>
      </c>
      <c r="B2781" t="s">
        <v>597</v>
      </c>
      <c r="C2781" t="s">
        <v>597</v>
      </c>
      <c r="D2781" t="s">
        <v>584</v>
      </c>
      <c r="E2781" t="s">
        <v>690</v>
      </c>
      <c r="F2781" s="156">
        <v>0.57772435897435892</v>
      </c>
      <c r="G2781" s="156">
        <v>0.37177197802197798</v>
      </c>
      <c r="H2781" s="156">
        <v>0.64684065934065937</v>
      </c>
      <c r="I2781" s="156">
        <v>0.67632783882783887</v>
      </c>
      <c r="J2781" s="156">
        <v>0.13598901098901098</v>
      </c>
      <c r="K2781" s="156">
        <v>0.3096382783882784</v>
      </c>
      <c r="L2781" s="156">
        <v>0.3513278388278388</v>
      </c>
      <c r="M2781" s="156">
        <v>0.69505494505494503</v>
      </c>
      <c r="N2781" s="156">
        <v>0.60771520146520142</v>
      </c>
      <c r="O2781" s="156">
        <v>0.72783882783882781</v>
      </c>
    </row>
    <row r="2782" spans="1:15" x14ac:dyDescent="0.2">
      <c r="A2782">
        <v>232</v>
      </c>
      <c r="B2782" t="s">
        <v>597</v>
      </c>
      <c r="C2782" t="s">
        <v>597</v>
      </c>
      <c r="D2782" t="s">
        <v>584</v>
      </c>
      <c r="E2782" t="s">
        <v>691</v>
      </c>
      <c r="F2782" s="156">
        <v>0.33664649744195202</v>
      </c>
      <c r="G2782" s="156">
        <v>0.20331070444706809</v>
      </c>
      <c r="H2782" s="156">
        <v>0.35630165289256194</v>
      </c>
      <c r="I2782" s="156">
        <v>0.2848607831562377</v>
      </c>
      <c r="J2782" s="156">
        <v>0.11782762691853603</v>
      </c>
      <c r="K2782" s="156">
        <v>0.25954840613931518</v>
      </c>
      <c r="L2782" s="156">
        <v>0.20448396300669031</v>
      </c>
      <c r="M2782" s="156">
        <v>0.2904540535222353</v>
      </c>
      <c r="N2782" s="156">
        <v>0.35155942542306179</v>
      </c>
      <c r="O2782" s="156">
        <v>0.40879083038173947</v>
      </c>
    </row>
    <row r="2783" spans="1:15" x14ac:dyDescent="0.2">
      <c r="A2783">
        <v>232</v>
      </c>
      <c r="B2783" t="s">
        <v>597</v>
      </c>
      <c r="C2783" t="s">
        <v>597</v>
      </c>
      <c r="D2783" t="s">
        <v>584</v>
      </c>
      <c r="E2783" t="s">
        <v>692</v>
      </c>
      <c r="F2783" s="156">
        <v>5.2928841991341992E-2</v>
      </c>
      <c r="G2783" s="156">
        <v>5.8056006493506493E-2</v>
      </c>
      <c r="H2783" s="156">
        <v>3.9224837662337662E-2</v>
      </c>
      <c r="I2783" s="156">
        <v>1.0076208513708515E-2</v>
      </c>
      <c r="J2783" s="156">
        <v>5.4933261183261174E-2</v>
      </c>
      <c r="K2783" s="156">
        <v>2.8323412698412698E-2</v>
      </c>
      <c r="L2783" s="156">
        <v>8.4663600288600281E-3</v>
      </c>
      <c r="M2783" s="156">
        <v>2.7072059884559883E-2</v>
      </c>
      <c r="N2783" s="156">
        <v>3.8613816738816739E-2</v>
      </c>
      <c r="O2783" s="156">
        <v>6.0405393217893219E-2</v>
      </c>
    </row>
    <row r="2784" spans="1:15" x14ac:dyDescent="0.2">
      <c r="A2784">
        <v>232</v>
      </c>
      <c r="B2784" t="s">
        <v>597</v>
      </c>
      <c r="C2784" t="s">
        <v>597</v>
      </c>
      <c r="D2784" t="s">
        <v>584</v>
      </c>
      <c r="E2784" t="s">
        <v>693</v>
      </c>
      <c r="F2784" s="156">
        <v>0</v>
      </c>
      <c r="G2784" s="156">
        <v>0</v>
      </c>
      <c r="H2784" s="156">
        <v>0</v>
      </c>
      <c r="I2784" s="156">
        <v>0</v>
      </c>
      <c r="J2784" s="156">
        <v>0</v>
      </c>
      <c r="K2784" s="156">
        <v>0</v>
      </c>
      <c r="L2784" s="156">
        <v>0</v>
      </c>
      <c r="M2784" s="156">
        <v>0</v>
      </c>
      <c r="N2784" s="156">
        <v>0</v>
      </c>
      <c r="O2784" s="156">
        <v>0</v>
      </c>
    </row>
    <row r="2785" spans="1:15" x14ac:dyDescent="0.2">
      <c r="A2785">
        <v>232</v>
      </c>
      <c r="B2785" t="s">
        <v>597</v>
      </c>
      <c r="C2785" t="s">
        <v>597</v>
      </c>
      <c r="D2785" t="s">
        <v>584</v>
      </c>
      <c r="E2785" t="s">
        <v>694</v>
      </c>
      <c r="F2785" s="156">
        <v>0.17552241161616161</v>
      </c>
      <c r="G2785" s="156">
        <v>0.11830018939393937</v>
      </c>
      <c r="H2785" s="156">
        <v>0.21636837121212124</v>
      </c>
      <c r="I2785" s="156">
        <v>0.14311710858585858</v>
      </c>
      <c r="J2785" s="156">
        <v>7.6084280303030313E-2</v>
      </c>
      <c r="K2785" s="156">
        <v>0.18637468434343432</v>
      </c>
      <c r="L2785" s="156">
        <v>0.10500946969696968</v>
      </c>
      <c r="M2785" s="156">
        <v>0.15005523989898989</v>
      </c>
      <c r="N2785" s="156">
        <v>0.21850063131313133</v>
      </c>
      <c r="O2785" s="156">
        <v>0.22816919191919191</v>
      </c>
    </row>
    <row r="2786" spans="1:15" x14ac:dyDescent="0.2">
      <c r="A2786">
        <v>232</v>
      </c>
      <c r="B2786" t="s">
        <v>597</v>
      </c>
      <c r="C2786" t="s">
        <v>597</v>
      </c>
      <c r="D2786" t="s">
        <v>584</v>
      </c>
      <c r="E2786" t="s">
        <v>695</v>
      </c>
      <c r="F2786" s="156">
        <v>1.4156539351851851E-2</v>
      </c>
      <c r="G2786" s="156">
        <v>1.382378472222222E-2</v>
      </c>
      <c r="H2786" s="156">
        <v>1.1575520833333335E-2</v>
      </c>
      <c r="I2786" s="156">
        <v>3.2769097222222214E-3</v>
      </c>
      <c r="J2786" s="156">
        <v>1.3842592592592592E-2</v>
      </c>
      <c r="K2786" s="156">
        <v>1.0662615740740742E-2</v>
      </c>
      <c r="L2786" s="156">
        <v>2.4088541666666663E-3</v>
      </c>
      <c r="M2786" s="156">
        <v>5.9143518518518521E-3</v>
      </c>
      <c r="N2786" s="156">
        <v>1.1828703703703704E-2</v>
      </c>
      <c r="O2786" s="156">
        <v>1.6213831018518518E-2</v>
      </c>
    </row>
    <row r="2787" spans="1:15" x14ac:dyDescent="0.2">
      <c r="A2787">
        <v>232</v>
      </c>
      <c r="B2787" t="s">
        <v>597</v>
      </c>
      <c r="C2787" t="s">
        <v>597</v>
      </c>
      <c r="D2787" t="s">
        <v>584</v>
      </c>
      <c r="E2787" t="s">
        <v>696</v>
      </c>
      <c r="F2787" s="156">
        <v>0</v>
      </c>
      <c r="G2787" s="156">
        <v>0</v>
      </c>
      <c r="H2787" s="156">
        <v>0</v>
      </c>
      <c r="I2787" s="156">
        <v>0</v>
      </c>
      <c r="J2787" s="156">
        <v>0</v>
      </c>
      <c r="K2787" s="156">
        <v>0</v>
      </c>
      <c r="L2787" s="156">
        <v>0</v>
      </c>
      <c r="M2787" s="156">
        <v>0</v>
      </c>
      <c r="N2787" s="156">
        <v>0</v>
      </c>
      <c r="O2787" s="156">
        <v>0</v>
      </c>
    </row>
    <row r="2788" spans="1:15" x14ac:dyDescent="0.2">
      <c r="A2788">
        <v>233</v>
      </c>
      <c r="B2788" t="s">
        <v>598</v>
      </c>
      <c r="C2788" t="s">
        <v>598</v>
      </c>
      <c r="D2788" t="s">
        <v>584</v>
      </c>
      <c r="E2788" t="s">
        <v>685</v>
      </c>
      <c r="F2788" s="156">
        <v>0.23983175914994095</v>
      </c>
      <c r="G2788" s="156">
        <v>0.25405352223534045</v>
      </c>
      <c r="H2788" s="156">
        <v>0.32484750098386467</v>
      </c>
      <c r="I2788" s="156">
        <v>0.30432900432900434</v>
      </c>
      <c r="J2788" s="156">
        <v>0.15104289649744199</v>
      </c>
      <c r="K2788" s="156">
        <v>0.19447068083431721</v>
      </c>
      <c r="L2788" s="156">
        <v>0.20405598189689098</v>
      </c>
      <c r="M2788" s="156">
        <v>0.33275531286894922</v>
      </c>
      <c r="N2788" s="156">
        <v>0.31321576151121611</v>
      </c>
      <c r="O2788" s="156">
        <v>0.37674881936245569</v>
      </c>
    </row>
    <row r="2789" spans="1:15" x14ac:dyDescent="0.2">
      <c r="A2789">
        <v>233</v>
      </c>
      <c r="B2789" t="s">
        <v>598</v>
      </c>
      <c r="C2789" t="s">
        <v>598</v>
      </c>
      <c r="D2789" t="s">
        <v>584</v>
      </c>
      <c r="E2789" t="s">
        <v>686</v>
      </c>
      <c r="F2789" s="156">
        <v>4.0426587301587304E-2</v>
      </c>
      <c r="G2789" s="156">
        <v>5.6103445165945162E-2</v>
      </c>
      <c r="H2789" s="156">
        <v>3.2505862193362191E-2</v>
      </c>
      <c r="I2789" s="156">
        <v>1.4995941558441559E-2</v>
      </c>
      <c r="J2789" s="156">
        <v>4.8974116161616163E-2</v>
      </c>
      <c r="K2789" s="156">
        <v>1.6747835497835498E-2</v>
      </c>
      <c r="L2789" s="156">
        <v>1.1848394660894658E-2</v>
      </c>
      <c r="M2789" s="156">
        <v>3.341224747474747E-2</v>
      </c>
      <c r="N2789" s="156">
        <v>3.0726911976911981E-2</v>
      </c>
      <c r="O2789" s="156">
        <v>5.2220869408369404E-2</v>
      </c>
    </row>
    <row r="2790" spans="1:15" x14ac:dyDescent="0.2">
      <c r="A2790">
        <v>233</v>
      </c>
      <c r="B2790" t="s">
        <v>598</v>
      </c>
      <c r="C2790" t="s">
        <v>598</v>
      </c>
      <c r="D2790" t="s">
        <v>584</v>
      </c>
      <c r="E2790" t="s">
        <v>687</v>
      </c>
      <c r="F2790" s="156">
        <v>0</v>
      </c>
      <c r="G2790" s="156">
        <v>0</v>
      </c>
      <c r="H2790" s="156">
        <v>0</v>
      </c>
      <c r="I2790" s="156">
        <v>0</v>
      </c>
      <c r="J2790" s="156">
        <v>0</v>
      </c>
      <c r="K2790" s="156">
        <v>0</v>
      </c>
      <c r="L2790" s="156">
        <v>0</v>
      </c>
      <c r="M2790" s="156">
        <v>0</v>
      </c>
      <c r="N2790" s="156">
        <v>0</v>
      </c>
      <c r="O2790" s="156">
        <v>0</v>
      </c>
    </row>
    <row r="2791" spans="1:15" x14ac:dyDescent="0.2">
      <c r="A2791">
        <v>233</v>
      </c>
      <c r="B2791" t="s">
        <v>598</v>
      </c>
      <c r="C2791" t="s">
        <v>598</v>
      </c>
      <c r="D2791" t="s">
        <v>584</v>
      </c>
      <c r="E2791" t="s">
        <v>688</v>
      </c>
      <c r="F2791" s="156">
        <v>0.38763944388944388</v>
      </c>
      <c r="G2791" s="156">
        <v>0.28361013986013989</v>
      </c>
      <c r="H2791" s="156">
        <v>0.35679736929736927</v>
      </c>
      <c r="I2791" s="156">
        <v>0.37810939060939064</v>
      </c>
      <c r="J2791" s="156">
        <v>0.16069971694971694</v>
      </c>
      <c r="K2791" s="156">
        <v>0.17486471861471864</v>
      </c>
      <c r="L2791" s="156">
        <v>0.26017940392940392</v>
      </c>
      <c r="M2791" s="156">
        <v>0.4004162504162504</v>
      </c>
      <c r="N2791" s="156">
        <v>0.33842199467199463</v>
      </c>
      <c r="O2791" s="156">
        <v>0.49212662337662338</v>
      </c>
    </row>
    <row r="2792" spans="1:15" x14ac:dyDescent="0.2">
      <c r="A2792">
        <v>233</v>
      </c>
      <c r="B2792" t="s">
        <v>598</v>
      </c>
      <c r="C2792" t="s">
        <v>598</v>
      </c>
      <c r="D2792" t="s">
        <v>584</v>
      </c>
      <c r="E2792" t="s">
        <v>689</v>
      </c>
      <c r="F2792" s="156">
        <v>7.4790140415140413E-2</v>
      </c>
      <c r="G2792" s="156">
        <v>9.5365918803418798E-2</v>
      </c>
      <c r="H2792" s="156">
        <v>4.6459096459096461E-2</v>
      </c>
      <c r="I2792" s="156">
        <v>1.822153540903541E-2</v>
      </c>
      <c r="J2792" s="156">
        <v>8.3680555555555564E-2</v>
      </c>
      <c r="K2792" s="156">
        <v>1.8999923687423686E-2</v>
      </c>
      <c r="L2792" s="156">
        <v>1.5857753357753357E-2</v>
      </c>
      <c r="M2792" s="156">
        <v>5.3237561050061055E-2</v>
      </c>
      <c r="N2792" s="156">
        <v>4.2952533577533571E-2</v>
      </c>
      <c r="O2792" s="156">
        <v>8.9898122710622697E-2</v>
      </c>
    </row>
    <row r="2793" spans="1:15" x14ac:dyDescent="0.2">
      <c r="A2793">
        <v>233</v>
      </c>
      <c r="B2793" t="s">
        <v>598</v>
      </c>
      <c r="C2793" t="s">
        <v>598</v>
      </c>
      <c r="D2793" t="s">
        <v>584</v>
      </c>
      <c r="E2793" t="s">
        <v>690</v>
      </c>
      <c r="F2793" s="156">
        <v>0.5110347985347985</v>
      </c>
      <c r="G2793" s="156">
        <v>0.38067765567765566</v>
      </c>
      <c r="H2793" s="156">
        <v>0.62770146520146519</v>
      </c>
      <c r="I2793" s="156">
        <v>0.62701465201465201</v>
      </c>
      <c r="J2793" s="156">
        <v>0.14688644688644686</v>
      </c>
      <c r="K2793" s="156">
        <v>0.32204670329670326</v>
      </c>
      <c r="L2793" s="156">
        <v>0.32108516483516486</v>
      </c>
      <c r="M2793" s="156">
        <v>0.65840201465201464</v>
      </c>
      <c r="N2793" s="156">
        <v>0.60009157509157507</v>
      </c>
      <c r="O2793" s="156">
        <v>0.68779761904761905</v>
      </c>
    </row>
    <row r="2794" spans="1:15" x14ac:dyDescent="0.2">
      <c r="A2794">
        <v>233</v>
      </c>
      <c r="B2794" t="s">
        <v>598</v>
      </c>
      <c r="C2794" t="s">
        <v>598</v>
      </c>
      <c r="D2794" t="s">
        <v>584</v>
      </c>
      <c r="E2794" t="s">
        <v>691</v>
      </c>
      <c r="F2794" s="156">
        <v>0.32549685163321518</v>
      </c>
      <c r="G2794" s="156">
        <v>0.20333038173947265</v>
      </c>
      <c r="H2794" s="156">
        <v>0.35171684376229828</v>
      </c>
      <c r="I2794" s="156">
        <v>0.27447609208972845</v>
      </c>
      <c r="J2794" s="156">
        <v>0.1203168044077135</v>
      </c>
      <c r="K2794" s="156">
        <v>0.25982880755608029</v>
      </c>
      <c r="L2794" s="156">
        <v>0.19714433293978748</v>
      </c>
      <c r="M2794" s="156">
        <v>0.28329397874852419</v>
      </c>
      <c r="N2794" s="156">
        <v>0.34877262888626526</v>
      </c>
      <c r="O2794" s="156">
        <v>0.39885379771743407</v>
      </c>
    </row>
    <row r="2795" spans="1:15" x14ac:dyDescent="0.2">
      <c r="A2795">
        <v>233</v>
      </c>
      <c r="B2795" t="s">
        <v>598</v>
      </c>
      <c r="C2795" t="s">
        <v>598</v>
      </c>
      <c r="D2795" t="s">
        <v>584</v>
      </c>
      <c r="E2795" t="s">
        <v>692</v>
      </c>
      <c r="F2795" s="156">
        <v>4.6890782828282823E-2</v>
      </c>
      <c r="G2795" s="156">
        <v>5.0534361471861473E-2</v>
      </c>
      <c r="H2795" s="156">
        <v>3.3044733044733043E-2</v>
      </c>
      <c r="I2795" s="156">
        <v>8.5001803751803759E-3</v>
      </c>
      <c r="J2795" s="156">
        <v>4.8723845598845593E-2</v>
      </c>
      <c r="K2795" s="156">
        <v>2.4025974025974024E-2</v>
      </c>
      <c r="L2795" s="156">
        <v>7.0616883116883123E-3</v>
      </c>
      <c r="M2795" s="156">
        <v>2.2461219336219335E-2</v>
      </c>
      <c r="N2795" s="156">
        <v>3.2681727994227992E-2</v>
      </c>
      <c r="O2795" s="156">
        <v>5.3039321789321789E-2</v>
      </c>
    </row>
    <row r="2796" spans="1:15" x14ac:dyDescent="0.2">
      <c r="A2796">
        <v>233</v>
      </c>
      <c r="B2796" t="s">
        <v>598</v>
      </c>
      <c r="C2796" t="s">
        <v>598</v>
      </c>
      <c r="D2796" t="s">
        <v>584</v>
      </c>
      <c r="E2796" t="s">
        <v>693</v>
      </c>
      <c r="F2796" s="156">
        <v>0</v>
      </c>
      <c r="G2796" s="156">
        <v>0</v>
      </c>
      <c r="H2796" s="156">
        <v>0</v>
      </c>
      <c r="I2796" s="156">
        <v>0</v>
      </c>
      <c r="J2796" s="156">
        <v>0</v>
      </c>
      <c r="K2796" s="156">
        <v>0</v>
      </c>
      <c r="L2796" s="156">
        <v>0</v>
      </c>
      <c r="M2796" s="156">
        <v>0</v>
      </c>
      <c r="N2796" s="156">
        <v>0</v>
      </c>
      <c r="O2796" s="156">
        <v>0</v>
      </c>
    </row>
    <row r="2797" spans="1:15" x14ac:dyDescent="0.2">
      <c r="A2797">
        <v>233</v>
      </c>
      <c r="B2797" t="s">
        <v>598</v>
      </c>
      <c r="C2797" t="s">
        <v>598</v>
      </c>
      <c r="D2797" t="s">
        <v>584</v>
      </c>
      <c r="E2797" t="s">
        <v>694</v>
      </c>
      <c r="F2797" s="156">
        <v>0.1580145202020202</v>
      </c>
      <c r="G2797" s="156">
        <v>0.11794349747474747</v>
      </c>
      <c r="H2797" s="156">
        <v>0.20704229797979798</v>
      </c>
      <c r="I2797" s="156">
        <v>0.14044349747474749</v>
      </c>
      <c r="J2797" s="156">
        <v>7.6895517676767666E-2</v>
      </c>
      <c r="K2797" s="156">
        <v>0.17758838383838385</v>
      </c>
      <c r="L2797" s="156">
        <v>0.10290719696969697</v>
      </c>
      <c r="M2797" s="156">
        <v>0.14759785353535351</v>
      </c>
      <c r="N2797" s="156">
        <v>0.20858270202020202</v>
      </c>
      <c r="O2797" s="156">
        <v>0.21447601010101011</v>
      </c>
    </row>
    <row r="2798" spans="1:15" x14ac:dyDescent="0.2">
      <c r="A2798">
        <v>233</v>
      </c>
      <c r="B2798" t="s">
        <v>598</v>
      </c>
      <c r="C2798" t="s">
        <v>598</v>
      </c>
      <c r="D2798" t="s">
        <v>584</v>
      </c>
      <c r="E2798" t="s">
        <v>695</v>
      </c>
      <c r="F2798" s="156">
        <v>9.9565972222222208E-3</v>
      </c>
      <c r="G2798" s="156">
        <v>1.0170717592592592E-2</v>
      </c>
      <c r="H2798" s="156">
        <v>8.3984374999999979E-3</v>
      </c>
      <c r="I2798" s="156">
        <v>2.8399884259259259E-3</v>
      </c>
      <c r="J2798" s="156">
        <v>1.0201099537037038E-2</v>
      </c>
      <c r="K2798" s="156">
        <v>7.6938657407407398E-3</v>
      </c>
      <c r="L2798" s="156">
        <v>2.0384837962962961E-3</v>
      </c>
      <c r="M2798" s="156">
        <v>4.5312500000000006E-3</v>
      </c>
      <c r="N2798" s="156">
        <v>8.5387731481481478E-3</v>
      </c>
      <c r="O2798" s="156">
        <v>1.1663773148148149E-2</v>
      </c>
    </row>
    <row r="2799" spans="1:15" x14ac:dyDescent="0.2">
      <c r="A2799">
        <v>233</v>
      </c>
      <c r="B2799" t="s">
        <v>598</v>
      </c>
      <c r="C2799" t="s">
        <v>598</v>
      </c>
      <c r="D2799" t="s">
        <v>584</v>
      </c>
      <c r="E2799" t="s">
        <v>696</v>
      </c>
      <c r="F2799" s="156">
        <v>0</v>
      </c>
      <c r="G2799" s="156">
        <v>0</v>
      </c>
      <c r="H2799" s="156">
        <v>0</v>
      </c>
      <c r="I2799" s="156">
        <v>0</v>
      </c>
      <c r="J2799" s="156">
        <v>0</v>
      </c>
      <c r="K2799" s="156">
        <v>0</v>
      </c>
      <c r="L2799" s="156">
        <v>0</v>
      </c>
      <c r="M2799" s="156">
        <v>0</v>
      </c>
      <c r="N2799" s="156">
        <v>0</v>
      </c>
      <c r="O2799" s="156">
        <v>0</v>
      </c>
    </row>
    <row r="2800" spans="1:15" x14ac:dyDescent="0.2">
      <c r="A2800">
        <v>234</v>
      </c>
      <c r="B2800" t="s">
        <v>599</v>
      </c>
      <c r="C2800" t="s">
        <v>599</v>
      </c>
      <c r="D2800" t="s">
        <v>584</v>
      </c>
      <c r="E2800" t="s">
        <v>685</v>
      </c>
      <c r="F2800" s="156">
        <v>0.18221418732782366</v>
      </c>
      <c r="G2800" s="156">
        <v>0.23033992522628885</v>
      </c>
      <c r="H2800" s="156">
        <v>0.28486570247933884</v>
      </c>
      <c r="I2800" s="156">
        <v>0.26620179063360883</v>
      </c>
      <c r="J2800" s="156">
        <v>0.13874458874458875</v>
      </c>
      <c r="K2800" s="156">
        <v>0.1736644037780401</v>
      </c>
      <c r="L2800" s="156">
        <v>0.17704397874852418</v>
      </c>
      <c r="M2800" s="156">
        <v>0.29449035812672175</v>
      </c>
      <c r="N2800" s="156">
        <v>0.27583628492719403</v>
      </c>
      <c r="O2800" s="156">
        <v>0.31965761511216056</v>
      </c>
    </row>
    <row r="2801" spans="1:15" x14ac:dyDescent="0.2">
      <c r="A2801">
        <v>234</v>
      </c>
      <c r="B2801" t="s">
        <v>599</v>
      </c>
      <c r="C2801" t="s">
        <v>599</v>
      </c>
      <c r="D2801" t="s">
        <v>584</v>
      </c>
      <c r="E2801" t="s">
        <v>686</v>
      </c>
      <c r="F2801" s="156">
        <v>4.1105248917748922E-2</v>
      </c>
      <c r="G2801" s="156">
        <v>5.9133748196248191E-2</v>
      </c>
      <c r="H2801" s="156">
        <v>3.6018668831168832E-2</v>
      </c>
      <c r="I2801" s="156">
        <v>1.6975559163059165E-2</v>
      </c>
      <c r="J2801" s="156">
        <v>5.0552398989898988E-2</v>
      </c>
      <c r="K2801" s="156">
        <v>1.8885281385281387E-2</v>
      </c>
      <c r="L2801" s="156">
        <v>1.3363546176046176E-2</v>
      </c>
      <c r="M2801" s="156">
        <v>3.7028769841269835E-2</v>
      </c>
      <c r="N2801" s="156">
        <v>3.4347943722943718E-2</v>
      </c>
      <c r="O2801" s="156">
        <v>5.4710046897546903E-2</v>
      </c>
    </row>
    <row r="2802" spans="1:15" x14ac:dyDescent="0.2">
      <c r="A2802">
        <v>234</v>
      </c>
      <c r="B2802" t="s">
        <v>599</v>
      </c>
      <c r="C2802" t="s">
        <v>599</v>
      </c>
      <c r="D2802" t="s">
        <v>584</v>
      </c>
      <c r="E2802" t="s">
        <v>687</v>
      </c>
      <c r="F2802" s="156">
        <v>0</v>
      </c>
      <c r="G2802" s="156">
        <v>0</v>
      </c>
      <c r="H2802" s="156">
        <v>0</v>
      </c>
      <c r="I2802" s="156">
        <v>0</v>
      </c>
      <c r="J2802" s="156">
        <v>0</v>
      </c>
      <c r="K2802" s="156">
        <v>0</v>
      </c>
      <c r="L2802" s="156">
        <v>0</v>
      </c>
      <c r="M2802" s="156">
        <v>0</v>
      </c>
      <c r="N2802" s="156">
        <v>0</v>
      </c>
      <c r="O2802" s="156">
        <v>0</v>
      </c>
    </row>
    <row r="2803" spans="1:15" x14ac:dyDescent="0.2">
      <c r="A2803">
        <v>234</v>
      </c>
      <c r="B2803" t="s">
        <v>599</v>
      </c>
      <c r="C2803" t="s">
        <v>599</v>
      </c>
      <c r="D2803" t="s">
        <v>584</v>
      </c>
      <c r="E2803" t="s">
        <v>688</v>
      </c>
      <c r="F2803" s="156">
        <v>0.35269730269730271</v>
      </c>
      <c r="G2803" s="156">
        <v>0.27346403596403596</v>
      </c>
      <c r="H2803" s="156">
        <v>0.34078421578421586</v>
      </c>
      <c r="I2803" s="156">
        <v>0.35497211122211125</v>
      </c>
      <c r="J2803" s="156">
        <v>0.15263694638694639</v>
      </c>
      <c r="K2803" s="156">
        <v>0.17199259074259074</v>
      </c>
      <c r="L2803" s="156">
        <v>0.24042415917415916</v>
      </c>
      <c r="M2803" s="156">
        <v>0.37880661005661004</v>
      </c>
      <c r="N2803" s="156">
        <v>0.32561813186813188</v>
      </c>
      <c r="O2803" s="156">
        <v>0.45919705294705288</v>
      </c>
    </row>
    <row r="2804" spans="1:15" x14ac:dyDescent="0.2">
      <c r="A2804">
        <v>234</v>
      </c>
      <c r="B2804" t="s">
        <v>599</v>
      </c>
      <c r="C2804" t="s">
        <v>599</v>
      </c>
      <c r="D2804" t="s">
        <v>584</v>
      </c>
      <c r="E2804" t="s">
        <v>689</v>
      </c>
      <c r="F2804" s="156">
        <v>8.5958485958485972E-2</v>
      </c>
      <c r="G2804" s="156">
        <v>0.10911553724053724</v>
      </c>
      <c r="H2804" s="156">
        <v>5.5061431623931623E-2</v>
      </c>
      <c r="I2804" s="156">
        <v>2.0077838827838826E-2</v>
      </c>
      <c r="J2804" s="156">
        <v>9.4492139804639802E-2</v>
      </c>
      <c r="K2804" s="156">
        <v>2.2802197802197801E-2</v>
      </c>
      <c r="L2804" s="156">
        <v>1.7838064713064716E-2</v>
      </c>
      <c r="M2804" s="156">
        <v>6.2145146520146514E-2</v>
      </c>
      <c r="N2804" s="156">
        <v>5.1358363858363856E-2</v>
      </c>
      <c r="O2804" s="156">
        <v>0.10302197802197802</v>
      </c>
    </row>
    <row r="2805" spans="1:15" x14ac:dyDescent="0.2">
      <c r="A2805">
        <v>234</v>
      </c>
      <c r="B2805" t="s">
        <v>599</v>
      </c>
      <c r="C2805" t="s">
        <v>599</v>
      </c>
      <c r="D2805" t="s">
        <v>584</v>
      </c>
      <c r="E2805" t="s">
        <v>690</v>
      </c>
      <c r="F2805" s="156">
        <v>0.44665750915750912</v>
      </c>
      <c r="G2805" s="156">
        <v>0.35054945054945053</v>
      </c>
      <c r="H2805" s="156">
        <v>0.58461538461538465</v>
      </c>
      <c r="I2805" s="156">
        <v>0.60226648351648349</v>
      </c>
      <c r="J2805" s="156">
        <v>0.15579212454212452</v>
      </c>
      <c r="K2805" s="156">
        <v>0.30881410256410252</v>
      </c>
      <c r="L2805" s="156">
        <v>0.333768315018315</v>
      </c>
      <c r="M2805" s="156">
        <v>0.6169184981684982</v>
      </c>
      <c r="N2805" s="156">
        <v>0.56245421245421245</v>
      </c>
      <c r="O2805" s="156">
        <v>0.64381868131868136</v>
      </c>
    </row>
    <row r="2806" spans="1:15" x14ac:dyDescent="0.2">
      <c r="A2806">
        <v>234</v>
      </c>
      <c r="B2806" t="s">
        <v>599</v>
      </c>
      <c r="C2806" t="s">
        <v>599</v>
      </c>
      <c r="D2806" t="s">
        <v>584</v>
      </c>
      <c r="E2806" t="s">
        <v>691</v>
      </c>
      <c r="F2806" s="156">
        <v>0.29015643447461631</v>
      </c>
      <c r="G2806" s="156">
        <v>0.1895120031483668</v>
      </c>
      <c r="H2806" s="156">
        <v>0.32448839039748134</v>
      </c>
      <c r="I2806" s="156">
        <v>0.25119047619047624</v>
      </c>
      <c r="J2806" s="156">
        <v>0.1109922274695002</v>
      </c>
      <c r="K2806" s="156">
        <v>0.24083776072412433</v>
      </c>
      <c r="L2806" s="156">
        <v>0.17798602912239275</v>
      </c>
      <c r="M2806" s="156">
        <v>0.26182851239669425</v>
      </c>
      <c r="N2806" s="156">
        <v>0.32222550177095632</v>
      </c>
      <c r="O2806" s="156">
        <v>0.36241391184573002</v>
      </c>
    </row>
    <row r="2807" spans="1:15" x14ac:dyDescent="0.2">
      <c r="A2807">
        <v>234</v>
      </c>
      <c r="B2807" t="s">
        <v>599</v>
      </c>
      <c r="C2807" t="s">
        <v>599</v>
      </c>
      <c r="D2807" t="s">
        <v>584</v>
      </c>
      <c r="E2807" t="s">
        <v>692</v>
      </c>
      <c r="F2807" s="156">
        <v>5.1864628427128426E-2</v>
      </c>
      <c r="G2807" s="156">
        <v>5.6502525252525249E-2</v>
      </c>
      <c r="H2807" s="156">
        <v>3.868596681096681E-2</v>
      </c>
      <c r="I2807" s="156">
        <v>9.8372113997113996E-3</v>
      </c>
      <c r="J2807" s="156">
        <v>5.341810966810967E-2</v>
      </c>
      <c r="K2807" s="156">
        <v>2.8233225108225107E-2</v>
      </c>
      <c r="L2807" s="156">
        <v>8.2431457431457432E-3</v>
      </c>
      <c r="M2807" s="156">
        <v>2.6544462481962482E-2</v>
      </c>
      <c r="N2807" s="156">
        <v>3.8345508658008655E-2</v>
      </c>
      <c r="O2807" s="156">
        <v>5.9156295093795087E-2</v>
      </c>
    </row>
    <row r="2808" spans="1:15" x14ac:dyDescent="0.2">
      <c r="A2808">
        <v>234</v>
      </c>
      <c r="B2808" t="s">
        <v>599</v>
      </c>
      <c r="C2808" t="s">
        <v>599</v>
      </c>
      <c r="D2808" t="s">
        <v>584</v>
      </c>
      <c r="E2808" t="s">
        <v>693</v>
      </c>
      <c r="F2808" s="156">
        <v>0</v>
      </c>
      <c r="G2808" s="156">
        <v>0</v>
      </c>
      <c r="H2808" s="156">
        <v>0</v>
      </c>
      <c r="I2808" s="156">
        <v>0</v>
      </c>
      <c r="J2808" s="156">
        <v>0</v>
      </c>
      <c r="K2808" s="156">
        <v>0</v>
      </c>
      <c r="L2808" s="156">
        <v>0</v>
      </c>
      <c r="M2808" s="156">
        <v>0</v>
      </c>
      <c r="N2808" s="156">
        <v>0</v>
      </c>
      <c r="O2808" s="156">
        <v>0</v>
      </c>
    </row>
    <row r="2809" spans="1:15" x14ac:dyDescent="0.2">
      <c r="A2809">
        <v>234</v>
      </c>
      <c r="B2809" t="s">
        <v>599</v>
      </c>
      <c r="C2809" t="s">
        <v>599</v>
      </c>
      <c r="D2809" t="s">
        <v>584</v>
      </c>
      <c r="E2809" t="s">
        <v>694</v>
      </c>
      <c r="F2809" s="156">
        <v>0.10762152777777778</v>
      </c>
      <c r="G2809" s="156">
        <v>9.9177714646464646E-2</v>
      </c>
      <c r="H2809" s="156">
        <v>0.16099431818181817</v>
      </c>
      <c r="I2809" s="156">
        <v>0.11186237373737372</v>
      </c>
      <c r="J2809" s="156">
        <v>6.4840593434343438E-2</v>
      </c>
      <c r="K2809" s="156">
        <v>0.13603535353535351</v>
      </c>
      <c r="L2809" s="156">
        <v>8.0410353535353529E-2</v>
      </c>
      <c r="M2809" s="156">
        <v>0.12076388888888889</v>
      </c>
      <c r="N2809" s="156">
        <v>0.16156881313131313</v>
      </c>
      <c r="O2809" s="156">
        <v>0.1604671717171717</v>
      </c>
    </row>
    <row r="2810" spans="1:15" x14ac:dyDescent="0.2">
      <c r="A2810">
        <v>234</v>
      </c>
      <c r="B2810" t="s">
        <v>599</v>
      </c>
      <c r="C2810" t="s">
        <v>599</v>
      </c>
      <c r="D2810" t="s">
        <v>584</v>
      </c>
      <c r="E2810" t="s">
        <v>695</v>
      </c>
      <c r="F2810" s="156">
        <v>8.8469328703703696E-3</v>
      </c>
      <c r="G2810" s="156">
        <v>9.5630787037037021E-3</v>
      </c>
      <c r="H2810" s="156">
        <v>8.3940972222222229E-3</v>
      </c>
      <c r="I2810" s="156">
        <v>3.1394675925925926E-3</v>
      </c>
      <c r="J2810" s="156">
        <v>9.2520254629629636E-3</v>
      </c>
      <c r="K2810" s="156">
        <v>7.5983796296296294E-3</v>
      </c>
      <c r="L2810" s="156">
        <v>2.2222222222222222E-3</v>
      </c>
      <c r="M2810" s="156">
        <v>4.8770254629629623E-3</v>
      </c>
      <c r="N2810" s="156">
        <v>8.502604166666667E-3</v>
      </c>
      <c r="O2810" s="156">
        <v>1.0787037037037038E-2</v>
      </c>
    </row>
    <row r="2811" spans="1:15" x14ac:dyDescent="0.2">
      <c r="A2811">
        <v>234</v>
      </c>
      <c r="B2811" t="s">
        <v>599</v>
      </c>
      <c r="C2811" t="s">
        <v>599</v>
      </c>
      <c r="D2811" t="s">
        <v>584</v>
      </c>
      <c r="E2811" t="s">
        <v>696</v>
      </c>
      <c r="F2811" s="156">
        <v>0</v>
      </c>
      <c r="G2811" s="156">
        <v>0</v>
      </c>
      <c r="H2811" s="156">
        <v>0</v>
      </c>
      <c r="I2811" s="156">
        <v>0</v>
      </c>
      <c r="J2811" s="156">
        <v>0</v>
      </c>
      <c r="K2811" s="156">
        <v>0</v>
      </c>
      <c r="L2811" s="156">
        <v>0</v>
      </c>
      <c r="M2811" s="156">
        <v>0</v>
      </c>
      <c r="N2811" s="156">
        <v>0</v>
      </c>
      <c r="O2811" s="156">
        <v>0</v>
      </c>
    </row>
    <row r="2812" spans="1:15" x14ac:dyDescent="0.2">
      <c r="A2812">
        <v>235</v>
      </c>
      <c r="B2812" t="s">
        <v>600</v>
      </c>
      <c r="C2812" t="s">
        <v>600</v>
      </c>
      <c r="D2812" t="s">
        <v>584</v>
      </c>
      <c r="E2812" t="s">
        <v>685</v>
      </c>
      <c r="F2812" s="156">
        <v>0.20965417158598978</v>
      </c>
      <c r="G2812" s="156">
        <v>0.22332988980716253</v>
      </c>
      <c r="H2812" s="156">
        <v>0.28241096025186935</v>
      </c>
      <c r="I2812" s="156">
        <v>0.26028384494293588</v>
      </c>
      <c r="J2812" s="156">
        <v>0.13447461629279811</v>
      </c>
      <c r="K2812" s="156">
        <v>0.17188852813852815</v>
      </c>
      <c r="L2812" s="156">
        <v>0.17637987012987011</v>
      </c>
      <c r="M2812" s="156">
        <v>0.28694411648957097</v>
      </c>
      <c r="N2812" s="156">
        <v>0.27657664305391583</v>
      </c>
      <c r="O2812" s="156">
        <v>0.32897727272727273</v>
      </c>
    </row>
    <row r="2813" spans="1:15" x14ac:dyDescent="0.2">
      <c r="A2813">
        <v>235</v>
      </c>
      <c r="B2813" t="s">
        <v>600</v>
      </c>
      <c r="C2813" t="s">
        <v>600</v>
      </c>
      <c r="D2813" t="s">
        <v>584</v>
      </c>
      <c r="E2813" t="s">
        <v>686</v>
      </c>
      <c r="F2813" s="156">
        <v>3.3204816017316022E-2</v>
      </c>
      <c r="G2813" s="156">
        <v>4.5497384559884557E-2</v>
      </c>
      <c r="H2813" s="156">
        <v>2.5768849206349205E-2</v>
      </c>
      <c r="I2813" s="156">
        <v>1.2249729437229438E-2</v>
      </c>
      <c r="J2813" s="156">
        <v>4.0379238816738813E-2</v>
      </c>
      <c r="K2813" s="156">
        <v>1.3431186868686868E-2</v>
      </c>
      <c r="L2813" s="156">
        <v>9.5328282828282835E-3</v>
      </c>
      <c r="M2813" s="156">
        <v>2.6465548340548338E-2</v>
      </c>
      <c r="N2813" s="156">
        <v>2.490981240981241E-2</v>
      </c>
      <c r="O2813" s="156">
        <v>4.2615891053391051E-2</v>
      </c>
    </row>
    <row r="2814" spans="1:15" x14ac:dyDescent="0.2">
      <c r="A2814">
        <v>235</v>
      </c>
      <c r="B2814" t="s">
        <v>600</v>
      </c>
      <c r="C2814" t="s">
        <v>600</v>
      </c>
      <c r="D2814" t="s">
        <v>584</v>
      </c>
      <c r="E2814" t="s">
        <v>687</v>
      </c>
      <c r="F2814" s="156">
        <v>0</v>
      </c>
      <c r="G2814" s="156">
        <v>0</v>
      </c>
      <c r="H2814" s="156">
        <v>0</v>
      </c>
      <c r="I2814" s="156">
        <v>0</v>
      </c>
      <c r="J2814" s="156">
        <v>0</v>
      </c>
      <c r="K2814" s="156">
        <v>0</v>
      </c>
      <c r="L2814" s="156">
        <v>0</v>
      </c>
      <c r="M2814" s="156">
        <v>0</v>
      </c>
      <c r="N2814" s="156">
        <v>0</v>
      </c>
      <c r="O2814" s="156">
        <v>0</v>
      </c>
    </row>
    <row r="2815" spans="1:15" x14ac:dyDescent="0.2">
      <c r="A2815">
        <v>235</v>
      </c>
      <c r="B2815" t="s">
        <v>600</v>
      </c>
      <c r="C2815" t="s">
        <v>600</v>
      </c>
      <c r="D2815" t="s">
        <v>584</v>
      </c>
      <c r="E2815" t="s">
        <v>688</v>
      </c>
      <c r="F2815" s="156">
        <v>0.32387820512820514</v>
      </c>
      <c r="G2815" s="156">
        <v>0.26569680319680317</v>
      </c>
      <c r="H2815" s="156">
        <v>0.32727064602064604</v>
      </c>
      <c r="I2815" s="156">
        <v>0.33386405261405261</v>
      </c>
      <c r="J2815" s="156">
        <v>0.15664751914751915</v>
      </c>
      <c r="K2815" s="156">
        <v>0.17227564102564102</v>
      </c>
      <c r="L2815" s="156">
        <v>0.23290043290043289</v>
      </c>
      <c r="M2815" s="156">
        <v>0.35877247752247748</v>
      </c>
      <c r="N2815" s="156">
        <v>0.31813603063603063</v>
      </c>
      <c r="O2815" s="156">
        <v>0.43607017982017982</v>
      </c>
    </row>
    <row r="2816" spans="1:15" x14ac:dyDescent="0.2">
      <c r="A2816">
        <v>235</v>
      </c>
      <c r="B2816" t="s">
        <v>600</v>
      </c>
      <c r="C2816" t="s">
        <v>600</v>
      </c>
      <c r="D2816" t="s">
        <v>584</v>
      </c>
      <c r="E2816" t="s">
        <v>689</v>
      </c>
      <c r="F2816" s="156">
        <v>5.8699633699633692E-2</v>
      </c>
      <c r="G2816" s="156">
        <v>7.6703678266178271E-2</v>
      </c>
      <c r="H2816" s="156">
        <v>3.7891101953601958E-2</v>
      </c>
      <c r="I2816" s="156">
        <v>1.6887973137973137E-2</v>
      </c>
      <c r="J2816" s="156">
        <v>6.7906746031746026E-2</v>
      </c>
      <c r="K2816" s="156">
        <v>1.6546474358974356E-2</v>
      </c>
      <c r="L2816" s="156">
        <v>1.397283272283272E-2</v>
      </c>
      <c r="M2816" s="156">
        <v>4.3273046398046404E-2</v>
      </c>
      <c r="N2816" s="156">
        <v>3.6261828449328452E-2</v>
      </c>
      <c r="O2816" s="156">
        <v>7.2229853479853487E-2</v>
      </c>
    </row>
    <row r="2817" spans="1:15" x14ac:dyDescent="0.2">
      <c r="A2817">
        <v>235</v>
      </c>
      <c r="B2817" t="s">
        <v>600</v>
      </c>
      <c r="C2817" t="s">
        <v>600</v>
      </c>
      <c r="D2817" t="s">
        <v>584</v>
      </c>
      <c r="E2817" t="s">
        <v>690</v>
      </c>
      <c r="F2817" s="156">
        <v>0.41440018315018318</v>
      </c>
      <c r="G2817" s="156">
        <v>0.36684981684981682</v>
      </c>
      <c r="H2817" s="156">
        <v>0.57028388278388276</v>
      </c>
      <c r="I2817" s="156">
        <v>0.54022435897435894</v>
      </c>
      <c r="J2817" s="156">
        <v>0.14954212454212451</v>
      </c>
      <c r="K2817" s="156">
        <v>0.31467490842490842</v>
      </c>
      <c r="L2817" s="156">
        <v>0.27213827838827842</v>
      </c>
      <c r="M2817" s="156">
        <v>0.58244047619047612</v>
      </c>
      <c r="N2817" s="156">
        <v>0.55682234432234423</v>
      </c>
      <c r="O2817" s="156">
        <v>0.60698260073260069</v>
      </c>
    </row>
    <row r="2818" spans="1:15" x14ac:dyDescent="0.2">
      <c r="A2818">
        <v>235</v>
      </c>
      <c r="B2818" t="s">
        <v>600</v>
      </c>
      <c r="C2818" t="s">
        <v>600</v>
      </c>
      <c r="D2818" t="s">
        <v>584</v>
      </c>
      <c r="E2818" t="s">
        <v>691</v>
      </c>
      <c r="F2818" s="156">
        <v>0.24749114521841797</v>
      </c>
      <c r="G2818" s="156">
        <v>0.17410714285714285</v>
      </c>
      <c r="H2818" s="156">
        <v>0.28849124360487993</v>
      </c>
      <c r="I2818" s="156">
        <v>0.21964777646595826</v>
      </c>
      <c r="J2818" s="156">
        <v>0.1076569264069264</v>
      </c>
      <c r="K2818" s="156">
        <v>0.21934523809523809</v>
      </c>
      <c r="L2818" s="156">
        <v>0.15872441951987407</v>
      </c>
      <c r="M2818" s="156">
        <v>0.23021940181031089</v>
      </c>
      <c r="N2818" s="156">
        <v>0.28765741833923653</v>
      </c>
      <c r="O2818" s="156">
        <v>0.32013724911452179</v>
      </c>
    </row>
    <row r="2819" spans="1:15" x14ac:dyDescent="0.2">
      <c r="A2819">
        <v>235</v>
      </c>
      <c r="B2819" t="s">
        <v>600</v>
      </c>
      <c r="C2819" t="s">
        <v>600</v>
      </c>
      <c r="D2819" t="s">
        <v>584</v>
      </c>
      <c r="E2819" t="s">
        <v>692</v>
      </c>
      <c r="F2819" s="156">
        <v>3.0657016594516591E-2</v>
      </c>
      <c r="G2819" s="156">
        <v>3.3987193362193364E-2</v>
      </c>
      <c r="H2819" s="156">
        <v>2.2355248917748923E-2</v>
      </c>
      <c r="I2819" s="156">
        <v>7.0346320346320341E-3</v>
      </c>
      <c r="J2819" s="156">
        <v>3.3062770562770558E-2</v>
      </c>
      <c r="K2819" s="156">
        <v>1.6648629148629149E-2</v>
      </c>
      <c r="L2819" s="156">
        <v>5.4991883116883118E-3</v>
      </c>
      <c r="M2819" s="156">
        <v>1.5446879509379511E-2</v>
      </c>
      <c r="N2819" s="156">
        <v>2.2240259740259741E-2</v>
      </c>
      <c r="O2819" s="156">
        <v>3.5502344877344875E-2</v>
      </c>
    </row>
    <row r="2820" spans="1:15" x14ac:dyDescent="0.2">
      <c r="A2820">
        <v>235</v>
      </c>
      <c r="B2820" t="s">
        <v>600</v>
      </c>
      <c r="C2820" t="s">
        <v>600</v>
      </c>
      <c r="D2820" t="s">
        <v>584</v>
      </c>
      <c r="E2820" t="s">
        <v>693</v>
      </c>
      <c r="F2820" s="156">
        <v>0</v>
      </c>
      <c r="G2820" s="156">
        <v>0</v>
      </c>
      <c r="H2820" s="156">
        <v>0</v>
      </c>
      <c r="I2820" s="156">
        <v>0</v>
      </c>
      <c r="J2820" s="156">
        <v>0</v>
      </c>
      <c r="K2820" s="156">
        <v>0</v>
      </c>
      <c r="L2820" s="156">
        <v>0</v>
      </c>
      <c r="M2820" s="156">
        <v>0</v>
      </c>
      <c r="N2820" s="156">
        <v>0</v>
      </c>
      <c r="O2820" s="156">
        <v>0</v>
      </c>
    </row>
    <row r="2821" spans="1:15" x14ac:dyDescent="0.2">
      <c r="A2821">
        <v>235</v>
      </c>
      <c r="B2821" t="s">
        <v>600</v>
      </c>
      <c r="C2821" t="s">
        <v>600</v>
      </c>
      <c r="D2821" t="s">
        <v>584</v>
      </c>
      <c r="E2821" t="s">
        <v>694</v>
      </c>
      <c r="F2821" s="156">
        <v>0.13410984848484847</v>
      </c>
      <c r="G2821" s="156">
        <v>0.10418718434343432</v>
      </c>
      <c r="H2821" s="156">
        <v>0.1768355429292929</v>
      </c>
      <c r="I2821" s="156">
        <v>0.11597695707070707</v>
      </c>
      <c r="J2821" s="156">
        <v>6.9687500000000013E-2</v>
      </c>
      <c r="K2821" s="156">
        <v>0.15394728535353536</v>
      </c>
      <c r="L2821" s="156">
        <v>8.5348800505050504E-2</v>
      </c>
      <c r="M2821" s="156">
        <v>0.12393939393939393</v>
      </c>
      <c r="N2821" s="156">
        <v>0.17802556818181817</v>
      </c>
      <c r="O2821" s="156">
        <v>0.18312499999999998</v>
      </c>
    </row>
    <row r="2822" spans="1:15" x14ac:dyDescent="0.2">
      <c r="A2822">
        <v>235</v>
      </c>
      <c r="B2822" t="s">
        <v>600</v>
      </c>
      <c r="C2822" t="s">
        <v>600</v>
      </c>
      <c r="D2822" t="s">
        <v>584</v>
      </c>
      <c r="E2822" t="s">
        <v>695</v>
      </c>
      <c r="F2822" s="156">
        <v>7.1412037037037026E-3</v>
      </c>
      <c r="G2822" s="156">
        <v>6.8851273148148161E-3</v>
      </c>
      <c r="H2822" s="156">
        <v>5.4615162037037037E-3</v>
      </c>
      <c r="I2822" s="156">
        <v>1.7766203703703702E-3</v>
      </c>
      <c r="J2822" s="156">
        <v>7.2063078703703699E-3</v>
      </c>
      <c r="K2822" s="156">
        <v>5.1938657407407402E-3</v>
      </c>
      <c r="L2822" s="156">
        <v>1.2557870370370368E-3</v>
      </c>
      <c r="M2822" s="156">
        <v>2.677951388888889E-3</v>
      </c>
      <c r="N2822" s="156">
        <v>5.5454282407407397E-3</v>
      </c>
      <c r="O2822" s="156">
        <v>8.1611689814814811E-3</v>
      </c>
    </row>
    <row r="2823" spans="1:15" x14ac:dyDescent="0.2">
      <c r="A2823">
        <v>235</v>
      </c>
      <c r="B2823" t="s">
        <v>600</v>
      </c>
      <c r="C2823" t="s">
        <v>600</v>
      </c>
      <c r="D2823" t="s">
        <v>584</v>
      </c>
      <c r="E2823" t="s">
        <v>696</v>
      </c>
      <c r="F2823" s="156">
        <v>0</v>
      </c>
      <c r="G2823" s="156">
        <v>0</v>
      </c>
      <c r="H2823" s="156">
        <v>0</v>
      </c>
      <c r="I2823" s="156">
        <v>0</v>
      </c>
      <c r="J2823" s="156">
        <v>0</v>
      </c>
      <c r="K2823" s="156">
        <v>0</v>
      </c>
      <c r="L2823" s="156">
        <v>0</v>
      </c>
      <c r="M2823" s="156">
        <v>0</v>
      </c>
      <c r="N2823" s="156">
        <v>0</v>
      </c>
      <c r="O2823" s="156">
        <v>0</v>
      </c>
    </row>
    <row r="2824" spans="1:15" x14ac:dyDescent="0.2">
      <c r="A2824">
        <v>236</v>
      </c>
      <c r="B2824" t="s">
        <v>601</v>
      </c>
      <c r="C2824" t="s">
        <v>601</v>
      </c>
      <c r="D2824" t="s">
        <v>584</v>
      </c>
      <c r="E2824" t="s">
        <v>685</v>
      </c>
      <c r="F2824" s="156">
        <v>0.19921044864226681</v>
      </c>
      <c r="G2824" s="156">
        <v>0.22899940968122784</v>
      </c>
      <c r="H2824" s="156">
        <v>0.28894628099173553</v>
      </c>
      <c r="I2824" s="156">
        <v>0.2646866391184573</v>
      </c>
      <c r="J2824" s="156">
        <v>0.13804112554112555</v>
      </c>
      <c r="K2824" s="156">
        <v>0.17870670995670992</v>
      </c>
      <c r="L2824" s="156">
        <v>0.17809425423061787</v>
      </c>
      <c r="M2824" s="156">
        <v>0.29242670208579302</v>
      </c>
      <c r="N2824" s="156">
        <v>0.28392857142857136</v>
      </c>
      <c r="O2824" s="156">
        <v>0.32777941755214485</v>
      </c>
    </row>
    <row r="2825" spans="1:15" x14ac:dyDescent="0.2">
      <c r="A2825">
        <v>236</v>
      </c>
      <c r="B2825" t="s">
        <v>601</v>
      </c>
      <c r="C2825" t="s">
        <v>601</v>
      </c>
      <c r="D2825" t="s">
        <v>584</v>
      </c>
      <c r="E2825" t="s">
        <v>686</v>
      </c>
      <c r="F2825" s="156">
        <v>3.6298250360750357E-2</v>
      </c>
      <c r="G2825" s="156">
        <v>5.0996572871572866E-2</v>
      </c>
      <c r="H2825" s="156">
        <v>3.0318813131313127E-2</v>
      </c>
      <c r="I2825" s="156">
        <v>1.42158189033189E-2</v>
      </c>
      <c r="J2825" s="156">
        <v>4.4473755411255408E-2</v>
      </c>
      <c r="K2825" s="156">
        <v>1.6055645743145743E-2</v>
      </c>
      <c r="L2825" s="156">
        <v>1.1111111111111112E-2</v>
      </c>
      <c r="M2825" s="156">
        <v>3.0823863636363635E-2</v>
      </c>
      <c r="N2825" s="156">
        <v>2.9491341991341992E-2</v>
      </c>
      <c r="O2825" s="156">
        <v>4.7427398989898985E-2</v>
      </c>
    </row>
    <row r="2826" spans="1:15" x14ac:dyDescent="0.2">
      <c r="A2826">
        <v>236</v>
      </c>
      <c r="B2826" t="s">
        <v>601</v>
      </c>
      <c r="C2826" t="s">
        <v>601</v>
      </c>
      <c r="D2826" t="s">
        <v>584</v>
      </c>
      <c r="E2826" t="s">
        <v>687</v>
      </c>
      <c r="F2826" s="156">
        <v>0</v>
      </c>
      <c r="G2826" s="156">
        <v>0</v>
      </c>
      <c r="H2826" s="156">
        <v>0</v>
      </c>
      <c r="I2826" s="156">
        <v>0</v>
      </c>
      <c r="J2826" s="156">
        <v>0</v>
      </c>
      <c r="K2826" s="156">
        <v>0</v>
      </c>
      <c r="L2826" s="156">
        <v>0</v>
      </c>
      <c r="M2826" s="156">
        <v>0</v>
      </c>
      <c r="N2826" s="156">
        <v>0</v>
      </c>
      <c r="O2826" s="156">
        <v>0</v>
      </c>
    </row>
    <row r="2827" spans="1:15" x14ac:dyDescent="0.2">
      <c r="A2827">
        <v>236</v>
      </c>
      <c r="B2827" t="s">
        <v>601</v>
      </c>
      <c r="C2827" t="s">
        <v>601</v>
      </c>
      <c r="D2827" t="s">
        <v>584</v>
      </c>
      <c r="E2827" t="s">
        <v>688</v>
      </c>
      <c r="F2827" s="156">
        <v>0.2863927738927739</v>
      </c>
      <c r="G2827" s="156">
        <v>0.26165084915084913</v>
      </c>
      <c r="H2827" s="156">
        <v>0.31792998667998668</v>
      </c>
      <c r="I2827" s="156">
        <v>0.32114760239760232</v>
      </c>
      <c r="J2827" s="156">
        <v>0.15559024309024311</v>
      </c>
      <c r="K2827" s="156">
        <v>0.17308524808524808</v>
      </c>
      <c r="L2827" s="156">
        <v>0.22320179820179822</v>
      </c>
      <c r="M2827" s="156">
        <v>0.34627664002663999</v>
      </c>
      <c r="N2827" s="156">
        <v>0.31049159174159169</v>
      </c>
      <c r="O2827" s="156">
        <v>0.41035839160839155</v>
      </c>
    </row>
    <row r="2828" spans="1:15" x14ac:dyDescent="0.2">
      <c r="A2828">
        <v>236</v>
      </c>
      <c r="B2828" t="s">
        <v>601</v>
      </c>
      <c r="C2828" t="s">
        <v>601</v>
      </c>
      <c r="D2828" t="s">
        <v>584</v>
      </c>
      <c r="E2828" t="s">
        <v>689</v>
      </c>
      <c r="F2828" s="156">
        <v>6.1475503663003674E-2</v>
      </c>
      <c r="G2828" s="156">
        <v>8.216765873015873E-2</v>
      </c>
      <c r="H2828" s="156">
        <v>4.2824710012210006E-2</v>
      </c>
      <c r="I2828" s="156">
        <v>1.865079365079365E-2</v>
      </c>
      <c r="J2828" s="156">
        <v>7.1468635531135527E-2</v>
      </c>
      <c r="K2828" s="156">
        <v>1.9202152014652019E-2</v>
      </c>
      <c r="L2828" s="156">
        <v>1.5512438949938952E-2</v>
      </c>
      <c r="M2828" s="156">
        <v>4.813797313797314E-2</v>
      </c>
      <c r="N2828" s="156">
        <v>4.1191620879120878E-2</v>
      </c>
      <c r="O2828" s="156">
        <v>7.6711309523809515E-2</v>
      </c>
    </row>
    <row r="2829" spans="1:15" x14ac:dyDescent="0.2">
      <c r="A2829">
        <v>236</v>
      </c>
      <c r="B2829" t="s">
        <v>601</v>
      </c>
      <c r="C2829" t="s">
        <v>601</v>
      </c>
      <c r="D2829" t="s">
        <v>584</v>
      </c>
      <c r="E2829" t="s">
        <v>690</v>
      </c>
      <c r="F2829" s="156">
        <v>0.34624542124542124</v>
      </c>
      <c r="G2829" s="156">
        <v>0.34432234432234438</v>
      </c>
      <c r="H2829" s="156">
        <v>0.52886904761904763</v>
      </c>
      <c r="I2829" s="156">
        <v>0.51460622710622705</v>
      </c>
      <c r="J2829" s="156">
        <v>0.1602106227106227</v>
      </c>
      <c r="K2829" s="156">
        <v>0.30077838827838826</v>
      </c>
      <c r="L2829" s="156">
        <v>0.28060897435897431</v>
      </c>
      <c r="M2829" s="156">
        <v>0.54436813186813193</v>
      </c>
      <c r="N2829" s="156">
        <v>0.51836080586080591</v>
      </c>
      <c r="O2829" s="156">
        <v>0.56288919413919414</v>
      </c>
    </row>
    <row r="2830" spans="1:15" x14ac:dyDescent="0.2">
      <c r="A2830">
        <v>236</v>
      </c>
      <c r="B2830" t="s">
        <v>601</v>
      </c>
      <c r="C2830" t="s">
        <v>601</v>
      </c>
      <c r="D2830" t="s">
        <v>584</v>
      </c>
      <c r="E2830" t="s">
        <v>691</v>
      </c>
      <c r="F2830" s="156">
        <v>0.2249606454151909</v>
      </c>
      <c r="G2830" s="156">
        <v>0.17190574576938211</v>
      </c>
      <c r="H2830" s="156">
        <v>0.28035222353404171</v>
      </c>
      <c r="I2830" s="156">
        <v>0.21719057457693819</v>
      </c>
      <c r="J2830" s="156">
        <v>0.10595484061393151</v>
      </c>
      <c r="K2830" s="156">
        <v>0.21302144824872096</v>
      </c>
      <c r="L2830" s="156">
        <v>0.15599173553719009</v>
      </c>
      <c r="M2830" s="156">
        <v>0.22755312868949235</v>
      </c>
      <c r="N2830" s="156">
        <v>0.27955037386855563</v>
      </c>
      <c r="O2830" s="156">
        <v>0.30382477371113736</v>
      </c>
    </row>
    <row r="2831" spans="1:15" x14ac:dyDescent="0.2">
      <c r="A2831">
        <v>236</v>
      </c>
      <c r="B2831" t="s">
        <v>601</v>
      </c>
      <c r="C2831" t="s">
        <v>601</v>
      </c>
      <c r="D2831" t="s">
        <v>584</v>
      </c>
      <c r="E2831" t="s">
        <v>692</v>
      </c>
      <c r="F2831" s="156">
        <v>2.8873556998556999E-2</v>
      </c>
      <c r="G2831" s="156">
        <v>3.4027777777777775E-2</v>
      </c>
      <c r="H2831" s="156">
        <v>2.390647546897547E-2</v>
      </c>
      <c r="I2831" s="156">
        <v>8.5204725829725828E-3</v>
      </c>
      <c r="J2831" s="156">
        <v>3.2160894660894654E-2</v>
      </c>
      <c r="K2831" s="156">
        <v>1.7861652236652235E-2</v>
      </c>
      <c r="L2831" s="156">
        <v>6.5273268398268391E-3</v>
      </c>
      <c r="M2831" s="156">
        <v>1.7219065656565655E-2</v>
      </c>
      <c r="N2831" s="156">
        <v>2.379825036075036E-2</v>
      </c>
      <c r="O2831" s="156">
        <v>3.4814664502164507E-2</v>
      </c>
    </row>
    <row r="2832" spans="1:15" x14ac:dyDescent="0.2">
      <c r="A2832">
        <v>236</v>
      </c>
      <c r="B2832" t="s">
        <v>601</v>
      </c>
      <c r="C2832" t="s">
        <v>601</v>
      </c>
      <c r="D2832" t="s">
        <v>584</v>
      </c>
      <c r="E2832" t="s">
        <v>693</v>
      </c>
      <c r="F2832" s="156">
        <v>0</v>
      </c>
      <c r="G2832" s="156">
        <v>0</v>
      </c>
      <c r="H2832" s="156">
        <v>0</v>
      </c>
      <c r="I2832" s="156">
        <v>0</v>
      </c>
      <c r="J2832" s="156">
        <v>0</v>
      </c>
      <c r="K2832" s="156">
        <v>0</v>
      </c>
      <c r="L2832" s="156">
        <v>0</v>
      </c>
      <c r="M2832" s="156">
        <v>0</v>
      </c>
      <c r="N2832" s="156">
        <v>0</v>
      </c>
      <c r="O2832" s="156">
        <v>0</v>
      </c>
    </row>
    <row r="2833" spans="1:15" x14ac:dyDescent="0.2">
      <c r="A2833">
        <v>236</v>
      </c>
      <c r="B2833" t="s">
        <v>601</v>
      </c>
      <c r="C2833" t="s">
        <v>601</v>
      </c>
      <c r="D2833" t="s">
        <v>584</v>
      </c>
      <c r="E2833" t="s">
        <v>694</v>
      </c>
      <c r="F2833" s="156">
        <v>0.12767203282828282</v>
      </c>
      <c r="G2833" s="156">
        <v>0.10859690656565656</v>
      </c>
      <c r="H2833" s="156">
        <v>0.18139835858585857</v>
      </c>
      <c r="I2833" s="156">
        <v>0.12549242424242424</v>
      </c>
      <c r="J2833" s="156">
        <v>7.2266414141414131E-2</v>
      </c>
      <c r="K2833" s="156">
        <v>0.15569917929292929</v>
      </c>
      <c r="L2833" s="156">
        <v>9.2189078282828282E-2</v>
      </c>
      <c r="M2833" s="156">
        <v>0.13247632575757576</v>
      </c>
      <c r="N2833" s="156">
        <v>0.18221275252525251</v>
      </c>
      <c r="O2833" s="156">
        <v>0.18292929292929291</v>
      </c>
    </row>
    <row r="2834" spans="1:15" x14ac:dyDescent="0.2">
      <c r="A2834">
        <v>236</v>
      </c>
      <c r="B2834" t="s">
        <v>601</v>
      </c>
      <c r="C2834" t="s">
        <v>601</v>
      </c>
      <c r="D2834" t="s">
        <v>584</v>
      </c>
      <c r="E2834" t="s">
        <v>695</v>
      </c>
      <c r="F2834" s="156">
        <v>6.6623263888888878E-3</v>
      </c>
      <c r="G2834" s="156">
        <v>7.2077546296296291E-3</v>
      </c>
      <c r="H2834" s="156">
        <v>5.983796296296297E-3</v>
      </c>
      <c r="I2834" s="156">
        <v>2.3567708333333331E-3</v>
      </c>
      <c r="J2834" s="156">
        <v>7.152777777777777E-3</v>
      </c>
      <c r="K2834" s="156">
        <v>5.4239004629629628E-3</v>
      </c>
      <c r="L2834" s="156">
        <v>1.6608796296296296E-3</v>
      </c>
      <c r="M2834" s="156">
        <v>3.467881944444444E-3</v>
      </c>
      <c r="N2834" s="156">
        <v>6.0358796296296298E-3</v>
      </c>
      <c r="O2834" s="156">
        <v>8.0497685185185186E-3</v>
      </c>
    </row>
    <row r="2835" spans="1:15" x14ac:dyDescent="0.2">
      <c r="A2835">
        <v>236</v>
      </c>
      <c r="B2835" t="s">
        <v>601</v>
      </c>
      <c r="C2835" t="s">
        <v>601</v>
      </c>
      <c r="D2835" t="s">
        <v>584</v>
      </c>
      <c r="E2835" t="s">
        <v>696</v>
      </c>
      <c r="F2835" s="156">
        <v>0</v>
      </c>
      <c r="G2835" s="156">
        <v>0</v>
      </c>
      <c r="H2835" s="156">
        <v>0</v>
      </c>
      <c r="I2835" s="156">
        <v>0</v>
      </c>
      <c r="J2835" s="156">
        <v>0</v>
      </c>
      <c r="K2835" s="156">
        <v>0</v>
      </c>
      <c r="L2835" s="156">
        <v>0</v>
      </c>
      <c r="M2835" s="156">
        <v>0</v>
      </c>
      <c r="N2835" s="156">
        <v>0</v>
      </c>
      <c r="O2835" s="156">
        <v>0</v>
      </c>
    </row>
    <row r="2836" spans="1:15" x14ac:dyDescent="0.2">
      <c r="A2836">
        <v>237</v>
      </c>
      <c r="B2836" t="s">
        <v>602</v>
      </c>
      <c r="C2836" t="s">
        <v>602</v>
      </c>
      <c r="D2836" t="s">
        <v>584</v>
      </c>
      <c r="E2836" t="s">
        <v>685</v>
      </c>
      <c r="F2836" s="156">
        <v>0.19952774498229048</v>
      </c>
      <c r="G2836" s="156">
        <v>0.2224936048799685</v>
      </c>
      <c r="H2836" s="156">
        <v>0.28703758362849274</v>
      </c>
      <c r="I2836" s="156">
        <v>0.27169913419913416</v>
      </c>
      <c r="J2836" s="156">
        <v>0.13285615899252262</v>
      </c>
      <c r="K2836" s="156">
        <v>0.17535665092483274</v>
      </c>
      <c r="L2836" s="156">
        <v>0.18291273120818574</v>
      </c>
      <c r="M2836" s="156">
        <v>0.29373278236914602</v>
      </c>
      <c r="N2836" s="156">
        <v>0.27991932310114126</v>
      </c>
      <c r="O2836" s="156">
        <v>0.3277720385674931</v>
      </c>
    </row>
    <row r="2837" spans="1:15" x14ac:dyDescent="0.2">
      <c r="A2837">
        <v>237</v>
      </c>
      <c r="B2837" t="s">
        <v>602</v>
      </c>
      <c r="C2837" t="s">
        <v>602</v>
      </c>
      <c r="D2837" t="s">
        <v>584</v>
      </c>
      <c r="E2837" t="s">
        <v>686</v>
      </c>
      <c r="F2837" s="156">
        <v>3.4402056277056281E-2</v>
      </c>
      <c r="G2837" s="156">
        <v>4.9740710678210676E-2</v>
      </c>
      <c r="H2837" s="156">
        <v>3.0490169552669547E-2</v>
      </c>
      <c r="I2837" s="156">
        <v>1.468479437229437E-2</v>
      </c>
      <c r="J2837" s="156">
        <v>4.264294733044733E-2</v>
      </c>
      <c r="K2837" s="156">
        <v>1.6197691197691197E-2</v>
      </c>
      <c r="L2837" s="156">
        <v>1.1386183261183262E-2</v>
      </c>
      <c r="M2837" s="156">
        <v>3.1200396825396826E-2</v>
      </c>
      <c r="N2837" s="156">
        <v>2.9365079365079365E-2</v>
      </c>
      <c r="O2837" s="156">
        <v>4.605203823953824E-2</v>
      </c>
    </row>
    <row r="2838" spans="1:15" x14ac:dyDescent="0.2">
      <c r="A2838">
        <v>237</v>
      </c>
      <c r="B2838" t="s">
        <v>602</v>
      </c>
      <c r="C2838" t="s">
        <v>602</v>
      </c>
      <c r="D2838" t="s">
        <v>584</v>
      </c>
      <c r="E2838" t="s">
        <v>687</v>
      </c>
      <c r="F2838" s="156">
        <v>0</v>
      </c>
      <c r="G2838" s="156">
        <v>0</v>
      </c>
      <c r="H2838" s="156">
        <v>0</v>
      </c>
      <c r="I2838" s="156">
        <v>0</v>
      </c>
      <c r="J2838" s="156">
        <v>0</v>
      </c>
      <c r="K2838" s="156">
        <v>0</v>
      </c>
      <c r="L2838" s="156">
        <v>0</v>
      </c>
      <c r="M2838" s="156">
        <v>0</v>
      </c>
      <c r="N2838" s="156">
        <v>0</v>
      </c>
      <c r="O2838" s="156">
        <v>0</v>
      </c>
    </row>
    <row r="2839" spans="1:15" x14ac:dyDescent="0.2">
      <c r="A2839">
        <v>237</v>
      </c>
      <c r="B2839" t="s">
        <v>602</v>
      </c>
      <c r="C2839" t="s">
        <v>602</v>
      </c>
      <c r="D2839" t="s">
        <v>584</v>
      </c>
      <c r="E2839" t="s">
        <v>688</v>
      </c>
      <c r="F2839" s="156">
        <v>0.29070304695304694</v>
      </c>
      <c r="G2839" s="156">
        <v>0.24415584415584413</v>
      </c>
      <c r="H2839" s="156">
        <v>0.31032509157509153</v>
      </c>
      <c r="I2839" s="156">
        <v>0.33500041625041627</v>
      </c>
      <c r="J2839" s="156">
        <v>0.14281343656343656</v>
      </c>
      <c r="K2839" s="156">
        <v>0.16426906426906426</v>
      </c>
      <c r="L2839" s="156">
        <v>0.23418664668664668</v>
      </c>
      <c r="M2839" s="156">
        <v>0.34576881451881442</v>
      </c>
      <c r="N2839" s="156">
        <v>0.29970029970029971</v>
      </c>
      <c r="O2839" s="156">
        <v>0.4102564102564103</v>
      </c>
    </row>
    <row r="2840" spans="1:15" x14ac:dyDescent="0.2">
      <c r="A2840">
        <v>237</v>
      </c>
      <c r="B2840" t="s">
        <v>602</v>
      </c>
      <c r="C2840" t="s">
        <v>602</v>
      </c>
      <c r="D2840" t="s">
        <v>584</v>
      </c>
      <c r="E2840" t="s">
        <v>689</v>
      </c>
      <c r="F2840" s="156">
        <v>5.1507173382173387E-2</v>
      </c>
      <c r="G2840" s="156">
        <v>7.2350045787545794E-2</v>
      </c>
      <c r="H2840" s="156">
        <v>3.9846611721611726E-2</v>
      </c>
      <c r="I2840" s="156">
        <v>1.8681318681318681E-2</v>
      </c>
      <c r="J2840" s="156">
        <v>6.1479319291819295E-2</v>
      </c>
      <c r="K2840" s="156">
        <v>1.8263507326007324E-2</v>
      </c>
      <c r="L2840" s="156">
        <v>1.512706043956044E-2</v>
      </c>
      <c r="M2840" s="156">
        <v>4.4932844932844933E-2</v>
      </c>
      <c r="N2840" s="156">
        <v>3.7858669108669106E-2</v>
      </c>
      <c r="O2840" s="156">
        <v>6.6910866910866923E-2</v>
      </c>
    </row>
    <row r="2841" spans="1:15" x14ac:dyDescent="0.2">
      <c r="A2841">
        <v>237</v>
      </c>
      <c r="B2841" t="s">
        <v>602</v>
      </c>
      <c r="C2841" t="s">
        <v>602</v>
      </c>
      <c r="D2841" t="s">
        <v>584</v>
      </c>
      <c r="E2841" t="s">
        <v>690</v>
      </c>
      <c r="F2841" s="156">
        <v>0.3870421245421245</v>
      </c>
      <c r="G2841" s="156">
        <v>0.34400183150183145</v>
      </c>
      <c r="H2841" s="156">
        <v>0.54979395604395609</v>
      </c>
      <c r="I2841" s="156">
        <v>0.55325091575091578</v>
      </c>
      <c r="J2841" s="156">
        <v>0.15805860805860805</v>
      </c>
      <c r="K2841" s="156">
        <v>0.30114468864468863</v>
      </c>
      <c r="L2841" s="156">
        <v>0.30602106227106229</v>
      </c>
      <c r="M2841" s="156">
        <v>0.574290293040293</v>
      </c>
      <c r="N2841" s="156">
        <v>0.53381410256410255</v>
      </c>
      <c r="O2841" s="156">
        <v>0.59581043956043955</v>
      </c>
    </row>
    <row r="2842" spans="1:15" x14ac:dyDescent="0.2">
      <c r="A2842">
        <v>237</v>
      </c>
      <c r="B2842" t="s">
        <v>602</v>
      </c>
      <c r="C2842" t="s">
        <v>602</v>
      </c>
      <c r="D2842" t="s">
        <v>584</v>
      </c>
      <c r="E2842" t="s">
        <v>691</v>
      </c>
      <c r="F2842" s="156">
        <v>0.24413862652499016</v>
      </c>
      <c r="G2842" s="156">
        <v>0.17360537190082642</v>
      </c>
      <c r="H2842" s="156">
        <v>0.29224222746950018</v>
      </c>
      <c r="I2842" s="156">
        <v>0.2314836678473042</v>
      </c>
      <c r="J2842" s="156">
        <v>0.10475452577725305</v>
      </c>
      <c r="K2842" s="156">
        <v>0.21946822117276663</v>
      </c>
      <c r="L2842" s="156">
        <v>0.16629771743408109</v>
      </c>
      <c r="M2842" s="156">
        <v>0.23830676898858716</v>
      </c>
      <c r="N2842" s="156">
        <v>0.290771349862259</v>
      </c>
      <c r="O2842" s="156">
        <v>0.3214507083825266</v>
      </c>
    </row>
    <row r="2843" spans="1:15" x14ac:dyDescent="0.2">
      <c r="A2843">
        <v>237</v>
      </c>
      <c r="B2843" t="s">
        <v>602</v>
      </c>
      <c r="C2843" t="s">
        <v>602</v>
      </c>
      <c r="D2843" t="s">
        <v>584</v>
      </c>
      <c r="E2843" t="s">
        <v>692</v>
      </c>
      <c r="F2843" s="156">
        <v>3.4747023809523811E-2</v>
      </c>
      <c r="G2843" s="156">
        <v>4.0011724386724387E-2</v>
      </c>
      <c r="H2843" s="156">
        <v>2.8379779942279942E-2</v>
      </c>
      <c r="I2843" s="156">
        <v>9.1134559884559901E-3</v>
      </c>
      <c r="J2843" s="156">
        <v>3.7554112554112555E-2</v>
      </c>
      <c r="K2843" s="156">
        <v>2.1115169552669556E-2</v>
      </c>
      <c r="L2843" s="156">
        <v>7.1338383838383838E-3</v>
      </c>
      <c r="M2843" s="156">
        <v>2.0082521645021643E-2</v>
      </c>
      <c r="N2843" s="156">
        <v>2.8199404761904759E-2</v>
      </c>
      <c r="O2843" s="156">
        <v>4.1276605339105342E-2</v>
      </c>
    </row>
    <row r="2844" spans="1:15" x14ac:dyDescent="0.2">
      <c r="A2844">
        <v>237</v>
      </c>
      <c r="B2844" t="s">
        <v>602</v>
      </c>
      <c r="C2844" t="s">
        <v>602</v>
      </c>
      <c r="D2844" t="s">
        <v>584</v>
      </c>
      <c r="E2844" t="s">
        <v>693</v>
      </c>
      <c r="F2844" s="156">
        <v>0</v>
      </c>
      <c r="G2844" s="156">
        <v>0</v>
      </c>
      <c r="H2844" s="156">
        <v>0</v>
      </c>
      <c r="I2844" s="156">
        <v>0</v>
      </c>
      <c r="J2844" s="156">
        <v>0</v>
      </c>
      <c r="K2844" s="156">
        <v>0</v>
      </c>
      <c r="L2844" s="156">
        <v>0</v>
      </c>
      <c r="M2844" s="156">
        <v>0</v>
      </c>
      <c r="N2844" s="156">
        <v>0</v>
      </c>
      <c r="O2844" s="156">
        <v>0</v>
      </c>
    </row>
    <row r="2845" spans="1:15" x14ac:dyDescent="0.2">
      <c r="A2845">
        <v>237</v>
      </c>
      <c r="B2845" t="s">
        <v>602</v>
      </c>
      <c r="C2845" t="s">
        <v>602</v>
      </c>
      <c r="D2845" t="s">
        <v>584</v>
      </c>
      <c r="E2845" t="s">
        <v>694</v>
      </c>
      <c r="F2845" s="156">
        <v>0.12360637626262624</v>
      </c>
      <c r="G2845" s="156">
        <v>0.10461963383838384</v>
      </c>
      <c r="H2845" s="156">
        <v>0.17587910353535352</v>
      </c>
      <c r="I2845" s="156">
        <v>0.12170612373737372</v>
      </c>
      <c r="J2845" s="156">
        <v>6.8696338383838373E-2</v>
      </c>
      <c r="K2845" s="156">
        <v>0.15014993686868688</v>
      </c>
      <c r="L2845" s="156">
        <v>8.8707386363636356E-2</v>
      </c>
      <c r="M2845" s="156">
        <v>0.12900094696969697</v>
      </c>
      <c r="N2845" s="156">
        <v>0.17674873737373736</v>
      </c>
      <c r="O2845" s="156">
        <v>0.17744791666666665</v>
      </c>
    </row>
    <row r="2846" spans="1:15" x14ac:dyDescent="0.2">
      <c r="A2846">
        <v>237</v>
      </c>
      <c r="B2846" t="s">
        <v>602</v>
      </c>
      <c r="C2846" t="s">
        <v>602</v>
      </c>
      <c r="D2846" t="s">
        <v>584</v>
      </c>
      <c r="E2846" t="s">
        <v>695</v>
      </c>
      <c r="F2846" s="156">
        <v>8.6689814814814806E-3</v>
      </c>
      <c r="G2846" s="156">
        <v>9.1796875000000021E-3</v>
      </c>
      <c r="H2846" s="156">
        <v>7.7879050925925928E-3</v>
      </c>
      <c r="I2846" s="156">
        <v>2.8414351851851851E-3</v>
      </c>
      <c r="J2846" s="156">
        <v>9.0422453703703689E-3</v>
      </c>
      <c r="K2846" s="156">
        <v>7.0746527777777769E-3</v>
      </c>
      <c r="L2846" s="156">
        <v>2.0182291666666664E-3</v>
      </c>
      <c r="M2846" s="156">
        <v>4.4212962962962964E-3</v>
      </c>
      <c r="N2846" s="156">
        <v>7.8804976851851848E-3</v>
      </c>
      <c r="O2846" s="156">
        <v>1.0392071759259259E-2</v>
      </c>
    </row>
    <row r="2847" spans="1:15" x14ac:dyDescent="0.2">
      <c r="A2847">
        <v>237</v>
      </c>
      <c r="B2847" t="s">
        <v>602</v>
      </c>
      <c r="C2847" t="s">
        <v>602</v>
      </c>
      <c r="D2847" t="s">
        <v>584</v>
      </c>
      <c r="E2847" t="s">
        <v>696</v>
      </c>
      <c r="F2847" s="156">
        <v>0</v>
      </c>
      <c r="G2847" s="156">
        <v>0</v>
      </c>
      <c r="H2847" s="156">
        <v>0</v>
      </c>
      <c r="I2847" s="156">
        <v>0</v>
      </c>
      <c r="J2847" s="156">
        <v>0</v>
      </c>
      <c r="K2847" s="156">
        <v>0</v>
      </c>
      <c r="L2847" s="156">
        <v>0</v>
      </c>
      <c r="M2847" s="156">
        <v>0</v>
      </c>
      <c r="N2847" s="156">
        <v>0</v>
      </c>
      <c r="O2847" s="156">
        <v>0</v>
      </c>
    </row>
    <row r="2848" spans="1:15" x14ac:dyDescent="0.2">
      <c r="A2848">
        <v>238</v>
      </c>
      <c r="B2848" t="s">
        <v>604</v>
      </c>
      <c r="C2848" t="s">
        <v>604</v>
      </c>
      <c r="D2848" t="s">
        <v>584</v>
      </c>
      <c r="E2848" t="s">
        <v>685</v>
      </c>
      <c r="F2848" s="156">
        <v>0.15815869736324284</v>
      </c>
      <c r="G2848" s="156">
        <v>0.21806621408894133</v>
      </c>
      <c r="H2848" s="156">
        <v>0.26687573789846514</v>
      </c>
      <c r="I2848" s="156">
        <v>0.25047717434081068</v>
      </c>
      <c r="J2848" s="156">
        <v>0.13166322314049586</v>
      </c>
      <c r="K2848" s="156">
        <v>0.16416027154663518</v>
      </c>
      <c r="L2848" s="156">
        <v>0.1658943329397875</v>
      </c>
      <c r="M2848" s="156">
        <v>0.27717680047225501</v>
      </c>
      <c r="N2848" s="156">
        <v>0.25911304604486424</v>
      </c>
      <c r="O2848" s="156">
        <v>0.29511019283746553</v>
      </c>
    </row>
    <row r="2849" spans="1:15" x14ac:dyDescent="0.2">
      <c r="A2849">
        <v>238</v>
      </c>
      <c r="B2849" t="s">
        <v>604</v>
      </c>
      <c r="C2849" t="s">
        <v>604</v>
      </c>
      <c r="D2849" t="s">
        <v>584</v>
      </c>
      <c r="E2849" t="s">
        <v>686</v>
      </c>
      <c r="F2849" s="156">
        <v>3.5182178932178933E-2</v>
      </c>
      <c r="G2849" s="156">
        <v>5.3273809523809522E-2</v>
      </c>
      <c r="H2849" s="156">
        <v>3.3761724386724389E-2</v>
      </c>
      <c r="I2849" s="156">
        <v>1.6923701298701299E-2</v>
      </c>
      <c r="J2849" s="156">
        <v>4.4733044733044736E-2</v>
      </c>
      <c r="K2849" s="156">
        <v>1.7949585137085135E-2</v>
      </c>
      <c r="L2849" s="156">
        <v>1.3079455266955267E-2</v>
      </c>
      <c r="M2849" s="156">
        <v>3.5024350649350645E-2</v>
      </c>
      <c r="N2849" s="156">
        <v>3.2350288600288594E-2</v>
      </c>
      <c r="O2849" s="156">
        <v>4.8793740981240979E-2</v>
      </c>
    </row>
    <row r="2850" spans="1:15" x14ac:dyDescent="0.2">
      <c r="A2850">
        <v>238</v>
      </c>
      <c r="B2850" t="s">
        <v>604</v>
      </c>
      <c r="C2850" t="s">
        <v>604</v>
      </c>
      <c r="D2850" t="s">
        <v>584</v>
      </c>
      <c r="E2850" t="s">
        <v>687</v>
      </c>
      <c r="F2850" s="156">
        <v>0</v>
      </c>
      <c r="G2850" s="156">
        <v>0</v>
      </c>
      <c r="H2850" s="156">
        <v>0</v>
      </c>
      <c r="I2850" s="156">
        <v>0</v>
      </c>
      <c r="J2850" s="156">
        <v>0</v>
      </c>
      <c r="K2850" s="156">
        <v>0</v>
      </c>
      <c r="L2850" s="156">
        <v>0</v>
      </c>
      <c r="M2850" s="156">
        <v>0</v>
      </c>
      <c r="N2850" s="156">
        <v>0</v>
      </c>
      <c r="O2850" s="156">
        <v>0</v>
      </c>
    </row>
    <row r="2851" spans="1:15" x14ac:dyDescent="0.2">
      <c r="A2851">
        <v>238</v>
      </c>
      <c r="B2851" t="s">
        <v>604</v>
      </c>
      <c r="C2851" t="s">
        <v>604</v>
      </c>
      <c r="D2851" t="s">
        <v>584</v>
      </c>
      <c r="E2851" t="s">
        <v>688</v>
      </c>
      <c r="F2851" s="156">
        <v>0.31727855477855482</v>
      </c>
      <c r="G2851" s="156">
        <v>0.26416292041292039</v>
      </c>
      <c r="H2851" s="156">
        <v>0.32945179820179821</v>
      </c>
      <c r="I2851" s="156">
        <v>0.34460123210123211</v>
      </c>
      <c r="J2851" s="156">
        <v>0.14990009990009992</v>
      </c>
      <c r="K2851" s="156">
        <v>0.17168664668664668</v>
      </c>
      <c r="L2851" s="156">
        <v>0.23463827838827839</v>
      </c>
      <c r="M2851" s="156">
        <v>0.36486638361638363</v>
      </c>
      <c r="N2851" s="156">
        <v>0.31641691641691644</v>
      </c>
      <c r="O2851" s="156">
        <v>0.43456127206127204</v>
      </c>
    </row>
    <row r="2852" spans="1:15" x14ac:dyDescent="0.2">
      <c r="A2852">
        <v>238</v>
      </c>
      <c r="B2852" t="s">
        <v>604</v>
      </c>
      <c r="C2852" t="s">
        <v>604</v>
      </c>
      <c r="D2852" t="s">
        <v>584</v>
      </c>
      <c r="E2852" t="s">
        <v>689</v>
      </c>
      <c r="F2852" s="156">
        <v>6.9230769230769221E-2</v>
      </c>
      <c r="G2852" s="156">
        <v>9.381677350427349E-2</v>
      </c>
      <c r="H2852" s="156">
        <v>5.1165674603174602E-2</v>
      </c>
      <c r="I2852" s="156">
        <v>2.1749084249084248E-2</v>
      </c>
      <c r="J2852" s="156">
        <v>7.9698946886446881E-2</v>
      </c>
      <c r="K2852" s="156">
        <v>2.2926205738705737E-2</v>
      </c>
      <c r="L2852" s="156">
        <v>1.8231074481074482E-2</v>
      </c>
      <c r="M2852" s="156">
        <v>5.7196275946275951E-2</v>
      </c>
      <c r="N2852" s="156">
        <v>4.8277243589743599E-2</v>
      </c>
      <c r="O2852" s="156">
        <v>8.7519078144078152E-2</v>
      </c>
    </row>
    <row r="2853" spans="1:15" x14ac:dyDescent="0.2">
      <c r="A2853">
        <v>238</v>
      </c>
      <c r="B2853" t="s">
        <v>604</v>
      </c>
      <c r="C2853" t="s">
        <v>604</v>
      </c>
      <c r="D2853" t="s">
        <v>584</v>
      </c>
      <c r="E2853" t="s">
        <v>690</v>
      </c>
      <c r="F2853" s="156">
        <v>0.40222069597069587</v>
      </c>
      <c r="G2853" s="156">
        <v>0.34407051282051282</v>
      </c>
      <c r="H2853" s="156">
        <v>0.56229395604395604</v>
      </c>
      <c r="I2853" s="156">
        <v>0.58147893772893777</v>
      </c>
      <c r="J2853" s="156">
        <v>0.16350732600732601</v>
      </c>
      <c r="K2853" s="156">
        <v>0.30425824175824179</v>
      </c>
      <c r="L2853" s="156">
        <v>0.33136446886446891</v>
      </c>
      <c r="M2853" s="156">
        <v>0.59358974358974348</v>
      </c>
      <c r="N2853" s="156">
        <v>0.54320054945054952</v>
      </c>
      <c r="O2853" s="156">
        <v>0.61655219780219783</v>
      </c>
    </row>
    <row r="2854" spans="1:15" x14ac:dyDescent="0.2">
      <c r="A2854">
        <v>238</v>
      </c>
      <c r="B2854" t="s">
        <v>604</v>
      </c>
      <c r="C2854" t="s">
        <v>604</v>
      </c>
      <c r="D2854" t="s">
        <v>584</v>
      </c>
      <c r="E2854" t="s">
        <v>691</v>
      </c>
      <c r="F2854" s="156">
        <v>0.26503591105863833</v>
      </c>
      <c r="G2854" s="156">
        <v>0.18129181424635968</v>
      </c>
      <c r="H2854" s="156">
        <v>0.30780450609996063</v>
      </c>
      <c r="I2854" s="156">
        <v>0.24400088547815818</v>
      </c>
      <c r="J2854" s="156">
        <v>0.1069952774498229</v>
      </c>
      <c r="K2854" s="156">
        <v>0.22863783943329394</v>
      </c>
      <c r="L2854" s="156">
        <v>0.17372589531680438</v>
      </c>
      <c r="M2854" s="156">
        <v>0.25154958677685951</v>
      </c>
      <c r="N2854" s="156">
        <v>0.30574822904368354</v>
      </c>
      <c r="O2854" s="156">
        <v>0.3410197756788666</v>
      </c>
    </row>
    <row r="2855" spans="1:15" x14ac:dyDescent="0.2">
      <c r="A2855">
        <v>238</v>
      </c>
      <c r="B2855" t="s">
        <v>604</v>
      </c>
      <c r="C2855" t="s">
        <v>604</v>
      </c>
      <c r="D2855" t="s">
        <v>584</v>
      </c>
      <c r="E2855" t="s">
        <v>692</v>
      </c>
      <c r="F2855" s="156">
        <v>4.3375721500721498E-2</v>
      </c>
      <c r="G2855" s="156">
        <v>4.9866973304473303E-2</v>
      </c>
      <c r="H2855" s="156">
        <v>3.5666937229437229E-2</v>
      </c>
      <c r="I2855" s="156">
        <v>1.0836038961038963E-2</v>
      </c>
      <c r="J2855" s="156">
        <v>4.6272997835497827E-2</v>
      </c>
      <c r="K2855" s="156">
        <v>2.6192730880230879E-2</v>
      </c>
      <c r="L2855" s="156">
        <v>8.6985930735930736E-3</v>
      </c>
      <c r="M2855" s="156">
        <v>2.5405844155844157E-2</v>
      </c>
      <c r="N2855" s="156">
        <v>3.5369318181818182E-2</v>
      </c>
      <c r="O2855" s="156">
        <v>5.1337031024531021E-2</v>
      </c>
    </row>
    <row r="2856" spans="1:15" x14ac:dyDescent="0.2">
      <c r="A2856">
        <v>238</v>
      </c>
      <c r="B2856" t="s">
        <v>604</v>
      </c>
      <c r="C2856" t="s">
        <v>604</v>
      </c>
      <c r="D2856" t="s">
        <v>584</v>
      </c>
      <c r="E2856" t="s">
        <v>693</v>
      </c>
      <c r="F2856" s="156">
        <v>0</v>
      </c>
      <c r="G2856" s="156">
        <v>0</v>
      </c>
      <c r="H2856" s="156">
        <v>0</v>
      </c>
      <c r="I2856" s="156">
        <v>0</v>
      </c>
      <c r="J2856" s="156">
        <v>0</v>
      </c>
      <c r="K2856" s="156">
        <v>0</v>
      </c>
      <c r="L2856" s="156">
        <v>0</v>
      </c>
      <c r="M2856" s="156">
        <v>0</v>
      </c>
      <c r="N2856" s="156">
        <v>0</v>
      </c>
      <c r="O2856" s="156">
        <v>0</v>
      </c>
    </row>
    <row r="2857" spans="1:15" x14ac:dyDescent="0.2">
      <c r="A2857">
        <v>238</v>
      </c>
      <c r="B2857" t="s">
        <v>604</v>
      </c>
      <c r="C2857" t="s">
        <v>604</v>
      </c>
      <c r="D2857" t="s">
        <v>584</v>
      </c>
      <c r="E2857" t="s">
        <v>694</v>
      </c>
      <c r="F2857" s="156">
        <v>9.0994318181818162E-2</v>
      </c>
      <c r="G2857" s="156">
        <v>9.6687184343434346E-2</v>
      </c>
      <c r="H2857" s="156">
        <v>0.14880997474747473</v>
      </c>
      <c r="I2857" s="156">
        <v>0.10319917929292929</v>
      </c>
      <c r="J2857" s="156">
        <v>6.3172348484848484E-2</v>
      </c>
      <c r="K2857" s="156">
        <v>0.12439393939393939</v>
      </c>
      <c r="L2857" s="156">
        <v>7.2509469696969697E-2</v>
      </c>
      <c r="M2857" s="156">
        <v>0.11470643939393939</v>
      </c>
      <c r="N2857" s="156">
        <v>0.14903251262626263</v>
      </c>
      <c r="O2857" s="156">
        <v>0.14420770202020203</v>
      </c>
    </row>
    <row r="2858" spans="1:15" x14ac:dyDescent="0.2">
      <c r="A2858">
        <v>238</v>
      </c>
      <c r="B2858" t="s">
        <v>604</v>
      </c>
      <c r="C2858" t="s">
        <v>604</v>
      </c>
      <c r="D2858" t="s">
        <v>584</v>
      </c>
      <c r="E2858" t="s">
        <v>695</v>
      </c>
      <c r="F2858" s="156">
        <v>7.4754050925925917E-3</v>
      </c>
      <c r="G2858" s="156">
        <v>8.7297453703703703E-3</v>
      </c>
      <c r="H2858" s="156">
        <v>7.8515625000000009E-3</v>
      </c>
      <c r="I2858" s="156">
        <v>3.3781828703703708E-3</v>
      </c>
      <c r="J2858" s="156">
        <v>8.2392939814814811E-3</v>
      </c>
      <c r="K2858" s="156">
        <v>6.9965277777777769E-3</v>
      </c>
      <c r="L2858" s="156">
        <v>2.3553240740740739E-3</v>
      </c>
      <c r="M2858" s="156">
        <v>4.9175347222222224E-3</v>
      </c>
      <c r="N2858" s="156">
        <v>7.9239004629629625E-3</v>
      </c>
      <c r="O2858" s="156">
        <v>9.5601851851851855E-3</v>
      </c>
    </row>
    <row r="2859" spans="1:15" x14ac:dyDescent="0.2">
      <c r="A2859">
        <v>238</v>
      </c>
      <c r="B2859" t="s">
        <v>604</v>
      </c>
      <c r="C2859" t="s">
        <v>604</v>
      </c>
      <c r="D2859" t="s">
        <v>584</v>
      </c>
      <c r="E2859" t="s">
        <v>696</v>
      </c>
      <c r="F2859" s="156">
        <v>0</v>
      </c>
      <c r="G2859" s="156">
        <v>0</v>
      </c>
      <c r="H2859" s="156">
        <v>0</v>
      </c>
      <c r="I2859" s="156">
        <v>0</v>
      </c>
      <c r="J2859" s="156">
        <v>0</v>
      </c>
      <c r="K2859" s="156">
        <v>0</v>
      </c>
      <c r="L2859" s="156">
        <v>0</v>
      </c>
      <c r="M2859" s="156">
        <v>0</v>
      </c>
      <c r="N2859" s="156">
        <v>0</v>
      </c>
      <c r="O2859" s="156">
        <v>0</v>
      </c>
    </row>
    <row r="2860" spans="1:15" x14ac:dyDescent="0.2">
      <c r="A2860">
        <v>240</v>
      </c>
      <c r="B2860" t="s">
        <v>606</v>
      </c>
      <c r="C2860" t="s">
        <v>606</v>
      </c>
      <c r="D2860" t="s">
        <v>584</v>
      </c>
      <c r="E2860" t="s">
        <v>685</v>
      </c>
      <c r="F2860" s="156">
        <v>0.20989275875639513</v>
      </c>
      <c r="G2860" s="156">
        <v>0.23096221959858323</v>
      </c>
      <c r="H2860" s="156">
        <v>0.29597599370326644</v>
      </c>
      <c r="I2860" s="156">
        <v>0.28495179063360881</v>
      </c>
      <c r="J2860" s="156">
        <v>0.13658746556473828</v>
      </c>
      <c r="K2860" s="156">
        <v>0.17778187721369537</v>
      </c>
      <c r="L2860" s="156">
        <v>0.19146743408107042</v>
      </c>
      <c r="M2860" s="156">
        <v>0.30667060212514752</v>
      </c>
      <c r="N2860" s="156">
        <v>0.28575609996064544</v>
      </c>
      <c r="O2860" s="156">
        <v>0.34237996851633218</v>
      </c>
    </row>
    <row r="2861" spans="1:15" x14ac:dyDescent="0.2">
      <c r="A2861">
        <v>240</v>
      </c>
      <c r="B2861" t="s">
        <v>606</v>
      </c>
      <c r="C2861" t="s">
        <v>606</v>
      </c>
      <c r="D2861" t="s">
        <v>584</v>
      </c>
      <c r="E2861" t="s">
        <v>686</v>
      </c>
      <c r="F2861" s="156">
        <v>4.4703733766233773E-2</v>
      </c>
      <c r="G2861" s="156">
        <v>6.3879870129870134E-2</v>
      </c>
      <c r="H2861" s="156">
        <v>3.9718614718614723E-2</v>
      </c>
      <c r="I2861" s="156">
        <v>1.792027417027417E-2</v>
      </c>
      <c r="J2861" s="156">
        <v>5.4112554112554112E-2</v>
      </c>
      <c r="K2861" s="156">
        <v>2.0930284992784993E-2</v>
      </c>
      <c r="L2861" s="156">
        <v>1.4227092352092352E-2</v>
      </c>
      <c r="M2861" s="156">
        <v>4.0345418470418462E-2</v>
      </c>
      <c r="N2861" s="156">
        <v>3.7820165945165941E-2</v>
      </c>
      <c r="O2861" s="156">
        <v>5.9289321789321781E-2</v>
      </c>
    </row>
    <row r="2862" spans="1:15" x14ac:dyDescent="0.2">
      <c r="A2862">
        <v>240</v>
      </c>
      <c r="B2862" t="s">
        <v>606</v>
      </c>
      <c r="C2862" t="s">
        <v>606</v>
      </c>
      <c r="D2862" t="s">
        <v>584</v>
      </c>
      <c r="E2862" t="s">
        <v>687</v>
      </c>
      <c r="F2862" s="156">
        <v>0</v>
      </c>
      <c r="G2862" s="156">
        <v>0</v>
      </c>
      <c r="H2862" s="156">
        <v>0</v>
      </c>
      <c r="I2862" s="156">
        <v>0</v>
      </c>
      <c r="J2862" s="156">
        <v>0</v>
      </c>
      <c r="K2862" s="156">
        <v>0</v>
      </c>
      <c r="L2862" s="156">
        <v>0</v>
      </c>
      <c r="M2862" s="156">
        <v>0</v>
      </c>
      <c r="N2862" s="156">
        <v>0</v>
      </c>
      <c r="O2862" s="156">
        <v>0</v>
      </c>
    </row>
    <row r="2863" spans="1:15" x14ac:dyDescent="0.2">
      <c r="A2863">
        <v>240</v>
      </c>
      <c r="B2863" t="s">
        <v>606</v>
      </c>
      <c r="C2863" t="s">
        <v>606</v>
      </c>
      <c r="D2863" t="s">
        <v>584</v>
      </c>
      <c r="E2863" t="s">
        <v>688</v>
      </c>
      <c r="F2863" s="156">
        <v>0.39501332001331996</v>
      </c>
      <c r="G2863" s="156">
        <v>0.27029220779220781</v>
      </c>
      <c r="H2863" s="156">
        <v>0.35250374625374625</v>
      </c>
      <c r="I2863" s="156">
        <v>0.38311480186480185</v>
      </c>
      <c r="J2863" s="156">
        <v>0.14553987678987679</v>
      </c>
      <c r="K2863" s="156">
        <v>0.17175740925740923</v>
      </c>
      <c r="L2863" s="156">
        <v>0.25998584748584747</v>
      </c>
      <c r="M2863" s="156">
        <v>0.3965846653346653</v>
      </c>
      <c r="N2863" s="156">
        <v>0.33492340992340991</v>
      </c>
      <c r="O2863" s="156">
        <v>0.48951881451881452</v>
      </c>
    </row>
    <row r="2864" spans="1:15" x14ac:dyDescent="0.2">
      <c r="A2864">
        <v>240</v>
      </c>
      <c r="B2864" t="s">
        <v>606</v>
      </c>
      <c r="C2864" t="s">
        <v>606</v>
      </c>
      <c r="D2864" t="s">
        <v>584</v>
      </c>
      <c r="E2864" t="s">
        <v>689</v>
      </c>
      <c r="F2864" s="156">
        <v>9.1889880952380945E-2</v>
      </c>
      <c r="G2864" s="156">
        <v>0.11661706349206349</v>
      </c>
      <c r="H2864" s="156">
        <v>6.014766483516483E-2</v>
      </c>
      <c r="I2864" s="156">
        <v>2.0984050671550666E-2</v>
      </c>
      <c r="J2864" s="156">
        <v>9.9805402930402923E-2</v>
      </c>
      <c r="K2864" s="156">
        <v>2.4692841880341879E-2</v>
      </c>
      <c r="L2864" s="156">
        <v>1.8925518925518928E-2</v>
      </c>
      <c r="M2864" s="156">
        <v>6.7483211233211243E-2</v>
      </c>
      <c r="N2864" s="156">
        <v>5.5933302808302811E-2</v>
      </c>
      <c r="O2864" s="156">
        <v>0.10996260683760682</v>
      </c>
    </row>
    <row r="2865" spans="1:15" x14ac:dyDescent="0.2">
      <c r="A2865">
        <v>240</v>
      </c>
      <c r="B2865" t="s">
        <v>606</v>
      </c>
      <c r="C2865" t="s">
        <v>606</v>
      </c>
      <c r="D2865" t="s">
        <v>584</v>
      </c>
      <c r="E2865" t="s">
        <v>690</v>
      </c>
      <c r="F2865" s="156">
        <v>0.52300824175824168</v>
      </c>
      <c r="G2865" s="156">
        <v>0.3434981684981685</v>
      </c>
      <c r="H2865" s="156">
        <v>0.62236721611721613</v>
      </c>
      <c r="I2865" s="156">
        <v>0.66101190476190486</v>
      </c>
      <c r="J2865" s="156">
        <v>0.14654304029304033</v>
      </c>
      <c r="K2865" s="156">
        <v>0.31641483516483515</v>
      </c>
      <c r="L2865" s="156">
        <v>0.37108516483516479</v>
      </c>
      <c r="M2865" s="156">
        <v>0.66050824175824174</v>
      </c>
      <c r="N2865" s="156">
        <v>0.59622252747252746</v>
      </c>
      <c r="O2865" s="156">
        <v>0.69645146520146506</v>
      </c>
    </row>
    <row r="2866" spans="1:15" x14ac:dyDescent="0.2">
      <c r="A2866">
        <v>240</v>
      </c>
      <c r="B2866" t="s">
        <v>606</v>
      </c>
      <c r="C2866" t="s">
        <v>606</v>
      </c>
      <c r="D2866" t="s">
        <v>584</v>
      </c>
      <c r="E2866" t="s">
        <v>691</v>
      </c>
      <c r="F2866" s="156">
        <v>0.32248622589531678</v>
      </c>
      <c r="G2866" s="156">
        <v>0.19076889020070836</v>
      </c>
      <c r="H2866" s="156">
        <v>0.34579889807162539</v>
      </c>
      <c r="I2866" s="156">
        <v>0.27330037386855571</v>
      </c>
      <c r="J2866" s="156">
        <v>0.10896054702872886</v>
      </c>
      <c r="K2866" s="156">
        <v>0.25670995670995672</v>
      </c>
      <c r="L2866" s="156">
        <v>0.19433293978748528</v>
      </c>
      <c r="M2866" s="156">
        <v>0.27698986619441168</v>
      </c>
      <c r="N2866" s="156">
        <v>0.34338597009051552</v>
      </c>
      <c r="O2866" s="156">
        <v>0.39109848484848481</v>
      </c>
    </row>
    <row r="2867" spans="1:15" x14ac:dyDescent="0.2">
      <c r="A2867">
        <v>240</v>
      </c>
      <c r="B2867" t="s">
        <v>606</v>
      </c>
      <c r="C2867" t="s">
        <v>606</v>
      </c>
      <c r="D2867" t="s">
        <v>584</v>
      </c>
      <c r="E2867" t="s">
        <v>692</v>
      </c>
      <c r="F2867" s="156">
        <v>5.7681727994227994E-2</v>
      </c>
      <c r="G2867" s="156">
        <v>6.2817911255411252E-2</v>
      </c>
      <c r="H2867" s="156">
        <v>4.4365530303030309E-2</v>
      </c>
      <c r="I2867" s="156">
        <v>1.0700757575757575E-2</v>
      </c>
      <c r="J2867" s="156">
        <v>5.859713203463203E-2</v>
      </c>
      <c r="K2867" s="156">
        <v>3.2505862193362191E-2</v>
      </c>
      <c r="L2867" s="156">
        <v>9.1337481962481953E-3</v>
      </c>
      <c r="M2867" s="156">
        <v>3.0273719336219338E-2</v>
      </c>
      <c r="N2867" s="156">
        <v>4.3975468975468973E-2</v>
      </c>
      <c r="O2867" s="156">
        <v>6.5809884559884554E-2</v>
      </c>
    </row>
    <row r="2868" spans="1:15" x14ac:dyDescent="0.2">
      <c r="A2868">
        <v>240</v>
      </c>
      <c r="B2868" t="s">
        <v>606</v>
      </c>
      <c r="C2868" t="s">
        <v>606</v>
      </c>
      <c r="D2868" t="s">
        <v>584</v>
      </c>
      <c r="E2868" t="s">
        <v>693</v>
      </c>
      <c r="F2868" s="156">
        <v>0</v>
      </c>
      <c r="G2868" s="156">
        <v>0</v>
      </c>
      <c r="H2868" s="156">
        <v>0</v>
      </c>
      <c r="I2868" s="156">
        <v>0</v>
      </c>
      <c r="J2868" s="156">
        <v>0</v>
      </c>
      <c r="K2868" s="156">
        <v>0</v>
      </c>
      <c r="L2868" s="156">
        <v>0</v>
      </c>
      <c r="M2868" s="156">
        <v>0</v>
      </c>
      <c r="N2868" s="156">
        <v>0</v>
      </c>
      <c r="O2868" s="156">
        <v>0</v>
      </c>
    </row>
    <row r="2869" spans="1:15" x14ac:dyDescent="0.2">
      <c r="A2869">
        <v>240</v>
      </c>
      <c r="B2869" t="s">
        <v>606</v>
      </c>
      <c r="C2869" t="s">
        <v>606</v>
      </c>
      <c r="D2869" t="s">
        <v>584</v>
      </c>
      <c r="E2869" t="s">
        <v>694</v>
      </c>
      <c r="F2869" s="156">
        <v>0.11604955808080808</v>
      </c>
      <c r="G2869" s="156">
        <v>9.8161300505050522E-2</v>
      </c>
      <c r="H2869" s="156">
        <v>0.1658333333333333</v>
      </c>
      <c r="I2869" s="156">
        <v>0.11465435606060609</v>
      </c>
      <c r="J2869" s="156">
        <v>6.3521148989898996E-2</v>
      </c>
      <c r="K2869" s="156">
        <v>0.14066445707070707</v>
      </c>
      <c r="L2869" s="156">
        <v>8.2567866161616141E-2</v>
      </c>
      <c r="M2869" s="156">
        <v>0.12243055555555554</v>
      </c>
      <c r="N2869" s="156">
        <v>0.16661931818181822</v>
      </c>
      <c r="O2869" s="156">
        <v>0.16718276515151514</v>
      </c>
    </row>
    <row r="2870" spans="1:15" x14ac:dyDescent="0.2">
      <c r="A2870">
        <v>240</v>
      </c>
      <c r="B2870" t="s">
        <v>606</v>
      </c>
      <c r="C2870" t="s">
        <v>606</v>
      </c>
      <c r="D2870" t="s">
        <v>584</v>
      </c>
      <c r="E2870" t="s">
        <v>695</v>
      </c>
      <c r="F2870" s="156">
        <v>1.2372685185185184E-2</v>
      </c>
      <c r="G2870" s="156">
        <v>1.2656249999999999E-2</v>
      </c>
      <c r="H2870" s="156">
        <v>1.1157407407407408E-2</v>
      </c>
      <c r="I2870" s="156">
        <v>3.6212384259259262E-3</v>
      </c>
      <c r="J2870" s="156">
        <v>1.232349537037037E-2</v>
      </c>
      <c r="K2870" s="156">
        <v>1.0205439814814815E-2</v>
      </c>
      <c r="L2870" s="156">
        <v>2.6099537037037033E-3</v>
      </c>
      <c r="M2870" s="156">
        <v>6.1197916666666666E-3</v>
      </c>
      <c r="N2870" s="156">
        <v>1.1338252314814815E-2</v>
      </c>
      <c r="O2870" s="156">
        <v>1.4657118055555555E-2</v>
      </c>
    </row>
    <row r="2871" spans="1:15" x14ac:dyDescent="0.2">
      <c r="A2871">
        <v>240</v>
      </c>
      <c r="B2871" t="s">
        <v>606</v>
      </c>
      <c r="C2871" t="s">
        <v>606</v>
      </c>
      <c r="D2871" t="s">
        <v>584</v>
      </c>
      <c r="E2871" t="s">
        <v>696</v>
      </c>
      <c r="F2871" s="156">
        <v>0</v>
      </c>
      <c r="G2871" s="156">
        <v>0</v>
      </c>
      <c r="H2871" s="156">
        <v>0</v>
      </c>
      <c r="I2871" s="156">
        <v>0</v>
      </c>
      <c r="J2871" s="156">
        <v>0</v>
      </c>
      <c r="K2871" s="156">
        <v>0</v>
      </c>
      <c r="L2871" s="156">
        <v>0</v>
      </c>
      <c r="M2871" s="156">
        <v>0</v>
      </c>
      <c r="N2871" s="156">
        <v>0</v>
      </c>
      <c r="O2871" s="156">
        <v>0</v>
      </c>
    </row>
    <row r="2872" spans="1:15" x14ac:dyDescent="0.2">
      <c r="A2872">
        <v>242</v>
      </c>
      <c r="B2872" t="s">
        <v>608</v>
      </c>
      <c r="C2872" t="s">
        <v>608</v>
      </c>
      <c r="D2872" t="s">
        <v>584</v>
      </c>
      <c r="E2872" t="s">
        <v>685</v>
      </c>
      <c r="F2872" s="156">
        <v>0.27587072018890196</v>
      </c>
      <c r="G2872" s="156">
        <v>0.25745769382133016</v>
      </c>
      <c r="H2872" s="156">
        <v>0.3427144824872097</v>
      </c>
      <c r="I2872" s="156">
        <v>0.32853453364817004</v>
      </c>
      <c r="J2872" s="156">
        <v>0.1483889216843762</v>
      </c>
      <c r="K2872" s="156">
        <v>0.20042306178669814</v>
      </c>
      <c r="L2872" s="156">
        <v>0.21908205430932706</v>
      </c>
      <c r="M2872" s="156">
        <v>0.35208579299488385</v>
      </c>
      <c r="N2872" s="156">
        <v>0.32747441951987405</v>
      </c>
      <c r="O2872" s="156">
        <v>0.40544077134986223</v>
      </c>
    </row>
    <row r="2873" spans="1:15" x14ac:dyDescent="0.2">
      <c r="A2873">
        <v>242</v>
      </c>
      <c r="B2873" t="s">
        <v>608</v>
      </c>
      <c r="C2873" t="s">
        <v>608</v>
      </c>
      <c r="D2873" t="s">
        <v>584</v>
      </c>
      <c r="E2873" t="s">
        <v>686</v>
      </c>
      <c r="F2873" s="156">
        <v>5.0351731601731599E-2</v>
      </c>
      <c r="G2873" s="156">
        <v>6.8831168831168826E-2</v>
      </c>
      <c r="H2873" s="156">
        <v>4.0654310966810971E-2</v>
      </c>
      <c r="I2873" s="156">
        <v>1.7354347041847042E-2</v>
      </c>
      <c r="J2873" s="156">
        <v>5.9544101731601726E-2</v>
      </c>
      <c r="K2873" s="156">
        <v>2.0919011544011545E-2</v>
      </c>
      <c r="L2873" s="156">
        <v>1.4048971861471861E-2</v>
      </c>
      <c r="M2873" s="156">
        <v>4.1109758297258298E-2</v>
      </c>
      <c r="N2873" s="156">
        <v>3.8104256854256856E-2</v>
      </c>
      <c r="O2873" s="156">
        <v>6.438041125541126E-2</v>
      </c>
    </row>
    <row r="2874" spans="1:15" x14ac:dyDescent="0.2">
      <c r="A2874">
        <v>242</v>
      </c>
      <c r="B2874" t="s">
        <v>608</v>
      </c>
      <c r="C2874" t="s">
        <v>608</v>
      </c>
      <c r="D2874" t="s">
        <v>584</v>
      </c>
      <c r="E2874" t="s">
        <v>687</v>
      </c>
      <c r="F2874" s="156">
        <v>0</v>
      </c>
      <c r="G2874" s="156">
        <v>0</v>
      </c>
      <c r="H2874" s="156">
        <v>0</v>
      </c>
      <c r="I2874" s="156">
        <v>0</v>
      </c>
      <c r="J2874" s="156">
        <v>0</v>
      </c>
      <c r="K2874" s="156">
        <v>0</v>
      </c>
      <c r="L2874" s="156">
        <v>0</v>
      </c>
      <c r="M2874" s="156">
        <v>0</v>
      </c>
      <c r="N2874" s="156">
        <v>0</v>
      </c>
      <c r="O2874" s="156">
        <v>0</v>
      </c>
    </row>
    <row r="2875" spans="1:15" x14ac:dyDescent="0.2">
      <c r="A2875">
        <v>242</v>
      </c>
      <c r="B2875" t="s">
        <v>608</v>
      </c>
      <c r="C2875" t="s">
        <v>608</v>
      </c>
      <c r="D2875" t="s">
        <v>584</v>
      </c>
      <c r="E2875" t="s">
        <v>688</v>
      </c>
      <c r="F2875" s="156">
        <v>0.43049242424242418</v>
      </c>
      <c r="G2875" s="156">
        <v>0.27749958374958378</v>
      </c>
      <c r="H2875" s="156">
        <v>0.35917415917415912</v>
      </c>
      <c r="I2875" s="156">
        <v>0.39733183483183482</v>
      </c>
      <c r="J2875" s="156">
        <v>0.1487491674991675</v>
      </c>
      <c r="K2875" s="156">
        <v>0.16542624042624043</v>
      </c>
      <c r="L2875" s="156">
        <v>0.27061896436896438</v>
      </c>
      <c r="M2875" s="156">
        <v>0.41195887445887447</v>
      </c>
      <c r="N2875" s="156">
        <v>0.33504204129204129</v>
      </c>
      <c r="O2875" s="156">
        <v>0.51548451548451546</v>
      </c>
    </row>
    <row r="2876" spans="1:15" x14ac:dyDescent="0.2">
      <c r="A2876">
        <v>242</v>
      </c>
      <c r="B2876" t="s">
        <v>608</v>
      </c>
      <c r="C2876" t="s">
        <v>608</v>
      </c>
      <c r="D2876" t="s">
        <v>584</v>
      </c>
      <c r="E2876" t="s">
        <v>689</v>
      </c>
      <c r="F2876" s="156">
        <v>9.1222145909645891E-2</v>
      </c>
      <c r="G2876" s="156">
        <v>0.11361034798534798</v>
      </c>
      <c r="H2876" s="156">
        <v>5.5425824175824166E-2</v>
      </c>
      <c r="I2876" s="156">
        <v>1.9099130036630035E-2</v>
      </c>
      <c r="J2876" s="156">
        <v>9.8405067155067139E-2</v>
      </c>
      <c r="K2876" s="156">
        <v>2.1605998168498168E-2</v>
      </c>
      <c r="L2876" s="156">
        <v>1.744696275946276E-2</v>
      </c>
      <c r="M2876" s="156">
        <v>6.3621794871794882E-2</v>
      </c>
      <c r="N2876" s="156">
        <v>5.0118284493284482E-2</v>
      </c>
      <c r="O2876" s="156">
        <v>0.10755685286935286</v>
      </c>
    </row>
    <row r="2877" spans="1:15" x14ac:dyDescent="0.2">
      <c r="A2877">
        <v>242</v>
      </c>
      <c r="B2877" t="s">
        <v>608</v>
      </c>
      <c r="C2877" t="s">
        <v>608</v>
      </c>
      <c r="D2877" t="s">
        <v>584</v>
      </c>
      <c r="E2877" t="s">
        <v>690</v>
      </c>
      <c r="F2877" s="156">
        <v>0.57925824175824181</v>
      </c>
      <c r="G2877" s="156">
        <v>0.3597527472527472</v>
      </c>
      <c r="H2877" s="156">
        <v>0.64271978021978016</v>
      </c>
      <c r="I2877" s="156">
        <v>0.6791666666666667</v>
      </c>
      <c r="J2877" s="156">
        <v>0.13454670329670329</v>
      </c>
      <c r="K2877" s="156">
        <v>0.30883699633699635</v>
      </c>
      <c r="L2877" s="156">
        <v>0.36039377289377289</v>
      </c>
      <c r="M2877" s="156">
        <v>0.69063644688644688</v>
      </c>
      <c r="N2877" s="156">
        <v>0.60590659340659347</v>
      </c>
      <c r="O2877" s="156">
        <v>0.725915750915751</v>
      </c>
    </row>
    <row r="2878" spans="1:15" x14ac:dyDescent="0.2">
      <c r="A2878">
        <v>242</v>
      </c>
      <c r="B2878" t="s">
        <v>608</v>
      </c>
      <c r="C2878" t="s">
        <v>608</v>
      </c>
      <c r="D2878" t="s">
        <v>584</v>
      </c>
      <c r="E2878" t="s">
        <v>691</v>
      </c>
      <c r="F2878" s="156">
        <v>0.34735586383313655</v>
      </c>
      <c r="G2878" s="156">
        <v>0.20374114521841796</v>
      </c>
      <c r="H2878" s="156">
        <v>0.36581808343171973</v>
      </c>
      <c r="I2878" s="156">
        <v>0.28983913813459267</v>
      </c>
      <c r="J2878" s="156">
        <v>0.11654860291223927</v>
      </c>
      <c r="K2878" s="156">
        <v>0.26798258559622196</v>
      </c>
      <c r="L2878" s="156">
        <v>0.20629181424635973</v>
      </c>
      <c r="M2878" s="156">
        <v>0.29516676505312867</v>
      </c>
      <c r="N2878" s="156">
        <v>0.36166617473435658</v>
      </c>
      <c r="O2878" s="156">
        <v>0.41695690672963398</v>
      </c>
    </row>
    <row r="2879" spans="1:15" x14ac:dyDescent="0.2">
      <c r="A2879">
        <v>242</v>
      </c>
      <c r="B2879" t="s">
        <v>608</v>
      </c>
      <c r="C2879" t="s">
        <v>608</v>
      </c>
      <c r="D2879" t="s">
        <v>584</v>
      </c>
      <c r="E2879" t="s">
        <v>692</v>
      </c>
      <c r="F2879" s="156">
        <v>5.7034632034632028E-2</v>
      </c>
      <c r="G2879" s="156">
        <v>6.202200577200577E-2</v>
      </c>
      <c r="H2879" s="156">
        <v>4.2047709235209237E-2</v>
      </c>
      <c r="I2879" s="156">
        <v>1.0191197691197692E-2</v>
      </c>
      <c r="J2879" s="156">
        <v>5.8432539682539683E-2</v>
      </c>
      <c r="K2879" s="156">
        <v>3.0203823953823952E-2</v>
      </c>
      <c r="L2879" s="156">
        <v>8.7166305916305895E-3</v>
      </c>
      <c r="M2879" s="156">
        <v>2.8956980519480521E-2</v>
      </c>
      <c r="N2879" s="156">
        <v>4.1420905483405483E-2</v>
      </c>
      <c r="O2879" s="156">
        <v>6.4682539682539675E-2</v>
      </c>
    </row>
    <row r="2880" spans="1:15" x14ac:dyDescent="0.2">
      <c r="A2880">
        <v>242</v>
      </c>
      <c r="B2880" t="s">
        <v>608</v>
      </c>
      <c r="C2880" t="s">
        <v>608</v>
      </c>
      <c r="D2880" t="s">
        <v>584</v>
      </c>
      <c r="E2880" t="s">
        <v>693</v>
      </c>
      <c r="F2880" s="156">
        <v>0</v>
      </c>
      <c r="G2880" s="156">
        <v>0</v>
      </c>
      <c r="H2880" s="156">
        <v>0</v>
      </c>
      <c r="I2880" s="156">
        <v>0</v>
      </c>
      <c r="J2880" s="156">
        <v>0</v>
      </c>
      <c r="K2880" s="156">
        <v>0</v>
      </c>
      <c r="L2880" s="156">
        <v>0</v>
      </c>
      <c r="M2880" s="156">
        <v>0</v>
      </c>
      <c r="N2880" s="156">
        <v>0</v>
      </c>
      <c r="O2880" s="156">
        <v>0</v>
      </c>
    </row>
    <row r="2881" spans="1:15" x14ac:dyDescent="0.2">
      <c r="A2881">
        <v>242</v>
      </c>
      <c r="B2881" t="s">
        <v>608</v>
      </c>
      <c r="C2881" t="s">
        <v>608</v>
      </c>
      <c r="D2881" t="s">
        <v>584</v>
      </c>
      <c r="E2881" t="s">
        <v>694</v>
      </c>
      <c r="F2881" s="156">
        <v>0.19101483585858584</v>
      </c>
      <c r="G2881" s="156">
        <v>0.11990214646464648</v>
      </c>
      <c r="H2881" s="156">
        <v>0.2289835858585858</v>
      </c>
      <c r="I2881" s="156">
        <v>0.15115214646464648</v>
      </c>
      <c r="J2881" s="156">
        <v>7.6619318181818177E-2</v>
      </c>
      <c r="K2881" s="156">
        <v>0.19835542929292929</v>
      </c>
      <c r="L2881" s="156">
        <v>0.11118213383838385</v>
      </c>
      <c r="M2881" s="156">
        <v>0.1563241792929293</v>
      </c>
      <c r="N2881" s="156">
        <v>0.23155460858585858</v>
      </c>
      <c r="O2881" s="156">
        <v>0.2428566919191919</v>
      </c>
    </row>
    <row r="2882" spans="1:15" x14ac:dyDescent="0.2">
      <c r="A2882">
        <v>242</v>
      </c>
      <c r="B2882" t="s">
        <v>608</v>
      </c>
      <c r="C2882" t="s">
        <v>608</v>
      </c>
      <c r="D2882" t="s">
        <v>584</v>
      </c>
      <c r="E2882" t="s">
        <v>695</v>
      </c>
      <c r="F2882" s="156">
        <v>1.6271701388888889E-2</v>
      </c>
      <c r="G2882" s="156">
        <v>1.5594618055555556E-2</v>
      </c>
      <c r="H2882" s="156">
        <v>1.3125E-2</v>
      </c>
      <c r="I2882" s="156">
        <v>3.4765625000000005E-3</v>
      </c>
      <c r="J2882" s="156">
        <v>1.5625E-2</v>
      </c>
      <c r="K2882" s="156">
        <v>1.2132523148148147E-2</v>
      </c>
      <c r="L2882" s="156">
        <v>2.5824652777777777E-3</v>
      </c>
      <c r="M2882" s="156">
        <v>6.5697337962962957E-3</v>
      </c>
      <c r="N2882" s="156">
        <v>1.3417245370370368E-2</v>
      </c>
      <c r="O2882" s="156">
        <v>1.847511574074074E-2</v>
      </c>
    </row>
    <row r="2883" spans="1:15" x14ac:dyDescent="0.2">
      <c r="A2883">
        <v>242</v>
      </c>
      <c r="B2883" t="s">
        <v>608</v>
      </c>
      <c r="C2883" t="s">
        <v>608</v>
      </c>
      <c r="D2883" t="s">
        <v>584</v>
      </c>
      <c r="E2883" t="s">
        <v>696</v>
      </c>
      <c r="F2883" s="156">
        <v>0</v>
      </c>
      <c r="G2883" s="156">
        <v>0</v>
      </c>
      <c r="H2883" s="156">
        <v>0</v>
      </c>
      <c r="I2883" s="156">
        <v>0</v>
      </c>
      <c r="J2883" s="156">
        <v>0</v>
      </c>
      <c r="K2883" s="156">
        <v>0</v>
      </c>
      <c r="L2883" s="156">
        <v>0</v>
      </c>
      <c r="M2883" s="156">
        <v>0</v>
      </c>
      <c r="N2883" s="156">
        <v>0</v>
      </c>
      <c r="O2883" s="156">
        <v>0</v>
      </c>
    </row>
    <row r="2884" spans="1:15" x14ac:dyDescent="0.2">
      <c r="A2884">
        <v>243</v>
      </c>
      <c r="B2884" t="s">
        <v>609</v>
      </c>
      <c r="C2884" t="s">
        <v>609</v>
      </c>
      <c r="D2884" t="s">
        <v>584</v>
      </c>
      <c r="E2884" t="s">
        <v>685</v>
      </c>
      <c r="F2884" s="156">
        <v>0.28760330578512394</v>
      </c>
      <c r="G2884" s="156">
        <v>0.26191214088941361</v>
      </c>
      <c r="H2884" s="156">
        <v>0.35117817788272337</v>
      </c>
      <c r="I2884" s="156">
        <v>0.33612504919323094</v>
      </c>
      <c r="J2884" s="156">
        <v>0.14946379378197561</v>
      </c>
      <c r="K2884" s="156">
        <v>0.20431178669815031</v>
      </c>
      <c r="L2884" s="156">
        <v>0.22274940968122786</v>
      </c>
      <c r="M2884" s="156">
        <v>0.36031090121999215</v>
      </c>
      <c r="N2884" s="156">
        <v>0.33487308146399053</v>
      </c>
      <c r="O2884" s="156">
        <v>0.41592630853994489</v>
      </c>
    </row>
    <row r="2885" spans="1:15" x14ac:dyDescent="0.2">
      <c r="A2885">
        <v>243</v>
      </c>
      <c r="B2885" t="s">
        <v>609</v>
      </c>
      <c r="C2885" t="s">
        <v>609</v>
      </c>
      <c r="D2885" t="s">
        <v>584</v>
      </c>
      <c r="E2885" t="s">
        <v>686</v>
      </c>
      <c r="F2885" s="156">
        <v>5.1163419913419911E-2</v>
      </c>
      <c r="G2885" s="156">
        <v>7.0470328282828287E-2</v>
      </c>
      <c r="H2885" s="156">
        <v>4.2002615440115444E-2</v>
      </c>
      <c r="I2885" s="156">
        <v>1.8003697691197688E-2</v>
      </c>
      <c r="J2885" s="156">
        <v>6.0693993506493502E-2</v>
      </c>
      <c r="K2885" s="156">
        <v>2.1640512265512266E-2</v>
      </c>
      <c r="L2885" s="156">
        <v>1.4587842712842714E-2</v>
      </c>
      <c r="M2885" s="156">
        <v>4.2500901875901879E-2</v>
      </c>
      <c r="N2885" s="156">
        <v>3.9285714285714292E-2</v>
      </c>
      <c r="O2885" s="156">
        <v>6.5726461038961029E-2</v>
      </c>
    </row>
    <row r="2886" spans="1:15" x14ac:dyDescent="0.2">
      <c r="A2886">
        <v>243</v>
      </c>
      <c r="B2886" t="s">
        <v>609</v>
      </c>
      <c r="C2886" t="s">
        <v>609</v>
      </c>
      <c r="D2886" t="s">
        <v>584</v>
      </c>
      <c r="E2886" t="s">
        <v>687</v>
      </c>
      <c r="F2886" s="156">
        <v>0</v>
      </c>
      <c r="G2886" s="156">
        <v>0</v>
      </c>
      <c r="H2886" s="156">
        <v>0</v>
      </c>
      <c r="I2886" s="156">
        <v>0</v>
      </c>
      <c r="J2886" s="156">
        <v>0</v>
      </c>
      <c r="K2886" s="156">
        <v>0</v>
      </c>
      <c r="L2886" s="156">
        <v>0</v>
      </c>
      <c r="M2886" s="156">
        <v>0</v>
      </c>
      <c r="N2886" s="156">
        <v>0</v>
      </c>
      <c r="O2886" s="156">
        <v>0</v>
      </c>
    </row>
    <row r="2887" spans="1:15" x14ac:dyDescent="0.2">
      <c r="A2887">
        <v>243</v>
      </c>
      <c r="B2887" t="s">
        <v>609</v>
      </c>
      <c r="C2887" t="s">
        <v>609</v>
      </c>
      <c r="D2887" t="s">
        <v>584</v>
      </c>
      <c r="E2887" t="s">
        <v>688</v>
      </c>
      <c r="F2887" s="156">
        <v>0.43730228105228108</v>
      </c>
      <c r="G2887" s="156">
        <v>0.27629037629037628</v>
      </c>
      <c r="H2887" s="156">
        <v>0.36004412254412249</v>
      </c>
      <c r="I2887" s="156">
        <v>0.40043706293706294</v>
      </c>
      <c r="J2887" s="156">
        <v>0.14663877788877788</v>
      </c>
      <c r="K2887" s="156">
        <v>0.16369671994671997</v>
      </c>
      <c r="L2887" s="156">
        <v>0.27153055278055283</v>
      </c>
      <c r="M2887" s="156">
        <v>0.4144418081918082</v>
      </c>
      <c r="N2887" s="156">
        <v>0.33457167832167828</v>
      </c>
      <c r="O2887" s="156">
        <v>0.5186251248751248</v>
      </c>
    </row>
    <row r="2888" spans="1:15" x14ac:dyDescent="0.2">
      <c r="A2888">
        <v>243</v>
      </c>
      <c r="B2888" t="s">
        <v>609</v>
      </c>
      <c r="C2888" t="s">
        <v>609</v>
      </c>
      <c r="D2888" t="s">
        <v>584</v>
      </c>
      <c r="E2888" t="s">
        <v>689</v>
      </c>
      <c r="F2888" s="156">
        <v>9.0659340659340643E-2</v>
      </c>
      <c r="G2888" s="156">
        <v>0.1133356227106227</v>
      </c>
      <c r="H2888" s="156">
        <v>5.5736797924297921E-2</v>
      </c>
      <c r="I2888" s="156">
        <v>1.9217414529914528E-2</v>
      </c>
      <c r="J2888" s="156">
        <v>9.7811736874236874E-2</v>
      </c>
      <c r="K2888" s="156">
        <v>2.1686126373626373E-2</v>
      </c>
      <c r="L2888" s="156">
        <v>1.7544261294261291E-2</v>
      </c>
      <c r="M2888" s="156">
        <v>6.3936584249084244E-2</v>
      </c>
      <c r="N2888" s="156">
        <v>5.023275335775336E-2</v>
      </c>
      <c r="O2888" s="156">
        <v>0.10712377899877899</v>
      </c>
    </row>
    <row r="2889" spans="1:15" x14ac:dyDescent="0.2">
      <c r="A2889">
        <v>243</v>
      </c>
      <c r="B2889" t="s">
        <v>609</v>
      </c>
      <c r="C2889" t="s">
        <v>609</v>
      </c>
      <c r="D2889" t="s">
        <v>584</v>
      </c>
      <c r="E2889" t="s">
        <v>690</v>
      </c>
      <c r="F2889" s="156">
        <v>0.60457875457875454</v>
      </c>
      <c r="G2889" s="156">
        <v>0.35542582417582419</v>
      </c>
      <c r="H2889" s="156">
        <v>0.64828296703296706</v>
      </c>
      <c r="I2889" s="156">
        <v>0.69013278388278387</v>
      </c>
      <c r="J2889" s="156">
        <v>0.12795329670329672</v>
      </c>
      <c r="K2889" s="156">
        <v>0.30544871794871792</v>
      </c>
      <c r="L2889" s="156">
        <v>0.36462912087912092</v>
      </c>
      <c r="M2889" s="156">
        <v>0.69938186813186809</v>
      </c>
      <c r="N2889" s="156">
        <v>0.60890567765567771</v>
      </c>
      <c r="O2889" s="156">
        <v>0.73708791208791191</v>
      </c>
    </row>
    <row r="2890" spans="1:15" x14ac:dyDescent="0.2">
      <c r="A2890">
        <v>243</v>
      </c>
      <c r="B2890" t="s">
        <v>609</v>
      </c>
      <c r="C2890" t="s">
        <v>609</v>
      </c>
      <c r="D2890" t="s">
        <v>584</v>
      </c>
      <c r="E2890" t="s">
        <v>691</v>
      </c>
      <c r="F2890" s="156">
        <v>0.35817837465564739</v>
      </c>
      <c r="G2890" s="156">
        <v>0.20406828020464385</v>
      </c>
      <c r="H2890" s="156">
        <v>0.37258461235733964</v>
      </c>
      <c r="I2890" s="156">
        <v>0.29740997638724914</v>
      </c>
      <c r="J2890" s="156">
        <v>0.11589925226288862</v>
      </c>
      <c r="K2890" s="156">
        <v>0.27252066115702478</v>
      </c>
      <c r="L2890" s="156">
        <v>0.21182359307359311</v>
      </c>
      <c r="M2890" s="156">
        <v>0.3005312868949232</v>
      </c>
      <c r="N2890" s="156">
        <v>0.36811786698150328</v>
      </c>
      <c r="O2890" s="156">
        <v>0.42643644234553324</v>
      </c>
    </row>
    <row r="2891" spans="1:15" x14ac:dyDescent="0.2">
      <c r="A2891">
        <v>243</v>
      </c>
      <c r="B2891" t="s">
        <v>609</v>
      </c>
      <c r="C2891" t="s">
        <v>609</v>
      </c>
      <c r="D2891" t="s">
        <v>584</v>
      </c>
      <c r="E2891" t="s">
        <v>692</v>
      </c>
      <c r="F2891" s="156">
        <v>5.6924152236652231E-2</v>
      </c>
      <c r="G2891" s="156">
        <v>6.2348935786435779E-2</v>
      </c>
      <c r="H2891" s="156">
        <v>4.2521194083694085E-2</v>
      </c>
      <c r="I2891" s="156">
        <v>1.0491071428571428E-2</v>
      </c>
      <c r="J2891" s="156">
        <v>5.8513708513708511E-2</v>
      </c>
      <c r="K2891" s="156">
        <v>3.0487914862914859E-2</v>
      </c>
      <c r="L2891" s="156">
        <v>8.951118326118326E-3</v>
      </c>
      <c r="M2891" s="156">
        <v>2.9482323232323228E-2</v>
      </c>
      <c r="N2891" s="156">
        <v>4.1840277777777782E-2</v>
      </c>
      <c r="O2891" s="156">
        <v>6.4811056998556993E-2</v>
      </c>
    </row>
    <row r="2892" spans="1:15" x14ac:dyDescent="0.2">
      <c r="A2892">
        <v>243</v>
      </c>
      <c r="B2892" t="s">
        <v>609</v>
      </c>
      <c r="C2892" t="s">
        <v>609</v>
      </c>
      <c r="D2892" t="s">
        <v>584</v>
      </c>
      <c r="E2892" t="s">
        <v>693</v>
      </c>
      <c r="F2892" s="156">
        <v>0</v>
      </c>
      <c r="G2892" s="156">
        <v>0</v>
      </c>
      <c r="H2892" s="156">
        <v>0</v>
      </c>
      <c r="I2892" s="156">
        <v>0</v>
      </c>
      <c r="J2892" s="156">
        <v>0</v>
      </c>
      <c r="K2892" s="156">
        <v>0</v>
      </c>
      <c r="L2892" s="156">
        <v>0</v>
      </c>
      <c r="M2892" s="156">
        <v>0</v>
      </c>
      <c r="N2892" s="156">
        <v>0</v>
      </c>
      <c r="O2892" s="156">
        <v>0</v>
      </c>
    </row>
    <row r="2893" spans="1:15" x14ac:dyDescent="0.2">
      <c r="A2893">
        <v>243</v>
      </c>
      <c r="B2893" t="s">
        <v>609</v>
      </c>
      <c r="C2893" t="s">
        <v>609</v>
      </c>
      <c r="D2893" t="s">
        <v>584</v>
      </c>
      <c r="E2893" t="s">
        <v>694</v>
      </c>
      <c r="F2893" s="156">
        <v>0.2088494318181818</v>
      </c>
      <c r="G2893" s="156">
        <v>0.12491319444444446</v>
      </c>
      <c r="H2893" s="156">
        <v>0.24379103535353536</v>
      </c>
      <c r="I2893" s="156">
        <v>0.16121843434343436</v>
      </c>
      <c r="J2893" s="156">
        <v>7.9266098484848474E-2</v>
      </c>
      <c r="K2893" s="156">
        <v>0.21110006313131313</v>
      </c>
      <c r="L2893" s="156">
        <v>0.11894728535353534</v>
      </c>
      <c r="M2893" s="156">
        <v>0.16541666666666663</v>
      </c>
      <c r="N2893" s="156">
        <v>0.24666193181818177</v>
      </c>
      <c r="O2893" s="156">
        <v>0.26094854797979794</v>
      </c>
    </row>
    <row r="2894" spans="1:15" x14ac:dyDescent="0.2">
      <c r="A2894">
        <v>243</v>
      </c>
      <c r="B2894" t="s">
        <v>609</v>
      </c>
      <c r="C2894" t="s">
        <v>609</v>
      </c>
      <c r="D2894" t="s">
        <v>584</v>
      </c>
      <c r="E2894" t="s">
        <v>695</v>
      </c>
      <c r="F2894" s="156">
        <v>1.7233796296296296E-2</v>
      </c>
      <c r="G2894" s="156">
        <v>1.6605902777777778E-2</v>
      </c>
      <c r="H2894" s="156">
        <v>1.3953993055555556E-2</v>
      </c>
      <c r="I2894" s="156">
        <v>3.712384259259259E-3</v>
      </c>
      <c r="J2894" s="156">
        <v>1.6598668981481483E-2</v>
      </c>
      <c r="K2894" s="156">
        <v>1.2848668981481483E-2</v>
      </c>
      <c r="L2894" s="156">
        <v>2.7676504629629631E-3</v>
      </c>
      <c r="M2894" s="156">
        <v>7.0471643518518513E-3</v>
      </c>
      <c r="N2894" s="156">
        <v>1.4263599537037036E-2</v>
      </c>
      <c r="O2894" s="156">
        <v>1.9594907407407405E-2</v>
      </c>
    </row>
    <row r="2895" spans="1:15" x14ac:dyDescent="0.2">
      <c r="A2895">
        <v>243</v>
      </c>
      <c r="B2895" t="s">
        <v>609</v>
      </c>
      <c r="C2895" t="s">
        <v>609</v>
      </c>
      <c r="D2895" t="s">
        <v>584</v>
      </c>
      <c r="E2895" t="s">
        <v>696</v>
      </c>
      <c r="F2895" s="156">
        <v>0</v>
      </c>
      <c r="G2895" s="156">
        <v>0</v>
      </c>
      <c r="H2895" s="156">
        <v>0</v>
      </c>
      <c r="I2895" s="156">
        <v>0</v>
      </c>
      <c r="J2895" s="156">
        <v>0</v>
      </c>
      <c r="K2895" s="156">
        <v>0</v>
      </c>
      <c r="L2895" s="156">
        <v>0</v>
      </c>
      <c r="M2895" s="156">
        <v>0</v>
      </c>
      <c r="N2895" s="156">
        <v>0</v>
      </c>
      <c r="O2895" s="156">
        <v>0</v>
      </c>
    </row>
    <row r="2896" spans="1:15" x14ac:dyDescent="0.2">
      <c r="A2896">
        <v>244</v>
      </c>
      <c r="B2896" t="s">
        <v>610</v>
      </c>
      <c r="C2896" t="s">
        <v>610</v>
      </c>
      <c r="D2896" t="s">
        <v>584</v>
      </c>
      <c r="E2896" t="s">
        <v>685</v>
      </c>
      <c r="F2896" s="156">
        <v>0.25808244785517509</v>
      </c>
      <c r="G2896" s="156">
        <v>0.25083136560409292</v>
      </c>
      <c r="H2896" s="156">
        <v>0.33188951200314837</v>
      </c>
      <c r="I2896" s="156">
        <v>0.3211555489964581</v>
      </c>
      <c r="J2896" s="156">
        <v>0.14496507280598192</v>
      </c>
      <c r="K2896" s="156">
        <v>0.19441656828020462</v>
      </c>
      <c r="L2896" s="156">
        <v>0.21387249114521842</v>
      </c>
      <c r="M2896" s="156">
        <v>0.34321871310507673</v>
      </c>
      <c r="N2896" s="156">
        <v>0.31671094057457694</v>
      </c>
      <c r="O2896" s="156">
        <v>0.39045897284533648</v>
      </c>
    </row>
    <row r="2897" spans="1:15" x14ac:dyDescent="0.2">
      <c r="A2897">
        <v>244</v>
      </c>
      <c r="B2897" t="s">
        <v>610</v>
      </c>
      <c r="C2897" t="s">
        <v>610</v>
      </c>
      <c r="D2897" t="s">
        <v>584</v>
      </c>
      <c r="E2897" t="s">
        <v>686</v>
      </c>
      <c r="F2897" s="156">
        <v>5.1127344877344875E-2</v>
      </c>
      <c r="G2897" s="156">
        <v>7.1608946608946608E-2</v>
      </c>
      <c r="H2897" s="156">
        <v>4.4072420634920631E-2</v>
      </c>
      <c r="I2897" s="156">
        <v>1.8916847041847044E-2</v>
      </c>
      <c r="J2897" s="156">
        <v>6.0759379509379506E-2</v>
      </c>
      <c r="K2897" s="156">
        <v>2.2860299422799425E-2</v>
      </c>
      <c r="L2897" s="156">
        <v>1.5284541847041847E-2</v>
      </c>
      <c r="M2897" s="156">
        <v>4.4525613275613267E-2</v>
      </c>
      <c r="N2897" s="156">
        <v>4.1319444444444443E-2</v>
      </c>
      <c r="O2897" s="156">
        <v>6.6646374458874461E-2</v>
      </c>
    </row>
    <row r="2898" spans="1:15" x14ac:dyDescent="0.2">
      <c r="A2898">
        <v>244</v>
      </c>
      <c r="B2898" t="s">
        <v>610</v>
      </c>
      <c r="C2898" t="s">
        <v>610</v>
      </c>
      <c r="D2898" t="s">
        <v>584</v>
      </c>
      <c r="E2898" t="s">
        <v>687</v>
      </c>
      <c r="F2898" s="156">
        <v>0</v>
      </c>
      <c r="G2898" s="156">
        <v>0</v>
      </c>
      <c r="H2898" s="156">
        <v>0</v>
      </c>
      <c r="I2898" s="156">
        <v>0</v>
      </c>
      <c r="J2898" s="156">
        <v>0</v>
      </c>
      <c r="K2898" s="156">
        <v>0</v>
      </c>
      <c r="L2898" s="156">
        <v>0</v>
      </c>
      <c r="M2898" s="156">
        <v>0</v>
      </c>
      <c r="N2898" s="156">
        <v>0</v>
      </c>
      <c r="O2898" s="156">
        <v>0</v>
      </c>
    </row>
    <row r="2899" spans="1:15" x14ac:dyDescent="0.2">
      <c r="A2899">
        <v>244</v>
      </c>
      <c r="B2899" t="s">
        <v>610</v>
      </c>
      <c r="C2899" t="s">
        <v>610</v>
      </c>
      <c r="D2899" t="s">
        <v>584</v>
      </c>
      <c r="E2899" t="s">
        <v>688</v>
      </c>
      <c r="F2899" s="156">
        <v>0.40940309690309684</v>
      </c>
      <c r="G2899" s="156">
        <v>0.27067723942723937</v>
      </c>
      <c r="H2899" s="156">
        <v>0.35038919413919412</v>
      </c>
      <c r="I2899" s="156">
        <v>0.38952089577089577</v>
      </c>
      <c r="J2899" s="156">
        <v>0.14348776223776225</v>
      </c>
      <c r="K2899" s="156">
        <v>0.162978687978688</v>
      </c>
      <c r="L2899" s="156">
        <v>0.26314310689310688</v>
      </c>
      <c r="M2899" s="156">
        <v>0.4025224775224775</v>
      </c>
      <c r="N2899" s="156">
        <v>0.32646936396936393</v>
      </c>
      <c r="O2899" s="156">
        <v>0.49797077922077926</v>
      </c>
    </row>
    <row r="2900" spans="1:15" x14ac:dyDescent="0.2">
      <c r="A2900">
        <v>244</v>
      </c>
      <c r="B2900" t="s">
        <v>610</v>
      </c>
      <c r="C2900" t="s">
        <v>610</v>
      </c>
      <c r="D2900" t="s">
        <v>584</v>
      </c>
      <c r="E2900" t="s">
        <v>689</v>
      </c>
      <c r="F2900" s="156">
        <v>9.5140796703296698E-2</v>
      </c>
      <c r="G2900" s="156">
        <v>0.11920024420024419</v>
      </c>
      <c r="H2900" s="156">
        <v>6.0256410256410251E-2</v>
      </c>
      <c r="I2900" s="156">
        <v>2.022283272283272E-2</v>
      </c>
      <c r="J2900" s="156">
        <v>0.10182005494505494</v>
      </c>
      <c r="K2900" s="156">
        <v>2.3658806471306471E-2</v>
      </c>
      <c r="L2900" s="156">
        <v>1.8563034188034188E-2</v>
      </c>
      <c r="M2900" s="156">
        <v>6.8479090354090347E-2</v>
      </c>
      <c r="N2900" s="156">
        <v>5.4555860805860792E-2</v>
      </c>
      <c r="O2900" s="156">
        <v>0.1126602564102564</v>
      </c>
    </row>
    <row r="2901" spans="1:15" x14ac:dyDescent="0.2">
      <c r="A2901">
        <v>244</v>
      </c>
      <c r="B2901" t="s">
        <v>610</v>
      </c>
      <c r="C2901" t="s">
        <v>610</v>
      </c>
      <c r="D2901" t="s">
        <v>584</v>
      </c>
      <c r="E2901" t="s">
        <v>690</v>
      </c>
      <c r="F2901" s="156">
        <v>0.55611263736263739</v>
      </c>
      <c r="G2901" s="156">
        <v>0.33907967032967035</v>
      </c>
      <c r="H2901" s="156">
        <v>0.61987179487179489</v>
      </c>
      <c r="I2901" s="156">
        <v>0.6738553113553114</v>
      </c>
      <c r="J2901" s="156">
        <v>0.1373397435897436</v>
      </c>
      <c r="K2901" s="156">
        <v>0.29773351648351648</v>
      </c>
      <c r="L2901" s="156">
        <v>0.37406135531135531</v>
      </c>
      <c r="M2901" s="156">
        <v>0.67282509157509152</v>
      </c>
      <c r="N2901" s="156">
        <v>0.58308150183150176</v>
      </c>
      <c r="O2901" s="156">
        <v>0.70920329670329663</v>
      </c>
    </row>
    <row r="2902" spans="1:15" x14ac:dyDescent="0.2">
      <c r="A2902">
        <v>244</v>
      </c>
      <c r="B2902" t="s">
        <v>610</v>
      </c>
      <c r="C2902" t="s">
        <v>610</v>
      </c>
      <c r="D2902" t="s">
        <v>584</v>
      </c>
      <c r="E2902" t="s">
        <v>691</v>
      </c>
      <c r="F2902" s="156">
        <v>0.34600059031877212</v>
      </c>
      <c r="G2902" s="156">
        <v>0.19930145611963795</v>
      </c>
      <c r="H2902" s="156">
        <v>0.36409632034632028</v>
      </c>
      <c r="I2902" s="156">
        <v>0.29043191656828021</v>
      </c>
      <c r="J2902" s="156">
        <v>0.11156040928768203</v>
      </c>
      <c r="K2902" s="156">
        <v>0.26646251475796928</v>
      </c>
      <c r="L2902" s="156">
        <v>0.204405253837072</v>
      </c>
      <c r="M2902" s="156">
        <v>0.29404515938606846</v>
      </c>
      <c r="N2902" s="156">
        <v>0.35976731601731599</v>
      </c>
      <c r="O2902" s="156">
        <v>0.41396595828414001</v>
      </c>
    </row>
    <row r="2903" spans="1:15" x14ac:dyDescent="0.2">
      <c r="A2903">
        <v>244</v>
      </c>
      <c r="B2903" t="s">
        <v>610</v>
      </c>
      <c r="C2903" t="s">
        <v>610</v>
      </c>
      <c r="D2903" t="s">
        <v>584</v>
      </c>
      <c r="E2903" t="s">
        <v>692</v>
      </c>
      <c r="F2903" s="156">
        <v>6.0574494949494948E-2</v>
      </c>
      <c r="G2903" s="156">
        <v>6.6630591630591623E-2</v>
      </c>
      <c r="H2903" s="156">
        <v>4.703282828282828E-2</v>
      </c>
      <c r="I2903" s="156">
        <v>1.1345598845598846E-2</v>
      </c>
      <c r="J2903" s="156">
        <v>6.1690566378066379E-2</v>
      </c>
      <c r="K2903" s="156">
        <v>3.3975919913419909E-2</v>
      </c>
      <c r="L2903" s="156">
        <v>9.7650613275613272E-3</v>
      </c>
      <c r="M2903" s="156">
        <v>3.2559974747474747E-2</v>
      </c>
      <c r="N2903" s="156">
        <v>4.6349657287157287E-2</v>
      </c>
      <c r="O2903" s="156">
        <v>6.9282106782106778E-2</v>
      </c>
    </row>
    <row r="2904" spans="1:15" x14ac:dyDescent="0.2">
      <c r="A2904">
        <v>244</v>
      </c>
      <c r="B2904" t="s">
        <v>610</v>
      </c>
      <c r="C2904" t="s">
        <v>610</v>
      </c>
      <c r="D2904" t="s">
        <v>584</v>
      </c>
      <c r="E2904" t="s">
        <v>693</v>
      </c>
      <c r="F2904" s="156">
        <v>0</v>
      </c>
      <c r="G2904" s="156">
        <v>0</v>
      </c>
      <c r="H2904" s="156">
        <v>0</v>
      </c>
      <c r="I2904" s="156">
        <v>0</v>
      </c>
      <c r="J2904" s="156">
        <v>0</v>
      </c>
      <c r="K2904" s="156">
        <v>0</v>
      </c>
      <c r="L2904" s="156">
        <v>0</v>
      </c>
      <c r="M2904" s="156">
        <v>0</v>
      </c>
      <c r="N2904" s="156">
        <v>0</v>
      </c>
      <c r="O2904" s="156">
        <v>0</v>
      </c>
    </row>
    <row r="2905" spans="1:15" x14ac:dyDescent="0.2">
      <c r="A2905">
        <v>244</v>
      </c>
      <c r="B2905" t="s">
        <v>610</v>
      </c>
      <c r="C2905" t="s">
        <v>610</v>
      </c>
      <c r="D2905" t="s">
        <v>584</v>
      </c>
      <c r="E2905" t="s">
        <v>694</v>
      </c>
      <c r="F2905" s="156">
        <v>0.18258522727272727</v>
      </c>
      <c r="G2905" s="156">
        <v>0.12116319444444444</v>
      </c>
      <c r="H2905" s="156">
        <v>0.22647095959595959</v>
      </c>
      <c r="I2905" s="156">
        <v>0.15300820707070706</v>
      </c>
      <c r="J2905" s="156">
        <v>7.6745580808080804E-2</v>
      </c>
      <c r="K2905" s="156">
        <v>0.19407354797979801</v>
      </c>
      <c r="L2905" s="156">
        <v>0.11174558080808081</v>
      </c>
      <c r="M2905" s="156">
        <v>0.15863478535353534</v>
      </c>
      <c r="N2905" s="156">
        <v>0.22850694444444444</v>
      </c>
      <c r="O2905" s="156">
        <v>0.23762941919191916</v>
      </c>
    </row>
    <row r="2906" spans="1:15" x14ac:dyDescent="0.2">
      <c r="A2906">
        <v>244</v>
      </c>
      <c r="B2906" t="s">
        <v>610</v>
      </c>
      <c r="C2906" t="s">
        <v>610</v>
      </c>
      <c r="D2906" t="s">
        <v>584</v>
      </c>
      <c r="E2906" t="s">
        <v>695</v>
      </c>
      <c r="F2906" s="156">
        <v>1.7909432870370369E-2</v>
      </c>
      <c r="G2906" s="156">
        <v>1.771412037037037E-2</v>
      </c>
      <c r="H2906" s="156">
        <v>1.5347222222222224E-2</v>
      </c>
      <c r="I2906" s="156">
        <v>4.347511574074074E-3</v>
      </c>
      <c r="J2906" s="156">
        <v>1.7348090277777777E-2</v>
      </c>
      <c r="K2906" s="156">
        <v>1.4000289351851852E-2</v>
      </c>
      <c r="L2906" s="156">
        <v>3.2248263888888886E-3</v>
      </c>
      <c r="M2906" s="156">
        <v>8.0946180555555563E-3</v>
      </c>
      <c r="N2906" s="156">
        <v>1.5651041666666667E-2</v>
      </c>
      <c r="O2906" s="156">
        <v>2.0708912037037033E-2</v>
      </c>
    </row>
    <row r="2907" spans="1:15" x14ac:dyDescent="0.2">
      <c r="A2907">
        <v>244</v>
      </c>
      <c r="B2907" t="s">
        <v>610</v>
      </c>
      <c r="C2907" t="s">
        <v>610</v>
      </c>
      <c r="D2907" t="s">
        <v>584</v>
      </c>
      <c r="E2907" t="s">
        <v>696</v>
      </c>
      <c r="F2907" s="156">
        <v>0</v>
      </c>
      <c r="G2907" s="156">
        <v>0</v>
      </c>
      <c r="H2907" s="156">
        <v>0</v>
      </c>
      <c r="I2907" s="156">
        <v>0</v>
      </c>
      <c r="J2907" s="156">
        <v>0</v>
      </c>
      <c r="K2907" s="156">
        <v>0</v>
      </c>
      <c r="L2907" s="156">
        <v>0</v>
      </c>
      <c r="M2907" s="156">
        <v>0</v>
      </c>
      <c r="N2907" s="156">
        <v>0</v>
      </c>
      <c r="O2907" s="156">
        <v>0</v>
      </c>
    </row>
    <row r="2908" spans="1:15" x14ac:dyDescent="0.2">
      <c r="A2908">
        <v>245</v>
      </c>
      <c r="B2908" t="s">
        <v>613</v>
      </c>
      <c r="C2908" t="s">
        <v>613</v>
      </c>
      <c r="D2908" t="s">
        <v>306</v>
      </c>
      <c r="E2908" t="s">
        <v>685</v>
      </c>
      <c r="F2908" s="156">
        <v>0.1780844155844156</v>
      </c>
      <c r="G2908" s="156">
        <v>0.21957644628099177</v>
      </c>
      <c r="H2908" s="156">
        <v>0.26458579299488394</v>
      </c>
      <c r="I2908" s="156">
        <v>0.22597648563557654</v>
      </c>
      <c r="J2908" s="156">
        <v>0.15290731995277448</v>
      </c>
      <c r="K2908" s="156">
        <v>0.18150088547815818</v>
      </c>
      <c r="L2908" s="156">
        <v>0.16248770169224713</v>
      </c>
      <c r="M2908" s="156">
        <v>0.25134543486816213</v>
      </c>
      <c r="N2908" s="156">
        <v>0.27061934277843369</v>
      </c>
      <c r="O2908" s="156">
        <v>0.29566607634789449</v>
      </c>
    </row>
    <row r="2909" spans="1:15" x14ac:dyDescent="0.2">
      <c r="A2909">
        <v>245</v>
      </c>
      <c r="B2909" t="s">
        <v>613</v>
      </c>
      <c r="C2909" t="s">
        <v>613</v>
      </c>
      <c r="D2909" t="s">
        <v>306</v>
      </c>
      <c r="E2909" t="s">
        <v>686</v>
      </c>
      <c r="F2909" s="156">
        <v>6.6445707070707065E-3</v>
      </c>
      <c r="G2909" s="156">
        <v>6.8722943722943717E-3</v>
      </c>
      <c r="H2909" s="156">
        <v>2.5004509379509374E-3</v>
      </c>
      <c r="I2909" s="156">
        <v>3.1092171717171714E-3</v>
      </c>
      <c r="J2909" s="156">
        <v>6.8903318903318902E-3</v>
      </c>
      <c r="K2909" s="156">
        <v>1.6549422799422798E-3</v>
      </c>
      <c r="L2909" s="156">
        <v>2.7326839826839824E-3</v>
      </c>
      <c r="M2909" s="156">
        <v>3.517316017316017E-3</v>
      </c>
      <c r="N2909" s="156">
        <v>2.8296356421356425E-3</v>
      </c>
      <c r="O2909" s="156">
        <v>8.0379689754689742E-3</v>
      </c>
    </row>
    <row r="2910" spans="1:15" x14ac:dyDescent="0.2">
      <c r="A2910">
        <v>245</v>
      </c>
      <c r="B2910" t="s">
        <v>613</v>
      </c>
      <c r="C2910" t="s">
        <v>613</v>
      </c>
      <c r="D2910" t="s">
        <v>306</v>
      </c>
      <c r="E2910" t="s">
        <v>687</v>
      </c>
      <c r="F2910" s="156">
        <v>6.6098484848484851E-2</v>
      </c>
      <c r="G2910" s="156">
        <v>2.5378787878787883E-2</v>
      </c>
      <c r="H2910" s="156">
        <v>2.5378787878787883E-2</v>
      </c>
      <c r="I2910" s="156">
        <v>7.4810606060606064E-2</v>
      </c>
      <c r="J2910" s="156">
        <v>1.7911255411255416E-2</v>
      </c>
      <c r="K2910" s="156">
        <v>1.7911255411255416E-2</v>
      </c>
      <c r="L2910" s="156">
        <v>8.20887445887446E-2</v>
      </c>
      <c r="M2910" s="156">
        <v>3.9177489177489186E-2</v>
      </c>
      <c r="N2910" s="156">
        <v>2.6569264069264076E-2</v>
      </c>
      <c r="O2910" s="156">
        <v>8.1628787878787884E-2</v>
      </c>
    </row>
    <row r="2911" spans="1:15" x14ac:dyDescent="0.2">
      <c r="A2911">
        <v>245</v>
      </c>
      <c r="B2911" t="s">
        <v>613</v>
      </c>
      <c r="C2911" t="s">
        <v>613</v>
      </c>
      <c r="D2911" t="s">
        <v>306</v>
      </c>
      <c r="E2911" t="s">
        <v>688</v>
      </c>
      <c r="F2911" s="156">
        <v>0.1523705461205461</v>
      </c>
      <c r="G2911" s="156">
        <v>0.22279803529803527</v>
      </c>
      <c r="H2911" s="156">
        <v>0.24668248418248417</v>
      </c>
      <c r="I2911" s="156">
        <v>0.23560814185814183</v>
      </c>
      <c r="J2911" s="156">
        <v>0.1550782550782551</v>
      </c>
      <c r="K2911" s="156">
        <v>0.15552572427572428</v>
      </c>
      <c r="L2911" s="156">
        <v>0.16993631368631368</v>
      </c>
      <c r="M2911" s="156">
        <v>0.26035631035631035</v>
      </c>
      <c r="N2911" s="156">
        <v>0.25716991341991347</v>
      </c>
      <c r="O2911" s="156">
        <v>0.28655094905094902</v>
      </c>
    </row>
    <row r="2912" spans="1:15" x14ac:dyDescent="0.2">
      <c r="A2912">
        <v>245</v>
      </c>
      <c r="B2912" t="s">
        <v>613</v>
      </c>
      <c r="C2912" t="s">
        <v>613</v>
      </c>
      <c r="D2912" t="s">
        <v>306</v>
      </c>
      <c r="E2912" t="s">
        <v>689</v>
      </c>
      <c r="F2912" s="156">
        <v>1.3343253968253968E-2</v>
      </c>
      <c r="G2912" s="156">
        <v>1.3280296092796091E-2</v>
      </c>
      <c r="H2912" s="156">
        <v>5.4601648351648348E-3</v>
      </c>
      <c r="I2912" s="156">
        <v>7.7113858363858376E-3</v>
      </c>
      <c r="J2912" s="156">
        <v>1.2700320512820511E-2</v>
      </c>
      <c r="K2912" s="156">
        <v>3.7374084249084246E-3</v>
      </c>
      <c r="L2912" s="156">
        <v>6.9921398046398041E-3</v>
      </c>
      <c r="M2912" s="156">
        <v>8.0471611721611713E-3</v>
      </c>
      <c r="N2912" s="156">
        <v>6.1507936507936506E-3</v>
      </c>
      <c r="O2912" s="156">
        <v>1.6578907203907204E-2</v>
      </c>
    </row>
    <row r="2913" spans="1:15" x14ac:dyDescent="0.2">
      <c r="A2913">
        <v>245</v>
      </c>
      <c r="B2913" t="s">
        <v>613</v>
      </c>
      <c r="C2913" t="s">
        <v>613</v>
      </c>
      <c r="D2913" t="s">
        <v>306</v>
      </c>
      <c r="E2913" t="s">
        <v>690</v>
      </c>
      <c r="F2913" s="156">
        <v>0.14310897435897438</v>
      </c>
      <c r="G2913" s="156">
        <v>0.29349816849816845</v>
      </c>
      <c r="H2913" s="156">
        <v>0.32376373626373622</v>
      </c>
      <c r="I2913" s="156">
        <v>0.22637362637362635</v>
      </c>
      <c r="J2913" s="156">
        <v>0.17316849816849819</v>
      </c>
      <c r="K2913" s="156">
        <v>0.21597985347985346</v>
      </c>
      <c r="L2913" s="156">
        <v>0.12570970695970696</v>
      </c>
      <c r="M2913" s="156">
        <v>0.31071428571428572</v>
      </c>
      <c r="N2913" s="156">
        <v>0.33253205128205127</v>
      </c>
      <c r="O2913" s="156">
        <v>0.31405677655677655</v>
      </c>
    </row>
    <row r="2914" spans="1:15" x14ac:dyDescent="0.2">
      <c r="A2914">
        <v>245</v>
      </c>
      <c r="B2914" t="s">
        <v>613</v>
      </c>
      <c r="C2914" t="s">
        <v>613</v>
      </c>
      <c r="D2914" t="s">
        <v>306</v>
      </c>
      <c r="E2914" t="s">
        <v>691</v>
      </c>
      <c r="F2914" s="156">
        <v>0.14650728059818968</v>
      </c>
      <c r="G2914" s="156">
        <v>0.12850009838646201</v>
      </c>
      <c r="H2914" s="156">
        <v>0.18761068476977569</v>
      </c>
      <c r="I2914" s="156">
        <v>0.13313164108618653</v>
      </c>
      <c r="J2914" s="156">
        <v>9.3804112554112556E-2</v>
      </c>
      <c r="K2914" s="156">
        <v>0.15737160566706021</v>
      </c>
      <c r="L2914" s="156">
        <v>0.10169224714679259</v>
      </c>
      <c r="M2914" s="156">
        <v>0.1403310704447068</v>
      </c>
      <c r="N2914" s="156">
        <v>0.18368260527351438</v>
      </c>
      <c r="O2914" s="156">
        <v>0.20516528925619834</v>
      </c>
    </row>
    <row r="2915" spans="1:15" x14ac:dyDescent="0.2">
      <c r="A2915">
        <v>245</v>
      </c>
      <c r="B2915" t="s">
        <v>613</v>
      </c>
      <c r="C2915" t="s">
        <v>613</v>
      </c>
      <c r="D2915" t="s">
        <v>306</v>
      </c>
      <c r="E2915" t="s">
        <v>692</v>
      </c>
      <c r="F2915" s="156">
        <v>4.4642857142857141E-4</v>
      </c>
      <c r="G2915" s="156">
        <v>4.2839105339105332E-4</v>
      </c>
      <c r="H2915" s="156">
        <v>8.5678210678210692E-5</v>
      </c>
      <c r="I2915" s="156">
        <v>8.5678210678210692E-5</v>
      </c>
      <c r="J2915" s="156">
        <v>5.0730519480519476E-4</v>
      </c>
      <c r="K2915" s="156">
        <v>5.8621933621933622E-5</v>
      </c>
      <c r="L2915" s="156">
        <v>5.8621933621933622E-5</v>
      </c>
      <c r="M2915" s="156">
        <v>1.0822510822510821E-4</v>
      </c>
      <c r="N2915" s="156">
        <v>9.6951659451659458E-5</v>
      </c>
      <c r="O2915" s="156">
        <v>4.9152236652236659E-4</v>
      </c>
    </row>
    <row r="2916" spans="1:15" x14ac:dyDescent="0.2">
      <c r="A2916">
        <v>245</v>
      </c>
      <c r="B2916" t="s">
        <v>613</v>
      </c>
      <c r="C2916" t="s">
        <v>613</v>
      </c>
      <c r="D2916" t="s">
        <v>306</v>
      </c>
      <c r="E2916" t="s">
        <v>693</v>
      </c>
      <c r="F2916" s="156">
        <v>8.8744588744588768E-3</v>
      </c>
      <c r="G2916" s="156">
        <v>1.893939393939394E-3</v>
      </c>
      <c r="H2916" s="156">
        <v>1.893939393939394E-3</v>
      </c>
      <c r="I2916" s="156">
        <v>7.7651515151515166E-3</v>
      </c>
      <c r="J2916" s="156">
        <v>1.3257575757575761E-3</v>
      </c>
      <c r="K2916" s="156">
        <v>1.3257575757575761E-3</v>
      </c>
      <c r="L2916" s="156">
        <v>9.9837662337662354E-3</v>
      </c>
      <c r="M2916" s="156">
        <v>2.5162337662337666E-3</v>
      </c>
      <c r="N2916" s="156">
        <v>2.0021645021645021E-3</v>
      </c>
      <c r="O2916" s="156">
        <v>9.821428571428573E-3</v>
      </c>
    </row>
    <row r="2917" spans="1:15" x14ac:dyDescent="0.2">
      <c r="A2917">
        <v>245</v>
      </c>
      <c r="B2917" t="s">
        <v>613</v>
      </c>
      <c r="C2917" t="s">
        <v>613</v>
      </c>
      <c r="D2917" t="s">
        <v>306</v>
      </c>
      <c r="E2917" t="s">
        <v>694</v>
      </c>
      <c r="F2917" s="156">
        <v>8.5241477272727267E-2</v>
      </c>
      <c r="G2917" s="156">
        <v>5.505839646464647E-2</v>
      </c>
      <c r="H2917" s="156">
        <v>0.10169981060606061</v>
      </c>
      <c r="I2917" s="156">
        <v>6.1167929292929302E-2</v>
      </c>
      <c r="J2917" s="156">
        <v>4.0514520202020197E-2</v>
      </c>
      <c r="K2917" s="156">
        <v>9.7733585858585853E-2</v>
      </c>
      <c r="L2917" s="156">
        <v>4.8421717171717178E-2</v>
      </c>
      <c r="M2917" s="156">
        <v>6.1196338383838388E-2</v>
      </c>
      <c r="N2917" s="156">
        <v>9.6235795454545456E-2</v>
      </c>
      <c r="O2917" s="156">
        <v>0.10927556818181819</v>
      </c>
    </row>
    <row r="2918" spans="1:15" x14ac:dyDescent="0.2">
      <c r="A2918">
        <v>245</v>
      </c>
      <c r="B2918" t="s">
        <v>613</v>
      </c>
      <c r="C2918" t="s">
        <v>613</v>
      </c>
      <c r="D2918" t="s">
        <v>306</v>
      </c>
      <c r="E2918" t="s">
        <v>695</v>
      </c>
      <c r="F2918" s="156">
        <v>0</v>
      </c>
      <c r="G2918" s="156">
        <v>0</v>
      </c>
      <c r="H2918" s="156">
        <v>0</v>
      </c>
      <c r="I2918" s="156">
        <v>0</v>
      </c>
      <c r="J2918" s="156">
        <v>0</v>
      </c>
      <c r="K2918" s="156">
        <v>0</v>
      </c>
      <c r="L2918" s="156">
        <v>0</v>
      </c>
      <c r="M2918" s="156">
        <v>0</v>
      </c>
      <c r="N2918" s="156">
        <v>0</v>
      </c>
      <c r="O2918" s="156">
        <v>0</v>
      </c>
    </row>
    <row r="2919" spans="1:15" x14ac:dyDescent="0.2">
      <c r="A2919">
        <v>245</v>
      </c>
      <c r="B2919" t="s">
        <v>613</v>
      </c>
      <c r="C2919" t="s">
        <v>613</v>
      </c>
      <c r="D2919" t="s">
        <v>306</v>
      </c>
      <c r="E2919" t="s">
        <v>696</v>
      </c>
      <c r="F2919" s="156">
        <v>0</v>
      </c>
      <c r="G2919" s="156">
        <v>0</v>
      </c>
      <c r="H2919" s="156">
        <v>0</v>
      </c>
      <c r="I2919" s="156">
        <v>0</v>
      </c>
      <c r="J2919" s="156">
        <v>0</v>
      </c>
      <c r="K2919" s="156">
        <v>0</v>
      </c>
      <c r="L2919" s="156">
        <v>0</v>
      </c>
      <c r="M2919" s="156">
        <v>0</v>
      </c>
      <c r="N2919" s="156">
        <v>0</v>
      </c>
      <c r="O2919" s="156">
        <v>0</v>
      </c>
    </row>
    <row r="2920" spans="1:15" x14ac:dyDescent="0.2">
      <c r="A2920">
        <v>246</v>
      </c>
      <c r="B2920" t="s">
        <v>614</v>
      </c>
      <c r="C2920" t="s">
        <v>614</v>
      </c>
      <c r="D2920" t="s">
        <v>306</v>
      </c>
      <c r="E2920" t="s">
        <v>685</v>
      </c>
      <c r="F2920" s="156">
        <v>0.1732388823297914</v>
      </c>
      <c r="G2920" s="156">
        <v>0.21764561196379378</v>
      </c>
      <c r="H2920" s="156">
        <v>0.26395857929948841</v>
      </c>
      <c r="I2920" s="156">
        <v>0.22814590712317984</v>
      </c>
      <c r="J2920" s="156">
        <v>0.150922373081464</v>
      </c>
      <c r="K2920" s="156">
        <v>0.18118850846123574</v>
      </c>
      <c r="L2920" s="156">
        <v>0.16392414403778041</v>
      </c>
      <c r="M2920" s="156">
        <v>0.25180785123966942</v>
      </c>
      <c r="N2920" s="156">
        <v>0.270176603699331</v>
      </c>
      <c r="O2920" s="156">
        <v>0.29251524990161354</v>
      </c>
    </row>
    <row r="2921" spans="1:15" x14ac:dyDescent="0.2">
      <c r="A2921">
        <v>246</v>
      </c>
      <c r="B2921" t="s">
        <v>614</v>
      </c>
      <c r="C2921" t="s">
        <v>614</v>
      </c>
      <c r="D2921" t="s">
        <v>306</v>
      </c>
      <c r="E2921" t="s">
        <v>686</v>
      </c>
      <c r="F2921" s="156">
        <v>6.2545093795093798E-3</v>
      </c>
      <c r="G2921" s="156">
        <v>6.4732142857142853E-3</v>
      </c>
      <c r="H2921" s="156">
        <v>2.5004509379509374E-3</v>
      </c>
      <c r="I2921" s="156">
        <v>3.1971500721500721E-3</v>
      </c>
      <c r="J2921" s="156">
        <v>6.4168470418470413E-3</v>
      </c>
      <c r="K2921" s="156">
        <v>1.6684704184704185E-3</v>
      </c>
      <c r="L2921" s="156">
        <v>2.8273809523809523E-3</v>
      </c>
      <c r="M2921" s="156">
        <v>3.4789862914862912E-3</v>
      </c>
      <c r="N2921" s="156">
        <v>2.8161075036075038E-3</v>
      </c>
      <c r="O2921" s="156">
        <v>7.6591810966810956E-3</v>
      </c>
    </row>
    <row r="2922" spans="1:15" x14ac:dyDescent="0.2">
      <c r="A2922">
        <v>246</v>
      </c>
      <c r="B2922" t="s">
        <v>614</v>
      </c>
      <c r="C2922" t="s">
        <v>614</v>
      </c>
      <c r="D2922" t="s">
        <v>306</v>
      </c>
      <c r="E2922" t="s">
        <v>687</v>
      </c>
      <c r="F2922" s="156">
        <v>6.9101731601731622E-2</v>
      </c>
      <c r="G2922" s="156">
        <v>2.6109307359307367E-2</v>
      </c>
      <c r="H2922" s="156">
        <v>2.6109307359307367E-2</v>
      </c>
      <c r="I2922" s="156">
        <v>7.8219696969696995E-2</v>
      </c>
      <c r="J2922" s="156">
        <v>1.8506493506493509E-2</v>
      </c>
      <c r="K2922" s="156">
        <v>1.8506493506493509E-2</v>
      </c>
      <c r="L2922" s="156">
        <v>8.5741341991342007E-2</v>
      </c>
      <c r="M2922" s="156">
        <v>4.0882034632034638E-2</v>
      </c>
      <c r="N2922" s="156">
        <v>2.7353896103896106E-2</v>
      </c>
      <c r="O2922" s="156">
        <v>8.5173160173160178E-2</v>
      </c>
    </row>
    <row r="2923" spans="1:15" x14ac:dyDescent="0.2">
      <c r="A2923">
        <v>246</v>
      </c>
      <c r="B2923" t="s">
        <v>614</v>
      </c>
      <c r="C2923" t="s">
        <v>614</v>
      </c>
      <c r="D2923" t="s">
        <v>306</v>
      </c>
      <c r="E2923" t="s">
        <v>688</v>
      </c>
      <c r="F2923" s="156">
        <v>0.14681360306360308</v>
      </c>
      <c r="G2923" s="156">
        <v>0.22112887112887111</v>
      </c>
      <c r="H2923" s="156">
        <v>0.24553987678987679</v>
      </c>
      <c r="I2923" s="156">
        <v>0.23558524808524808</v>
      </c>
      <c r="J2923" s="156">
        <v>0.15354853479853478</v>
      </c>
      <c r="K2923" s="156">
        <v>0.15527389277389275</v>
      </c>
      <c r="L2923" s="156">
        <v>0.16957625707625709</v>
      </c>
      <c r="M2923" s="156">
        <v>0.25956751581751586</v>
      </c>
      <c r="N2923" s="156">
        <v>0.2561771561771562</v>
      </c>
      <c r="O2923" s="156">
        <v>0.2823613886113886</v>
      </c>
    </row>
    <row r="2924" spans="1:15" x14ac:dyDescent="0.2">
      <c r="A2924">
        <v>246</v>
      </c>
      <c r="B2924" t="s">
        <v>614</v>
      </c>
      <c r="C2924" t="s">
        <v>614</v>
      </c>
      <c r="D2924" t="s">
        <v>306</v>
      </c>
      <c r="E2924" t="s">
        <v>689</v>
      </c>
      <c r="F2924" s="156">
        <v>1.2230998168498168E-2</v>
      </c>
      <c r="G2924" s="156">
        <v>1.235309829059829E-2</v>
      </c>
      <c r="H2924" s="156">
        <v>5.5097680097680101E-3</v>
      </c>
      <c r="I2924" s="156">
        <v>7.850656288156288E-3</v>
      </c>
      <c r="J2924" s="156">
        <v>1.1614774114774115E-2</v>
      </c>
      <c r="K2924" s="156">
        <v>3.7774725274725275E-3</v>
      </c>
      <c r="L2924" s="156">
        <v>7.097069597069597E-3</v>
      </c>
      <c r="M2924" s="156">
        <v>7.9479548229548225E-3</v>
      </c>
      <c r="N2924" s="156">
        <v>6.1660561660561658E-3</v>
      </c>
      <c r="O2924" s="156">
        <v>1.550862332112332E-2</v>
      </c>
    </row>
    <row r="2925" spans="1:15" x14ac:dyDescent="0.2">
      <c r="A2925">
        <v>246</v>
      </c>
      <c r="B2925" t="s">
        <v>614</v>
      </c>
      <c r="C2925" t="s">
        <v>614</v>
      </c>
      <c r="D2925" t="s">
        <v>306</v>
      </c>
      <c r="E2925" t="s">
        <v>690</v>
      </c>
      <c r="F2925" s="156">
        <v>0.13537087912087914</v>
      </c>
      <c r="G2925" s="156">
        <v>0.29281135531135533</v>
      </c>
      <c r="H2925" s="156">
        <v>0.32087912087912085</v>
      </c>
      <c r="I2925" s="156">
        <v>0.22804487179487176</v>
      </c>
      <c r="J2925" s="156">
        <v>0.17456501831501831</v>
      </c>
      <c r="K2925" s="156">
        <v>0.2142628205128205</v>
      </c>
      <c r="L2925" s="156">
        <v>0.12877747252747251</v>
      </c>
      <c r="M2925" s="156">
        <v>0.31032509157509158</v>
      </c>
      <c r="N2925" s="156">
        <v>0.33003663003663003</v>
      </c>
      <c r="O2925" s="156">
        <v>0.31053113553113548</v>
      </c>
    </row>
    <row r="2926" spans="1:15" x14ac:dyDescent="0.2">
      <c r="A2926">
        <v>246</v>
      </c>
      <c r="B2926" t="s">
        <v>614</v>
      </c>
      <c r="C2926" t="s">
        <v>614</v>
      </c>
      <c r="D2926" t="s">
        <v>306</v>
      </c>
      <c r="E2926" t="s">
        <v>691</v>
      </c>
      <c r="F2926" s="156">
        <v>0.13574626131444315</v>
      </c>
      <c r="G2926" s="156">
        <v>0.12639708776072411</v>
      </c>
      <c r="H2926" s="156">
        <v>0.17991686343959071</v>
      </c>
      <c r="I2926" s="156">
        <v>0.12939787485242032</v>
      </c>
      <c r="J2926" s="156">
        <v>9.2453758362849262E-2</v>
      </c>
      <c r="K2926" s="156">
        <v>0.15013774104683195</v>
      </c>
      <c r="L2926" s="156">
        <v>9.8659484454938995E-2</v>
      </c>
      <c r="M2926" s="156">
        <v>0.13693181818181818</v>
      </c>
      <c r="N2926" s="156">
        <v>0.17644382133018499</v>
      </c>
      <c r="O2926" s="156">
        <v>0.19509789452971271</v>
      </c>
    </row>
    <row r="2927" spans="1:15" x14ac:dyDescent="0.2">
      <c r="A2927">
        <v>246</v>
      </c>
      <c r="B2927" t="s">
        <v>614</v>
      </c>
      <c r="C2927" t="s">
        <v>614</v>
      </c>
      <c r="D2927" t="s">
        <v>306</v>
      </c>
      <c r="E2927" t="s">
        <v>692</v>
      </c>
      <c r="F2927" s="156">
        <v>4.2162698412698415E-4</v>
      </c>
      <c r="G2927" s="156">
        <v>4.0133477633477629E-4</v>
      </c>
      <c r="H2927" s="156">
        <v>7.8914141414141407E-5</v>
      </c>
      <c r="I2927" s="156">
        <v>7.8914141414141407E-5</v>
      </c>
      <c r="J2927" s="156">
        <v>4.7799422799422797E-4</v>
      </c>
      <c r="K2927" s="156">
        <v>5.4112554112554106E-5</v>
      </c>
      <c r="L2927" s="156">
        <v>5.4112554112554106E-5</v>
      </c>
      <c r="M2927" s="156">
        <v>9.920634920634922E-5</v>
      </c>
      <c r="N2927" s="156">
        <v>8.7932900432900426E-5</v>
      </c>
      <c r="O2927" s="156">
        <v>4.6446608946608945E-4</v>
      </c>
    </row>
    <row r="2928" spans="1:15" x14ac:dyDescent="0.2">
      <c r="A2928">
        <v>246</v>
      </c>
      <c r="B2928" t="s">
        <v>614</v>
      </c>
      <c r="C2928" t="s">
        <v>614</v>
      </c>
      <c r="D2928" t="s">
        <v>306</v>
      </c>
      <c r="E2928" t="s">
        <v>693</v>
      </c>
      <c r="F2928" s="156">
        <v>8.198051948051949E-3</v>
      </c>
      <c r="G2928" s="156">
        <v>2.0292207792207795E-3</v>
      </c>
      <c r="H2928" s="156">
        <v>2.0292207792207795E-3</v>
      </c>
      <c r="I2928" s="156">
        <v>7.4675324675324683E-3</v>
      </c>
      <c r="J2928" s="156">
        <v>1.4069264069264073E-3</v>
      </c>
      <c r="K2928" s="156">
        <v>1.4069264069264073E-3</v>
      </c>
      <c r="L2928" s="156">
        <v>9.4426406926406952E-3</v>
      </c>
      <c r="M2928" s="156">
        <v>2.6515151515151521E-3</v>
      </c>
      <c r="N2928" s="156">
        <v>2.137445887445888E-3</v>
      </c>
      <c r="O2928" s="156">
        <v>9.2261904761904781E-3</v>
      </c>
    </row>
    <row r="2929" spans="1:15" x14ac:dyDescent="0.2">
      <c r="A2929">
        <v>246</v>
      </c>
      <c r="B2929" t="s">
        <v>614</v>
      </c>
      <c r="C2929" t="s">
        <v>614</v>
      </c>
      <c r="D2929" t="s">
        <v>306</v>
      </c>
      <c r="E2929" t="s">
        <v>694</v>
      </c>
      <c r="F2929" s="156">
        <v>7.1714015151515154E-2</v>
      </c>
      <c r="G2929" s="156">
        <v>5.2550505050505049E-2</v>
      </c>
      <c r="H2929" s="156">
        <v>9.2296401515151505E-2</v>
      </c>
      <c r="I2929" s="156">
        <v>5.8379103535353534E-2</v>
      </c>
      <c r="J2929" s="156">
        <v>3.8303345959595954E-2</v>
      </c>
      <c r="K2929" s="156">
        <v>8.7078598484848474E-2</v>
      </c>
      <c r="L2929" s="156">
        <v>4.5615530303030297E-2</v>
      </c>
      <c r="M2929" s="156">
        <v>5.8836805555555559E-2</v>
      </c>
      <c r="N2929" s="156">
        <v>8.7825126262626271E-2</v>
      </c>
      <c r="O2929" s="156">
        <v>9.6377840909090892E-2</v>
      </c>
    </row>
    <row r="2930" spans="1:15" x14ac:dyDescent="0.2">
      <c r="A2930">
        <v>246</v>
      </c>
      <c r="B2930" t="s">
        <v>614</v>
      </c>
      <c r="C2930" t="s">
        <v>614</v>
      </c>
      <c r="D2930" t="s">
        <v>306</v>
      </c>
      <c r="E2930" t="s">
        <v>695</v>
      </c>
      <c r="F2930" s="156">
        <v>0</v>
      </c>
      <c r="G2930" s="156">
        <v>0</v>
      </c>
      <c r="H2930" s="156">
        <v>0</v>
      </c>
      <c r="I2930" s="156">
        <v>0</v>
      </c>
      <c r="J2930" s="156">
        <v>0</v>
      </c>
      <c r="K2930" s="156">
        <v>0</v>
      </c>
      <c r="L2930" s="156">
        <v>0</v>
      </c>
      <c r="M2930" s="156">
        <v>0</v>
      </c>
      <c r="N2930" s="156">
        <v>0</v>
      </c>
      <c r="O2930" s="156">
        <v>0</v>
      </c>
    </row>
    <row r="2931" spans="1:15" x14ac:dyDescent="0.2">
      <c r="A2931">
        <v>246</v>
      </c>
      <c r="B2931" t="s">
        <v>614</v>
      </c>
      <c r="C2931" t="s">
        <v>614</v>
      </c>
      <c r="D2931" t="s">
        <v>306</v>
      </c>
      <c r="E2931" t="s">
        <v>696</v>
      </c>
      <c r="F2931" s="156">
        <v>0</v>
      </c>
      <c r="G2931" s="156">
        <v>0</v>
      </c>
      <c r="H2931" s="156">
        <v>0</v>
      </c>
      <c r="I2931" s="156">
        <v>0</v>
      </c>
      <c r="J2931" s="156">
        <v>0</v>
      </c>
      <c r="K2931" s="156">
        <v>0</v>
      </c>
      <c r="L2931" s="156">
        <v>0</v>
      </c>
      <c r="M2931" s="156">
        <v>0</v>
      </c>
      <c r="N2931" s="156">
        <v>0</v>
      </c>
      <c r="O2931" s="156">
        <v>0</v>
      </c>
    </row>
    <row r="2932" spans="1:15" x14ac:dyDescent="0.2">
      <c r="A2932">
        <v>247</v>
      </c>
      <c r="B2932" t="s">
        <v>615</v>
      </c>
      <c r="C2932" t="s">
        <v>615</v>
      </c>
      <c r="D2932" t="s">
        <v>306</v>
      </c>
      <c r="E2932" t="s">
        <v>685</v>
      </c>
      <c r="F2932" s="156">
        <v>0.17655204643841008</v>
      </c>
      <c r="G2932" s="156">
        <v>0.21691509248327429</v>
      </c>
      <c r="H2932" s="156">
        <v>0.26418486816214087</v>
      </c>
      <c r="I2932" s="156">
        <v>0.22664059425423061</v>
      </c>
      <c r="J2932" s="156">
        <v>0.15043290043290045</v>
      </c>
      <c r="K2932" s="156">
        <v>0.18094254230617865</v>
      </c>
      <c r="L2932" s="156">
        <v>0.16216302636757182</v>
      </c>
      <c r="M2932" s="156">
        <v>0.25114128295946475</v>
      </c>
      <c r="N2932" s="156">
        <v>0.27019874065328608</v>
      </c>
      <c r="O2932" s="156">
        <v>0.29343024399842582</v>
      </c>
    </row>
    <row r="2933" spans="1:15" x14ac:dyDescent="0.2">
      <c r="A2933">
        <v>247</v>
      </c>
      <c r="B2933" t="s">
        <v>615</v>
      </c>
      <c r="C2933" t="s">
        <v>615</v>
      </c>
      <c r="D2933" t="s">
        <v>306</v>
      </c>
      <c r="E2933" t="s">
        <v>686</v>
      </c>
      <c r="F2933" s="156">
        <v>6.1237373737373733E-3</v>
      </c>
      <c r="G2933" s="156">
        <v>6.1755952380952378E-3</v>
      </c>
      <c r="H2933" s="156">
        <v>2.344877344877345E-3</v>
      </c>
      <c r="I2933" s="156">
        <v>3.1407828282828281E-3</v>
      </c>
      <c r="J2933" s="156">
        <v>6.1440295815295811E-3</v>
      </c>
      <c r="K2933" s="156">
        <v>1.5940656565656566E-3</v>
      </c>
      <c r="L2933" s="156">
        <v>2.8138528138528136E-3</v>
      </c>
      <c r="M2933" s="156">
        <v>3.3053751803751802E-3</v>
      </c>
      <c r="N2933" s="156">
        <v>2.6357323232323233E-3</v>
      </c>
      <c r="O2933" s="156">
        <v>7.4607683982683987E-3</v>
      </c>
    </row>
    <row r="2934" spans="1:15" x14ac:dyDescent="0.2">
      <c r="A2934">
        <v>247</v>
      </c>
      <c r="B2934" t="s">
        <v>615</v>
      </c>
      <c r="C2934" t="s">
        <v>615</v>
      </c>
      <c r="D2934" t="s">
        <v>306</v>
      </c>
      <c r="E2934" t="s">
        <v>687</v>
      </c>
      <c r="F2934" s="156">
        <v>6.7803030303030296E-2</v>
      </c>
      <c r="G2934" s="156">
        <v>2.640692640692641E-2</v>
      </c>
      <c r="H2934" s="156">
        <v>2.640692640692641E-2</v>
      </c>
      <c r="I2934" s="156">
        <v>7.7597402597402609E-2</v>
      </c>
      <c r="J2934" s="156">
        <v>1.8641774891774893E-2</v>
      </c>
      <c r="K2934" s="156">
        <v>1.8641774891774893E-2</v>
      </c>
      <c r="L2934" s="156">
        <v>8.4740259740259755E-2</v>
      </c>
      <c r="M2934" s="156">
        <v>4.1071428571428571E-2</v>
      </c>
      <c r="N2934" s="156">
        <v>2.7624458874458885E-2</v>
      </c>
      <c r="O2934" s="156">
        <v>8.4063852813852841E-2</v>
      </c>
    </row>
    <row r="2935" spans="1:15" x14ac:dyDescent="0.2">
      <c r="A2935">
        <v>247</v>
      </c>
      <c r="B2935" t="s">
        <v>615</v>
      </c>
      <c r="C2935" t="s">
        <v>615</v>
      </c>
      <c r="D2935" t="s">
        <v>306</v>
      </c>
      <c r="E2935" t="s">
        <v>688</v>
      </c>
      <c r="F2935" s="156">
        <v>0.14235139860139859</v>
      </c>
      <c r="G2935" s="156">
        <v>0.21206918081918086</v>
      </c>
      <c r="H2935" s="156">
        <v>0.23964160839160839</v>
      </c>
      <c r="I2935" s="156">
        <v>0.23538544788544788</v>
      </c>
      <c r="J2935" s="156">
        <v>0.14635989010989012</v>
      </c>
      <c r="K2935" s="156">
        <v>0.15107184482184483</v>
      </c>
      <c r="L2935" s="156">
        <v>0.16945970695970697</v>
      </c>
      <c r="M2935" s="156">
        <v>0.25497419247419245</v>
      </c>
      <c r="N2935" s="156">
        <v>0.2499479686979687</v>
      </c>
      <c r="O2935" s="156">
        <v>0.27578879453879451</v>
      </c>
    </row>
    <row r="2936" spans="1:15" x14ac:dyDescent="0.2">
      <c r="A2936">
        <v>247</v>
      </c>
      <c r="B2936" t="s">
        <v>615</v>
      </c>
      <c r="C2936" t="s">
        <v>615</v>
      </c>
      <c r="D2936" t="s">
        <v>306</v>
      </c>
      <c r="E2936" t="s">
        <v>689</v>
      </c>
      <c r="F2936" s="156">
        <v>1.1256105006105006E-2</v>
      </c>
      <c r="G2936" s="156">
        <v>1.1385836385836385E-2</v>
      </c>
      <c r="H2936" s="156">
        <v>5.2865537240537235E-3</v>
      </c>
      <c r="I2936" s="156">
        <v>7.6751373626373623E-3</v>
      </c>
      <c r="J2936" s="156">
        <v>1.0601724664224665E-2</v>
      </c>
      <c r="K2936" s="156">
        <v>3.643925518925519E-3</v>
      </c>
      <c r="L2936" s="156">
        <v>6.9501678876678873E-3</v>
      </c>
      <c r="M2936" s="156">
        <v>7.5740231990231999E-3</v>
      </c>
      <c r="N2936" s="156">
        <v>5.856990231990232E-3</v>
      </c>
      <c r="O2936" s="156">
        <v>1.4409722222222221E-2</v>
      </c>
    </row>
    <row r="2937" spans="1:15" x14ac:dyDescent="0.2">
      <c r="A2937">
        <v>247</v>
      </c>
      <c r="B2937" t="s">
        <v>615</v>
      </c>
      <c r="C2937" t="s">
        <v>615</v>
      </c>
      <c r="D2937" t="s">
        <v>306</v>
      </c>
      <c r="E2937" t="s">
        <v>690</v>
      </c>
      <c r="F2937" s="156">
        <v>0.1228708791208791</v>
      </c>
      <c r="G2937" s="156">
        <v>0.27250457875457879</v>
      </c>
      <c r="H2937" s="156">
        <v>0.29551282051282052</v>
      </c>
      <c r="I2937" s="156">
        <v>0.21165293040293043</v>
      </c>
      <c r="J2937" s="156">
        <v>0.16295787545787546</v>
      </c>
      <c r="K2937" s="156">
        <v>0.19551282051282051</v>
      </c>
      <c r="L2937" s="156">
        <v>0.11994047619047621</v>
      </c>
      <c r="M2937" s="156">
        <v>0.28885073260073257</v>
      </c>
      <c r="N2937" s="156">
        <v>0.30441849816849814</v>
      </c>
      <c r="O2937" s="156">
        <v>0.28772893772893771</v>
      </c>
    </row>
    <row r="2938" spans="1:15" x14ac:dyDescent="0.2">
      <c r="A2938">
        <v>247</v>
      </c>
      <c r="B2938" t="s">
        <v>615</v>
      </c>
      <c r="C2938" t="s">
        <v>615</v>
      </c>
      <c r="D2938" t="s">
        <v>306</v>
      </c>
      <c r="E2938" t="s">
        <v>691</v>
      </c>
      <c r="F2938" s="156">
        <v>0.1155573593073593</v>
      </c>
      <c r="G2938" s="156">
        <v>0.11511953955135773</v>
      </c>
      <c r="H2938" s="156">
        <v>0.16204988193624559</v>
      </c>
      <c r="I2938" s="156">
        <v>0.12023809523809524</v>
      </c>
      <c r="J2938" s="156">
        <v>8.3178374655647383E-2</v>
      </c>
      <c r="K2938" s="156">
        <v>0.13309966548602911</v>
      </c>
      <c r="L2938" s="156">
        <v>9.0232683982683998E-2</v>
      </c>
      <c r="M2938" s="156">
        <v>0.1273784927194018</v>
      </c>
      <c r="N2938" s="156">
        <v>0.15985094451003543</v>
      </c>
      <c r="O2938" s="156">
        <v>0.17249360487996851</v>
      </c>
    </row>
    <row r="2939" spans="1:15" x14ac:dyDescent="0.2">
      <c r="A2939">
        <v>247</v>
      </c>
      <c r="B2939" t="s">
        <v>615</v>
      </c>
      <c r="C2939" t="s">
        <v>615</v>
      </c>
      <c r="D2939" t="s">
        <v>306</v>
      </c>
      <c r="E2939" t="s">
        <v>692</v>
      </c>
      <c r="F2939" s="156">
        <v>3.3143939393939396E-4</v>
      </c>
      <c r="G2939" s="156">
        <v>3.0889249639249645E-4</v>
      </c>
      <c r="H2939" s="156">
        <v>5.8621933621933622E-5</v>
      </c>
      <c r="I2939" s="156">
        <v>5.8621933621933622E-5</v>
      </c>
      <c r="J2939" s="156">
        <v>3.697691197691198E-4</v>
      </c>
      <c r="K2939" s="156">
        <v>4.0584415584415584E-5</v>
      </c>
      <c r="L2939" s="156">
        <v>4.0584415584415584E-5</v>
      </c>
      <c r="M2939" s="156">
        <v>7.215007215007215E-5</v>
      </c>
      <c r="N2939" s="156">
        <v>6.0876623376623377E-5</v>
      </c>
      <c r="O2939" s="156">
        <v>3.607503607503608E-4</v>
      </c>
    </row>
    <row r="2940" spans="1:15" x14ac:dyDescent="0.2">
      <c r="A2940">
        <v>247</v>
      </c>
      <c r="B2940" t="s">
        <v>615</v>
      </c>
      <c r="C2940" t="s">
        <v>615</v>
      </c>
      <c r="D2940" t="s">
        <v>306</v>
      </c>
      <c r="E2940" t="s">
        <v>693</v>
      </c>
      <c r="F2940" s="156">
        <v>8.1709956709956726E-3</v>
      </c>
      <c r="G2940" s="156">
        <v>2.2186147186147192E-3</v>
      </c>
      <c r="H2940" s="156">
        <v>2.2186147186147192E-3</v>
      </c>
      <c r="I2940" s="156">
        <v>7.6569264069264089E-3</v>
      </c>
      <c r="J2940" s="156">
        <v>1.5422077922077925E-3</v>
      </c>
      <c r="K2940" s="156">
        <v>1.5422077922077925E-3</v>
      </c>
      <c r="L2940" s="156">
        <v>9.5508658008658012E-3</v>
      </c>
      <c r="M2940" s="156">
        <v>2.8679653679653683E-3</v>
      </c>
      <c r="N2940" s="156">
        <v>2.3268398268398273E-3</v>
      </c>
      <c r="O2940" s="156">
        <v>9.3073593073593093E-3</v>
      </c>
    </row>
    <row r="2941" spans="1:15" x14ac:dyDescent="0.2">
      <c r="A2941">
        <v>247</v>
      </c>
      <c r="B2941" t="s">
        <v>615</v>
      </c>
      <c r="C2941" t="s">
        <v>615</v>
      </c>
      <c r="D2941" t="s">
        <v>306</v>
      </c>
      <c r="E2941" t="s">
        <v>694</v>
      </c>
      <c r="F2941" s="156">
        <v>6.7017045454545454E-2</v>
      </c>
      <c r="G2941" s="156">
        <v>5.110953282828283E-2</v>
      </c>
      <c r="H2941" s="156">
        <v>8.7861426767676776E-2</v>
      </c>
      <c r="I2941" s="156">
        <v>5.6732954545454538E-2</v>
      </c>
      <c r="J2941" s="156">
        <v>3.7054924242424243E-2</v>
      </c>
      <c r="K2941" s="156">
        <v>8.2053345959595958E-2</v>
      </c>
      <c r="L2941" s="156">
        <v>4.4281881313131315E-2</v>
      </c>
      <c r="M2941" s="156">
        <v>5.7406881313131319E-2</v>
      </c>
      <c r="N2941" s="156">
        <v>8.4053030303030296E-2</v>
      </c>
      <c r="O2941" s="156">
        <v>9.1379419191919192E-2</v>
      </c>
    </row>
    <row r="2942" spans="1:15" x14ac:dyDescent="0.2">
      <c r="A2942">
        <v>247</v>
      </c>
      <c r="B2942" t="s">
        <v>615</v>
      </c>
      <c r="C2942" t="s">
        <v>615</v>
      </c>
      <c r="D2942" t="s">
        <v>306</v>
      </c>
      <c r="E2942" t="s">
        <v>695</v>
      </c>
      <c r="F2942" s="156">
        <v>0</v>
      </c>
      <c r="G2942" s="156">
        <v>0</v>
      </c>
      <c r="H2942" s="156">
        <v>0</v>
      </c>
      <c r="I2942" s="156">
        <v>0</v>
      </c>
      <c r="J2942" s="156">
        <v>0</v>
      </c>
      <c r="K2942" s="156">
        <v>0</v>
      </c>
      <c r="L2942" s="156">
        <v>0</v>
      </c>
      <c r="M2942" s="156">
        <v>0</v>
      </c>
      <c r="N2942" s="156">
        <v>0</v>
      </c>
      <c r="O2942" s="156">
        <v>0</v>
      </c>
    </row>
    <row r="2943" spans="1:15" x14ac:dyDescent="0.2">
      <c r="A2943">
        <v>247</v>
      </c>
      <c r="B2943" t="s">
        <v>615</v>
      </c>
      <c r="C2943" t="s">
        <v>615</v>
      </c>
      <c r="D2943" t="s">
        <v>306</v>
      </c>
      <c r="E2943" t="s">
        <v>696</v>
      </c>
      <c r="F2943" s="156">
        <v>0</v>
      </c>
      <c r="G2943" s="156">
        <v>0</v>
      </c>
      <c r="H2943" s="156">
        <v>0</v>
      </c>
      <c r="I2943" s="156">
        <v>0</v>
      </c>
      <c r="J2943" s="156">
        <v>0</v>
      </c>
      <c r="K2943" s="156">
        <v>0</v>
      </c>
      <c r="L2943" s="156">
        <v>0</v>
      </c>
      <c r="M2943" s="156">
        <v>0</v>
      </c>
      <c r="N2943" s="156">
        <v>0</v>
      </c>
      <c r="O2943" s="156">
        <v>0</v>
      </c>
    </row>
    <row r="2944" spans="1:15" x14ac:dyDescent="0.2">
      <c r="A2944">
        <v>248</v>
      </c>
      <c r="B2944" t="s">
        <v>616</v>
      </c>
      <c r="C2944" t="s">
        <v>616</v>
      </c>
      <c r="D2944" t="s">
        <v>306</v>
      </c>
      <c r="E2944" t="s">
        <v>685</v>
      </c>
      <c r="F2944" s="156">
        <v>0.16587219598583236</v>
      </c>
      <c r="G2944" s="156">
        <v>0.21274842581660766</v>
      </c>
      <c r="H2944" s="156">
        <v>0.25404860291223924</v>
      </c>
      <c r="I2944" s="156">
        <v>0.21873032270759543</v>
      </c>
      <c r="J2944" s="156">
        <v>0.14763626524990162</v>
      </c>
      <c r="K2944" s="156">
        <v>0.17298799685163319</v>
      </c>
      <c r="L2944" s="156">
        <v>0.15611225895316808</v>
      </c>
      <c r="M2944" s="156">
        <v>0.2439492325855962</v>
      </c>
      <c r="N2944" s="156">
        <v>0.25985340417158598</v>
      </c>
      <c r="O2944" s="156">
        <v>0.28238144431326245</v>
      </c>
    </row>
    <row r="2945" spans="1:15" x14ac:dyDescent="0.2">
      <c r="A2945">
        <v>248</v>
      </c>
      <c r="B2945" t="s">
        <v>616</v>
      </c>
      <c r="C2945" t="s">
        <v>616</v>
      </c>
      <c r="D2945" t="s">
        <v>306</v>
      </c>
      <c r="E2945" t="s">
        <v>686</v>
      </c>
      <c r="F2945" s="156">
        <v>5.8035714285714288E-3</v>
      </c>
      <c r="G2945" s="156">
        <v>5.9907106782106792E-3</v>
      </c>
      <c r="H2945" s="156">
        <v>2.3155663780663779E-3</v>
      </c>
      <c r="I2945" s="156">
        <v>3.0190295815295813E-3</v>
      </c>
      <c r="J2945" s="156">
        <v>5.9501262626262628E-3</v>
      </c>
      <c r="K2945" s="156">
        <v>1.5647546897546898E-3</v>
      </c>
      <c r="L2945" s="156">
        <v>2.671807359307359E-3</v>
      </c>
      <c r="M2945" s="156">
        <v>3.2129329004329005E-3</v>
      </c>
      <c r="N2945" s="156">
        <v>2.5635822510822509E-3</v>
      </c>
      <c r="O2945" s="156">
        <v>7.1180555555555554E-3</v>
      </c>
    </row>
    <row r="2946" spans="1:15" x14ac:dyDescent="0.2">
      <c r="A2946">
        <v>248</v>
      </c>
      <c r="B2946" t="s">
        <v>616</v>
      </c>
      <c r="C2946" t="s">
        <v>616</v>
      </c>
      <c r="D2946" t="s">
        <v>306</v>
      </c>
      <c r="E2946" t="s">
        <v>687</v>
      </c>
      <c r="F2946" s="156">
        <v>6.5449134199134215E-2</v>
      </c>
      <c r="G2946" s="156">
        <v>2.4567099567099574E-2</v>
      </c>
      <c r="H2946" s="156">
        <v>2.4567099567099574E-2</v>
      </c>
      <c r="I2946" s="156">
        <v>7.3403679653679665E-2</v>
      </c>
      <c r="J2946" s="156">
        <v>1.7343073593073598E-2</v>
      </c>
      <c r="K2946" s="156">
        <v>1.7343073593073598E-2</v>
      </c>
      <c r="L2946" s="156">
        <v>8.0844155844155857E-2</v>
      </c>
      <c r="M2946" s="156">
        <v>3.8203463203463205E-2</v>
      </c>
      <c r="N2946" s="156">
        <v>2.5595238095238101E-2</v>
      </c>
      <c r="O2946" s="156">
        <v>8.0438311688311698E-2</v>
      </c>
    </row>
    <row r="2947" spans="1:15" x14ac:dyDescent="0.2">
      <c r="A2947">
        <v>248</v>
      </c>
      <c r="B2947" t="s">
        <v>616</v>
      </c>
      <c r="C2947" t="s">
        <v>616</v>
      </c>
      <c r="D2947" t="s">
        <v>306</v>
      </c>
      <c r="E2947" t="s">
        <v>688</v>
      </c>
      <c r="F2947" s="156">
        <v>0.14577505827505827</v>
      </c>
      <c r="G2947" s="156">
        <v>0.21455835830835834</v>
      </c>
      <c r="H2947" s="156">
        <v>0.23917957042957042</v>
      </c>
      <c r="I2947" s="156">
        <v>0.23499833499833495</v>
      </c>
      <c r="J2947" s="156">
        <v>0.14815601065601064</v>
      </c>
      <c r="K2947" s="156">
        <v>0.14929029304029304</v>
      </c>
      <c r="L2947" s="156">
        <v>0.16944721944721947</v>
      </c>
      <c r="M2947" s="156">
        <v>0.25591699966699971</v>
      </c>
      <c r="N2947" s="156">
        <v>0.24886363636363637</v>
      </c>
      <c r="O2947" s="156">
        <v>0.27896478521478518</v>
      </c>
    </row>
    <row r="2948" spans="1:15" x14ac:dyDescent="0.2">
      <c r="A2948">
        <v>248</v>
      </c>
      <c r="B2948" t="s">
        <v>616</v>
      </c>
      <c r="C2948" t="s">
        <v>616</v>
      </c>
      <c r="D2948" t="s">
        <v>306</v>
      </c>
      <c r="E2948" t="s">
        <v>689</v>
      </c>
      <c r="F2948" s="156">
        <v>1.1185515873015873E-2</v>
      </c>
      <c r="G2948" s="156">
        <v>1.1311431623931624E-2</v>
      </c>
      <c r="H2948" s="156">
        <v>5.0576159951159945E-3</v>
      </c>
      <c r="I2948" s="156">
        <v>7.2496947496947491E-3</v>
      </c>
      <c r="J2948" s="156">
        <v>1.0624618437118438E-2</v>
      </c>
      <c r="K2948" s="156">
        <v>3.4874847374847377E-3</v>
      </c>
      <c r="L2948" s="156">
        <v>6.5781440781440773E-3</v>
      </c>
      <c r="M2948" s="156">
        <v>7.2668650793650796E-3</v>
      </c>
      <c r="N2948" s="156">
        <v>5.5670024420024413E-3</v>
      </c>
      <c r="O2948" s="156">
        <v>1.4194139194139194E-2</v>
      </c>
    </row>
    <row r="2949" spans="1:15" x14ac:dyDescent="0.2">
      <c r="A2949">
        <v>248</v>
      </c>
      <c r="B2949" t="s">
        <v>616</v>
      </c>
      <c r="C2949" t="s">
        <v>616</v>
      </c>
      <c r="D2949" t="s">
        <v>306</v>
      </c>
      <c r="E2949" t="s">
        <v>690</v>
      </c>
      <c r="F2949" s="156">
        <v>0.12738095238095237</v>
      </c>
      <c r="G2949" s="156">
        <v>0.27323717948717946</v>
      </c>
      <c r="H2949" s="156">
        <v>0.29649725274725269</v>
      </c>
      <c r="I2949" s="156">
        <v>0.21238553113553116</v>
      </c>
      <c r="J2949" s="156">
        <v>0.16108058608058606</v>
      </c>
      <c r="K2949" s="156">
        <v>0.19397893772893773</v>
      </c>
      <c r="L2949" s="156">
        <v>0.11804029304029305</v>
      </c>
      <c r="M2949" s="156">
        <v>0.29052197802197804</v>
      </c>
      <c r="N2949" s="156">
        <v>0.30499084249084246</v>
      </c>
      <c r="O2949" s="156">
        <v>0.2906822344322344</v>
      </c>
    </row>
    <row r="2950" spans="1:15" x14ac:dyDescent="0.2">
      <c r="A2950">
        <v>248</v>
      </c>
      <c r="B2950" t="s">
        <v>616</v>
      </c>
      <c r="C2950" t="s">
        <v>616</v>
      </c>
      <c r="D2950" t="s">
        <v>306</v>
      </c>
      <c r="E2950" t="s">
        <v>691</v>
      </c>
      <c r="F2950" s="156">
        <v>0.12001426603699329</v>
      </c>
      <c r="G2950" s="156">
        <v>0.12026023219205037</v>
      </c>
      <c r="H2950" s="156">
        <v>0.16827774498229039</v>
      </c>
      <c r="I2950" s="156">
        <v>0.12563459268004723</v>
      </c>
      <c r="J2950" s="156">
        <v>8.6434966548602901E-2</v>
      </c>
      <c r="K2950" s="156">
        <v>0.13741145218417947</v>
      </c>
      <c r="L2950" s="156">
        <v>9.4249311294765839E-2</v>
      </c>
      <c r="M2950" s="156">
        <v>0.1332005116096025</v>
      </c>
      <c r="N2950" s="156">
        <v>0.16659287682014953</v>
      </c>
      <c r="O2950" s="156">
        <v>0.17962908303817393</v>
      </c>
    </row>
    <row r="2951" spans="1:15" x14ac:dyDescent="0.2">
      <c r="A2951">
        <v>248</v>
      </c>
      <c r="B2951" t="s">
        <v>616</v>
      </c>
      <c r="C2951" t="s">
        <v>616</v>
      </c>
      <c r="D2951" t="s">
        <v>306</v>
      </c>
      <c r="E2951" t="s">
        <v>692</v>
      </c>
      <c r="F2951" s="156">
        <v>3.923160173160173E-4</v>
      </c>
      <c r="G2951" s="156">
        <v>3.6751443001442998E-4</v>
      </c>
      <c r="H2951" s="156">
        <v>6.9895382395382389E-5</v>
      </c>
      <c r="I2951" s="156">
        <v>6.9895382395382389E-5</v>
      </c>
      <c r="J2951" s="156">
        <v>4.3966450216450213E-4</v>
      </c>
      <c r="K2951" s="156">
        <v>4.7348484848484848E-5</v>
      </c>
      <c r="L2951" s="156">
        <v>4.7348484848484848E-5</v>
      </c>
      <c r="M2951" s="156">
        <v>8.5678210678210692E-5</v>
      </c>
      <c r="N2951" s="156">
        <v>7.215007215007215E-5</v>
      </c>
      <c r="O2951" s="156">
        <v>4.2839105339105332E-4</v>
      </c>
    </row>
    <row r="2952" spans="1:15" x14ac:dyDescent="0.2">
      <c r="A2952">
        <v>248</v>
      </c>
      <c r="B2952" t="s">
        <v>616</v>
      </c>
      <c r="C2952" t="s">
        <v>616</v>
      </c>
      <c r="D2952" t="s">
        <v>306</v>
      </c>
      <c r="E2952" t="s">
        <v>693</v>
      </c>
      <c r="F2952" s="156">
        <v>9.009740259740261E-3</v>
      </c>
      <c r="G2952" s="156">
        <v>2.0292207792207795E-3</v>
      </c>
      <c r="H2952" s="156">
        <v>2.0292207792207795E-3</v>
      </c>
      <c r="I2952" s="156">
        <v>7.9545454545454572E-3</v>
      </c>
      <c r="J2952" s="156">
        <v>1.4069264069264073E-3</v>
      </c>
      <c r="K2952" s="156">
        <v>1.4069264069264073E-3</v>
      </c>
      <c r="L2952" s="156">
        <v>1.0227272727272729E-2</v>
      </c>
      <c r="M2952" s="156">
        <v>2.6515151515151521E-3</v>
      </c>
      <c r="N2952" s="156">
        <v>2.1103896103896107E-3</v>
      </c>
      <c r="O2952" s="156">
        <v>1.0037878787878788E-2</v>
      </c>
    </row>
    <row r="2953" spans="1:15" x14ac:dyDescent="0.2">
      <c r="A2953">
        <v>248</v>
      </c>
      <c r="B2953" t="s">
        <v>616</v>
      </c>
      <c r="C2953" t="s">
        <v>616</v>
      </c>
      <c r="D2953" t="s">
        <v>306</v>
      </c>
      <c r="E2953" t="s">
        <v>694</v>
      </c>
      <c r="F2953" s="156">
        <v>7.1278409090909101E-2</v>
      </c>
      <c r="G2953" s="156">
        <v>5.5721275252525258E-2</v>
      </c>
      <c r="H2953" s="156">
        <v>9.3705808080808084E-2</v>
      </c>
      <c r="I2953" s="156">
        <v>6.0721275252525256E-2</v>
      </c>
      <c r="J2953" s="156">
        <v>4.0568181818181823E-2</v>
      </c>
      <c r="K2953" s="156">
        <v>8.6865530303030306E-2</v>
      </c>
      <c r="L2953" s="156">
        <v>4.7190656565656561E-2</v>
      </c>
      <c r="M2953" s="156">
        <v>6.1865530303030311E-2</v>
      </c>
      <c r="N2953" s="156">
        <v>9.0340909090909083E-2</v>
      </c>
      <c r="O2953" s="156">
        <v>9.764362373737373E-2</v>
      </c>
    </row>
    <row r="2954" spans="1:15" x14ac:dyDescent="0.2">
      <c r="A2954">
        <v>248</v>
      </c>
      <c r="B2954" t="s">
        <v>616</v>
      </c>
      <c r="C2954" t="s">
        <v>616</v>
      </c>
      <c r="D2954" t="s">
        <v>306</v>
      </c>
      <c r="E2954" t="s">
        <v>695</v>
      </c>
      <c r="F2954" s="156">
        <v>0</v>
      </c>
      <c r="G2954" s="156">
        <v>0</v>
      </c>
      <c r="H2954" s="156">
        <v>0</v>
      </c>
      <c r="I2954" s="156">
        <v>0</v>
      </c>
      <c r="J2954" s="156">
        <v>0</v>
      </c>
      <c r="K2954" s="156">
        <v>0</v>
      </c>
      <c r="L2954" s="156">
        <v>0</v>
      </c>
      <c r="M2954" s="156">
        <v>0</v>
      </c>
      <c r="N2954" s="156">
        <v>0</v>
      </c>
      <c r="O2954" s="156">
        <v>0</v>
      </c>
    </row>
    <row r="2955" spans="1:15" x14ac:dyDescent="0.2">
      <c r="A2955">
        <v>248</v>
      </c>
      <c r="B2955" t="s">
        <v>616</v>
      </c>
      <c r="C2955" t="s">
        <v>616</v>
      </c>
      <c r="D2955" t="s">
        <v>306</v>
      </c>
      <c r="E2955" t="s">
        <v>696</v>
      </c>
      <c r="F2955" s="156">
        <v>0</v>
      </c>
      <c r="G2955" s="156">
        <v>0</v>
      </c>
      <c r="H2955" s="156">
        <v>0</v>
      </c>
      <c r="I2955" s="156">
        <v>0</v>
      </c>
      <c r="J2955" s="156">
        <v>0</v>
      </c>
      <c r="K2955" s="156">
        <v>0</v>
      </c>
      <c r="L2955" s="156">
        <v>0</v>
      </c>
      <c r="M2955" s="156">
        <v>0</v>
      </c>
      <c r="N2955" s="156">
        <v>0</v>
      </c>
      <c r="O2955" s="156">
        <v>0</v>
      </c>
    </row>
    <row r="2956" spans="1:15" x14ac:dyDescent="0.2">
      <c r="A2956">
        <v>249</v>
      </c>
      <c r="B2956" t="s">
        <v>617</v>
      </c>
      <c r="C2956" t="s">
        <v>617</v>
      </c>
      <c r="D2956" t="s">
        <v>306</v>
      </c>
      <c r="E2956" t="s">
        <v>685</v>
      </c>
      <c r="F2956" s="156">
        <v>0.18321772924045651</v>
      </c>
      <c r="G2956" s="156">
        <v>0.21806867375049194</v>
      </c>
      <c r="H2956" s="156">
        <v>0.26769234553325461</v>
      </c>
      <c r="I2956" s="156">
        <v>0.23075560802833528</v>
      </c>
      <c r="J2956" s="156">
        <v>0.15126180637544276</v>
      </c>
      <c r="K2956" s="156">
        <v>0.18283648170011804</v>
      </c>
      <c r="L2956" s="156">
        <v>0.16554014167650533</v>
      </c>
      <c r="M2956" s="156">
        <v>0.25427981109799286</v>
      </c>
      <c r="N2956" s="156">
        <v>0.27359307359307355</v>
      </c>
      <c r="O2956" s="156">
        <v>0.29986471861471864</v>
      </c>
    </row>
    <row r="2957" spans="1:15" x14ac:dyDescent="0.2">
      <c r="A2957">
        <v>249</v>
      </c>
      <c r="B2957" t="s">
        <v>617</v>
      </c>
      <c r="C2957" t="s">
        <v>617</v>
      </c>
      <c r="D2957" t="s">
        <v>306</v>
      </c>
      <c r="E2957" t="s">
        <v>686</v>
      </c>
      <c r="F2957" s="156">
        <v>6.1981421356421349E-3</v>
      </c>
      <c r="G2957" s="156">
        <v>6.2973484848484846E-3</v>
      </c>
      <c r="H2957" s="156">
        <v>2.2840007215007216E-3</v>
      </c>
      <c r="I2957" s="156">
        <v>2.9852092352092353E-3</v>
      </c>
      <c r="J2957" s="156">
        <v>6.324404761904762E-3</v>
      </c>
      <c r="K2957" s="156">
        <v>1.5489718614718614E-3</v>
      </c>
      <c r="L2957" s="156">
        <v>2.6470057720057718E-3</v>
      </c>
      <c r="M2957" s="156">
        <v>3.2399891774891774E-3</v>
      </c>
      <c r="N2957" s="156">
        <v>2.5658369408369406E-3</v>
      </c>
      <c r="O2957" s="156">
        <v>7.4945887445887448E-3</v>
      </c>
    </row>
    <row r="2958" spans="1:15" x14ac:dyDescent="0.2">
      <c r="A2958">
        <v>249</v>
      </c>
      <c r="B2958" t="s">
        <v>617</v>
      </c>
      <c r="C2958" t="s">
        <v>617</v>
      </c>
      <c r="D2958" t="s">
        <v>306</v>
      </c>
      <c r="E2958" t="s">
        <v>687</v>
      </c>
      <c r="F2958" s="156">
        <v>7.0400432900432908E-2</v>
      </c>
      <c r="G2958" s="156">
        <v>2.5946969696969701E-2</v>
      </c>
      <c r="H2958" s="156">
        <v>2.5946969696969701E-2</v>
      </c>
      <c r="I2958" s="156">
        <v>7.9031385281385286E-2</v>
      </c>
      <c r="J2958" s="156">
        <v>1.8425324675324678E-2</v>
      </c>
      <c r="K2958" s="156">
        <v>1.8425324675324678E-2</v>
      </c>
      <c r="L2958" s="156">
        <v>8.7040043290043306E-2</v>
      </c>
      <c r="M2958" s="156">
        <v>4.0854978354978359E-2</v>
      </c>
      <c r="N2958" s="156">
        <v>2.7056277056277063E-2</v>
      </c>
      <c r="O2958" s="156">
        <v>8.6363636363636379E-2</v>
      </c>
    </row>
    <row r="2959" spans="1:15" x14ac:dyDescent="0.2">
      <c r="A2959">
        <v>249</v>
      </c>
      <c r="B2959" t="s">
        <v>617</v>
      </c>
      <c r="C2959" t="s">
        <v>617</v>
      </c>
      <c r="D2959" t="s">
        <v>306</v>
      </c>
      <c r="E2959" t="s">
        <v>688</v>
      </c>
      <c r="F2959" s="156">
        <v>0.15584415584415581</v>
      </c>
      <c r="G2959" s="156">
        <v>0.21592990342990342</v>
      </c>
      <c r="H2959" s="156">
        <v>0.24770854145854146</v>
      </c>
      <c r="I2959" s="156">
        <v>0.24400391275391276</v>
      </c>
      <c r="J2959" s="156">
        <v>0.14867216117216117</v>
      </c>
      <c r="K2959" s="156">
        <v>0.15505536130536129</v>
      </c>
      <c r="L2959" s="156">
        <v>0.17592407592407591</v>
      </c>
      <c r="M2959" s="156">
        <v>0.26267066267066269</v>
      </c>
      <c r="N2959" s="156">
        <v>0.25786713286713286</v>
      </c>
      <c r="O2959" s="156">
        <v>0.28874250749250746</v>
      </c>
    </row>
    <row r="2960" spans="1:15" x14ac:dyDescent="0.2">
      <c r="A2960">
        <v>249</v>
      </c>
      <c r="B2960" t="s">
        <v>617</v>
      </c>
      <c r="C2960" t="s">
        <v>617</v>
      </c>
      <c r="D2960" t="s">
        <v>306</v>
      </c>
      <c r="E2960" t="s">
        <v>689</v>
      </c>
      <c r="F2960" s="156">
        <v>1.1364850427350427E-2</v>
      </c>
      <c r="G2960" s="156">
        <v>1.1351495726495726E-2</v>
      </c>
      <c r="H2960" s="156">
        <v>5.1568223443223451E-3</v>
      </c>
      <c r="I2960" s="156">
        <v>7.5186965811965796E-3</v>
      </c>
      <c r="J2960" s="156">
        <v>1.0624618437118438E-2</v>
      </c>
      <c r="K2960" s="156">
        <v>3.5542582417582417E-3</v>
      </c>
      <c r="L2960" s="156">
        <v>6.8490537240537231E-3</v>
      </c>
      <c r="M2960" s="156">
        <v>7.417582417582419E-3</v>
      </c>
      <c r="N2960" s="156">
        <v>5.6948260073260079E-3</v>
      </c>
      <c r="O2960" s="156">
        <v>1.4436431623931623E-2</v>
      </c>
    </row>
    <row r="2961" spans="1:15" x14ac:dyDescent="0.2">
      <c r="A2961">
        <v>249</v>
      </c>
      <c r="B2961" t="s">
        <v>617</v>
      </c>
      <c r="C2961" t="s">
        <v>617</v>
      </c>
      <c r="D2961" t="s">
        <v>306</v>
      </c>
      <c r="E2961" t="s">
        <v>690</v>
      </c>
      <c r="F2961" s="156">
        <v>0.1384386446886447</v>
      </c>
      <c r="G2961" s="156">
        <v>0.28699633699633698</v>
      </c>
      <c r="H2961" s="156">
        <v>0.31243131868131868</v>
      </c>
      <c r="I2961" s="156">
        <v>0.21943681318681316</v>
      </c>
      <c r="J2961" s="156">
        <v>0.1699175824175824</v>
      </c>
      <c r="K2961" s="156">
        <v>0.20588369963369965</v>
      </c>
      <c r="L2961" s="156">
        <v>0.1221382783882784</v>
      </c>
      <c r="M2961" s="156">
        <v>0.30288461538461536</v>
      </c>
      <c r="N2961" s="156">
        <v>0.32122252747252744</v>
      </c>
      <c r="O2961" s="156">
        <v>0.30508241758241755</v>
      </c>
    </row>
    <row r="2962" spans="1:15" x14ac:dyDescent="0.2">
      <c r="A2962">
        <v>249</v>
      </c>
      <c r="B2962" t="s">
        <v>617</v>
      </c>
      <c r="C2962" t="s">
        <v>617</v>
      </c>
      <c r="D2962" t="s">
        <v>306</v>
      </c>
      <c r="E2962" t="s">
        <v>691</v>
      </c>
      <c r="F2962" s="156">
        <v>0.11956168831168831</v>
      </c>
      <c r="G2962" s="156">
        <v>0.11876229830775285</v>
      </c>
      <c r="H2962" s="156">
        <v>0.16712662337662337</v>
      </c>
      <c r="I2962" s="156">
        <v>0.12273711137347501</v>
      </c>
      <c r="J2962" s="156">
        <v>8.5569165682802054E-2</v>
      </c>
      <c r="K2962" s="156">
        <v>0.1371556473829201</v>
      </c>
      <c r="L2962" s="156">
        <v>9.1762593467138914E-2</v>
      </c>
      <c r="M2962" s="156">
        <v>0.13102617079889808</v>
      </c>
      <c r="N2962" s="156">
        <v>0.16502607241243605</v>
      </c>
      <c r="O2962" s="156">
        <v>0.17771792601338057</v>
      </c>
    </row>
    <row r="2963" spans="1:15" x14ac:dyDescent="0.2">
      <c r="A2963">
        <v>249</v>
      </c>
      <c r="B2963" t="s">
        <v>617</v>
      </c>
      <c r="C2963" t="s">
        <v>617</v>
      </c>
      <c r="D2963" t="s">
        <v>306</v>
      </c>
      <c r="E2963" t="s">
        <v>692</v>
      </c>
      <c r="F2963" s="156">
        <v>3.4271284271284277E-4</v>
      </c>
      <c r="G2963" s="156">
        <v>3.2016594516594515E-4</v>
      </c>
      <c r="H2963" s="156">
        <v>6.0876623376623377E-5</v>
      </c>
      <c r="I2963" s="156">
        <v>6.0876623376623377E-5</v>
      </c>
      <c r="J2963" s="156">
        <v>3.8329725829725826E-4</v>
      </c>
      <c r="K2963" s="156">
        <v>4.0584415584415584E-5</v>
      </c>
      <c r="L2963" s="156">
        <v>4.0584415584415584E-5</v>
      </c>
      <c r="M2963" s="156">
        <v>7.4404761904761898E-5</v>
      </c>
      <c r="N2963" s="156">
        <v>6.3131313131313131E-5</v>
      </c>
      <c r="O2963" s="156">
        <v>3.7202380952380945E-4</v>
      </c>
    </row>
    <row r="2964" spans="1:15" x14ac:dyDescent="0.2">
      <c r="A2964">
        <v>249</v>
      </c>
      <c r="B2964" t="s">
        <v>617</v>
      </c>
      <c r="C2964" t="s">
        <v>617</v>
      </c>
      <c r="D2964" t="s">
        <v>306</v>
      </c>
      <c r="E2964" t="s">
        <v>693</v>
      </c>
      <c r="F2964" s="156">
        <v>9.1179653679653687E-3</v>
      </c>
      <c r="G2964" s="156">
        <v>2.2456709956709957E-3</v>
      </c>
      <c r="H2964" s="156">
        <v>2.2456709956709957E-3</v>
      </c>
      <c r="I2964" s="156">
        <v>8.252164502164502E-3</v>
      </c>
      <c r="J2964" s="156">
        <v>1.5422077922077925E-3</v>
      </c>
      <c r="K2964" s="156">
        <v>1.5422077922077925E-3</v>
      </c>
      <c r="L2964" s="156">
        <v>1.0470779220779221E-2</v>
      </c>
      <c r="M2964" s="156">
        <v>2.8950216450216453E-3</v>
      </c>
      <c r="N2964" s="156">
        <v>2.3538961038961042E-3</v>
      </c>
      <c r="O2964" s="156">
        <v>1.0254329004329007E-2</v>
      </c>
    </row>
    <row r="2965" spans="1:15" x14ac:dyDescent="0.2">
      <c r="A2965">
        <v>249</v>
      </c>
      <c r="B2965" t="s">
        <v>617</v>
      </c>
      <c r="C2965" t="s">
        <v>617</v>
      </c>
      <c r="D2965" t="s">
        <v>306</v>
      </c>
      <c r="E2965" t="s">
        <v>694</v>
      </c>
      <c r="F2965" s="156">
        <v>7.1863952020202015E-2</v>
      </c>
      <c r="G2965" s="156">
        <v>5.3653724747474742E-2</v>
      </c>
      <c r="H2965" s="156">
        <v>9.2563131313131319E-2</v>
      </c>
      <c r="I2965" s="156">
        <v>5.8475378787878785E-2</v>
      </c>
      <c r="J2965" s="156">
        <v>3.9045138888888886E-2</v>
      </c>
      <c r="K2965" s="156">
        <v>8.6598800505050505E-2</v>
      </c>
      <c r="L2965" s="156">
        <v>4.5380366161616156E-2</v>
      </c>
      <c r="M2965" s="156">
        <v>5.9722222222222211E-2</v>
      </c>
      <c r="N2965" s="156">
        <v>8.8702651515151512E-2</v>
      </c>
      <c r="O2965" s="156">
        <v>9.6737689393939383E-2</v>
      </c>
    </row>
    <row r="2966" spans="1:15" x14ac:dyDescent="0.2">
      <c r="A2966">
        <v>249</v>
      </c>
      <c r="B2966" t="s">
        <v>617</v>
      </c>
      <c r="C2966" t="s">
        <v>617</v>
      </c>
      <c r="D2966" t="s">
        <v>306</v>
      </c>
      <c r="E2966" t="s">
        <v>695</v>
      </c>
      <c r="F2966" s="156">
        <v>0</v>
      </c>
      <c r="G2966" s="156">
        <v>0</v>
      </c>
      <c r="H2966" s="156">
        <v>0</v>
      </c>
      <c r="I2966" s="156">
        <v>0</v>
      </c>
      <c r="J2966" s="156">
        <v>0</v>
      </c>
      <c r="K2966" s="156">
        <v>0</v>
      </c>
      <c r="L2966" s="156">
        <v>0</v>
      </c>
      <c r="M2966" s="156">
        <v>0</v>
      </c>
      <c r="N2966" s="156">
        <v>0</v>
      </c>
      <c r="O2966" s="156">
        <v>0</v>
      </c>
    </row>
    <row r="2967" spans="1:15" x14ac:dyDescent="0.2">
      <c r="A2967">
        <v>249</v>
      </c>
      <c r="B2967" t="s">
        <v>617</v>
      </c>
      <c r="C2967" t="s">
        <v>617</v>
      </c>
      <c r="D2967" t="s">
        <v>306</v>
      </c>
      <c r="E2967" t="s">
        <v>696</v>
      </c>
      <c r="F2967" s="156">
        <v>0</v>
      </c>
      <c r="G2967" s="156">
        <v>0</v>
      </c>
      <c r="H2967" s="156">
        <v>0</v>
      </c>
      <c r="I2967" s="156">
        <v>0</v>
      </c>
      <c r="J2967" s="156">
        <v>0</v>
      </c>
      <c r="K2967" s="156">
        <v>0</v>
      </c>
      <c r="L2967" s="156">
        <v>0</v>
      </c>
      <c r="M2967" s="156">
        <v>0</v>
      </c>
      <c r="N2967" s="156">
        <v>0</v>
      </c>
      <c r="O2967" s="156">
        <v>0</v>
      </c>
    </row>
    <row r="2968" spans="1:15" x14ac:dyDescent="0.2">
      <c r="A2968">
        <v>250</v>
      </c>
      <c r="B2968" t="s">
        <v>618</v>
      </c>
      <c r="C2968" t="s">
        <v>618</v>
      </c>
      <c r="D2968" t="s">
        <v>306</v>
      </c>
      <c r="E2968" t="s">
        <v>685</v>
      </c>
      <c r="F2968" s="156">
        <v>0.18086137347500983</v>
      </c>
      <c r="G2968" s="156">
        <v>0.2214162731208186</v>
      </c>
      <c r="H2968" s="156">
        <v>0.26847205824478548</v>
      </c>
      <c r="I2968" s="156">
        <v>0.2329250295159386</v>
      </c>
      <c r="J2968" s="156">
        <v>0.15371408894136168</v>
      </c>
      <c r="K2968" s="156">
        <v>0.18265446674537586</v>
      </c>
      <c r="L2968" s="156">
        <v>0.16713892168437622</v>
      </c>
      <c r="M2968" s="156">
        <v>0.25688705234159781</v>
      </c>
      <c r="N2968" s="156">
        <v>0.27433097205824475</v>
      </c>
      <c r="O2968" s="156">
        <v>0.30095434868162135</v>
      </c>
    </row>
    <row r="2969" spans="1:15" x14ac:dyDescent="0.2">
      <c r="A2969">
        <v>250</v>
      </c>
      <c r="B2969" t="s">
        <v>618</v>
      </c>
      <c r="C2969" t="s">
        <v>618</v>
      </c>
      <c r="D2969" t="s">
        <v>306</v>
      </c>
      <c r="E2969" t="s">
        <v>686</v>
      </c>
      <c r="F2969" s="156">
        <v>5.7855339105339102E-3</v>
      </c>
      <c r="G2969" s="156">
        <v>5.9411075036075039E-3</v>
      </c>
      <c r="H2969" s="156">
        <v>2.2479256854256854E-3</v>
      </c>
      <c r="I2969" s="156">
        <v>2.9468795093795094E-3</v>
      </c>
      <c r="J2969" s="156">
        <v>5.929834054834055E-3</v>
      </c>
      <c r="K2969" s="156">
        <v>1.533189033189033E-3</v>
      </c>
      <c r="L2969" s="156">
        <v>2.6109307359307361E-3</v>
      </c>
      <c r="M2969" s="156">
        <v>3.1362734487734487E-3</v>
      </c>
      <c r="N2969" s="156">
        <v>2.4869227994227987E-3</v>
      </c>
      <c r="O2969" s="156">
        <v>7.0639430014430007E-3</v>
      </c>
    </row>
    <row r="2970" spans="1:15" x14ac:dyDescent="0.2">
      <c r="A2970">
        <v>250</v>
      </c>
      <c r="B2970" t="s">
        <v>618</v>
      </c>
      <c r="C2970" t="s">
        <v>618</v>
      </c>
      <c r="D2970" t="s">
        <v>306</v>
      </c>
      <c r="E2970" t="s">
        <v>687</v>
      </c>
      <c r="F2970" s="156">
        <v>6.7884199134199144E-2</v>
      </c>
      <c r="G2970" s="156">
        <v>2.5081168831168836E-2</v>
      </c>
      <c r="H2970" s="156">
        <v>2.5081168831168836E-2</v>
      </c>
      <c r="I2970" s="156">
        <v>7.5757575757575774E-2</v>
      </c>
      <c r="J2970" s="156">
        <v>1.7721861471861475E-2</v>
      </c>
      <c r="K2970" s="156">
        <v>1.7721861471861475E-2</v>
      </c>
      <c r="L2970" s="156">
        <v>8.3766233766233766E-2</v>
      </c>
      <c r="M2970" s="156">
        <v>3.9096320346320344E-2</v>
      </c>
      <c r="N2970" s="156">
        <v>2.6082251082251085E-2</v>
      </c>
      <c r="O2970" s="156">
        <v>8.3198051948051965E-2</v>
      </c>
    </row>
    <row r="2971" spans="1:15" x14ac:dyDescent="0.2">
      <c r="A2971">
        <v>250</v>
      </c>
      <c r="B2971" t="s">
        <v>618</v>
      </c>
      <c r="C2971" t="s">
        <v>618</v>
      </c>
      <c r="D2971" t="s">
        <v>306</v>
      </c>
      <c r="E2971" t="s">
        <v>688</v>
      </c>
      <c r="F2971" s="156">
        <v>0.15792957042957043</v>
      </c>
      <c r="G2971" s="156">
        <v>0.22488761238761237</v>
      </c>
      <c r="H2971" s="156">
        <v>0.25239135864135864</v>
      </c>
      <c r="I2971" s="156">
        <v>0.2475545288045288</v>
      </c>
      <c r="J2971" s="156">
        <v>0.15533841158841161</v>
      </c>
      <c r="K2971" s="156">
        <v>0.15719072594072594</v>
      </c>
      <c r="L2971" s="156">
        <v>0.17842365967365967</v>
      </c>
      <c r="M2971" s="156">
        <v>0.26914335664335659</v>
      </c>
      <c r="N2971" s="156">
        <v>0.26225649350649344</v>
      </c>
      <c r="O2971" s="156">
        <v>0.29558566433566436</v>
      </c>
    </row>
    <row r="2972" spans="1:15" x14ac:dyDescent="0.2">
      <c r="A2972">
        <v>250</v>
      </c>
      <c r="B2972" t="s">
        <v>618</v>
      </c>
      <c r="C2972" t="s">
        <v>618</v>
      </c>
      <c r="D2972" t="s">
        <v>306</v>
      </c>
      <c r="E2972" t="s">
        <v>689</v>
      </c>
      <c r="F2972" s="156">
        <v>1.1920024420024419E-2</v>
      </c>
      <c r="G2972" s="156">
        <v>1.1860882173382173E-2</v>
      </c>
      <c r="H2972" s="156">
        <v>5.1205738705738697E-3</v>
      </c>
      <c r="I2972" s="156">
        <v>7.4481074481074477E-3</v>
      </c>
      <c r="J2972" s="156">
        <v>1.1235119047619048E-2</v>
      </c>
      <c r="K2972" s="156">
        <v>3.5580738705738701E-3</v>
      </c>
      <c r="L2972" s="156">
        <v>6.810897435897436E-3</v>
      </c>
      <c r="M2972" s="156">
        <v>7.4481074481074477E-3</v>
      </c>
      <c r="N2972" s="156">
        <v>5.6261446886446886E-3</v>
      </c>
      <c r="O2972" s="156">
        <v>1.4968711843711843E-2</v>
      </c>
    </row>
    <row r="2973" spans="1:15" x14ac:dyDescent="0.2">
      <c r="A2973">
        <v>250</v>
      </c>
      <c r="B2973" t="s">
        <v>618</v>
      </c>
      <c r="C2973" t="s">
        <v>618</v>
      </c>
      <c r="D2973" t="s">
        <v>306</v>
      </c>
      <c r="E2973" t="s">
        <v>690</v>
      </c>
      <c r="F2973" s="156">
        <v>0.14423076923076922</v>
      </c>
      <c r="G2973" s="156">
        <v>0.29693223443223438</v>
      </c>
      <c r="H2973" s="156">
        <v>0.32234432234432236</v>
      </c>
      <c r="I2973" s="156">
        <v>0.22701465201465204</v>
      </c>
      <c r="J2973" s="156">
        <v>0.17509157509157511</v>
      </c>
      <c r="K2973" s="156">
        <v>0.21101190476190473</v>
      </c>
      <c r="L2973" s="156">
        <v>0.12564102564102564</v>
      </c>
      <c r="M2973" s="156">
        <v>0.31332417582417588</v>
      </c>
      <c r="N2973" s="156">
        <v>0.33102106227106226</v>
      </c>
      <c r="O2973" s="156">
        <v>0.31579670329670328</v>
      </c>
    </row>
    <row r="2974" spans="1:15" x14ac:dyDescent="0.2">
      <c r="A2974">
        <v>250</v>
      </c>
      <c r="B2974" t="s">
        <v>618</v>
      </c>
      <c r="C2974" t="s">
        <v>618</v>
      </c>
      <c r="D2974" t="s">
        <v>306</v>
      </c>
      <c r="E2974" t="s">
        <v>691</v>
      </c>
      <c r="F2974" s="156">
        <v>0.13063754427390792</v>
      </c>
      <c r="G2974" s="156">
        <v>0.12897973238882329</v>
      </c>
      <c r="H2974" s="156">
        <v>0.18000787091696183</v>
      </c>
      <c r="I2974" s="156">
        <v>0.13416469893742622</v>
      </c>
      <c r="J2974" s="156">
        <v>9.3299881936245582E-2</v>
      </c>
      <c r="K2974" s="156">
        <v>0.1470410271546635</v>
      </c>
      <c r="L2974" s="156">
        <v>0.10137741046831955</v>
      </c>
      <c r="M2974" s="156">
        <v>0.14193722943722942</v>
      </c>
      <c r="N2974" s="156">
        <v>0.17821969696969694</v>
      </c>
      <c r="O2974" s="156">
        <v>0.19372786304604486</v>
      </c>
    </row>
    <row r="2975" spans="1:15" x14ac:dyDescent="0.2">
      <c r="A2975">
        <v>250</v>
      </c>
      <c r="B2975" t="s">
        <v>618</v>
      </c>
      <c r="C2975" t="s">
        <v>618</v>
      </c>
      <c r="D2975" t="s">
        <v>306</v>
      </c>
      <c r="E2975" t="s">
        <v>692</v>
      </c>
      <c r="F2975" s="156">
        <v>3.5624098124098123E-4</v>
      </c>
      <c r="G2975" s="156">
        <v>3.3143939393939396E-4</v>
      </c>
      <c r="H2975" s="156">
        <v>6.0876623376623377E-5</v>
      </c>
      <c r="I2975" s="156">
        <v>6.0876623376623377E-5</v>
      </c>
      <c r="J2975" s="156">
        <v>3.9682539682539688E-4</v>
      </c>
      <c r="K2975" s="156">
        <v>4.0584415584415584E-5</v>
      </c>
      <c r="L2975" s="156">
        <v>4.0584415584415584E-5</v>
      </c>
      <c r="M2975" s="156">
        <v>7.4404761904761898E-5</v>
      </c>
      <c r="N2975" s="156">
        <v>6.3131313131313131E-5</v>
      </c>
      <c r="O2975" s="156">
        <v>3.8780663780663783E-4</v>
      </c>
    </row>
    <row r="2976" spans="1:15" x14ac:dyDescent="0.2">
      <c r="A2976">
        <v>250</v>
      </c>
      <c r="B2976" t="s">
        <v>618</v>
      </c>
      <c r="C2976" t="s">
        <v>618</v>
      </c>
      <c r="D2976" t="s">
        <v>306</v>
      </c>
      <c r="E2976" t="s">
        <v>693</v>
      </c>
      <c r="F2976" s="156">
        <v>1.0173160173160174E-2</v>
      </c>
      <c r="G2976" s="156">
        <v>2.1645021645021649E-3</v>
      </c>
      <c r="H2976" s="156">
        <v>2.1645021645021649E-3</v>
      </c>
      <c r="I2976" s="156">
        <v>8.8744588744588768E-3</v>
      </c>
      <c r="J2976" s="156">
        <v>1.4880952380952384E-3</v>
      </c>
      <c r="K2976" s="156">
        <v>1.4880952380952384E-3</v>
      </c>
      <c r="L2976" s="156">
        <v>1.1471861471861473E-2</v>
      </c>
      <c r="M2976" s="156">
        <v>2.8679653679653683E-3</v>
      </c>
      <c r="N2976" s="156">
        <v>2.2456709956709957E-3</v>
      </c>
      <c r="O2976" s="156">
        <v>1.1255411255411258E-2</v>
      </c>
    </row>
    <row r="2977" spans="1:15" x14ac:dyDescent="0.2">
      <c r="A2977">
        <v>250</v>
      </c>
      <c r="B2977" t="s">
        <v>618</v>
      </c>
      <c r="C2977" t="s">
        <v>618</v>
      </c>
      <c r="D2977" t="s">
        <v>306</v>
      </c>
      <c r="E2977" t="s">
        <v>694</v>
      </c>
      <c r="F2977" s="156">
        <v>8.2709911616161605E-2</v>
      </c>
      <c r="G2977" s="156">
        <v>6.0072601010101014E-2</v>
      </c>
      <c r="H2977" s="156">
        <v>0.10416824494949495</v>
      </c>
      <c r="I2977" s="156">
        <v>6.4968434343434342E-2</v>
      </c>
      <c r="J2977" s="156">
        <v>4.401357323232323E-2</v>
      </c>
      <c r="K2977" s="156">
        <v>9.7897727272727275E-2</v>
      </c>
      <c r="L2977" s="156">
        <v>5.0792297979797979E-2</v>
      </c>
      <c r="M2977" s="156">
        <v>6.6207386363636364E-2</v>
      </c>
      <c r="N2977" s="156">
        <v>0.10014362373737373</v>
      </c>
      <c r="O2977" s="156">
        <v>0.11009469696969697</v>
      </c>
    </row>
    <row r="2978" spans="1:15" x14ac:dyDescent="0.2">
      <c r="A2978">
        <v>250</v>
      </c>
      <c r="B2978" t="s">
        <v>618</v>
      </c>
      <c r="C2978" t="s">
        <v>618</v>
      </c>
      <c r="D2978" t="s">
        <v>306</v>
      </c>
      <c r="E2978" t="s">
        <v>695</v>
      </c>
      <c r="F2978" s="156">
        <v>0</v>
      </c>
      <c r="G2978" s="156">
        <v>0</v>
      </c>
      <c r="H2978" s="156">
        <v>0</v>
      </c>
      <c r="I2978" s="156">
        <v>0</v>
      </c>
      <c r="J2978" s="156">
        <v>0</v>
      </c>
      <c r="K2978" s="156">
        <v>0</v>
      </c>
      <c r="L2978" s="156">
        <v>0</v>
      </c>
      <c r="M2978" s="156">
        <v>0</v>
      </c>
      <c r="N2978" s="156">
        <v>0</v>
      </c>
      <c r="O2978" s="156">
        <v>0</v>
      </c>
    </row>
    <row r="2979" spans="1:15" x14ac:dyDescent="0.2">
      <c r="A2979">
        <v>250</v>
      </c>
      <c r="B2979" t="s">
        <v>618</v>
      </c>
      <c r="C2979" t="s">
        <v>618</v>
      </c>
      <c r="D2979" t="s">
        <v>306</v>
      </c>
      <c r="E2979" t="s">
        <v>696</v>
      </c>
      <c r="F2979" s="156">
        <v>0</v>
      </c>
      <c r="G2979" s="156">
        <v>0</v>
      </c>
      <c r="H2979" s="156">
        <v>0</v>
      </c>
      <c r="I2979" s="156">
        <v>0</v>
      </c>
      <c r="J2979" s="156">
        <v>0</v>
      </c>
      <c r="K2979" s="156">
        <v>0</v>
      </c>
      <c r="L2979" s="156">
        <v>0</v>
      </c>
      <c r="M2979" s="156">
        <v>0</v>
      </c>
      <c r="N2979" s="156">
        <v>0</v>
      </c>
      <c r="O2979" s="156">
        <v>0</v>
      </c>
    </row>
    <row r="2980" spans="1:15" x14ac:dyDescent="0.2">
      <c r="A2980">
        <v>251</v>
      </c>
      <c r="B2980" t="s">
        <v>619</v>
      </c>
      <c r="C2980" t="s">
        <v>619</v>
      </c>
      <c r="D2980" t="s">
        <v>306</v>
      </c>
      <c r="E2980" t="s">
        <v>685</v>
      </c>
      <c r="F2980" s="156">
        <v>0.19827577725304998</v>
      </c>
      <c r="G2980" s="156">
        <v>0.22577233372687916</v>
      </c>
      <c r="H2980" s="156">
        <v>0.28134838646202281</v>
      </c>
      <c r="I2980" s="156">
        <v>0.24270710350255803</v>
      </c>
      <c r="J2980" s="156">
        <v>0.15613685556867377</v>
      </c>
      <c r="K2980" s="156">
        <v>0.19207743014561196</v>
      </c>
      <c r="L2980" s="156">
        <v>0.17414157811885084</v>
      </c>
      <c r="M2980" s="156">
        <v>0.26578856749311291</v>
      </c>
      <c r="N2980" s="156">
        <v>0.28703266430539159</v>
      </c>
      <c r="O2980" s="156">
        <v>0.3171143250688705</v>
      </c>
    </row>
    <row r="2981" spans="1:15" x14ac:dyDescent="0.2">
      <c r="A2981">
        <v>251</v>
      </c>
      <c r="B2981" t="s">
        <v>619</v>
      </c>
      <c r="C2981" t="s">
        <v>619</v>
      </c>
      <c r="D2981" t="s">
        <v>306</v>
      </c>
      <c r="E2981" t="s">
        <v>686</v>
      </c>
      <c r="F2981" s="156">
        <v>6.0335497835497841E-3</v>
      </c>
      <c r="G2981" s="156">
        <v>6.0132575757575763E-3</v>
      </c>
      <c r="H2981" s="156">
        <v>2.2163600288600286E-3</v>
      </c>
      <c r="I2981" s="156">
        <v>3.0055014430014431E-3</v>
      </c>
      <c r="J2981" s="156">
        <v>6.0335497835497841E-3</v>
      </c>
      <c r="K2981" s="156">
        <v>1.5196608946608946E-3</v>
      </c>
      <c r="L2981" s="156">
        <v>2.7033730158730154E-3</v>
      </c>
      <c r="M2981" s="156">
        <v>3.1295093795093796E-3</v>
      </c>
      <c r="N2981" s="156">
        <v>2.4621212121212119E-3</v>
      </c>
      <c r="O2981" s="156">
        <v>7.3006854256854265E-3</v>
      </c>
    </row>
    <row r="2982" spans="1:15" x14ac:dyDescent="0.2">
      <c r="A2982">
        <v>251</v>
      </c>
      <c r="B2982" t="s">
        <v>619</v>
      </c>
      <c r="C2982" t="s">
        <v>619</v>
      </c>
      <c r="D2982" t="s">
        <v>306</v>
      </c>
      <c r="E2982" t="s">
        <v>687</v>
      </c>
      <c r="F2982" s="156">
        <v>7.140151515151516E-2</v>
      </c>
      <c r="G2982" s="156">
        <v>2.5892857142857148E-2</v>
      </c>
      <c r="H2982" s="156">
        <v>2.5892857142857148E-2</v>
      </c>
      <c r="I2982" s="156">
        <v>7.9437229437229445E-2</v>
      </c>
      <c r="J2982" s="156">
        <v>1.8371212121212125E-2</v>
      </c>
      <c r="K2982" s="156">
        <v>1.8371212121212125E-2</v>
      </c>
      <c r="L2982" s="156">
        <v>8.787878787878789E-2</v>
      </c>
      <c r="M2982" s="156">
        <v>4.0746753246753253E-2</v>
      </c>
      <c r="N2982" s="156">
        <v>2.6948051948051957E-2</v>
      </c>
      <c r="O2982" s="156">
        <v>8.7283549783549796E-2</v>
      </c>
    </row>
    <row r="2983" spans="1:15" x14ac:dyDescent="0.2">
      <c r="A2983">
        <v>251</v>
      </c>
      <c r="B2983" t="s">
        <v>619</v>
      </c>
      <c r="C2983" t="s">
        <v>619</v>
      </c>
      <c r="D2983" t="s">
        <v>306</v>
      </c>
      <c r="E2983" t="s">
        <v>688</v>
      </c>
      <c r="F2983" s="156">
        <v>0.17221528471528474</v>
      </c>
      <c r="G2983" s="156">
        <v>0.22629662004662002</v>
      </c>
      <c r="H2983" s="156">
        <v>0.2607954545454545</v>
      </c>
      <c r="I2983" s="156">
        <v>0.25747169497169492</v>
      </c>
      <c r="J2983" s="156">
        <v>0.15552572427572428</v>
      </c>
      <c r="K2983" s="156">
        <v>0.16213161838161838</v>
      </c>
      <c r="L2983" s="156">
        <v>0.18585789210789211</v>
      </c>
      <c r="M2983" s="156">
        <v>0.27654012654012655</v>
      </c>
      <c r="N2983" s="156">
        <v>0.27091658341658342</v>
      </c>
      <c r="O2983" s="156">
        <v>0.30833957708957704</v>
      </c>
    </row>
    <row r="2984" spans="1:15" x14ac:dyDescent="0.2">
      <c r="A2984">
        <v>251</v>
      </c>
      <c r="B2984" t="s">
        <v>619</v>
      </c>
      <c r="C2984" t="s">
        <v>619</v>
      </c>
      <c r="D2984" t="s">
        <v>306</v>
      </c>
      <c r="E2984" t="s">
        <v>689</v>
      </c>
      <c r="F2984" s="156">
        <v>1.2034493284493285E-2</v>
      </c>
      <c r="G2984" s="156">
        <v>1.1713980463980464E-2</v>
      </c>
      <c r="H2984" s="156">
        <v>5.0289987789987785E-3</v>
      </c>
      <c r="I2984" s="156">
        <v>7.4767246642246637E-3</v>
      </c>
      <c r="J2984" s="156">
        <v>1.1107295482295483E-2</v>
      </c>
      <c r="K2984" s="156">
        <v>3.4989316239316236E-3</v>
      </c>
      <c r="L2984" s="156">
        <v>6.8929334554334561E-3</v>
      </c>
      <c r="M2984" s="156">
        <v>7.3641636141636149E-3</v>
      </c>
      <c r="N2984" s="156">
        <v>5.5288461538461533E-3</v>
      </c>
      <c r="O2984" s="156">
        <v>1.5033577533577532E-2</v>
      </c>
    </row>
    <row r="2985" spans="1:15" x14ac:dyDescent="0.2">
      <c r="A2985">
        <v>251</v>
      </c>
      <c r="B2985" t="s">
        <v>619</v>
      </c>
      <c r="C2985" t="s">
        <v>619</v>
      </c>
      <c r="D2985" t="s">
        <v>306</v>
      </c>
      <c r="E2985" t="s">
        <v>690</v>
      </c>
      <c r="F2985" s="156">
        <v>0.14816849816849817</v>
      </c>
      <c r="G2985" s="156">
        <v>0.30329670329670322</v>
      </c>
      <c r="H2985" s="156">
        <v>0.32905219780219774</v>
      </c>
      <c r="I2985" s="156">
        <v>0.22994505494505496</v>
      </c>
      <c r="J2985" s="156">
        <v>0.17930402930402931</v>
      </c>
      <c r="K2985" s="156">
        <v>0.21572802197802196</v>
      </c>
      <c r="L2985" s="156">
        <v>0.12744963369963369</v>
      </c>
      <c r="M2985" s="156">
        <v>0.31893315018315022</v>
      </c>
      <c r="N2985" s="156">
        <v>0.3378891941391941</v>
      </c>
      <c r="O2985" s="156">
        <v>0.32193223443223445</v>
      </c>
    </row>
    <row r="2986" spans="1:15" x14ac:dyDescent="0.2">
      <c r="A2986">
        <v>251</v>
      </c>
      <c r="B2986" t="s">
        <v>619</v>
      </c>
      <c r="C2986" t="s">
        <v>619</v>
      </c>
      <c r="D2986" t="s">
        <v>306</v>
      </c>
      <c r="E2986" t="s">
        <v>691</v>
      </c>
      <c r="F2986" s="156">
        <v>0.13062524596615505</v>
      </c>
      <c r="G2986" s="156">
        <v>0.12677095631641083</v>
      </c>
      <c r="H2986" s="156">
        <v>0.18000541125541125</v>
      </c>
      <c r="I2986" s="156">
        <v>0.13457300275482093</v>
      </c>
      <c r="J2986" s="156">
        <v>9.1130460448642273E-2</v>
      </c>
      <c r="K2986" s="156">
        <v>0.14724025974025975</v>
      </c>
      <c r="L2986" s="156">
        <v>0.10136511216056669</v>
      </c>
      <c r="M2986" s="156">
        <v>0.14160271546635184</v>
      </c>
      <c r="N2986" s="156">
        <v>0.1780671979535616</v>
      </c>
      <c r="O2986" s="156">
        <v>0.19291125541125539</v>
      </c>
    </row>
    <row r="2987" spans="1:15" x14ac:dyDescent="0.2">
      <c r="A2987">
        <v>251</v>
      </c>
      <c r="B2987" t="s">
        <v>619</v>
      </c>
      <c r="C2987" t="s">
        <v>619</v>
      </c>
      <c r="D2987" t="s">
        <v>306</v>
      </c>
      <c r="E2987" t="s">
        <v>692</v>
      </c>
      <c r="F2987" s="156">
        <v>2.9310966810966812E-4</v>
      </c>
      <c r="G2987" s="156">
        <v>2.7507215007215003E-4</v>
      </c>
      <c r="H2987" s="156">
        <v>5.1857864357864365E-5</v>
      </c>
      <c r="I2987" s="156">
        <v>5.1857864357864365E-5</v>
      </c>
      <c r="J2987" s="156">
        <v>3.2918470418470414E-4</v>
      </c>
      <c r="K2987" s="156">
        <v>3.6075036075036075E-5</v>
      </c>
      <c r="L2987" s="156">
        <v>3.6075036075036075E-5</v>
      </c>
      <c r="M2987" s="156">
        <v>6.5386002886002879E-5</v>
      </c>
      <c r="N2987" s="156">
        <v>5.4112554112554106E-5</v>
      </c>
      <c r="O2987" s="156">
        <v>3.2016594516594515E-4</v>
      </c>
    </row>
    <row r="2988" spans="1:15" x14ac:dyDescent="0.2">
      <c r="A2988">
        <v>251</v>
      </c>
      <c r="B2988" t="s">
        <v>619</v>
      </c>
      <c r="C2988" t="s">
        <v>619</v>
      </c>
      <c r="D2988" t="s">
        <v>306</v>
      </c>
      <c r="E2988" t="s">
        <v>693</v>
      </c>
      <c r="F2988" s="156">
        <v>1.0930735930735933E-2</v>
      </c>
      <c r="G2988" s="156">
        <v>2.2456709956709957E-3</v>
      </c>
      <c r="H2988" s="156">
        <v>2.2456709956709957E-3</v>
      </c>
      <c r="I2988" s="156">
        <v>9.5238095238095264E-3</v>
      </c>
      <c r="J2988" s="156">
        <v>1.5692640692640694E-3</v>
      </c>
      <c r="K2988" s="156">
        <v>1.5692640692640694E-3</v>
      </c>
      <c r="L2988" s="156">
        <v>1.2310606060606062E-2</v>
      </c>
      <c r="M2988" s="156">
        <v>3.0573593073593077E-3</v>
      </c>
      <c r="N2988" s="156">
        <v>2.3538961038961042E-3</v>
      </c>
      <c r="O2988" s="156">
        <v>1.2067099567099568E-2</v>
      </c>
    </row>
    <row r="2989" spans="1:15" x14ac:dyDescent="0.2">
      <c r="A2989">
        <v>251</v>
      </c>
      <c r="B2989" t="s">
        <v>619</v>
      </c>
      <c r="C2989" t="s">
        <v>619</v>
      </c>
      <c r="D2989" t="s">
        <v>306</v>
      </c>
      <c r="E2989" t="s">
        <v>694</v>
      </c>
      <c r="F2989" s="156">
        <v>8.6410984848484848E-2</v>
      </c>
      <c r="G2989" s="156">
        <v>6.0643939393939389E-2</v>
      </c>
      <c r="H2989" s="156">
        <v>0.10750473484848483</v>
      </c>
      <c r="I2989" s="156">
        <v>6.6568813131313118E-2</v>
      </c>
      <c r="J2989" s="156">
        <v>4.4367108585858586E-2</v>
      </c>
      <c r="K2989" s="156">
        <v>0.1014520202020202</v>
      </c>
      <c r="L2989" s="156">
        <v>5.2118055555555556E-2</v>
      </c>
      <c r="M2989" s="156">
        <v>6.7528409090909083E-2</v>
      </c>
      <c r="N2989" s="156">
        <v>0.10310132575757576</v>
      </c>
      <c r="O2989" s="156">
        <v>0.11382260101010101</v>
      </c>
    </row>
    <row r="2990" spans="1:15" x14ac:dyDescent="0.2">
      <c r="A2990">
        <v>251</v>
      </c>
      <c r="B2990" t="s">
        <v>619</v>
      </c>
      <c r="C2990" t="s">
        <v>619</v>
      </c>
      <c r="D2990" t="s">
        <v>306</v>
      </c>
      <c r="E2990" t="s">
        <v>695</v>
      </c>
      <c r="F2990" s="156">
        <v>0</v>
      </c>
      <c r="G2990" s="156">
        <v>0</v>
      </c>
      <c r="H2990" s="156">
        <v>0</v>
      </c>
      <c r="I2990" s="156">
        <v>0</v>
      </c>
      <c r="J2990" s="156">
        <v>0</v>
      </c>
      <c r="K2990" s="156">
        <v>0</v>
      </c>
      <c r="L2990" s="156">
        <v>0</v>
      </c>
      <c r="M2990" s="156">
        <v>0</v>
      </c>
      <c r="N2990" s="156">
        <v>0</v>
      </c>
      <c r="O2990" s="156">
        <v>0</v>
      </c>
    </row>
    <row r="2991" spans="1:15" x14ac:dyDescent="0.2">
      <c r="A2991">
        <v>251</v>
      </c>
      <c r="B2991" t="s">
        <v>619</v>
      </c>
      <c r="C2991" t="s">
        <v>619</v>
      </c>
      <c r="D2991" t="s">
        <v>306</v>
      </c>
      <c r="E2991" t="s">
        <v>696</v>
      </c>
      <c r="F2991" s="156">
        <v>0</v>
      </c>
      <c r="G2991" s="156">
        <v>0</v>
      </c>
      <c r="H2991" s="156">
        <v>0</v>
      </c>
      <c r="I2991" s="156">
        <v>0</v>
      </c>
      <c r="J2991" s="156">
        <v>0</v>
      </c>
      <c r="K2991" s="156">
        <v>0</v>
      </c>
      <c r="L2991" s="156">
        <v>0</v>
      </c>
      <c r="M2991" s="156">
        <v>0</v>
      </c>
      <c r="N2991" s="156">
        <v>0</v>
      </c>
      <c r="O2991" s="156">
        <v>0</v>
      </c>
    </row>
    <row r="2992" spans="1:15" x14ac:dyDescent="0.2">
      <c r="A2992">
        <v>252</v>
      </c>
      <c r="B2992" t="s">
        <v>620</v>
      </c>
      <c r="C2992" t="s">
        <v>620</v>
      </c>
      <c r="D2992" t="s">
        <v>306</v>
      </c>
      <c r="E2992" t="s">
        <v>685</v>
      </c>
      <c r="F2992" s="156">
        <v>0.19321625344352616</v>
      </c>
      <c r="G2992" s="156">
        <v>0.23476731601731601</v>
      </c>
      <c r="H2992" s="156">
        <v>0.28199527744982289</v>
      </c>
      <c r="I2992" s="156">
        <v>0.23932506887052341</v>
      </c>
      <c r="J2992" s="156">
        <v>0.16284189295552931</v>
      </c>
      <c r="K2992" s="156">
        <v>0.19234799291617471</v>
      </c>
      <c r="L2992" s="156">
        <v>0.17156139315230223</v>
      </c>
      <c r="M2992" s="156">
        <v>0.26792847304210937</v>
      </c>
      <c r="N2992" s="156">
        <v>0.28807310114128298</v>
      </c>
      <c r="O2992" s="156">
        <v>0.31679456906729631</v>
      </c>
    </row>
    <row r="2993" spans="1:15" x14ac:dyDescent="0.2">
      <c r="A2993">
        <v>252</v>
      </c>
      <c r="B2993" t="s">
        <v>620</v>
      </c>
      <c r="C2993" t="s">
        <v>620</v>
      </c>
      <c r="D2993" t="s">
        <v>306</v>
      </c>
      <c r="E2993" t="s">
        <v>686</v>
      </c>
      <c r="F2993" s="156">
        <v>7.6952561327561335E-3</v>
      </c>
      <c r="G2993" s="156">
        <v>8.1664862914862905E-3</v>
      </c>
      <c r="H2993" s="156">
        <v>2.7935606060606063E-3</v>
      </c>
      <c r="I2993" s="156">
        <v>3.12274531024531E-3</v>
      </c>
      <c r="J2993" s="156">
        <v>8.2769660894660892E-3</v>
      </c>
      <c r="K2993" s="156">
        <v>1.783459595959596E-3</v>
      </c>
      <c r="L2993" s="156">
        <v>2.6808261183261183E-3</v>
      </c>
      <c r="M2993" s="156">
        <v>3.9051226551226554E-3</v>
      </c>
      <c r="N2993" s="156">
        <v>3.1407828282828281E-3</v>
      </c>
      <c r="O2993" s="156">
        <v>9.1923701298701303E-3</v>
      </c>
    </row>
    <row r="2994" spans="1:15" x14ac:dyDescent="0.2">
      <c r="A2994">
        <v>252</v>
      </c>
      <c r="B2994" t="s">
        <v>620</v>
      </c>
      <c r="C2994" t="s">
        <v>620</v>
      </c>
      <c r="D2994" t="s">
        <v>306</v>
      </c>
      <c r="E2994" t="s">
        <v>687</v>
      </c>
      <c r="F2994" s="156">
        <v>5.9036796536796547E-2</v>
      </c>
      <c r="G2994" s="156">
        <v>2.2781385281385281E-2</v>
      </c>
      <c r="H2994" s="156">
        <v>2.2781385281385281E-2</v>
      </c>
      <c r="I2994" s="156">
        <v>6.5882034632034653E-2</v>
      </c>
      <c r="J2994" s="156">
        <v>1.6044372294372295E-2</v>
      </c>
      <c r="K2994" s="156">
        <v>1.6044372294372295E-2</v>
      </c>
      <c r="L2994" s="156">
        <v>7.2673160173160181E-2</v>
      </c>
      <c r="M2994" s="156">
        <v>3.4388528138528142E-2</v>
      </c>
      <c r="N2994" s="156">
        <v>2.372835497835498E-2</v>
      </c>
      <c r="O2994" s="156">
        <v>7.2727272727272738E-2</v>
      </c>
    </row>
    <row r="2995" spans="1:15" x14ac:dyDescent="0.2">
      <c r="A2995">
        <v>252</v>
      </c>
      <c r="B2995" t="s">
        <v>620</v>
      </c>
      <c r="C2995" t="s">
        <v>620</v>
      </c>
      <c r="D2995" t="s">
        <v>306</v>
      </c>
      <c r="E2995" t="s">
        <v>688</v>
      </c>
      <c r="F2995" s="156">
        <v>0.17513528138528139</v>
      </c>
      <c r="G2995" s="156">
        <v>0.23669663669663671</v>
      </c>
      <c r="H2995" s="156">
        <v>0.26320762570762574</v>
      </c>
      <c r="I2995" s="156">
        <v>0.250718031968032</v>
      </c>
      <c r="J2995" s="156">
        <v>0.16447718947718948</v>
      </c>
      <c r="K2995" s="156">
        <v>0.16401098901098898</v>
      </c>
      <c r="L2995" s="156">
        <v>0.18157259407259405</v>
      </c>
      <c r="M2995" s="156">
        <v>0.2774184149184149</v>
      </c>
      <c r="N2995" s="156">
        <v>0.27351814851814854</v>
      </c>
      <c r="O2995" s="156">
        <v>0.31174658674658673</v>
      </c>
    </row>
    <row r="2996" spans="1:15" x14ac:dyDescent="0.2">
      <c r="A2996">
        <v>252</v>
      </c>
      <c r="B2996" t="s">
        <v>620</v>
      </c>
      <c r="C2996" t="s">
        <v>620</v>
      </c>
      <c r="D2996" t="s">
        <v>306</v>
      </c>
      <c r="E2996" t="s">
        <v>689</v>
      </c>
      <c r="F2996" s="156">
        <v>1.3217338217338217E-2</v>
      </c>
      <c r="G2996" s="156">
        <v>1.3928952991452994E-2</v>
      </c>
      <c r="H2996" s="156">
        <v>5.6356837606837606E-3</v>
      </c>
      <c r="I2996" s="156">
        <v>7.240155677655678E-3</v>
      </c>
      <c r="J2996" s="156">
        <v>1.3371871184371184E-2</v>
      </c>
      <c r="K2996" s="156">
        <v>3.7812881562881559E-3</v>
      </c>
      <c r="L2996" s="156">
        <v>6.3930860805860804E-3</v>
      </c>
      <c r="M2996" s="156">
        <v>8.1158424908424915E-3</v>
      </c>
      <c r="N2996" s="156">
        <v>6.2805250305250308E-3</v>
      </c>
      <c r="O2996" s="156">
        <v>1.6493055555555556E-2</v>
      </c>
    </row>
    <row r="2997" spans="1:15" x14ac:dyDescent="0.2">
      <c r="A2997">
        <v>252</v>
      </c>
      <c r="B2997" t="s">
        <v>620</v>
      </c>
      <c r="C2997" t="s">
        <v>620</v>
      </c>
      <c r="D2997" t="s">
        <v>306</v>
      </c>
      <c r="E2997" t="s">
        <v>690</v>
      </c>
      <c r="F2997" s="156">
        <v>0.16746794871794873</v>
      </c>
      <c r="G2997" s="156">
        <v>0.31975732600732598</v>
      </c>
      <c r="H2997" s="156">
        <v>0.35673076923076924</v>
      </c>
      <c r="I2997" s="156">
        <v>0.24775641025641024</v>
      </c>
      <c r="J2997" s="156">
        <v>0.18367673992673994</v>
      </c>
      <c r="K2997" s="156">
        <v>0.23598901098901101</v>
      </c>
      <c r="L2997" s="156">
        <v>0.13278388278388278</v>
      </c>
      <c r="M2997" s="156">
        <v>0.34047619047619043</v>
      </c>
      <c r="N2997" s="156">
        <v>0.36554487179487183</v>
      </c>
      <c r="O2997" s="156">
        <v>0.34750457875457874</v>
      </c>
    </row>
    <row r="2998" spans="1:15" x14ac:dyDescent="0.2">
      <c r="A2998">
        <v>252</v>
      </c>
      <c r="B2998" t="s">
        <v>620</v>
      </c>
      <c r="C2998" t="s">
        <v>620</v>
      </c>
      <c r="D2998" t="s">
        <v>306</v>
      </c>
      <c r="E2998" t="s">
        <v>691</v>
      </c>
      <c r="F2998" s="156">
        <v>0.15857192050373869</v>
      </c>
      <c r="G2998" s="156">
        <v>0.14054752066115703</v>
      </c>
      <c r="H2998" s="156">
        <v>0.20469795356158993</v>
      </c>
      <c r="I2998" s="156">
        <v>0.14504378197560017</v>
      </c>
      <c r="J2998" s="156">
        <v>0.10190131837859111</v>
      </c>
      <c r="K2998" s="156">
        <v>0.17007821723730812</v>
      </c>
      <c r="L2998" s="156">
        <v>0.10971320346320347</v>
      </c>
      <c r="M2998" s="156">
        <v>0.15448888232979141</v>
      </c>
      <c r="N2998" s="156">
        <v>0.2013897087760724</v>
      </c>
      <c r="O2998" s="156">
        <v>0.22242227469500198</v>
      </c>
    </row>
    <row r="2999" spans="1:15" x14ac:dyDescent="0.2">
      <c r="A2999">
        <v>252</v>
      </c>
      <c r="B2999" t="s">
        <v>620</v>
      </c>
      <c r="C2999" t="s">
        <v>620</v>
      </c>
      <c r="D2999" t="s">
        <v>306</v>
      </c>
      <c r="E2999" t="s">
        <v>692</v>
      </c>
      <c r="F2999" s="156">
        <v>6.6738816738816733E-4</v>
      </c>
      <c r="G2999" s="156">
        <v>6.4258658008658012E-4</v>
      </c>
      <c r="H2999" s="156">
        <v>1.3753607503607502E-4</v>
      </c>
      <c r="I2999" s="156">
        <v>1.2400793650793653E-4</v>
      </c>
      <c r="J2999" s="156">
        <v>7.5532106782106787E-4</v>
      </c>
      <c r="K2999" s="156">
        <v>8.5678210678210692E-5</v>
      </c>
      <c r="L2999" s="156">
        <v>8.5678210678210692E-5</v>
      </c>
      <c r="M2999" s="156">
        <v>1.6008297258297258E-4</v>
      </c>
      <c r="N2999" s="156">
        <v>1.5331890331890332E-4</v>
      </c>
      <c r="O2999" s="156">
        <v>7.3277417027417036E-4</v>
      </c>
    </row>
    <row r="3000" spans="1:15" x14ac:dyDescent="0.2">
      <c r="A3000">
        <v>252</v>
      </c>
      <c r="B3000" t="s">
        <v>620</v>
      </c>
      <c r="C3000" t="s">
        <v>620</v>
      </c>
      <c r="D3000" t="s">
        <v>306</v>
      </c>
      <c r="E3000" t="s">
        <v>693</v>
      </c>
      <c r="F3000" s="156">
        <v>6.7099567099567102E-3</v>
      </c>
      <c r="G3000" s="156">
        <v>1.3257575757575761E-3</v>
      </c>
      <c r="H3000" s="156">
        <v>1.3257575757575761E-3</v>
      </c>
      <c r="I3000" s="156">
        <v>5.6547619047619055E-3</v>
      </c>
      <c r="J3000" s="156">
        <v>9.1991341991342008E-4</v>
      </c>
      <c r="K3000" s="156">
        <v>9.1991341991342008E-4</v>
      </c>
      <c r="L3000" s="156">
        <v>7.4134199134199162E-3</v>
      </c>
      <c r="M3000" s="156">
        <v>1.7316017316017318E-3</v>
      </c>
      <c r="N3000" s="156">
        <v>1.3798701298701301E-3</v>
      </c>
      <c r="O3000" s="156">
        <v>7.3593073593073606E-3</v>
      </c>
    </row>
    <row r="3001" spans="1:15" x14ac:dyDescent="0.2">
      <c r="A3001">
        <v>252</v>
      </c>
      <c r="B3001" t="s">
        <v>620</v>
      </c>
      <c r="C3001" t="s">
        <v>620</v>
      </c>
      <c r="D3001" t="s">
        <v>306</v>
      </c>
      <c r="E3001" t="s">
        <v>694</v>
      </c>
      <c r="F3001" s="156">
        <v>8.5468749999999996E-2</v>
      </c>
      <c r="G3001" s="156">
        <v>6.0183080808080804E-2</v>
      </c>
      <c r="H3001" s="156">
        <v>0.10726010101010101</v>
      </c>
      <c r="I3001" s="156">
        <v>6.6076388888888893E-2</v>
      </c>
      <c r="J3001" s="156">
        <v>4.3787878787878785E-2</v>
      </c>
      <c r="K3001" s="156">
        <v>0.10155303030303031</v>
      </c>
      <c r="L3001" s="156">
        <v>5.1584595959595962E-2</v>
      </c>
      <c r="M3001" s="156">
        <v>6.7127525252525258E-2</v>
      </c>
      <c r="N3001" s="156">
        <v>0.10270044191919192</v>
      </c>
      <c r="O3001" s="156">
        <v>0.1128787878787879</v>
      </c>
    </row>
    <row r="3002" spans="1:15" x14ac:dyDescent="0.2">
      <c r="A3002">
        <v>252</v>
      </c>
      <c r="B3002" t="s">
        <v>620</v>
      </c>
      <c r="C3002" t="s">
        <v>620</v>
      </c>
      <c r="D3002" t="s">
        <v>306</v>
      </c>
      <c r="E3002" t="s">
        <v>695</v>
      </c>
      <c r="F3002" s="156">
        <v>0</v>
      </c>
      <c r="G3002" s="156">
        <v>0</v>
      </c>
      <c r="H3002" s="156">
        <v>0</v>
      </c>
      <c r="I3002" s="156">
        <v>0</v>
      </c>
      <c r="J3002" s="156">
        <v>0</v>
      </c>
      <c r="K3002" s="156">
        <v>0</v>
      </c>
      <c r="L3002" s="156">
        <v>0</v>
      </c>
      <c r="M3002" s="156">
        <v>0</v>
      </c>
      <c r="N3002" s="156">
        <v>0</v>
      </c>
      <c r="O3002" s="156">
        <v>0</v>
      </c>
    </row>
    <row r="3003" spans="1:15" x14ac:dyDescent="0.2">
      <c r="A3003">
        <v>252</v>
      </c>
      <c r="B3003" t="s">
        <v>620</v>
      </c>
      <c r="C3003" t="s">
        <v>620</v>
      </c>
      <c r="D3003" t="s">
        <v>306</v>
      </c>
      <c r="E3003" t="s">
        <v>696</v>
      </c>
      <c r="F3003" s="156">
        <v>0</v>
      </c>
      <c r="G3003" s="156">
        <v>0</v>
      </c>
      <c r="H3003" s="156">
        <v>0</v>
      </c>
      <c r="I3003" s="156">
        <v>0</v>
      </c>
      <c r="J3003" s="156">
        <v>0</v>
      </c>
      <c r="K3003" s="156">
        <v>0</v>
      </c>
      <c r="L3003" s="156">
        <v>0</v>
      </c>
      <c r="M3003" s="156">
        <v>0</v>
      </c>
      <c r="N3003" s="156">
        <v>0</v>
      </c>
      <c r="O3003" s="156">
        <v>0</v>
      </c>
    </row>
    <row r="3004" spans="1:15" x14ac:dyDescent="0.2">
      <c r="A3004">
        <v>253</v>
      </c>
      <c r="B3004" t="s">
        <v>621</v>
      </c>
      <c r="C3004" t="s">
        <v>621</v>
      </c>
      <c r="D3004" t="s">
        <v>306</v>
      </c>
      <c r="E3004" t="s">
        <v>685</v>
      </c>
      <c r="F3004" s="156">
        <v>0.17342089728453364</v>
      </c>
      <c r="G3004" s="156">
        <v>0.22143841007477372</v>
      </c>
      <c r="H3004" s="156">
        <v>0.26619441164895713</v>
      </c>
      <c r="I3004" s="156">
        <v>0.22903138528138525</v>
      </c>
      <c r="J3004" s="156">
        <v>0.15368703266430542</v>
      </c>
      <c r="K3004" s="156">
        <v>0.18231749311294768</v>
      </c>
      <c r="L3004" s="156">
        <v>0.16405942542306179</v>
      </c>
      <c r="M3004" s="156">
        <v>0.25446920503738685</v>
      </c>
      <c r="N3004" s="156">
        <v>0.27237554112554108</v>
      </c>
      <c r="O3004" s="156">
        <v>0.29486176702085792</v>
      </c>
    </row>
    <row r="3005" spans="1:15" x14ac:dyDescent="0.2">
      <c r="A3005">
        <v>253</v>
      </c>
      <c r="B3005" t="s">
        <v>621</v>
      </c>
      <c r="C3005" t="s">
        <v>621</v>
      </c>
      <c r="D3005" t="s">
        <v>306</v>
      </c>
      <c r="E3005" t="s">
        <v>686</v>
      </c>
      <c r="F3005" s="156">
        <v>6.5769300144300144E-3</v>
      </c>
      <c r="G3005" s="156">
        <v>7.0526695526695526E-3</v>
      </c>
      <c r="H3005" s="156">
        <v>2.5996572871572871E-3</v>
      </c>
      <c r="I3005" s="156">
        <v>3.0731421356421356E-3</v>
      </c>
      <c r="J3005" s="156">
        <v>7.0616883116883123E-3</v>
      </c>
      <c r="K3005" s="156">
        <v>1.7045454545454545E-3</v>
      </c>
      <c r="L3005" s="156">
        <v>2.6379870129870126E-3</v>
      </c>
      <c r="M3005" s="156">
        <v>3.6052489177489174E-3</v>
      </c>
      <c r="N3005" s="156">
        <v>2.9265873015873016E-3</v>
      </c>
      <c r="O3005" s="156">
        <v>8.0154220779220763E-3</v>
      </c>
    </row>
    <row r="3006" spans="1:15" x14ac:dyDescent="0.2">
      <c r="A3006">
        <v>253</v>
      </c>
      <c r="B3006" t="s">
        <v>621</v>
      </c>
      <c r="C3006" t="s">
        <v>621</v>
      </c>
      <c r="D3006" t="s">
        <v>306</v>
      </c>
      <c r="E3006" t="s">
        <v>687</v>
      </c>
      <c r="F3006" s="156">
        <v>6.1309523809523821E-2</v>
      </c>
      <c r="G3006" s="156">
        <v>2.4431818181818183E-2</v>
      </c>
      <c r="H3006" s="156">
        <v>2.4431818181818183E-2</v>
      </c>
      <c r="I3006" s="156">
        <v>6.9859307359307385E-2</v>
      </c>
      <c r="J3006" s="156">
        <v>1.7234848484848485E-2</v>
      </c>
      <c r="K3006" s="156">
        <v>1.7234848484848485E-2</v>
      </c>
      <c r="L3006" s="156">
        <v>7.6488095238095258E-2</v>
      </c>
      <c r="M3006" s="156">
        <v>3.7012987012987018E-2</v>
      </c>
      <c r="N3006" s="156">
        <v>2.5541125541125545E-2</v>
      </c>
      <c r="O3006" s="156">
        <v>7.6163419913419905E-2</v>
      </c>
    </row>
    <row r="3007" spans="1:15" x14ac:dyDescent="0.2">
      <c r="A3007">
        <v>253</v>
      </c>
      <c r="B3007" t="s">
        <v>621</v>
      </c>
      <c r="C3007" t="s">
        <v>621</v>
      </c>
      <c r="D3007" t="s">
        <v>306</v>
      </c>
      <c r="E3007" t="s">
        <v>688</v>
      </c>
      <c r="F3007" s="156">
        <v>0.15501373626373624</v>
      </c>
      <c r="G3007" s="156">
        <v>0.22499583749583746</v>
      </c>
      <c r="H3007" s="156">
        <v>0.24952131202131203</v>
      </c>
      <c r="I3007" s="156">
        <v>0.23940018315018313</v>
      </c>
      <c r="J3007" s="156">
        <v>0.15667665667665664</v>
      </c>
      <c r="K3007" s="156">
        <v>0.15680569430569427</v>
      </c>
      <c r="L3007" s="156">
        <v>0.17284382284382285</v>
      </c>
      <c r="M3007" s="156">
        <v>0.26383200133200135</v>
      </c>
      <c r="N3007" s="156">
        <v>0.25996295371295369</v>
      </c>
      <c r="O3007" s="156">
        <v>0.29061355311355308</v>
      </c>
    </row>
    <row r="3008" spans="1:15" x14ac:dyDescent="0.2">
      <c r="A3008">
        <v>253</v>
      </c>
      <c r="B3008" t="s">
        <v>621</v>
      </c>
      <c r="C3008" t="s">
        <v>621</v>
      </c>
      <c r="D3008" t="s">
        <v>306</v>
      </c>
      <c r="E3008" t="s">
        <v>689</v>
      </c>
      <c r="F3008" s="156">
        <v>1.2799526862026862E-2</v>
      </c>
      <c r="G3008" s="156">
        <v>1.3326083638583638E-2</v>
      </c>
      <c r="H3008" s="156">
        <v>5.5822649572649574E-3</v>
      </c>
      <c r="I3008" s="156">
        <v>7.512973137973139E-3</v>
      </c>
      <c r="J3008" s="156">
        <v>1.269459706959707E-2</v>
      </c>
      <c r="K3008" s="156">
        <v>3.7946428571428571E-3</v>
      </c>
      <c r="L3008" s="156">
        <v>6.6735347985347982E-3</v>
      </c>
      <c r="M3008" s="156">
        <v>8.0929487179487187E-3</v>
      </c>
      <c r="N3008" s="156">
        <v>6.2614468864468868E-3</v>
      </c>
      <c r="O3008" s="156">
        <v>1.6094322344322343E-2</v>
      </c>
    </row>
    <row r="3009" spans="1:15" x14ac:dyDescent="0.2">
      <c r="A3009">
        <v>253</v>
      </c>
      <c r="B3009" t="s">
        <v>621</v>
      </c>
      <c r="C3009" t="s">
        <v>621</v>
      </c>
      <c r="D3009" t="s">
        <v>306</v>
      </c>
      <c r="E3009" t="s">
        <v>690</v>
      </c>
      <c r="F3009" s="156">
        <v>0.13951465201465202</v>
      </c>
      <c r="G3009" s="156">
        <v>0.29411630036630032</v>
      </c>
      <c r="H3009" s="156">
        <v>0.32380952380952377</v>
      </c>
      <c r="I3009" s="156">
        <v>0.23072344322344324</v>
      </c>
      <c r="J3009" s="156">
        <v>0.17319139194139196</v>
      </c>
      <c r="K3009" s="156">
        <v>0.21515567765567764</v>
      </c>
      <c r="L3009" s="156">
        <v>0.12836538461538463</v>
      </c>
      <c r="M3009" s="156">
        <v>0.31318681318681318</v>
      </c>
      <c r="N3009" s="156">
        <v>0.33276098901098899</v>
      </c>
      <c r="O3009" s="156">
        <v>0.31410256410256404</v>
      </c>
    </row>
    <row r="3010" spans="1:15" x14ac:dyDescent="0.2">
      <c r="A3010">
        <v>253</v>
      </c>
      <c r="B3010" t="s">
        <v>621</v>
      </c>
      <c r="C3010" t="s">
        <v>621</v>
      </c>
      <c r="D3010" t="s">
        <v>306</v>
      </c>
      <c r="E3010" t="s">
        <v>691</v>
      </c>
      <c r="F3010" s="156">
        <v>0.14034336875245967</v>
      </c>
      <c r="G3010" s="156">
        <v>0.13024645808736718</v>
      </c>
      <c r="H3010" s="156">
        <v>0.18624311294765841</v>
      </c>
      <c r="I3010" s="156">
        <v>0.13255116096025185</v>
      </c>
      <c r="J3010" s="156">
        <v>9.4866686343959061E-2</v>
      </c>
      <c r="K3010" s="156">
        <v>0.15514069264069263</v>
      </c>
      <c r="L3010" s="156">
        <v>0.10033697363242818</v>
      </c>
      <c r="M3010" s="156">
        <v>0.14148711137347503</v>
      </c>
      <c r="N3010" s="156">
        <v>0.1829668437622983</v>
      </c>
      <c r="O3010" s="156">
        <v>0.20113636363636364</v>
      </c>
    </row>
    <row r="3011" spans="1:15" x14ac:dyDescent="0.2">
      <c r="A3011">
        <v>253</v>
      </c>
      <c r="B3011" t="s">
        <v>621</v>
      </c>
      <c r="C3011" t="s">
        <v>621</v>
      </c>
      <c r="D3011" t="s">
        <v>306</v>
      </c>
      <c r="E3011" t="s">
        <v>692</v>
      </c>
      <c r="F3011" s="156">
        <v>5.1181457431457439E-4</v>
      </c>
      <c r="G3011" s="156">
        <v>4.9152236652236659E-4</v>
      </c>
      <c r="H3011" s="156">
        <v>1.0146103896103897E-4</v>
      </c>
      <c r="I3011" s="156">
        <v>9.920634920634922E-5</v>
      </c>
      <c r="J3011" s="156">
        <v>5.794552669552668E-4</v>
      </c>
      <c r="K3011" s="156">
        <v>6.7640692640692627E-5</v>
      </c>
      <c r="L3011" s="156">
        <v>6.7640692640692627E-5</v>
      </c>
      <c r="M3011" s="156">
        <v>1.2400793650793653E-4</v>
      </c>
      <c r="N3011" s="156">
        <v>1.1498917748917748E-4</v>
      </c>
      <c r="O3011" s="156">
        <v>5.6141774891774892E-4</v>
      </c>
    </row>
    <row r="3012" spans="1:15" x14ac:dyDescent="0.2">
      <c r="A3012">
        <v>253</v>
      </c>
      <c r="B3012" t="s">
        <v>621</v>
      </c>
      <c r="C3012" t="s">
        <v>621</v>
      </c>
      <c r="D3012" t="s">
        <v>306</v>
      </c>
      <c r="E3012" t="s">
        <v>693</v>
      </c>
      <c r="F3012" s="156">
        <v>8.1709956709956726E-3</v>
      </c>
      <c r="G3012" s="156">
        <v>1.7045454545454549E-3</v>
      </c>
      <c r="H3012" s="156">
        <v>1.7045454545454549E-3</v>
      </c>
      <c r="I3012" s="156">
        <v>7.0616883116883123E-3</v>
      </c>
      <c r="J3012" s="156">
        <v>1.1904761904761908E-3</v>
      </c>
      <c r="K3012" s="156">
        <v>1.1904761904761908E-3</v>
      </c>
      <c r="L3012" s="156">
        <v>9.1450216450216469E-3</v>
      </c>
      <c r="M3012" s="156">
        <v>2.2456709956709957E-3</v>
      </c>
      <c r="N3012" s="156">
        <v>1.7857142857142859E-3</v>
      </c>
      <c r="O3012" s="156">
        <v>9.0367965367965375E-3</v>
      </c>
    </row>
    <row r="3013" spans="1:15" x14ac:dyDescent="0.2">
      <c r="A3013">
        <v>253</v>
      </c>
      <c r="B3013" t="s">
        <v>621</v>
      </c>
      <c r="C3013" t="s">
        <v>621</v>
      </c>
      <c r="D3013" t="s">
        <v>306</v>
      </c>
      <c r="E3013" t="s">
        <v>694</v>
      </c>
      <c r="F3013" s="156">
        <v>7.7708333333333324E-2</v>
      </c>
      <c r="G3013" s="156">
        <v>5.5074179292929286E-2</v>
      </c>
      <c r="H3013" s="156">
        <v>9.712594696969698E-2</v>
      </c>
      <c r="I3013" s="156">
        <v>5.9944760101010103E-2</v>
      </c>
      <c r="J3013" s="156">
        <v>4.0329861111111108E-2</v>
      </c>
      <c r="K3013" s="156">
        <v>9.2050189393939386E-2</v>
      </c>
      <c r="L3013" s="156">
        <v>4.695233585858586E-2</v>
      </c>
      <c r="M3013" s="156">
        <v>6.0797032828282818E-2</v>
      </c>
      <c r="N3013" s="156">
        <v>9.2575757575757561E-2</v>
      </c>
      <c r="O3013" s="156">
        <v>0.10270833333333332</v>
      </c>
    </row>
    <row r="3014" spans="1:15" x14ac:dyDescent="0.2">
      <c r="A3014">
        <v>253</v>
      </c>
      <c r="B3014" t="s">
        <v>621</v>
      </c>
      <c r="C3014" t="s">
        <v>621</v>
      </c>
      <c r="D3014" t="s">
        <v>306</v>
      </c>
      <c r="E3014" t="s">
        <v>695</v>
      </c>
      <c r="F3014" s="156">
        <v>0</v>
      </c>
      <c r="G3014" s="156">
        <v>0</v>
      </c>
      <c r="H3014" s="156">
        <v>0</v>
      </c>
      <c r="I3014" s="156">
        <v>0</v>
      </c>
      <c r="J3014" s="156">
        <v>0</v>
      </c>
      <c r="K3014" s="156">
        <v>0</v>
      </c>
      <c r="L3014" s="156">
        <v>0</v>
      </c>
      <c r="M3014" s="156">
        <v>0</v>
      </c>
      <c r="N3014" s="156">
        <v>0</v>
      </c>
      <c r="O3014" s="156">
        <v>0</v>
      </c>
    </row>
    <row r="3015" spans="1:15" x14ac:dyDescent="0.2">
      <c r="A3015">
        <v>253</v>
      </c>
      <c r="B3015" t="s">
        <v>621</v>
      </c>
      <c r="C3015" t="s">
        <v>621</v>
      </c>
      <c r="D3015" t="s">
        <v>306</v>
      </c>
      <c r="E3015" t="s">
        <v>696</v>
      </c>
      <c r="F3015" s="156">
        <v>0</v>
      </c>
      <c r="G3015" s="156">
        <v>0</v>
      </c>
      <c r="H3015" s="156">
        <v>0</v>
      </c>
      <c r="I3015" s="156">
        <v>0</v>
      </c>
      <c r="J3015" s="156">
        <v>0</v>
      </c>
      <c r="K3015" s="156">
        <v>0</v>
      </c>
      <c r="L3015" s="156">
        <v>0</v>
      </c>
      <c r="M3015" s="156">
        <v>0</v>
      </c>
      <c r="N3015" s="156">
        <v>0</v>
      </c>
      <c r="O3015" s="156">
        <v>0</v>
      </c>
    </row>
    <row r="3016" spans="1:15" x14ac:dyDescent="0.2">
      <c r="A3016">
        <v>254</v>
      </c>
      <c r="B3016" t="s">
        <v>622</v>
      </c>
      <c r="C3016" t="s">
        <v>622</v>
      </c>
      <c r="D3016" t="s">
        <v>306</v>
      </c>
      <c r="E3016" t="s">
        <v>685</v>
      </c>
      <c r="F3016" s="156">
        <v>0.1759149940968123</v>
      </c>
      <c r="G3016" s="156">
        <v>0.22354388036206219</v>
      </c>
      <c r="H3016" s="156">
        <v>0.26633215269578903</v>
      </c>
      <c r="I3016" s="156">
        <v>0.22837465564738293</v>
      </c>
      <c r="J3016" s="156">
        <v>0.1551505312868949</v>
      </c>
      <c r="K3016" s="156">
        <v>0.18124262101534827</v>
      </c>
      <c r="L3016" s="156">
        <v>0.16328955135773318</v>
      </c>
      <c r="M3016" s="156">
        <v>0.25528335301062577</v>
      </c>
      <c r="N3016" s="156">
        <v>0.27227961432506886</v>
      </c>
      <c r="O3016" s="156">
        <v>0.29718122786304602</v>
      </c>
    </row>
    <row r="3017" spans="1:15" x14ac:dyDescent="0.2">
      <c r="A3017">
        <v>254</v>
      </c>
      <c r="B3017" t="s">
        <v>622</v>
      </c>
      <c r="C3017" t="s">
        <v>622</v>
      </c>
      <c r="D3017" t="s">
        <v>306</v>
      </c>
      <c r="E3017" t="s">
        <v>686</v>
      </c>
      <c r="F3017" s="156">
        <v>6.9805194805194794E-3</v>
      </c>
      <c r="G3017" s="156">
        <v>7.3299963924963922E-3</v>
      </c>
      <c r="H3017" s="156">
        <v>2.5523088023088024E-3</v>
      </c>
      <c r="I3017" s="156">
        <v>3.0505952380952377E-3</v>
      </c>
      <c r="J3017" s="156">
        <v>7.4089105339105342E-3</v>
      </c>
      <c r="K3017" s="156">
        <v>1.691017316017316E-3</v>
      </c>
      <c r="L3017" s="156">
        <v>2.6379870129870126E-3</v>
      </c>
      <c r="M3017" s="156">
        <v>3.6007395382395384E-3</v>
      </c>
      <c r="N3017" s="156">
        <v>2.8566919191919189E-3</v>
      </c>
      <c r="O3017" s="156">
        <v>8.3919552669552665E-3</v>
      </c>
    </row>
    <row r="3018" spans="1:15" x14ac:dyDescent="0.2">
      <c r="A3018">
        <v>254</v>
      </c>
      <c r="B3018" t="s">
        <v>622</v>
      </c>
      <c r="C3018" t="s">
        <v>622</v>
      </c>
      <c r="D3018" t="s">
        <v>306</v>
      </c>
      <c r="E3018" t="s">
        <v>687</v>
      </c>
      <c r="F3018" s="156">
        <v>6.2472943722943722E-2</v>
      </c>
      <c r="G3018" s="156">
        <v>2.3484848484848487E-2</v>
      </c>
      <c r="H3018" s="156">
        <v>2.3484848484848487E-2</v>
      </c>
      <c r="I3018" s="156">
        <v>6.9534632034632046E-2</v>
      </c>
      <c r="J3018" s="156">
        <v>1.6531385281385286E-2</v>
      </c>
      <c r="K3018" s="156">
        <v>1.6531385281385286E-2</v>
      </c>
      <c r="L3018" s="156">
        <v>7.6893939393939403E-2</v>
      </c>
      <c r="M3018" s="156">
        <v>3.6011904761904766E-2</v>
      </c>
      <c r="N3018" s="156">
        <v>2.4458874458874461E-2</v>
      </c>
      <c r="O3018" s="156">
        <v>7.6704545454545484E-2</v>
      </c>
    </row>
    <row r="3019" spans="1:15" x14ac:dyDescent="0.2">
      <c r="A3019">
        <v>254</v>
      </c>
      <c r="B3019" t="s">
        <v>622</v>
      </c>
      <c r="C3019" t="s">
        <v>622</v>
      </c>
      <c r="D3019" t="s">
        <v>306</v>
      </c>
      <c r="E3019" t="s">
        <v>688</v>
      </c>
      <c r="F3019" s="156">
        <v>0.1643294205794206</v>
      </c>
      <c r="G3019" s="156">
        <v>0.23158716283716282</v>
      </c>
      <c r="H3019" s="156">
        <v>0.25797119547119551</v>
      </c>
      <c r="I3019" s="156">
        <v>0.24945054945054945</v>
      </c>
      <c r="J3019" s="156">
        <v>0.16065601065601062</v>
      </c>
      <c r="K3019" s="156">
        <v>0.16102231102231102</v>
      </c>
      <c r="L3019" s="156">
        <v>0.18033216783216785</v>
      </c>
      <c r="M3019" s="156">
        <v>0.27355769230769234</v>
      </c>
      <c r="N3019" s="156">
        <v>0.26796744921744919</v>
      </c>
      <c r="O3019" s="156">
        <v>0.3029574592074592</v>
      </c>
    </row>
    <row r="3020" spans="1:15" x14ac:dyDescent="0.2">
      <c r="A3020">
        <v>254</v>
      </c>
      <c r="B3020" t="s">
        <v>622</v>
      </c>
      <c r="C3020" t="s">
        <v>622</v>
      </c>
      <c r="D3020" t="s">
        <v>306</v>
      </c>
      <c r="E3020" t="s">
        <v>689</v>
      </c>
      <c r="F3020" s="156">
        <v>1.2360729548229548E-2</v>
      </c>
      <c r="G3020" s="156">
        <v>1.2644993894993895E-2</v>
      </c>
      <c r="H3020" s="156">
        <v>5.3075396825396828E-3</v>
      </c>
      <c r="I3020" s="156">
        <v>7.3469932844932853E-3</v>
      </c>
      <c r="J3020" s="156">
        <v>1.2034493284493285E-2</v>
      </c>
      <c r="K3020" s="156">
        <v>3.6401098901098898E-3</v>
      </c>
      <c r="L3020" s="156">
        <v>6.623931623931623E-3</v>
      </c>
      <c r="M3020" s="156">
        <v>7.70375457875458E-3</v>
      </c>
      <c r="N3020" s="156">
        <v>5.8913308913308912E-3</v>
      </c>
      <c r="O3020" s="156">
        <v>1.5500992063492062E-2</v>
      </c>
    </row>
    <row r="3021" spans="1:15" x14ac:dyDescent="0.2">
      <c r="A3021">
        <v>254</v>
      </c>
      <c r="B3021" t="s">
        <v>622</v>
      </c>
      <c r="C3021" t="s">
        <v>622</v>
      </c>
      <c r="D3021" t="s">
        <v>306</v>
      </c>
      <c r="E3021" t="s">
        <v>690</v>
      </c>
      <c r="F3021" s="156">
        <v>0.15254120879120878</v>
      </c>
      <c r="G3021" s="156">
        <v>0.3027243589743589</v>
      </c>
      <c r="H3021" s="156">
        <v>0.33273809523809522</v>
      </c>
      <c r="I3021" s="156">
        <v>0.23321886446886447</v>
      </c>
      <c r="J3021" s="156">
        <v>0.17584706959706961</v>
      </c>
      <c r="K3021" s="156">
        <v>0.21831501831501829</v>
      </c>
      <c r="L3021" s="156">
        <v>0.12671703296703296</v>
      </c>
      <c r="M3021" s="156">
        <v>0.32131410256410253</v>
      </c>
      <c r="N3021" s="156">
        <v>0.34143772893772889</v>
      </c>
      <c r="O3021" s="156">
        <v>0.32543498168498169</v>
      </c>
    </row>
    <row r="3022" spans="1:15" x14ac:dyDescent="0.2">
      <c r="A3022">
        <v>254</v>
      </c>
      <c r="B3022" t="s">
        <v>622</v>
      </c>
      <c r="C3022" t="s">
        <v>622</v>
      </c>
      <c r="D3022" t="s">
        <v>306</v>
      </c>
      <c r="E3022" t="s">
        <v>691</v>
      </c>
      <c r="F3022" s="156">
        <v>0.15007378984651712</v>
      </c>
      <c r="G3022" s="156">
        <v>0.13518791814246361</v>
      </c>
      <c r="H3022" s="156">
        <v>0.19595877607241247</v>
      </c>
      <c r="I3022" s="156">
        <v>0.14166174734356554</v>
      </c>
      <c r="J3022" s="156">
        <v>9.8027351436442353E-2</v>
      </c>
      <c r="K3022" s="156">
        <v>0.16248278236914601</v>
      </c>
      <c r="L3022" s="156">
        <v>0.10752902400629673</v>
      </c>
      <c r="M3022" s="156">
        <v>0.14937032664305389</v>
      </c>
      <c r="N3022" s="156">
        <v>0.19313016528925622</v>
      </c>
      <c r="O3022" s="156">
        <v>0.21333874458874461</v>
      </c>
    </row>
    <row r="3023" spans="1:15" x14ac:dyDescent="0.2">
      <c r="A3023">
        <v>254</v>
      </c>
      <c r="B3023" t="s">
        <v>622</v>
      </c>
      <c r="C3023" t="s">
        <v>622</v>
      </c>
      <c r="D3023" t="s">
        <v>306</v>
      </c>
      <c r="E3023" t="s">
        <v>692</v>
      </c>
      <c r="F3023" s="156">
        <v>5.5465367965367959E-4</v>
      </c>
      <c r="G3023" s="156">
        <v>5.163239538239538E-4</v>
      </c>
      <c r="H3023" s="156">
        <v>9.2442279942279949E-5</v>
      </c>
      <c r="I3023" s="156">
        <v>9.2442279942279949E-5</v>
      </c>
      <c r="J3023" s="156">
        <v>6.1778499278499291E-4</v>
      </c>
      <c r="K3023" s="156">
        <v>6.3131313131313131E-5</v>
      </c>
      <c r="L3023" s="156">
        <v>6.3131313131313131E-5</v>
      </c>
      <c r="M3023" s="156">
        <v>1.1724386724386724E-4</v>
      </c>
      <c r="N3023" s="156">
        <v>1.0597041847041845E-4</v>
      </c>
      <c r="O3023" s="156">
        <v>6.0200216450216452E-4</v>
      </c>
    </row>
    <row r="3024" spans="1:15" x14ac:dyDescent="0.2">
      <c r="A3024">
        <v>254</v>
      </c>
      <c r="B3024" t="s">
        <v>622</v>
      </c>
      <c r="C3024" t="s">
        <v>622</v>
      </c>
      <c r="D3024" t="s">
        <v>306</v>
      </c>
      <c r="E3024" t="s">
        <v>693</v>
      </c>
      <c r="F3024" s="156">
        <v>8.5768398268398285E-3</v>
      </c>
      <c r="G3024" s="156">
        <v>1.6774891774891775E-3</v>
      </c>
      <c r="H3024" s="156">
        <v>1.6774891774891775E-3</v>
      </c>
      <c r="I3024" s="156">
        <v>7.2781385281385294E-3</v>
      </c>
      <c r="J3024" s="156">
        <v>1.1634199134199137E-3</v>
      </c>
      <c r="K3024" s="156">
        <v>1.1634199134199137E-3</v>
      </c>
      <c r="L3024" s="156">
        <v>9.5238095238095264E-3</v>
      </c>
      <c r="M3024" s="156">
        <v>2.2186147186147192E-3</v>
      </c>
      <c r="N3024" s="156">
        <v>1.7586580086580092E-3</v>
      </c>
      <c r="O3024" s="156">
        <v>9.3885281385281405E-3</v>
      </c>
    </row>
    <row r="3025" spans="1:15" x14ac:dyDescent="0.2">
      <c r="A3025">
        <v>254</v>
      </c>
      <c r="B3025" t="s">
        <v>622</v>
      </c>
      <c r="C3025" t="s">
        <v>622</v>
      </c>
      <c r="D3025" t="s">
        <v>306</v>
      </c>
      <c r="E3025" t="s">
        <v>694</v>
      </c>
      <c r="F3025" s="156">
        <v>9.2031249999999995E-2</v>
      </c>
      <c r="G3025" s="156">
        <v>6.1327335858585859E-2</v>
      </c>
      <c r="H3025" s="156">
        <v>0.11162089646464647</v>
      </c>
      <c r="I3025" s="156">
        <v>6.7629419191919185E-2</v>
      </c>
      <c r="J3025" s="156">
        <v>4.485006313131313E-2</v>
      </c>
      <c r="K3025" s="156">
        <v>0.10645044191919192</v>
      </c>
      <c r="L3025" s="156">
        <v>5.3102904040404027E-2</v>
      </c>
      <c r="M3025" s="156">
        <v>6.8279671717171725E-2</v>
      </c>
      <c r="N3025" s="156">
        <v>0.10678503787878786</v>
      </c>
      <c r="O3025" s="156">
        <v>0.11921875</v>
      </c>
    </row>
    <row r="3026" spans="1:15" x14ac:dyDescent="0.2">
      <c r="A3026">
        <v>254</v>
      </c>
      <c r="B3026" t="s">
        <v>622</v>
      </c>
      <c r="C3026" t="s">
        <v>622</v>
      </c>
      <c r="D3026" t="s">
        <v>306</v>
      </c>
      <c r="E3026" t="s">
        <v>695</v>
      </c>
      <c r="F3026" s="156">
        <v>0</v>
      </c>
      <c r="G3026" s="156">
        <v>0</v>
      </c>
      <c r="H3026" s="156">
        <v>0</v>
      </c>
      <c r="I3026" s="156">
        <v>0</v>
      </c>
      <c r="J3026" s="156">
        <v>0</v>
      </c>
      <c r="K3026" s="156">
        <v>0</v>
      </c>
      <c r="L3026" s="156">
        <v>0</v>
      </c>
      <c r="M3026" s="156">
        <v>0</v>
      </c>
      <c r="N3026" s="156">
        <v>0</v>
      </c>
      <c r="O3026" s="156">
        <v>0</v>
      </c>
    </row>
    <row r="3027" spans="1:15" x14ac:dyDescent="0.2">
      <c r="A3027">
        <v>254</v>
      </c>
      <c r="B3027" t="s">
        <v>622</v>
      </c>
      <c r="C3027" t="s">
        <v>622</v>
      </c>
      <c r="D3027" t="s">
        <v>306</v>
      </c>
      <c r="E3027" t="s">
        <v>696</v>
      </c>
      <c r="F3027" s="156">
        <v>0</v>
      </c>
      <c r="G3027" s="156">
        <v>0</v>
      </c>
      <c r="H3027" s="156">
        <v>0</v>
      </c>
      <c r="I3027" s="156">
        <v>0</v>
      </c>
      <c r="J3027" s="156">
        <v>0</v>
      </c>
      <c r="K3027" s="156">
        <v>0</v>
      </c>
      <c r="L3027" s="156">
        <v>0</v>
      </c>
      <c r="M3027" s="156">
        <v>0</v>
      </c>
      <c r="N3027" s="156">
        <v>0</v>
      </c>
      <c r="O3027" s="156">
        <v>0</v>
      </c>
    </row>
    <row r="3028" spans="1:15" x14ac:dyDescent="0.2">
      <c r="A3028">
        <v>255</v>
      </c>
      <c r="B3028" t="s">
        <v>623</v>
      </c>
      <c r="C3028" t="s">
        <v>623</v>
      </c>
      <c r="D3028" t="s">
        <v>306</v>
      </c>
      <c r="E3028" t="s">
        <v>685</v>
      </c>
      <c r="F3028" s="156">
        <v>0.17028974813065723</v>
      </c>
      <c r="G3028" s="156">
        <v>0.21819165682802047</v>
      </c>
      <c r="H3028" s="156">
        <v>0.26151121605667066</v>
      </c>
      <c r="I3028" s="156">
        <v>0.22588055883510427</v>
      </c>
      <c r="J3028" s="156">
        <v>0.15133559622195986</v>
      </c>
      <c r="K3028" s="156">
        <v>0.17855667060212516</v>
      </c>
      <c r="L3028" s="156">
        <v>0.16165879574970485</v>
      </c>
      <c r="M3028" s="156">
        <v>0.25084120425029516</v>
      </c>
      <c r="N3028" s="156">
        <v>0.26752754820936642</v>
      </c>
      <c r="O3028" s="156">
        <v>0.29032369146005504</v>
      </c>
    </row>
    <row r="3029" spans="1:15" x14ac:dyDescent="0.2">
      <c r="A3029">
        <v>255</v>
      </c>
      <c r="B3029" t="s">
        <v>623</v>
      </c>
      <c r="C3029" t="s">
        <v>623</v>
      </c>
      <c r="D3029" t="s">
        <v>306</v>
      </c>
      <c r="E3029" t="s">
        <v>686</v>
      </c>
      <c r="F3029" s="156">
        <v>6.9354256854256852E-3</v>
      </c>
      <c r="G3029" s="156">
        <v>7.1947150072150081E-3</v>
      </c>
      <c r="H3029" s="156">
        <v>2.5027056277056271E-3</v>
      </c>
      <c r="I3029" s="156">
        <v>3.0618686868686866E-3</v>
      </c>
      <c r="J3029" s="156">
        <v>7.2668650793650787E-3</v>
      </c>
      <c r="K3029" s="156">
        <v>1.6639610389610391E-3</v>
      </c>
      <c r="L3029" s="156">
        <v>2.6763167388167385E-3</v>
      </c>
      <c r="M3029" s="156">
        <v>3.5579004329004326E-3</v>
      </c>
      <c r="N3029" s="156">
        <v>2.8206168831168832E-3</v>
      </c>
      <c r="O3029" s="156">
        <v>8.3288239538239529E-3</v>
      </c>
    </row>
    <row r="3030" spans="1:15" x14ac:dyDescent="0.2">
      <c r="A3030">
        <v>255</v>
      </c>
      <c r="B3030" t="s">
        <v>623</v>
      </c>
      <c r="C3030" t="s">
        <v>623</v>
      </c>
      <c r="D3030" t="s">
        <v>306</v>
      </c>
      <c r="E3030" t="s">
        <v>687</v>
      </c>
      <c r="F3030" s="156">
        <v>6.5395021645021659E-2</v>
      </c>
      <c r="G3030" s="156">
        <v>2.4756493506493515E-2</v>
      </c>
      <c r="H3030" s="156">
        <v>2.4756493506493515E-2</v>
      </c>
      <c r="I3030" s="156">
        <v>7.324134199134201E-2</v>
      </c>
      <c r="J3030" s="156">
        <v>1.7478354978354978E-2</v>
      </c>
      <c r="K3030" s="156">
        <v>1.7478354978354978E-2</v>
      </c>
      <c r="L3030" s="156">
        <v>8.0871212121212135E-2</v>
      </c>
      <c r="M3030" s="156">
        <v>3.7959956709956708E-2</v>
      </c>
      <c r="N3030" s="156">
        <v>2.5811688311688313E-2</v>
      </c>
      <c r="O3030" s="156">
        <v>8.0438311688311698E-2</v>
      </c>
    </row>
    <row r="3031" spans="1:15" x14ac:dyDescent="0.2">
      <c r="A3031">
        <v>255</v>
      </c>
      <c r="B3031" t="s">
        <v>623</v>
      </c>
      <c r="C3031" t="s">
        <v>623</v>
      </c>
      <c r="D3031" t="s">
        <v>306</v>
      </c>
      <c r="E3031" t="s">
        <v>688</v>
      </c>
      <c r="F3031" s="156">
        <v>0.15922410922410921</v>
      </c>
      <c r="G3031" s="156">
        <v>0.22312479187479187</v>
      </c>
      <c r="H3031" s="156">
        <v>0.25115093240093239</v>
      </c>
      <c r="I3031" s="156">
        <v>0.24512778887778885</v>
      </c>
      <c r="J3031" s="156">
        <v>0.15455794205794207</v>
      </c>
      <c r="K3031" s="156">
        <v>0.1572968697968698</v>
      </c>
      <c r="L3031" s="156">
        <v>0.17766192141192139</v>
      </c>
      <c r="M3031" s="156">
        <v>0.26649392274392275</v>
      </c>
      <c r="N3031" s="156">
        <v>0.26128246753246759</v>
      </c>
      <c r="O3031" s="156">
        <v>0.29475108225108221</v>
      </c>
    </row>
    <row r="3032" spans="1:15" x14ac:dyDescent="0.2">
      <c r="A3032">
        <v>255</v>
      </c>
      <c r="B3032" t="s">
        <v>623</v>
      </c>
      <c r="C3032" t="s">
        <v>623</v>
      </c>
      <c r="D3032" t="s">
        <v>306</v>
      </c>
      <c r="E3032" t="s">
        <v>689</v>
      </c>
      <c r="F3032" s="156">
        <v>1.2068833943833944E-2</v>
      </c>
      <c r="G3032" s="156">
        <v>1.2255799755799754E-2</v>
      </c>
      <c r="H3032" s="156">
        <v>5.3571428571428572E-3</v>
      </c>
      <c r="I3032" s="156">
        <v>7.5606684981684991E-3</v>
      </c>
      <c r="J3032" s="156">
        <v>1.1561355311355312E-2</v>
      </c>
      <c r="K3032" s="156">
        <v>3.6706349206349202E-3</v>
      </c>
      <c r="L3032" s="156">
        <v>6.8433302808302799E-3</v>
      </c>
      <c r="M3032" s="156">
        <v>7.7342796092796087E-3</v>
      </c>
      <c r="N3032" s="156">
        <v>5.9504731379731376E-3</v>
      </c>
      <c r="O3032" s="156">
        <v>1.5245344932844932E-2</v>
      </c>
    </row>
    <row r="3033" spans="1:15" x14ac:dyDescent="0.2">
      <c r="A3033">
        <v>255</v>
      </c>
      <c r="B3033" t="s">
        <v>623</v>
      </c>
      <c r="C3033" t="s">
        <v>623</v>
      </c>
      <c r="D3033" t="s">
        <v>306</v>
      </c>
      <c r="E3033" t="s">
        <v>690</v>
      </c>
      <c r="F3033" s="156">
        <v>0.14242216117216117</v>
      </c>
      <c r="G3033" s="156">
        <v>0.29548992673992669</v>
      </c>
      <c r="H3033" s="156">
        <v>0.32417582417582413</v>
      </c>
      <c r="I3033" s="156">
        <v>0.2289606227106227</v>
      </c>
      <c r="J3033" s="156">
        <v>0.17378663003663</v>
      </c>
      <c r="K3033" s="156">
        <v>0.21437728937728937</v>
      </c>
      <c r="L3033" s="156">
        <v>0.12673992673992671</v>
      </c>
      <c r="M3033" s="156">
        <v>0.31346153846153846</v>
      </c>
      <c r="N3033" s="156">
        <v>0.33289835164835163</v>
      </c>
      <c r="O3033" s="156">
        <v>0.31570512820512819</v>
      </c>
    </row>
    <row r="3034" spans="1:15" x14ac:dyDescent="0.2">
      <c r="A3034">
        <v>255</v>
      </c>
      <c r="B3034" t="s">
        <v>623</v>
      </c>
      <c r="C3034" t="s">
        <v>623</v>
      </c>
      <c r="D3034" t="s">
        <v>306</v>
      </c>
      <c r="E3034" t="s">
        <v>691</v>
      </c>
      <c r="F3034" s="156">
        <v>0.13733520267611177</v>
      </c>
      <c r="G3034" s="156">
        <v>0.12821231798504526</v>
      </c>
      <c r="H3034" s="156">
        <v>0.1841819165682802</v>
      </c>
      <c r="I3034" s="156">
        <v>0.13503049980322709</v>
      </c>
      <c r="J3034" s="156">
        <v>9.3108028335301074E-2</v>
      </c>
      <c r="K3034" s="156">
        <v>0.15259248327430142</v>
      </c>
      <c r="L3034" s="156">
        <v>0.10260232192050374</v>
      </c>
      <c r="M3034" s="156">
        <v>0.14191263282172373</v>
      </c>
      <c r="N3034" s="156">
        <v>0.18148366784730421</v>
      </c>
      <c r="O3034" s="156">
        <v>0.19908008658008655</v>
      </c>
    </row>
    <row r="3035" spans="1:15" x14ac:dyDescent="0.2">
      <c r="A3035">
        <v>255</v>
      </c>
      <c r="B3035" t="s">
        <v>623</v>
      </c>
      <c r="C3035" t="s">
        <v>623</v>
      </c>
      <c r="D3035" t="s">
        <v>306</v>
      </c>
      <c r="E3035" t="s">
        <v>692</v>
      </c>
      <c r="F3035" s="156">
        <v>4.4642857142857141E-4</v>
      </c>
      <c r="G3035" s="156">
        <v>4.238816738816738E-4</v>
      </c>
      <c r="H3035" s="156">
        <v>8.3423520923520917E-5</v>
      </c>
      <c r="I3035" s="156">
        <v>8.3423520923520917E-5</v>
      </c>
      <c r="J3035" s="156">
        <v>5.0279581529581523E-4</v>
      </c>
      <c r="K3035" s="156">
        <v>5.636724386724386E-5</v>
      </c>
      <c r="L3035" s="156">
        <v>5.636724386724386E-5</v>
      </c>
      <c r="M3035" s="156">
        <v>1.0371572871572873E-4</v>
      </c>
      <c r="N3035" s="156">
        <v>9.2442279942279949E-5</v>
      </c>
      <c r="O3035" s="156">
        <v>4.8926767676767667E-4</v>
      </c>
    </row>
    <row r="3036" spans="1:15" x14ac:dyDescent="0.2">
      <c r="A3036">
        <v>255</v>
      </c>
      <c r="B3036" t="s">
        <v>623</v>
      </c>
      <c r="C3036" t="s">
        <v>623</v>
      </c>
      <c r="D3036" t="s">
        <v>306</v>
      </c>
      <c r="E3036" t="s">
        <v>693</v>
      </c>
      <c r="F3036" s="156">
        <v>8.5497835497835521E-3</v>
      </c>
      <c r="G3036" s="156">
        <v>1.8127705627705632E-3</v>
      </c>
      <c r="H3036" s="156">
        <v>1.8127705627705632E-3</v>
      </c>
      <c r="I3036" s="156">
        <v>7.4404761904761918E-3</v>
      </c>
      <c r="J3036" s="156">
        <v>1.2716450216450218E-3</v>
      </c>
      <c r="K3036" s="156">
        <v>1.2716450216450218E-3</v>
      </c>
      <c r="L3036" s="156">
        <v>9.6320346320346324E-3</v>
      </c>
      <c r="M3036" s="156">
        <v>2.4080086580086581E-3</v>
      </c>
      <c r="N3036" s="156">
        <v>1.893939393939394E-3</v>
      </c>
      <c r="O3036" s="156">
        <v>9.4696969696969717E-3</v>
      </c>
    </row>
    <row r="3037" spans="1:15" x14ac:dyDescent="0.2">
      <c r="A3037">
        <v>255</v>
      </c>
      <c r="B3037" t="s">
        <v>623</v>
      </c>
      <c r="C3037" t="s">
        <v>623</v>
      </c>
      <c r="D3037" t="s">
        <v>306</v>
      </c>
      <c r="E3037" t="s">
        <v>694</v>
      </c>
      <c r="F3037" s="156">
        <v>8.1750315656565653E-2</v>
      </c>
      <c r="G3037" s="156">
        <v>5.7457386363636363E-2</v>
      </c>
      <c r="H3037" s="156">
        <v>0.10153724747474747</v>
      </c>
      <c r="I3037" s="156">
        <v>6.3188131313131307E-2</v>
      </c>
      <c r="J3037" s="156">
        <v>4.2062815656565652E-2</v>
      </c>
      <c r="K3037" s="156">
        <v>9.5978535353535357E-2</v>
      </c>
      <c r="L3037" s="156">
        <v>4.9575441919191915E-2</v>
      </c>
      <c r="M3037" s="156">
        <v>6.3784722222222229E-2</v>
      </c>
      <c r="N3037" s="156">
        <v>9.7119633838383859E-2</v>
      </c>
      <c r="O3037" s="156">
        <v>0.10773200757575756</v>
      </c>
    </row>
    <row r="3038" spans="1:15" x14ac:dyDescent="0.2">
      <c r="A3038">
        <v>255</v>
      </c>
      <c r="B3038" t="s">
        <v>623</v>
      </c>
      <c r="C3038" t="s">
        <v>623</v>
      </c>
      <c r="D3038" t="s">
        <v>306</v>
      </c>
      <c r="E3038" t="s">
        <v>695</v>
      </c>
      <c r="F3038" s="156">
        <v>0</v>
      </c>
      <c r="G3038" s="156">
        <v>0</v>
      </c>
      <c r="H3038" s="156">
        <v>0</v>
      </c>
      <c r="I3038" s="156">
        <v>0</v>
      </c>
      <c r="J3038" s="156">
        <v>0</v>
      </c>
      <c r="K3038" s="156">
        <v>0</v>
      </c>
      <c r="L3038" s="156">
        <v>0</v>
      </c>
      <c r="M3038" s="156">
        <v>0</v>
      </c>
      <c r="N3038" s="156">
        <v>0</v>
      </c>
      <c r="O3038" s="156">
        <v>0</v>
      </c>
    </row>
    <row r="3039" spans="1:15" x14ac:dyDescent="0.2">
      <c r="A3039">
        <v>255</v>
      </c>
      <c r="B3039" t="s">
        <v>623</v>
      </c>
      <c r="C3039" t="s">
        <v>623</v>
      </c>
      <c r="D3039" t="s">
        <v>306</v>
      </c>
      <c r="E3039" t="s">
        <v>696</v>
      </c>
      <c r="F3039" s="156">
        <v>0</v>
      </c>
      <c r="G3039" s="156">
        <v>0</v>
      </c>
      <c r="H3039" s="156">
        <v>0</v>
      </c>
      <c r="I3039" s="156">
        <v>0</v>
      </c>
      <c r="J3039" s="156">
        <v>0</v>
      </c>
      <c r="K3039" s="156">
        <v>0</v>
      </c>
      <c r="L3039" s="156">
        <v>0</v>
      </c>
      <c r="M3039" s="156">
        <v>0</v>
      </c>
      <c r="N3039" s="156">
        <v>0</v>
      </c>
      <c r="O3039" s="156">
        <v>0</v>
      </c>
    </row>
    <row r="3040" spans="1:15" x14ac:dyDescent="0.2">
      <c r="A3040">
        <v>256</v>
      </c>
      <c r="B3040" t="s">
        <v>624</v>
      </c>
      <c r="C3040" t="s">
        <v>624</v>
      </c>
      <c r="D3040" t="s">
        <v>306</v>
      </c>
      <c r="E3040" t="s">
        <v>685</v>
      </c>
      <c r="F3040" s="156">
        <v>0.17573297914207006</v>
      </c>
      <c r="G3040" s="156">
        <v>0.22136462022825659</v>
      </c>
      <c r="H3040" s="156">
        <v>0.26487603305785129</v>
      </c>
      <c r="I3040" s="156">
        <v>0.22836973632428179</v>
      </c>
      <c r="J3040" s="156">
        <v>0.1532934868162141</v>
      </c>
      <c r="K3040" s="156">
        <v>0.17976682408500588</v>
      </c>
      <c r="L3040" s="156">
        <v>0.16343713105076743</v>
      </c>
      <c r="M3040" s="156">
        <v>0.25438311688311688</v>
      </c>
      <c r="N3040" s="156">
        <v>0.27074970484061389</v>
      </c>
      <c r="O3040" s="156">
        <v>0.29600550964187328</v>
      </c>
    </row>
    <row r="3041" spans="1:15" x14ac:dyDescent="0.2">
      <c r="A3041">
        <v>256</v>
      </c>
      <c r="B3041" t="s">
        <v>624</v>
      </c>
      <c r="C3041" t="s">
        <v>624</v>
      </c>
      <c r="D3041" t="s">
        <v>306</v>
      </c>
      <c r="E3041" t="s">
        <v>686</v>
      </c>
      <c r="F3041" s="156">
        <v>6.6490800865800868E-3</v>
      </c>
      <c r="G3041" s="156">
        <v>7.0616883116883123E-3</v>
      </c>
      <c r="H3041" s="156">
        <v>2.5229978354978353E-3</v>
      </c>
      <c r="I3041" s="156">
        <v>3.0145202020202019E-3</v>
      </c>
      <c r="J3041" s="156">
        <v>7.102272727272727E-3</v>
      </c>
      <c r="K3041" s="156">
        <v>1.6752344877344876E-3</v>
      </c>
      <c r="L3041" s="156">
        <v>2.5996572871572871E-3</v>
      </c>
      <c r="M3041" s="156">
        <v>3.5308441558441562E-3</v>
      </c>
      <c r="N3041" s="156">
        <v>2.8093434343434347E-3</v>
      </c>
      <c r="O3041" s="156">
        <v>8.049242424242424E-3</v>
      </c>
    </row>
    <row r="3042" spans="1:15" x14ac:dyDescent="0.2">
      <c r="A3042">
        <v>256</v>
      </c>
      <c r="B3042" t="s">
        <v>624</v>
      </c>
      <c r="C3042" t="s">
        <v>624</v>
      </c>
      <c r="D3042" t="s">
        <v>306</v>
      </c>
      <c r="E3042" t="s">
        <v>687</v>
      </c>
      <c r="F3042" s="156">
        <v>6.1742424242424265E-2</v>
      </c>
      <c r="G3042" s="156">
        <v>2.3457792207792212E-2</v>
      </c>
      <c r="H3042" s="156">
        <v>2.3457792207792212E-2</v>
      </c>
      <c r="I3042" s="156">
        <v>6.8912337662337675E-2</v>
      </c>
      <c r="J3042" s="156">
        <v>1.6477272727272729E-2</v>
      </c>
      <c r="K3042" s="156">
        <v>1.6477272727272729E-2</v>
      </c>
      <c r="L3042" s="156">
        <v>7.6109307359307377E-2</v>
      </c>
      <c r="M3042" s="156">
        <v>3.5849567099567103E-2</v>
      </c>
      <c r="N3042" s="156">
        <v>2.4404761904761905E-2</v>
      </c>
      <c r="O3042" s="156">
        <v>7.5946969696969721E-2</v>
      </c>
    </row>
    <row r="3043" spans="1:15" x14ac:dyDescent="0.2">
      <c r="A3043">
        <v>256</v>
      </c>
      <c r="B3043" t="s">
        <v>624</v>
      </c>
      <c r="C3043" t="s">
        <v>624</v>
      </c>
      <c r="D3043" t="s">
        <v>306</v>
      </c>
      <c r="E3043" t="s">
        <v>688</v>
      </c>
      <c r="F3043" s="156">
        <v>0.1653658841158841</v>
      </c>
      <c r="G3043" s="156">
        <v>0.23131868131868133</v>
      </c>
      <c r="H3043" s="156">
        <v>0.25777555777555772</v>
      </c>
      <c r="I3043" s="156">
        <v>0.24999583749583751</v>
      </c>
      <c r="J3043" s="156">
        <v>0.16026265401265402</v>
      </c>
      <c r="K3043" s="156">
        <v>0.1604999167499167</v>
      </c>
      <c r="L3043" s="156">
        <v>0.18062354312354309</v>
      </c>
      <c r="M3043" s="156">
        <v>0.27374084249084252</v>
      </c>
      <c r="N3043" s="156">
        <v>0.26759490509490513</v>
      </c>
      <c r="O3043" s="156">
        <v>0.30368381618381618</v>
      </c>
    </row>
    <row r="3044" spans="1:15" x14ac:dyDescent="0.2">
      <c r="A3044">
        <v>256</v>
      </c>
      <c r="B3044" t="s">
        <v>624</v>
      </c>
      <c r="C3044" t="s">
        <v>624</v>
      </c>
      <c r="D3044" t="s">
        <v>306</v>
      </c>
      <c r="E3044" t="s">
        <v>689</v>
      </c>
      <c r="F3044" s="156">
        <v>1.2251984126984127E-2</v>
      </c>
      <c r="G3044" s="156">
        <v>1.2530525030525031E-2</v>
      </c>
      <c r="H3044" s="156">
        <v>5.1644536019536018E-3</v>
      </c>
      <c r="I3044" s="156">
        <v>7.0951617826617817E-3</v>
      </c>
      <c r="J3044" s="156">
        <v>1.1975351037851037E-2</v>
      </c>
      <c r="K3044" s="156">
        <v>3.5447191697191693E-3</v>
      </c>
      <c r="L3044" s="156">
        <v>6.3854548229548228E-3</v>
      </c>
      <c r="M3044" s="156">
        <v>7.5053418803418814E-3</v>
      </c>
      <c r="N3044" s="156">
        <v>5.7234432234432231E-3</v>
      </c>
      <c r="O3044" s="156">
        <v>1.5306394993894993E-2</v>
      </c>
    </row>
    <row r="3045" spans="1:15" x14ac:dyDescent="0.2">
      <c r="A3045">
        <v>256</v>
      </c>
      <c r="B3045" t="s">
        <v>624</v>
      </c>
      <c r="C3045" t="s">
        <v>624</v>
      </c>
      <c r="D3045" t="s">
        <v>306</v>
      </c>
      <c r="E3045" t="s">
        <v>690</v>
      </c>
      <c r="F3045" s="156">
        <v>0.1499084249084249</v>
      </c>
      <c r="G3045" s="156">
        <v>0.30169413919413923</v>
      </c>
      <c r="H3045" s="156">
        <v>0.33054029304029303</v>
      </c>
      <c r="I3045" s="156">
        <v>0.23349358974358972</v>
      </c>
      <c r="J3045" s="156">
        <v>0.17548076923076922</v>
      </c>
      <c r="K3045" s="156">
        <v>0.21630036630036631</v>
      </c>
      <c r="L3045" s="156">
        <v>0.12726648351648354</v>
      </c>
      <c r="M3045" s="156">
        <v>0.32058150183150186</v>
      </c>
      <c r="N3045" s="156">
        <v>0.33921703296703293</v>
      </c>
      <c r="O3045" s="156">
        <v>0.32376373626373622</v>
      </c>
    </row>
    <row r="3046" spans="1:15" x14ac:dyDescent="0.2">
      <c r="A3046">
        <v>256</v>
      </c>
      <c r="B3046" t="s">
        <v>624</v>
      </c>
      <c r="C3046" t="s">
        <v>624</v>
      </c>
      <c r="D3046" t="s">
        <v>306</v>
      </c>
      <c r="E3046" t="s">
        <v>691</v>
      </c>
      <c r="F3046" s="156">
        <v>0.14796094057457693</v>
      </c>
      <c r="G3046" s="156">
        <v>0.13443772136953955</v>
      </c>
      <c r="H3046" s="156">
        <v>0.19424193231011413</v>
      </c>
      <c r="I3046" s="156">
        <v>0.14195690672963399</v>
      </c>
      <c r="J3046" s="156">
        <v>9.7530499803227075E-2</v>
      </c>
      <c r="K3046" s="156">
        <v>0.16047815820543096</v>
      </c>
      <c r="L3046" s="156">
        <v>0.10784386068476975</v>
      </c>
      <c r="M3046" s="156">
        <v>0.14909484454939001</v>
      </c>
      <c r="N3046" s="156">
        <v>0.19172815820543096</v>
      </c>
      <c r="O3046" s="156">
        <v>0.21149153876426602</v>
      </c>
    </row>
    <row r="3047" spans="1:15" x14ac:dyDescent="0.2">
      <c r="A3047">
        <v>256</v>
      </c>
      <c r="B3047" t="s">
        <v>624</v>
      </c>
      <c r="C3047" t="s">
        <v>624</v>
      </c>
      <c r="D3047" t="s">
        <v>306</v>
      </c>
      <c r="E3047" t="s">
        <v>692</v>
      </c>
      <c r="F3047" s="156">
        <v>5.3210678210678208E-4</v>
      </c>
      <c r="G3047" s="156">
        <v>4.9603174603174611E-4</v>
      </c>
      <c r="H3047" s="156">
        <v>9.0187590187590201E-5</v>
      </c>
      <c r="I3047" s="156">
        <v>9.0187590187590201E-5</v>
      </c>
      <c r="J3047" s="156">
        <v>5.9298340548340537E-4</v>
      </c>
      <c r="K3047" s="156">
        <v>6.3131313131313131E-5</v>
      </c>
      <c r="L3047" s="156">
        <v>6.3131313131313131E-5</v>
      </c>
      <c r="M3047" s="156">
        <v>1.1498917748917748E-4</v>
      </c>
      <c r="N3047" s="156">
        <v>1.0146103896103897E-4</v>
      </c>
      <c r="O3047" s="156">
        <v>5.772005772005772E-4</v>
      </c>
    </row>
    <row r="3048" spans="1:15" x14ac:dyDescent="0.2">
      <c r="A3048">
        <v>256</v>
      </c>
      <c r="B3048" t="s">
        <v>624</v>
      </c>
      <c r="C3048" t="s">
        <v>624</v>
      </c>
      <c r="D3048" t="s">
        <v>306</v>
      </c>
      <c r="E3048" t="s">
        <v>693</v>
      </c>
      <c r="F3048" s="156">
        <v>8.4145021645021661E-3</v>
      </c>
      <c r="G3048" s="156">
        <v>1.6774891774891775E-3</v>
      </c>
      <c r="H3048" s="156">
        <v>1.6774891774891775E-3</v>
      </c>
      <c r="I3048" s="156">
        <v>7.16991341991342E-3</v>
      </c>
      <c r="J3048" s="156">
        <v>1.1634199134199137E-3</v>
      </c>
      <c r="K3048" s="156">
        <v>1.1634199134199137E-3</v>
      </c>
      <c r="L3048" s="156">
        <v>9.3885281385281405E-3</v>
      </c>
      <c r="M3048" s="156">
        <v>2.2186147186147192E-3</v>
      </c>
      <c r="N3048" s="156">
        <v>1.7586580086580092E-3</v>
      </c>
      <c r="O3048" s="156">
        <v>9.2532467532467546E-3</v>
      </c>
    </row>
    <row r="3049" spans="1:15" x14ac:dyDescent="0.2">
      <c r="A3049">
        <v>256</v>
      </c>
      <c r="B3049" t="s">
        <v>624</v>
      </c>
      <c r="C3049" t="s">
        <v>624</v>
      </c>
      <c r="D3049" t="s">
        <v>306</v>
      </c>
      <c r="E3049" t="s">
        <v>694</v>
      </c>
      <c r="F3049" s="156">
        <v>8.87863005050505E-2</v>
      </c>
      <c r="G3049" s="156">
        <v>6.1253156565656566E-2</v>
      </c>
      <c r="H3049" s="156">
        <v>0.10903882575757576</v>
      </c>
      <c r="I3049" s="156">
        <v>6.7234848484848481E-2</v>
      </c>
      <c r="J3049" s="156">
        <v>4.4875315656565655E-2</v>
      </c>
      <c r="K3049" s="156">
        <v>0.10311395202020203</v>
      </c>
      <c r="L3049" s="156">
        <v>5.2728851010101004E-2</v>
      </c>
      <c r="M3049" s="156">
        <v>6.8014520202020187E-2</v>
      </c>
      <c r="N3049" s="156">
        <v>0.10471117424242424</v>
      </c>
      <c r="O3049" s="156">
        <v>0.11618529040404039</v>
      </c>
    </row>
    <row r="3050" spans="1:15" x14ac:dyDescent="0.2">
      <c r="A3050">
        <v>256</v>
      </c>
      <c r="B3050" t="s">
        <v>624</v>
      </c>
      <c r="C3050" t="s">
        <v>624</v>
      </c>
      <c r="D3050" t="s">
        <v>306</v>
      </c>
      <c r="E3050" t="s">
        <v>695</v>
      </c>
      <c r="F3050" s="156">
        <v>0</v>
      </c>
      <c r="G3050" s="156">
        <v>0</v>
      </c>
      <c r="H3050" s="156">
        <v>0</v>
      </c>
      <c r="I3050" s="156">
        <v>0</v>
      </c>
      <c r="J3050" s="156">
        <v>0</v>
      </c>
      <c r="K3050" s="156">
        <v>0</v>
      </c>
      <c r="L3050" s="156">
        <v>0</v>
      </c>
      <c r="M3050" s="156">
        <v>0</v>
      </c>
      <c r="N3050" s="156">
        <v>0</v>
      </c>
      <c r="O3050" s="156">
        <v>0</v>
      </c>
    </row>
    <row r="3051" spans="1:15" x14ac:dyDescent="0.2">
      <c r="A3051">
        <v>256</v>
      </c>
      <c r="B3051" t="s">
        <v>624</v>
      </c>
      <c r="C3051" t="s">
        <v>624</v>
      </c>
      <c r="D3051" t="s">
        <v>306</v>
      </c>
      <c r="E3051" t="s">
        <v>696</v>
      </c>
      <c r="F3051" s="156">
        <v>0</v>
      </c>
      <c r="G3051" s="156">
        <v>0</v>
      </c>
      <c r="H3051" s="156">
        <v>0</v>
      </c>
      <c r="I3051" s="156">
        <v>0</v>
      </c>
      <c r="J3051" s="156">
        <v>0</v>
      </c>
      <c r="K3051" s="156">
        <v>0</v>
      </c>
      <c r="L3051" s="156">
        <v>0</v>
      </c>
      <c r="M3051" s="156">
        <v>0</v>
      </c>
      <c r="N3051" s="156">
        <v>0</v>
      </c>
      <c r="O3051" s="156">
        <v>0</v>
      </c>
    </row>
    <row r="3052" spans="1:15" x14ac:dyDescent="0.2">
      <c r="A3052">
        <v>257</v>
      </c>
      <c r="B3052" t="s">
        <v>625</v>
      </c>
      <c r="C3052" t="s">
        <v>625</v>
      </c>
      <c r="D3052" t="s">
        <v>306</v>
      </c>
      <c r="E3052" t="s">
        <v>685</v>
      </c>
      <c r="F3052" s="156">
        <v>0.19291863439590712</v>
      </c>
      <c r="G3052" s="156">
        <v>0.2342409484454939</v>
      </c>
      <c r="H3052" s="156">
        <v>0.2796585989767808</v>
      </c>
      <c r="I3052" s="156">
        <v>0.23859946871310506</v>
      </c>
      <c r="J3052" s="156">
        <v>0.16251967729240457</v>
      </c>
      <c r="K3052" s="156">
        <v>0.18978256591892956</v>
      </c>
      <c r="L3052" s="156">
        <v>0.17116046831955922</v>
      </c>
      <c r="M3052" s="156">
        <v>0.2668388429752066</v>
      </c>
      <c r="N3052" s="156">
        <v>0.28545848091302634</v>
      </c>
      <c r="O3052" s="156">
        <v>0.31599517906336089</v>
      </c>
    </row>
    <row r="3053" spans="1:15" x14ac:dyDescent="0.2">
      <c r="A3053">
        <v>257</v>
      </c>
      <c r="B3053" t="s">
        <v>625</v>
      </c>
      <c r="C3053" t="s">
        <v>625</v>
      </c>
      <c r="D3053" t="s">
        <v>306</v>
      </c>
      <c r="E3053" t="s">
        <v>686</v>
      </c>
      <c r="F3053" s="156">
        <v>7.0459054834054831E-3</v>
      </c>
      <c r="G3053" s="156">
        <v>7.4878246753246743E-3</v>
      </c>
      <c r="H3053" s="156">
        <v>2.5703463203463205E-3</v>
      </c>
      <c r="I3053" s="156">
        <v>2.9356060606060604E-3</v>
      </c>
      <c r="J3053" s="156">
        <v>7.5915404040404044E-3</v>
      </c>
      <c r="K3053" s="156">
        <v>1.6729797979797979E-3</v>
      </c>
      <c r="L3053" s="156">
        <v>2.5072150072150069E-3</v>
      </c>
      <c r="M3053" s="156">
        <v>3.5894660894660894E-3</v>
      </c>
      <c r="N3053" s="156">
        <v>2.8589466089466091E-3</v>
      </c>
      <c r="O3053" s="156">
        <v>8.4460678210678212E-3</v>
      </c>
    </row>
    <row r="3054" spans="1:15" x14ac:dyDescent="0.2">
      <c r="A3054">
        <v>257</v>
      </c>
      <c r="B3054" t="s">
        <v>625</v>
      </c>
      <c r="C3054" t="s">
        <v>625</v>
      </c>
      <c r="D3054" t="s">
        <v>306</v>
      </c>
      <c r="E3054" t="s">
        <v>687</v>
      </c>
      <c r="F3054" s="156">
        <v>5.9956709956709972E-2</v>
      </c>
      <c r="G3054" s="156">
        <v>2.29978354978355E-2</v>
      </c>
      <c r="H3054" s="156">
        <v>2.29978354978355E-2</v>
      </c>
      <c r="I3054" s="156">
        <v>6.6693722943722944E-2</v>
      </c>
      <c r="J3054" s="156">
        <v>1.6206709956709957E-2</v>
      </c>
      <c r="K3054" s="156">
        <v>1.6206709956709957E-2</v>
      </c>
      <c r="L3054" s="156">
        <v>7.3917748917748938E-2</v>
      </c>
      <c r="M3054" s="156">
        <v>3.4604978354978361E-2</v>
      </c>
      <c r="N3054" s="156">
        <v>2.3863636363636368E-2</v>
      </c>
      <c r="O3054" s="156">
        <v>7.3755411255411268E-2</v>
      </c>
    </row>
    <row r="3055" spans="1:15" x14ac:dyDescent="0.2">
      <c r="A3055">
        <v>257</v>
      </c>
      <c r="B3055" t="s">
        <v>625</v>
      </c>
      <c r="C3055" t="s">
        <v>625</v>
      </c>
      <c r="D3055" t="s">
        <v>306</v>
      </c>
      <c r="E3055" t="s">
        <v>688</v>
      </c>
      <c r="F3055" s="156">
        <v>0.17934773559773559</v>
      </c>
      <c r="G3055" s="156">
        <v>0.24091117216117217</v>
      </c>
      <c r="H3055" s="156">
        <v>0.26716616716616715</v>
      </c>
      <c r="I3055" s="156">
        <v>0.2563124375624376</v>
      </c>
      <c r="J3055" s="156">
        <v>0.16742840492840494</v>
      </c>
      <c r="K3055" s="156">
        <v>0.16544289044289043</v>
      </c>
      <c r="L3055" s="156">
        <v>0.18563103563103561</v>
      </c>
      <c r="M3055" s="156">
        <v>0.28280677655677655</v>
      </c>
      <c r="N3055" s="156">
        <v>0.27692099567099565</v>
      </c>
      <c r="O3055" s="156">
        <v>0.3185397935397935</v>
      </c>
    </row>
    <row r="3056" spans="1:15" x14ac:dyDescent="0.2">
      <c r="A3056">
        <v>257</v>
      </c>
      <c r="B3056" t="s">
        <v>625</v>
      </c>
      <c r="C3056" t="s">
        <v>625</v>
      </c>
      <c r="D3056" t="s">
        <v>306</v>
      </c>
      <c r="E3056" t="s">
        <v>689</v>
      </c>
      <c r="F3056" s="156">
        <v>1.2780448717948716E-2</v>
      </c>
      <c r="G3056" s="156">
        <v>1.3343253968253968E-2</v>
      </c>
      <c r="H3056" s="156">
        <v>5.2922771672771676E-3</v>
      </c>
      <c r="I3056" s="156">
        <v>6.9845085470085465E-3</v>
      </c>
      <c r="J3056" s="156">
        <v>1.284149877899878E-2</v>
      </c>
      <c r="K3056" s="156">
        <v>3.6076770451770454E-3</v>
      </c>
      <c r="L3056" s="156">
        <v>6.2175671550671555E-3</v>
      </c>
      <c r="M3056" s="156">
        <v>7.7190170940170926E-3</v>
      </c>
      <c r="N3056" s="156">
        <v>5.8684371184371184E-3</v>
      </c>
      <c r="O3056" s="156">
        <v>1.5886370573870573E-2</v>
      </c>
    </row>
    <row r="3057" spans="1:15" x14ac:dyDescent="0.2">
      <c r="A3057">
        <v>257</v>
      </c>
      <c r="B3057" t="s">
        <v>625</v>
      </c>
      <c r="C3057" t="s">
        <v>625</v>
      </c>
      <c r="D3057" t="s">
        <v>306</v>
      </c>
      <c r="E3057" t="s">
        <v>690</v>
      </c>
      <c r="F3057" s="156">
        <v>0.17504578754578753</v>
      </c>
      <c r="G3057" s="156">
        <v>0.32293956043956046</v>
      </c>
      <c r="H3057" s="156">
        <v>0.35771520146520147</v>
      </c>
      <c r="I3057" s="156">
        <v>0.24631410256410255</v>
      </c>
      <c r="J3057" s="156">
        <v>0.18424908424908423</v>
      </c>
      <c r="K3057" s="156">
        <v>0.23340201465201468</v>
      </c>
      <c r="L3057" s="156">
        <v>0.13005952380952382</v>
      </c>
      <c r="M3057" s="156">
        <v>0.34235347985347986</v>
      </c>
      <c r="N3057" s="156">
        <v>0.36625457875457867</v>
      </c>
      <c r="O3057" s="156">
        <v>0.35089285714285717</v>
      </c>
    </row>
    <row r="3058" spans="1:15" x14ac:dyDescent="0.2">
      <c r="A3058">
        <v>257</v>
      </c>
      <c r="B3058" t="s">
        <v>625</v>
      </c>
      <c r="C3058" t="s">
        <v>625</v>
      </c>
      <c r="D3058" t="s">
        <v>306</v>
      </c>
      <c r="E3058" t="s">
        <v>691</v>
      </c>
      <c r="F3058" s="156">
        <v>0.16720287288469107</v>
      </c>
      <c r="G3058" s="156">
        <v>0.14614325068870523</v>
      </c>
      <c r="H3058" s="156">
        <v>0.21178177882723337</v>
      </c>
      <c r="I3058" s="156">
        <v>0.15108963006690279</v>
      </c>
      <c r="J3058" s="156">
        <v>0.10628443526170799</v>
      </c>
      <c r="K3058" s="156">
        <v>0.1754673356946084</v>
      </c>
      <c r="L3058" s="156">
        <v>0.11487111373475008</v>
      </c>
      <c r="M3058" s="156">
        <v>0.16006493506493505</v>
      </c>
      <c r="N3058" s="156">
        <v>0.20895070838252655</v>
      </c>
      <c r="O3058" s="156">
        <v>0.23308244785517515</v>
      </c>
    </row>
    <row r="3059" spans="1:15" x14ac:dyDescent="0.2">
      <c r="A3059">
        <v>257</v>
      </c>
      <c r="B3059" t="s">
        <v>625</v>
      </c>
      <c r="C3059" t="s">
        <v>625</v>
      </c>
      <c r="D3059" t="s">
        <v>306</v>
      </c>
      <c r="E3059" t="s">
        <v>692</v>
      </c>
      <c r="F3059" s="156">
        <v>6.2905844155844166E-4</v>
      </c>
      <c r="G3059" s="156">
        <v>5.9298340548340537E-4</v>
      </c>
      <c r="H3059" s="156">
        <v>1.1498917748917748E-4</v>
      </c>
      <c r="I3059" s="156">
        <v>1.0822510822510821E-4</v>
      </c>
      <c r="J3059" s="156">
        <v>7.0346320346320341E-4</v>
      </c>
      <c r="K3059" s="156">
        <v>7.4404761904761898E-5</v>
      </c>
      <c r="L3059" s="156">
        <v>7.4404761904761898E-5</v>
      </c>
      <c r="M3059" s="156">
        <v>1.3753607503607502E-4</v>
      </c>
      <c r="N3059" s="156">
        <v>1.2851731601731602E-4</v>
      </c>
      <c r="O3059" s="156">
        <v>6.8317099567099561E-4</v>
      </c>
    </row>
    <row r="3060" spans="1:15" x14ac:dyDescent="0.2">
      <c r="A3060">
        <v>257</v>
      </c>
      <c r="B3060" t="s">
        <v>625</v>
      </c>
      <c r="C3060" t="s">
        <v>625</v>
      </c>
      <c r="D3060" t="s">
        <v>306</v>
      </c>
      <c r="E3060" t="s">
        <v>693</v>
      </c>
      <c r="F3060" s="156">
        <v>7.873376623376626E-3</v>
      </c>
      <c r="G3060" s="156">
        <v>1.4069264069264073E-3</v>
      </c>
      <c r="H3060" s="156">
        <v>1.4069264069264073E-3</v>
      </c>
      <c r="I3060" s="156">
        <v>6.4935064935064939E-3</v>
      </c>
      <c r="J3060" s="156">
        <v>9.7402597402597413E-4</v>
      </c>
      <c r="K3060" s="156">
        <v>9.7402597402597413E-4</v>
      </c>
      <c r="L3060" s="156">
        <v>8.6309523809523815E-3</v>
      </c>
      <c r="M3060" s="156">
        <v>1.8668831168831171E-3</v>
      </c>
      <c r="N3060" s="156">
        <v>1.4610389610389613E-3</v>
      </c>
      <c r="O3060" s="156">
        <v>8.5497835497835521E-3</v>
      </c>
    </row>
    <row r="3061" spans="1:15" x14ac:dyDescent="0.2">
      <c r="A3061">
        <v>257</v>
      </c>
      <c r="B3061" t="s">
        <v>625</v>
      </c>
      <c r="C3061" t="s">
        <v>625</v>
      </c>
      <c r="D3061" t="s">
        <v>306</v>
      </c>
      <c r="E3061" t="s">
        <v>694</v>
      </c>
      <c r="F3061" s="156">
        <v>9.5029987373737371E-2</v>
      </c>
      <c r="G3061" s="156">
        <v>6.4305555555555546E-2</v>
      </c>
      <c r="H3061" s="156">
        <v>0.11533617424242425</v>
      </c>
      <c r="I3061" s="156">
        <v>7.007733585858586E-2</v>
      </c>
      <c r="J3061" s="156">
        <v>4.7040719696969699E-2</v>
      </c>
      <c r="K3061" s="156">
        <v>0.10940498737373738</v>
      </c>
      <c r="L3061" s="156">
        <v>5.5020517676767675E-2</v>
      </c>
      <c r="M3061" s="156">
        <v>7.1150568181818183E-2</v>
      </c>
      <c r="N3061" s="156">
        <v>0.11092329545454545</v>
      </c>
      <c r="O3061" s="156">
        <v>0.12338541666666666</v>
      </c>
    </row>
    <row r="3062" spans="1:15" x14ac:dyDescent="0.2">
      <c r="A3062">
        <v>257</v>
      </c>
      <c r="B3062" t="s">
        <v>625</v>
      </c>
      <c r="C3062" t="s">
        <v>625</v>
      </c>
      <c r="D3062" t="s">
        <v>306</v>
      </c>
      <c r="E3062" t="s">
        <v>695</v>
      </c>
      <c r="F3062" s="156">
        <v>0</v>
      </c>
      <c r="G3062" s="156">
        <v>0</v>
      </c>
      <c r="H3062" s="156">
        <v>0</v>
      </c>
      <c r="I3062" s="156">
        <v>0</v>
      </c>
      <c r="J3062" s="156">
        <v>0</v>
      </c>
      <c r="K3062" s="156">
        <v>0</v>
      </c>
      <c r="L3062" s="156">
        <v>0</v>
      </c>
      <c r="M3062" s="156">
        <v>0</v>
      </c>
      <c r="N3062" s="156">
        <v>0</v>
      </c>
      <c r="O3062" s="156">
        <v>0</v>
      </c>
    </row>
    <row r="3063" spans="1:15" x14ac:dyDescent="0.2">
      <c r="A3063">
        <v>257</v>
      </c>
      <c r="B3063" t="s">
        <v>625</v>
      </c>
      <c r="C3063" t="s">
        <v>625</v>
      </c>
      <c r="D3063" t="s">
        <v>306</v>
      </c>
      <c r="E3063" t="s">
        <v>696</v>
      </c>
      <c r="F3063" s="156">
        <v>0</v>
      </c>
      <c r="G3063" s="156">
        <v>0</v>
      </c>
      <c r="H3063" s="156">
        <v>0</v>
      </c>
      <c r="I3063" s="156">
        <v>0</v>
      </c>
      <c r="J3063" s="156">
        <v>0</v>
      </c>
      <c r="K3063" s="156">
        <v>0</v>
      </c>
      <c r="L3063" s="156">
        <v>0</v>
      </c>
      <c r="M3063" s="156">
        <v>0</v>
      </c>
      <c r="N3063" s="156">
        <v>0</v>
      </c>
      <c r="O3063" s="156">
        <v>0</v>
      </c>
    </row>
    <row r="3064" spans="1:15" x14ac:dyDescent="0.2">
      <c r="A3064">
        <v>258</v>
      </c>
      <c r="B3064" t="s">
        <v>626</v>
      </c>
      <c r="C3064" t="s">
        <v>626</v>
      </c>
      <c r="D3064" t="s">
        <v>306</v>
      </c>
      <c r="E3064" t="s">
        <v>685</v>
      </c>
      <c r="F3064" s="156">
        <v>0.19844057457693823</v>
      </c>
      <c r="G3064" s="156">
        <v>0.2358175914994097</v>
      </c>
      <c r="H3064" s="156">
        <v>0.2858372687918142</v>
      </c>
      <c r="I3064" s="156">
        <v>0.24446822117276662</v>
      </c>
      <c r="J3064" s="156">
        <v>0.16306326249508069</v>
      </c>
      <c r="K3064" s="156">
        <v>0.1946945100354191</v>
      </c>
      <c r="L3064" s="156">
        <v>0.17556572215663127</v>
      </c>
      <c r="M3064" s="156">
        <v>0.27162534435261709</v>
      </c>
      <c r="N3064" s="156">
        <v>0.29185114128295941</v>
      </c>
      <c r="O3064" s="156">
        <v>0.32215909090909089</v>
      </c>
    </row>
    <row r="3065" spans="1:15" x14ac:dyDescent="0.2">
      <c r="A3065">
        <v>258</v>
      </c>
      <c r="B3065" t="s">
        <v>626</v>
      </c>
      <c r="C3065" t="s">
        <v>626</v>
      </c>
      <c r="D3065" t="s">
        <v>306</v>
      </c>
      <c r="E3065" t="s">
        <v>686</v>
      </c>
      <c r="F3065" s="156">
        <v>7.2398088023088022E-3</v>
      </c>
      <c r="G3065" s="156">
        <v>7.9477813852813859E-3</v>
      </c>
      <c r="H3065" s="156">
        <v>2.8206168831168832E-3</v>
      </c>
      <c r="I3065" s="156">
        <v>3.0415764790764788E-3</v>
      </c>
      <c r="J3065" s="156">
        <v>8.0131673881673887E-3</v>
      </c>
      <c r="K3065" s="156">
        <v>1.7902236652236651E-3</v>
      </c>
      <c r="L3065" s="156">
        <v>2.5410353535353539E-3</v>
      </c>
      <c r="M3065" s="156">
        <v>3.8690476190476192E-3</v>
      </c>
      <c r="N3065" s="156">
        <v>3.1430375180375183E-3</v>
      </c>
      <c r="O3065" s="156">
        <v>8.7527056277056283E-3</v>
      </c>
    </row>
    <row r="3066" spans="1:15" x14ac:dyDescent="0.2">
      <c r="A3066">
        <v>258</v>
      </c>
      <c r="B3066" t="s">
        <v>626</v>
      </c>
      <c r="C3066" t="s">
        <v>626</v>
      </c>
      <c r="D3066" t="s">
        <v>306</v>
      </c>
      <c r="E3066" t="s">
        <v>687</v>
      </c>
      <c r="F3066" s="156">
        <v>5.7602813852813864E-2</v>
      </c>
      <c r="G3066" s="156">
        <v>2.2754329004329006E-2</v>
      </c>
      <c r="H3066" s="156">
        <v>2.2754329004329006E-2</v>
      </c>
      <c r="I3066" s="156">
        <v>6.4610389610389618E-2</v>
      </c>
      <c r="J3066" s="156">
        <v>1.6044372294372295E-2</v>
      </c>
      <c r="K3066" s="156">
        <v>1.6044372294372295E-2</v>
      </c>
      <c r="L3066" s="156">
        <v>7.1185064935064934E-2</v>
      </c>
      <c r="M3066" s="156">
        <v>3.4009740259740268E-2</v>
      </c>
      <c r="N3066" s="156">
        <v>2.3647186147186153E-2</v>
      </c>
      <c r="O3066" s="156">
        <v>7.1212121212121227E-2</v>
      </c>
    </row>
    <row r="3067" spans="1:15" x14ac:dyDescent="0.2">
      <c r="A3067">
        <v>258</v>
      </c>
      <c r="B3067" t="s">
        <v>626</v>
      </c>
      <c r="C3067" t="s">
        <v>626</v>
      </c>
      <c r="D3067" t="s">
        <v>306</v>
      </c>
      <c r="E3067" t="s">
        <v>688</v>
      </c>
      <c r="F3067" s="156">
        <v>0.18066100566100565</v>
      </c>
      <c r="G3067" s="156">
        <v>0.24178737928737928</v>
      </c>
      <c r="H3067" s="156">
        <v>0.26856268731268734</v>
      </c>
      <c r="I3067" s="156">
        <v>0.25547369297369299</v>
      </c>
      <c r="J3067" s="156">
        <v>0.16823384948384948</v>
      </c>
      <c r="K3067" s="156">
        <v>0.16683316683316685</v>
      </c>
      <c r="L3067" s="156">
        <v>0.18519605394605396</v>
      </c>
      <c r="M3067" s="156">
        <v>0.28297952047952052</v>
      </c>
      <c r="N3067" s="156">
        <v>0.27879620379620379</v>
      </c>
      <c r="O3067" s="156">
        <v>0.31909340659340657</v>
      </c>
    </row>
    <row r="3068" spans="1:15" x14ac:dyDescent="0.2">
      <c r="A3068">
        <v>258</v>
      </c>
      <c r="B3068" t="s">
        <v>626</v>
      </c>
      <c r="C3068" t="s">
        <v>626</v>
      </c>
      <c r="D3068" t="s">
        <v>306</v>
      </c>
      <c r="E3068" t="s">
        <v>689</v>
      </c>
      <c r="F3068" s="156">
        <v>1.3347069597069596E-2</v>
      </c>
      <c r="G3068" s="156">
        <v>1.4295253357753359E-2</v>
      </c>
      <c r="H3068" s="156">
        <v>5.6814713064713062E-3</v>
      </c>
      <c r="I3068" s="156">
        <v>7.0989774114774114E-3</v>
      </c>
      <c r="J3068" s="156">
        <v>1.3757249694749693E-2</v>
      </c>
      <c r="K3068" s="156">
        <v>3.7870115995115999E-3</v>
      </c>
      <c r="L3068" s="156">
        <v>6.2175671550671555E-3</v>
      </c>
      <c r="M3068" s="156">
        <v>8.1883394383394387E-3</v>
      </c>
      <c r="N3068" s="156">
        <v>6.3224969474969476E-3</v>
      </c>
      <c r="O3068" s="156">
        <v>1.6630418192918193E-2</v>
      </c>
    </row>
    <row r="3069" spans="1:15" x14ac:dyDescent="0.2">
      <c r="A3069">
        <v>258</v>
      </c>
      <c r="B3069" t="s">
        <v>626</v>
      </c>
      <c r="C3069" t="s">
        <v>626</v>
      </c>
      <c r="D3069" t="s">
        <v>306</v>
      </c>
      <c r="E3069" t="s">
        <v>690</v>
      </c>
      <c r="F3069" s="156">
        <v>0.17316849816849819</v>
      </c>
      <c r="G3069" s="156">
        <v>0.32696886446886442</v>
      </c>
      <c r="H3069" s="156">
        <v>0.36510989010989003</v>
      </c>
      <c r="I3069" s="156">
        <v>0.25409798534798533</v>
      </c>
      <c r="J3069" s="156">
        <v>0.18658424908424909</v>
      </c>
      <c r="K3069" s="156">
        <v>0.24054487179487177</v>
      </c>
      <c r="L3069" s="156">
        <v>0.13507326007326007</v>
      </c>
      <c r="M3069" s="156">
        <v>0.34876373626373625</v>
      </c>
      <c r="N3069" s="156">
        <v>0.37399267399267405</v>
      </c>
      <c r="O3069" s="156">
        <v>0.35604395604395611</v>
      </c>
    </row>
    <row r="3070" spans="1:15" x14ac:dyDescent="0.2">
      <c r="A3070">
        <v>258</v>
      </c>
      <c r="B3070" t="s">
        <v>626</v>
      </c>
      <c r="C3070" t="s">
        <v>626</v>
      </c>
      <c r="D3070" t="s">
        <v>306</v>
      </c>
      <c r="E3070" t="s">
        <v>691</v>
      </c>
      <c r="F3070" s="156">
        <v>0.16690525383707203</v>
      </c>
      <c r="G3070" s="156">
        <v>0.14494047619047618</v>
      </c>
      <c r="H3070" s="156">
        <v>0.2124262101534829</v>
      </c>
      <c r="I3070" s="156">
        <v>0.15043044077134984</v>
      </c>
      <c r="J3070" s="156">
        <v>0.10508658008658009</v>
      </c>
      <c r="K3070" s="156">
        <v>0.17644136166863439</v>
      </c>
      <c r="L3070" s="156">
        <v>0.11418240850059033</v>
      </c>
      <c r="M3070" s="156">
        <v>0.15972796143250687</v>
      </c>
      <c r="N3070" s="156">
        <v>0.20911796536796537</v>
      </c>
      <c r="O3070" s="156">
        <v>0.23200019677292405</v>
      </c>
    </row>
    <row r="3071" spans="1:15" x14ac:dyDescent="0.2">
      <c r="A3071">
        <v>258</v>
      </c>
      <c r="B3071" t="s">
        <v>626</v>
      </c>
      <c r="C3071" t="s">
        <v>626</v>
      </c>
      <c r="D3071" t="s">
        <v>306</v>
      </c>
      <c r="E3071" t="s">
        <v>692</v>
      </c>
      <c r="F3071" s="156">
        <v>7.1248196248196245E-4</v>
      </c>
      <c r="G3071" s="156">
        <v>6.8542568542568553E-4</v>
      </c>
      <c r="H3071" s="156">
        <v>1.5106421356421356E-4</v>
      </c>
      <c r="I3071" s="156">
        <v>1.3528138528138525E-4</v>
      </c>
      <c r="J3071" s="156">
        <v>8.0717893217893222E-4</v>
      </c>
      <c r="K3071" s="156">
        <v>9.2442279942279949E-5</v>
      </c>
      <c r="L3071" s="156">
        <v>9.2442279942279949E-5</v>
      </c>
      <c r="M3071" s="156">
        <v>1.7135642135642138E-4</v>
      </c>
      <c r="N3071" s="156">
        <v>1.6684704184704183E-4</v>
      </c>
      <c r="O3071" s="156">
        <v>7.8012265512265497E-4</v>
      </c>
    </row>
    <row r="3072" spans="1:15" x14ac:dyDescent="0.2">
      <c r="A3072">
        <v>258</v>
      </c>
      <c r="B3072" t="s">
        <v>626</v>
      </c>
      <c r="C3072" t="s">
        <v>626</v>
      </c>
      <c r="D3072" t="s">
        <v>306</v>
      </c>
      <c r="E3072" t="s">
        <v>693</v>
      </c>
      <c r="F3072" s="156">
        <v>6.1417748917748935E-3</v>
      </c>
      <c r="G3072" s="156">
        <v>1.1904761904761908E-3</v>
      </c>
      <c r="H3072" s="156">
        <v>1.1904761904761908E-3</v>
      </c>
      <c r="I3072" s="156">
        <v>5.140692640692641E-3</v>
      </c>
      <c r="J3072" s="156">
        <v>8.1168831168831174E-4</v>
      </c>
      <c r="K3072" s="156">
        <v>8.1168831168831174E-4</v>
      </c>
      <c r="L3072" s="156">
        <v>6.7640692640692657E-3</v>
      </c>
      <c r="M3072" s="156">
        <v>1.5422077922077925E-3</v>
      </c>
      <c r="N3072" s="156">
        <v>1.2445887445887449E-3</v>
      </c>
      <c r="O3072" s="156">
        <v>6.7099567099567102E-3</v>
      </c>
    </row>
    <row r="3073" spans="1:15" x14ac:dyDescent="0.2">
      <c r="A3073">
        <v>258</v>
      </c>
      <c r="B3073" t="s">
        <v>626</v>
      </c>
      <c r="C3073" t="s">
        <v>626</v>
      </c>
      <c r="D3073" t="s">
        <v>306</v>
      </c>
      <c r="E3073" t="s">
        <v>694</v>
      </c>
      <c r="F3073" s="156">
        <v>8.9474431818181821E-2</v>
      </c>
      <c r="G3073" s="156">
        <v>6.1055871212121221E-2</v>
      </c>
      <c r="H3073" s="156">
        <v>0.110697601010101</v>
      </c>
      <c r="I3073" s="156">
        <v>6.7864583333333325E-2</v>
      </c>
      <c r="J3073" s="156">
        <v>4.4313446969696961E-2</v>
      </c>
      <c r="K3073" s="156">
        <v>0.10511837121212121</v>
      </c>
      <c r="L3073" s="156">
        <v>5.3088699494949494E-2</v>
      </c>
      <c r="M3073" s="156">
        <v>6.8562184343434349E-2</v>
      </c>
      <c r="N3073" s="156">
        <v>0.10609375000000001</v>
      </c>
      <c r="O3073" s="156">
        <v>0.11708175505050505</v>
      </c>
    </row>
    <row r="3074" spans="1:15" x14ac:dyDescent="0.2">
      <c r="A3074">
        <v>258</v>
      </c>
      <c r="B3074" t="s">
        <v>626</v>
      </c>
      <c r="C3074" t="s">
        <v>626</v>
      </c>
      <c r="D3074" t="s">
        <v>306</v>
      </c>
      <c r="E3074" t="s">
        <v>695</v>
      </c>
      <c r="F3074" s="156">
        <v>0</v>
      </c>
      <c r="G3074" s="156">
        <v>0</v>
      </c>
      <c r="H3074" s="156">
        <v>0</v>
      </c>
      <c r="I3074" s="156">
        <v>0</v>
      </c>
      <c r="J3074" s="156">
        <v>0</v>
      </c>
      <c r="K3074" s="156">
        <v>0</v>
      </c>
      <c r="L3074" s="156">
        <v>0</v>
      </c>
      <c r="M3074" s="156">
        <v>0</v>
      </c>
      <c r="N3074" s="156">
        <v>0</v>
      </c>
      <c r="O3074" s="156">
        <v>0</v>
      </c>
    </row>
    <row r="3075" spans="1:15" x14ac:dyDescent="0.2">
      <c r="A3075">
        <v>258</v>
      </c>
      <c r="B3075" t="s">
        <v>626</v>
      </c>
      <c r="C3075" t="s">
        <v>626</v>
      </c>
      <c r="D3075" t="s">
        <v>306</v>
      </c>
      <c r="E3075" t="s">
        <v>696</v>
      </c>
      <c r="F3075" s="156">
        <v>0</v>
      </c>
      <c r="G3075" s="156">
        <v>0</v>
      </c>
      <c r="H3075" s="156">
        <v>0</v>
      </c>
      <c r="I3075" s="156">
        <v>0</v>
      </c>
      <c r="J3075" s="156">
        <v>0</v>
      </c>
      <c r="K3075" s="156">
        <v>0</v>
      </c>
      <c r="L3075" s="156">
        <v>0</v>
      </c>
      <c r="M3075" s="156">
        <v>0</v>
      </c>
      <c r="N3075" s="156">
        <v>0</v>
      </c>
      <c r="O3075" s="156">
        <v>0</v>
      </c>
    </row>
    <row r="3076" spans="1:15" x14ac:dyDescent="0.2">
      <c r="A3076">
        <v>259</v>
      </c>
      <c r="B3076" t="s">
        <v>627</v>
      </c>
      <c r="C3076" t="s">
        <v>627</v>
      </c>
      <c r="D3076" t="s">
        <v>306</v>
      </c>
      <c r="E3076" t="s">
        <v>685</v>
      </c>
      <c r="F3076" s="156">
        <v>0.18226584022038567</v>
      </c>
      <c r="G3076" s="156">
        <v>0.22999557260920897</v>
      </c>
      <c r="H3076" s="156">
        <v>0.27162780401416758</v>
      </c>
      <c r="I3076" s="156">
        <v>0.23267906336088154</v>
      </c>
      <c r="J3076" s="156">
        <v>0.16011166863439591</v>
      </c>
      <c r="K3076" s="156">
        <v>0.18351534828807556</v>
      </c>
      <c r="L3076" s="156">
        <v>0.16637396694214876</v>
      </c>
      <c r="M3076" s="156">
        <v>0.26122097599370325</v>
      </c>
      <c r="N3076" s="156">
        <v>0.27732683982683981</v>
      </c>
      <c r="O3076" s="156">
        <v>0.30562032664305389</v>
      </c>
    </row>
    <row r="3077" spans="1:15" x14ac:dyDescent="0.2">
      <c r="A3077">
        <v>259</v>
      </c>
      <c r="B3077" t="s">
        <v>627</v>
      </c>
      <c r="C3077" t="s">
        <v>627</v>
      </c>
      <c r="D3077" t="s">
        <v>306</v>
      </c>
      <c r="E3077" t="s">
        <v>686</v>
      </c>
      <c r="F3077" s="156">
        <v>6.6355519480519477E-3</v>
      </c>
      <c r="G3077" s="156">
        <v>6.7798520923520924E-3</v>
      </c>
      <c r="H3077" s="156">
        <v>2.2975288600288603E-3</v>
      </c>
      <c r="I3077" s="156">
        <v>2.8679653679653683E-3</v>
      </c>
      <c r="J3077" s="156">
        <v>6.8903318903318902E-3</v>
      </c>
      <c r="K3077" s="156">
        <v>1.5467171717171717E-3</v>
      </c>
      <c r="L3077" s="156">
        <v>2.5229978354978353E-3</v>
      </c>
      <c r="M3077" s="156">
        <v>3.2738095238095239E-3</v>
      </c>
      <c r="N3077" s="156">
        <v>2.5410353535353539E-3</v>
      </c>
      <c r="O3077" s="156">
        <v>7.9207251082251094E-3</v>
      </c>
    </row>
    <row r="3078" spans="1:15" x14ac:dyDescent="0.2">
      <c r="A3078">
        <v>259</v>
      </c>
      <c r="B3078" t="s">
        <v>627</v>
      </c>
      <c r="C3078" t="s">
        <v>627</v>
      </c>
      <c r="D3078" t="s">
        <v>306</v>
      </c>
      <c r="E3078" t="s">
        <v>687</v>
      </c>
      <c r="F3078" s="156">
        <v>6.433982683982685E-2</v>
      </c>
      <c r="G3078" s="156">
        <v>2.4458874458874461E-2</v>
      </c>
      <c r="H3078" s="156">
        <v>2.4458874458874461E-2</v>
      </c>
      <c r="I3078" s="156">
        <v>7.1861471861471862E-2</v>
      </c>
      <c r="J3078" s="156">
        <v>1.7288961038961041E-2</v>
      </c>
      <c r="K3078" s="156">
        <v>1.7288961038961041E-2</v>
      </c>
      <c r="L3078" s="156">
        <v>7.9572510822510836E-2</v>
      </c>
      <c r="M3078" s="156">
        <v>3.7283549783549787E-2</v>
      </c>
      <c r="N3078" s="156">
        <v>2.5297619047619051E-2</v>
      </c>
      <c r="O3078" s="156">
        <v>7.9112554112554134E-2</v>
      </c>
    </row>
    <row r="3079" spans="1:15" x14ac:dyDescent="0.2">
      <c r="A3079">
        <v>259</v>
      </c>
      <c r="B3079" t="s">
        <v>627</v>
      </c>
      <c r="C3079" t="s">
        <v>627</v>
      </c>
      <c r="D3079" t="s">
        <v>306</v>
      </c>
      <c r="E3079" t="s">
        <v>688</v>
      </c>
      <c r="F3079" s="156">
        <v>0.17500832500832497</v>
      </c>
      <c r="G3079" s="156">
        <v>0.23932109557109557</v>
      </c>
      <c r="H3079" s="156">
        <v>0.26546370296370297</v>
      </c>
      <c r="I3079" s="156">
        <v>0.25588369963369961</v>
      </c>
      <c r="J3079" s="156">
        <v>0.16558025308025309</v>
      </c>
      <c r="K3079" s="156">
        <v>0.16408591408591405</v>
      </c>
      <c r="L3079" s="156">
        <v>0.18425949050949053</v>
      </c>
      <c r="M3079" s="156">
        <v>0.28193889443889447</v>
      </c>
      <c r="N3079" s="156">
        <v>0.27480019980019976</v>
      </c>
      <c r="O3079" s="156">
        <v>0.31506410256410255</v>
      </c>
    </row>
    <row r="3080" spans="1:15" x14ac:dyDescent="0.2">
      <c r="A3080">
        <v>259</v>
      </c>
      <c r="B3080" t="s">
        <v>627</v>
      </c>
      <c r="C3080" t="s">
        <v>627</v>
      </c>
      <c r="D3080" t="s">
        <v>306</v>
      </c>
      <c r="E3080" t="s">
        <v>689</v>
      </c>
      <c r="F3080" s="156">
        <v>1.2908272283272281E-2</v>
      </c>
      <c r="G3080" s="156">
        <v>1.2709859584859585E-2</v>
      </c>
      <c r="H3080" s="156">
        <v>4.9259768009768017E-3</v>
      </c>
      <c r="I3080" s="156">
        <v>6.9921398046398041E-3</v>
      </c>
      <c r="J3080" s="156">
        <v>1.2314942002442E-2</v>
      </c>
      <c r="K3080" s="156">
        <v>3.4245268620268616E-3</v>
      </c>
      <c r="L3080" s="156">
        <v>6.4121642246642244E-3</v>
      </c>
      <c r="M3080" s="156">
        <v>7.3012057387057388E-3</v>
      </c>
      <c r="N3080" s="156">
        <v>5.4124694749694748E-3</v>
      </c>
      <c r="O3080" s="156">
        <v>1.5825320512820512E-2</v>
      </c>
    </row>
    <row r="3081" spans="1:15" x14ac:dyDescent="0.2">
      <c r="A3081">
        <v>259</v>
      </c>
      <c r="B3081" t="s">
        <v>627</v>
      </c>
      <c r="C3081" t="s">
        <v>627</v>
      </c>
      <c r="D3081" t="s">
        <v>306</v>
      </c>
      <c r="E3081" t="s">
        <v>690</v>
      </c>
      <c r="F3081" s="156">
        <v>0.16385073260073257</v>
      </c>
      <c r="G3081" s="156">
        <v>0.31609432234432233</v>
      </c>
      <c r="H3081" s="156">
        <v>0.34507783882783877</v>
      </c>
      <c r="I3081" s="156">
        <v>0.24036172161172159</v>
      </c>
      <c r="J3081" s="156">
        <v>0.18278388278388277</v>
      </c>
      <c r="K3081" s="156">
        <v>0.22376373626373625</v>
      </c>
      <c r="L3081" s="156">
        <v>0.129235347985348</v>
      </c>
      <c r="M3081" s="156">
        <v>0.33399725274725273</v>
      </c>
      <c r="N3081" s="156">
        <v>0.35347985347985356</v>
      </c>
      <c r="O3081" s="156">
        <v>0.33981227106227108</v>
      </c>
    </row>
    <row r="3082" spans="1:15" x14ac:dyDescent="0.2">
      <c r="A3082">
        <v>259</v>
      </c>
      <c r="B3082" t="s">
        <v>627</v>
      </c>
      <c r="C3082" t="s">
        <v>627</v>
      </c>
      <c r="D3082" t="s">
        <v>306</v>
      </c>
      <c r="E3082" t="s">
        <v>691</v>
      </c>
      <c r="F3082" s="156">
        <v>0.15493162140889413</v>
      </c>
      <c r="G3082" s="156">
        <v>0.14201839826839827</v>
      </c>
      <c r="H3082" s="156">
        <v>0.20159632034632036</v>
      </c>
      <c r="I3082" s="156">
        <v>0.14618998425816609</v>
      </c>
      <c r="J3082" s="156">
        <v>0.10307949626131445</v>
      </c>
      <c r="K3082" s="156">
        <v>0.16549340810704449</v>
      </c>
      <c r="L3082" s="156">
        <v>0.11080037386855569</v>
      </c>
      <c r="M3082" s="156">
        <v>0.15532270759543487</v>
      </c>
      <c r="N3082" s="156">
        <v>0.19954988193624557</v>
      </c>
      <c r="O3082" s="156">
        <v>0.22069067296340025</v>
      </c>
    </row>
    <row r="3083" spans="1:15" x14ac:dyDescent="0.2">
      <c r="A3083">
        <v>259</v>
      </c>
      <c r="B3083" t="s">
        <v>627</v>
      </c>
      <c r="C3083" t="s">
        <v>627</v>
      </c>
      <c r="D3083" t="s">
        <v>306</v>
      </c>
      <c r="E3083" t="s">
        <v>692</v>
      </c>
      <c r="F3083" s="156">
        <v>4.937770562770563E-4</v>
      </c>
      <c r="G3083" s="156">
        <v>4.5319264069264064E-4</v>
      </c>
      <c r="H3083" s="156">
        <v>7.6659451659451659E-5</v>
      </c>
      <c r="I3083" s="156">
        <v>7.6659451659451659E-5</v>
      </c>
      <c r="J3083" s="156">
        <v>5.4788961038961046E-4</v>
      </c>
      <c r="K3083" s="156">
        <v>5.4112554112554106E-5</v>
      </c>
      <c r="L3083" s="156">
        <v>5.4112554112554106E-5</v>
      </c>
      <c r="M3083" s="156">
        <v>9.6951659451659458E-5</v>
      </c>
      <c r="N3083" s="156">
        <v>8.3423520923520917E-5</v>
      </c>
      <c r="O3083" s="156">
        <v>5.3436147186147189E-4</v>
      </c>
    </row>
    <row r="3084" spans="1:15" x14ac:dyDescent="0.2">
      <c r="A3084">
        <v>259</v>
      </c>
      <c r="B3084" t="s">
        <v>627</v>
      </c>
      <c r="C3084" t="s">
        <v>627</v>
      </c>
      <c r="D3084" t="s">
        <v>306</v>
      </c>
      <c r="E3084" t="s">
        <v>693</v>
      </c>
      <c r="F3084" s="156">
        <v>9.3073593073593093E-3</v>
      </c>
      <c r="G3084" s="156">
        <v>1.7586580086580092E-3</v>
      </c>
      <c r="H3084" s="156">
        <v>1.7586580086580092E-3</v>
      </c>
      <c r="I3084" s="156">
        <v>7.8192640692640696E-3</v>
      </c>
      <c r="J3084" s="156">
        <v>1.2175324675324677E-3</v>
      </c>
      <c r="K3084" s="156">
        <v>1.2175324675324677E-3</v>
      </c>
      <c r="L3084" s="156">
        <v>1.030844155844156E-2</v>
      </c>
      <c r="M3084" s="156">
        <v>2.3268398268398273E-3</v>
      </c>
      <c r="N3084" s="156">
        <v>1.8127705627705632E-3</v>
      </c>
      <c r="O3084" s="156">
        <v>1.0173160173160174E-2</v>
      </c>
    </row>
    <row r="3085" spans="1:15" x14ac:dyDescent="0.2">
      <c r="A3085">
        <v>259</v>
      </c>
      <c r="B3085" t="s">
        <v>627</v>
      </c>
      <c r="C3085" t="s">
        <v>627</v>
      </c>
      <c r="D3085" t="s">
        <v>306</v>
      </c>
      <c r="E3085" t="s">
        <v>694</v>
      </c>
      <c r="F3085" s="156">
        <v>9.6832386363636364E-2</v>
      </c>
      <c r="G3085" s="156">
        <v>6.6519886363636371E-2</v>
      </c>
      <c r="H3085" s="156">
        <v>0.11755681818181817</v>
      </c>
      <c r="I3085" s="156">
        <v>7.1889204545454541E-2</v>
      </c>
      <c r="J3085" s="156">
        <v>4.8956755050505042E-2</v>
      </c>
      <c r="K3085" s="156">
        <v>0.11105271464646463</v>
      </c>
      <c r="L3085" s="156">
        <v>5.6499368686868688E-2</v>
      </c>
      <c r="M3085" s="156">
        <v>7.3058712121212108E-2</v>
      </c>
      <c r="N3085" s="156">
        <v>0.11343750000000001</v>
      </c>
      <c r="O3085" s="156">
        <v>0.12605113636363635</v>
      </c>
    </row>
    <row r="3086" spans="1:15" x14ac:dyDescent="0.2">
      <c r="A3086">
        <v>259</v>
      </c>
      <c r="B3086" t="s">
        <v>627</v>
      </c>
      <c r="C3086" t="s">
        <v>627</v>
      </c>
      <c r="D3086" t="s">
        <v>306</v>
      </c>
      <c r="E3086" t="s">
        <v>695</v>
      </c>
      <c r="F3086" s="156">
        <v>0</v>
      </c>
      <c r="G3086" s="156">
        <v>0</v>
      </c>
      <c r="H3086" s="156">
        <v>0</v>
      </c>
      <c r="I3086" s="156">
        <v>0</v>
      </c>
      <c r="J3086" s="156">
        <v>0</v>
      </c>
      <c r="K3086" s="156">
        <v>0</v>
      </c>
      <c r="L3086" s="156">
        <v>0</v>
      </c>
      <c r="M3086" s="156">
        <v>0</v>
      </c>
      <c r="N3086" s="156">
        <v>0</v>
      </c>
      <c r="O3086" s="156">
        <v>0</v>
      </c>
    </row>
    <row r="3087" spans="1:15" x14ac:dyDescent="0.2">
      <c r="A3087">
        <v>259</v>
      </c>
      <c r="B3087" t="s">
        <v>627</v>
      </c>
      <c r="C3087" t="s">
        <v>627</v>
      </c>
      <c r="D3087" t="s">
        <v>306</v>
      </c>
      <c r="E3087" t="s">
        <v>696</v>
      </c>
      <c r="F3087" s="156">
        <v>0</v>
      </c>
      <c r="G3087" s="156">
        <v>0</v>
      </c>
      <c r="H3087" s="156">
        <v>0</v>
      </c>
      <c r="I3087" s="156">
        <v>0</v>
      </c>
      <c r="J3087" s="156">
        <v>0</v>
      </c>
      <c r="K3087" s="156">
        <v>0</v>
      </c>
      <c r="L3087" s="156">
        <v>0</v>
      </c>
      <c r="M3087" s="156">
        <v>0</v>
      </c>
      <c r="N3087" s="156">
        <v>0</v>
      </c>
      <c r="O3087" s="156">
        <v>0</v>
      </c>
    </row>
    <row r="3088" spans="1:15" x14ac:dyDescent="0.2">
      <c r="A3088">
        <v>260</v>
      </c>
      <c r="B3088" t="s">
        <v>628</v>
      </c>
      <c r="C3088" t="s">
        <v>628</v>
      </c>
      <c r="D3088" t="s">
        <v>306</v>
      </c>
      <c r="E3088" t="s">
        <v>685</v>
      </c>
      <c r="F3088" s="156">
        <v>0.17442197953561589</v>
      </c>
      <c r="G3088" s="156">
        <v>0.22310606060606061</v>
      </c>
      <c r="H3088" s="156">
        <v>0.26471369539551354</v>
      </c>
      <c r="I3088" s="156">
        <v>0.22801062573789846</v>
      </c>
      <c r="J3088" s="156">
        <v>0.15491440377804014</v>
      </c>
      <c r="K3088" s="156">
        <v>0.17935114128295943</v>
      </c>
      <c r="L3088" s="156">
        <v>0.16308048012593468</v>
      </c>
      <c r="M3088" s="156">
        <v>0.25496113734750098</v>
      </c>
      <c r="N3088" s="156">
        <v>0.2705824478551751</v>
      </c>
      <c r="O3088" s="156">
        <v>0.29588990554899641</v>
      </c>
    </row>
    <row r="3089" spans="1:15" x14ac:dyDescent="0.2">
      <c r="A3089">
        <v>260</v>
      </c>
      <c r="B3089" t="s">
        <v>628</v>
      </c>
      <c r="C3089" t="s">
        <v>628</v>
      </c>
      <c r="D3089" t="s">
        <v>306</v>
      </c>
      <c r="E3089" t="s">
        <v>686</v>
      </c>
      <c r="F3089" s="156">
        <v>6.2996031746031748E-3</v>
      </c>
      <c r="G3089" s="156">
        <v>6.5295815295815293E-3</v>
      </c>
      <c r="H3089" s="156">
        <v>2.3629148629148631E-3</v>
      </c>
      <c r="I3089" s="156">
        <v>2.9671717171717172E-3</v>
      </c>
      <c r="J3089" s="156">
        <v>6.5588924963924959E-3</v>
      </c>
      <c r="K3089" s="156">
        <v>1.5895562770562768E-3</v>
      </c>
      <c r="L3089" s="156">
        <v>2.6019119769119764E-3</v>
      </c>
      <c r="M3089" s="156">
        <v>3.3166486291486292E-3</v>
      </c>
      <c r="N3089" s="156">
        <v>2.6154401154401155E-3</v>
      </c>
      <c r="O3089" s="156">
        <v>7.6253607503607504E-3</v>
      </c>
    </row>
    <row r="3090" spans="1:15" x14ac:dyDescent="0.2">
      <c r="A3090">
        <v>260</v>
      </c>
      <c r="B3090" t="s">
        <v>628</v>
      </c>
      <c r="C3090" t="s">
        <v>628</v>
      </c>
      <c r="D3090" t="s">
        <v>306</v>
      </c>
      <c r="E3090" t="s">
        <v>687</v>
      </c>
      <c r="F3090" s="156">
        <v>6.553030303030305E-2</v>
      </c>
      <c r="G3090" s="156">
        <v>2.3998917748917752E-2</v>
      </c>
      <c r="H3090" s="156">
        <v>2.3998917748917752E-2</v>
      </c>
      <c r="I3090" s="156">
        <v>7.2429653679653691E-2</v>
      </c>
      <c r="J3090" s="156">
        <v>1.6964285714285716E-2</v>
      </c>
      <c r="K3090" s="156">
        <v>1.6964285714285716E-2</v>
      </c>
      <c r="L3090" s="156">
        <v>8.0384199134199141E-2</v>
      </c>
      <c r="M3090" s="156">
        <v>3.7148268398268403E-2</v>
      </c>
      <c r="N3090" s="156">
        <v>2.4918831168831177E-2</v>
      </c>
      <c r="O3090" s="156">
        <v>8.0086580086580109E-2</v>
      </c>
    </row>
    <row r="3091" spans="1:15" x14ac:dyDescent="0.2">
      <c r="A3091">
        <v>260</v>
      </c>
      <c r="B3091" t="s">
        <v>628</v>
      </c>
      <c r="C3091" t="s">
        <v>628</v>
      </c>
      <c r="D3091" t="s">
        <v>306</v>
      </c>
      <c r="E3091" t="s">
        <v>688</v>
      </c>
      <c r="F3091" s="156">
        <v>0.16594239094239094</v>
      </c>
      <c r="G3091" s="156">
        <v>0.2293165168165168</v>
      </c>
      <c r="H3091" s="156">
        <v>0.25676823176823177</v>
      </c>
      <c r="I3091" s="156">
        <v>0.25145271395271396</v>
      </c>
      <c r="J3091" s="156">
        <v>0.15862887112887111</v>
      </c>
      <c r="K3091" s="156">
        <v>0.15931152181152181</v>
      </c>
      <c r="L3091" s="156">
        <v>0.18191183816183815</v>
      </c>
      <c r="M3091" s="156">
        <v>0.27366383616383616</v>
      </c>
      <c r="N3091" s="156">
        <v>0.2664356476856477</v>
      </c>
      <c r="O3091" s="156">
        <v>0.30370254745254749</v>
      </c>
    </row>
    <row r="3092" spans="1:15" x14ac:dyDescent="0.2">
      <c r="A3092">
        <v>260</v>
      </c>
      <c r="B3092" t="s">
        <v>628</v>
      </c>
      <c r="C3092" t="s">
        <v>628</v>
      </c>
      <c r="D3092" t="s">
        <v>306</v>
      </c>
      <c r="E3092" t="s">
        <v>689</v>
      </c>
      <c r="F3092" s="156">
        <v>1.2242445054945053E-2</v>
      </c>
      <c r="G3092" s="156">
        <v>1.2341651404151404E-2</v>
      </c>
      <c r="H3092" s="156">
        <v>5.0461691086691081E-3</v>
      </c>
      <c r="I3092" s="156">
        <v>7.0741758241758242E-3</v>
      </c>
      <c r="J3092" s="156">
        <v>1.1826541514041514E-2</v>
      </c>
      <c r="K3092" s="156">
        <v>3.4913003663003669E-3</v>
      </c>
      <c r="L3092" s="156">
        <v>6.414072039072038E-3</v>
      </c>
      <c r="M3092" s="156">
        <v>7.3698870573870581E-3</v>
      </c>
      <c r="N3092" s="156">
        <v>5.5631868131868134E-3</v>
      </c>
      <c r="O3092" s="156">
        <v>1.5233898046398044E-2</v>
      </c>
    </row>
    <row r="3093" spans="1:15" x14ac:dyDescent="0.2">
      <c r="A3093">
        <v>260</v>
      </c>
      <c r="B3093" t="s">
        <v>628</v>
      </c>
      <c r="C3093" t="s">
        <v>628</v>
      </c>
      <c r="D3093" t="s">
        <v>306</v>
      </c>
      <c r="E3093" t="s">
        <v>690</v>
      </c>
      <c r="F3093" s="156">
        <v>0.14796245421245419</v>
      </c>
      <c r="G3093" s="156">
        <v>0.3014194139194139</v>
      </c>
      <c r="H3093" s="156">
        <v>0.32852564102564102</v>
      </c>
      <c r="I3093" s="156">
        <v>0.23246336996336994</v>
      </c>
      <c r="J3093" s="156">
        <v>0.17621336996336995</v>
      </c>
      <c r="K3093" s="156">
        <v>0.21458333333333335</v>
      </c>
      <c r="L3093" s="156">
        <v>0.12747252747252746</v>
      </c>
      <c r="M3093" s="156">
        <v>0.31936813186813184</v>
      </c>
      <c r="N3093" s="156">
        <v>0.33706501831501828</v>
      </c>
      <c r="O3093" s="156">
        <v>0.32200091575091577</v>
      </c>
    </row>
    <row r="3094" spans="1:15" x14ac:dyDescent="0.2">
      <c r="A3094">
        <v>260</v>
      </c>
      <c r="B3094" t="s">
        <v>628</v>
      </c>
      <c r="C3094" t="s">
        <v>628</v>
      </c>
      <c r="D3094" t="s">
        <v>306</v>
      </c>
      <c r="E3094" t="s">
        <v>691</v>
      </c>
      <c r="F3094" s="156">
        <v>0.1439910468319559</v>
      </c>
      <c r="G3094" s="156">
        <v>0.13349567099567097</v>
      </c>
      <c r="H3094" s="156">
        <v>0.19104191263282175</v>
      </c>
      <c r="I3094" s="156">
        <v>0.14085005903187722</v>
      </c>
      <c r="J3094" s="156">
        <v>9.6748327430145609E-2</v>
      </c>
      <c r="K3094" s="156">
        <v>0.15715023612750884</v>
      </c>
      <c r="L3094" s="156">
        <v>0.10702971271153089</v>
      </c>
      <c r="M3094" s="156">
        <v>0.14798307752853207</v>
      </c>
      <c r="N3094" s="156">
        <v>0.18889708776072414</v>
      </c>
      <c r="O3094" s="156">
        <v>0.2078094254230618</v>
      </c>
    </row>
    <row r="3095" spans="1:15" x14ac:dyDescent="0.2">
      <c r="A3095">
        <v>260</v>
      </c>
      <c r="B3095" t="s">
        <v>628</v>
      </c>
      <c r="C3095" t="s">
        <v>628</v>
      </c>
      <c r="D3095" t="s">
        <v>306</v>
      </c>
      <c r="E3095" t="s">
        <v>692</v>
      </c>
      <c r="F3095" s="156">
        <v>4.6221139971139964E-4</v>
      </c>
      <c r="G3095" s="156">
        <v>4.3064574314574314E-4</v>
      </c>
      <c r="H3095" s="156">
        <v>7.6659451659451659E-5</v>
      </c>
      <c r="I3095" s="156">
        <v>7.6659451659451659E-5</v>
      </c>
      <c r="J3095" s="156">
        <v>5.163239538239538E-4</v>
      </c>
      <c r="K3095" s="156">
        <v>5.4112554112554106E-5</v>
      </c>
      <c r="L3095" s="156">
        <v>5.4112554112554106E-5</v>
      </c>
      <c r="M3095" s="156">
        <v>9.6951659451659458E-5</v>
      </c>
      <c r="N3095" s="156">
        <v>8.3423520923520917E-5</v>
      </c>
      <c r="O3095" s="156">
        <v>5.0279581529581523E-4</v>
      </c>
    </row>
    <row r="3096" spans="1:15" x14ac:dyDescent="0.2">
      <c r="A3096">
        <v>260</v>
      </c>
      <c r="B3096" t="s">
        <v>628</v>
      </c>
      <c r="C3096" t="s">
        <v>628</v>
      </c>
      <c r="D3096" t="s">
        <v>306</v>
      </c>
      <c r="E3096" t="s">
        <v>693</v>
      </c>
      <c r="F3096" s="156">
        <v>9.8484848484848495E-3</v>
      </c>
      <c r="G3096" s="156">
        <v>1.7857142857142859E-3</v>
      </c>
      <c r="H3096" s="156">
        <v>1.7857142857142859E-3</v>
      </c>
      <c r="I3096" s="156">
        <v>8.252164502164502E-3</v>
      </c>
      <c r="J3096" s="156">
        <v>1.2445887445887449E-3</v>
      </c>
      <c r="K3096" s="156">
        <v>1.2445887445887449E-3</v>
      </c>
      <c r="L3096" s="156">
        <v>1.0876623376623377E-2</v>
      </c>
      <c r="M3096" s="156">
        <v>2.4350649350649354E-3</v>
      </c>
      <c r="N3096" s="156">
        <v>1.8668831168831171E-3</v>
      </c>
      <c r="O3096" s="156">
        <v>1.0714285714285716E-2</v>
      </c>
    </row>
    <row r="3097" spans="1:15" x14ac:dyDescent="0.2">
      <c r="A3097">
        <v>260</v>
      </c>
      <c r="B3097" t="s">
        <v>628</v>
      </c>
      <c r="C3097" t="s">
        <v>628</v>
      </c>
      <c r="D3097" t="s">
        <v>306</v>
      </c>
      <c r="E3097" t="s">
        <v>694</v>
      </c>
      <c r="F3097" s="156">
        <v>8.6833964646464645E-2</v>
      </c>
      <c r="G3097" s="156">
        <v>6.2054924242424238E-2</v>
      </c>
      <c r="H3097" s="156">
        <v>0.10795296717171718</v>
      </c>
      <c r="I3097" s="156">
        <v>6.7195391414141423E-2</v>
      </c>
      <c r="J3097" s="156">
        <v>4.5541351010101011E-2</v>
      </c>
      <c r="K3097" s="156">
        <v>0.10142203282828283</v>
      </c>
      <c r="L3097" s="156">
        <v>5.2643623737373746E-2</v>
      </c>
      <c r="M3097" s="156">
        <v>6.8363320707070699E-2</v>
      </c>
      <c r="N3097" s="156">
        <v>0.10400252525252525</v>
      </c>
      <c r="O3097" s="156">
        <v>0.11475694444444445</v>
      </c>
    </row>
    <row r="3098" spans="1:15" x14ac:dyDescent="0.2">
      <c r="A3098">
        <v>260</v>
      </c>
      <c r="B3098" t="s">
        <v>628</v>
      </c>
      <c r="C3098" t="s">
        <v>628</v>
      </c>
      <c r="D3098" t="s">
        <v>306</v>
      </c>
      <c r="E3098" t="s">
        <v>695</v>
      </c>
      <c r="F3098" s="156">
        <v>0</v>
      </c>
      <c r="G3098" s="156">
        <v>0</v>
      </c>
      <c r="H3098" s="156">
        <v>0</v>
      </c>
      <c r="I3098" s="156">
        <v>0</v>
      </c>
      <c r="J3098" s="156">
        <v>0</v>
      </c>
      <c r="K3098" s="156">
        <v>0</v>
      </c>
      <c r="L3098" s="156">
        <v>0</v>
      </c>
      <c r="M3098" s="156">
        <v>0</v>
      </c>
      <c r="N3098" s="156">
        <v>0</v>
      </c>
      <c r="O3098" s="156">
        <v>0</v>
      </c>
    </row>
    <row r="3099" spans="1:15" x14ac:dyDescent="0.2">
      <c r="A3099">
        <v>260</v>
      </c>
      <c r="B3099" t="s">
        <v>628</v>
      </c>
      <c r="C3099" t="s">
        <v>628</v>
      </c>
      <c r="D3099" t="s">
        <v>306</v>
      </c>
      <c r="E3099" t="s">
        <v>696</v>
      </c>
      <c r="F3099" s="156">
        <v>0</v>
      </c>
      <c r="G3099" s="156">
        <v>0</v>
      </c>
      <c r="H3099" s="156">
        <v>0</v>
      </c>
      <c r="I3099" s="156">
        <v>0</v>
      </c>
      <c r="J3099" s="156">
        <v>0</v>
      </c>
      <c r="K3099" s="156">
        <v>0</v>
      </c>
      <c r="L3099" s="156">
        <v>0</v>
      </c>
      <c r="M3099" s="156">
        <v>0</v>
      </c>
      <c r="N3099" s="156">
        <v>0</v>
      </c>
      <c r="O3099" s="156">
        <v>0</v>
      </c>
    </row>
    <row r="3100" spans="1:15" x14ac:dyDescent="0.2">
      <c r="A3100">
        <v>261</v>
      </c>
      <c r="B3100" t="s">
        <v>629</v>
      </c>
      <c r="C3100" t="s">
        <v>629</v>
      </c>
      <c r="D3100" t="s">
        <v>306</v>
      </c>
      <c r="E3100" t="s">
        <v>685</v>
      </c>
      <c r="F3100" s="156">
        <v>0.1774793388429752</v>
      </c>
      <c r="G3100" s="156">
        <v>0.22701446280991738</v>
      </c>
      <c r="H3100" s="156">
        <v>0.26735537190082642</v>
      </c>
      <c r="I3100" s="156">
        <v>0.2288370720188902</v>
      </c>
      <c r="J3100" s="156">
        <v>0.15799390003935457</v>
      </c>
      <c r="K3100" s="156">
        <v>0.18070887445887446</v>
      </c>
      <c r="L3100" s="156">
        <v>0.16343713105076743</v>
      </c>
      <c r="M3100" s="156">
        <v>0.25745277449822906</v>
      </c>
      <c r="N3100" s="156">
        <v>0.27309622195985828</v>
      </c>
      <c r="O3100" s="156">
        <v>0.29987947658402203</v>
      </c>
    </row>
    <row r="3101" spans="1:15" x14ac:dyDescent="0.2">
      <c r="A3101">
        <v>261</v>
      </c>
      <c r="B3101" t="s">
        <v>629</v>
      </c>
      <c r="C3101" t="s">
        <v>629</v>
      </c>
      <c r="D3101" t="s">
        <v>306</v>
      </c>
      <c r="E3101" t="s">
        <v>686</v>
      </c>
      <c r="F3101" s="156">
        <v>6.4957611832611823E-3</v>
      </c>
      <c r="G3101" s="156">
        <v>6.6648629148629134E-3</v>
      </c>
      <c r="H3101" s="156">
        <v>2.2907647907647907E-3</v>
      </c>
      <c r="I3101" s="156">
        <v>2.8612012987012984E-3</v>
      </c>
      <c r="J3101" s="156">
        <v>6.7595598845598837E-3</v>
      </c>
      <c r="K3101" s="156">
        <v>1.5444624819624816E-3</v>
      </c>
      <c r="L3101" s="156">
        <v>2.5094696969696971E-3</v>
      </c>
      <c r="M3101" s="156">
        <v>3.2557720057720058E-3</v>
      </c>
      <c r="N3101" s="156">
        <v>2.536525974025974E-3</v>
      </c>
      <c r="O3101" s="156">
        <v>7.7809343434343432E-3</v>
      </c>
    </row>
    <row r="3102" spans="1:15" x14ac:dyDescent="0.2">
      <c r="A3102">
        <v>261</v>
      </c>
      <c r="B3102" t="s">
        <v>629</v>
      </c>
      <c r="C3102" t="s">
        <v>629</v>
      </c>
      <c r="D3102" t="s">
        <v>306</v>
      </c>
      <c r="E3102" t="s">
        <v>687</v>
      </c>
      <c r="F3102" s="156">
        <v>6.4718614718614731E-2</v>
      </c>
      <c r="G3102" s="156">
        <v>2.4350649350649355E-2</v>
      </c>
      <c r="H3102" s="156">
        <v>2.4350649350649355E-2</v>
      </c>
      <c r="I3102" s="156">
        <v>7.205086580086581E-2</v>
      </c>
      <c r="J3102" s="156">
        <v>1.7207792207792214E-2</v>
      </c>
      <c r="K3102" s="156">
        <v>1.7207792207792214E-2</v>
      </c>
      <c r="L3102" s="156">
        <v>7.9897186147186161E-2</v>
      </c>
      <c r="M3102" s="156">
        <v>3.7229437229437237E-2</v>
      </c>
      <c r="N3102" s="156">
        <v>2.521645021645022E-2</v>
      </c>
      <c r="O3102" s="156">
        <v>7.9437229437229445E-2</v>
      </c>
    </row>
    <row r="3103" spans="1:15" x14ac:dyDescent="0.2">
      <c r="A3103">
        <v>261</v>
      </c>
      <c r="B3103" t="s">
        <v>629</v>
      </c>
      <c r="C3103" t="s">
        <v>629</v>
      </c>
      <c r="D3103" t="s">
        <v>306</v>
      </c>
      <c r="E3103" t="s">
        <v>688</v>
      </c>
      <c r="F3103" s="156">
        <v>0.1676719114219114</v>
      </c>
      <c r="G3103" s="156">
        <v>0.23615551115551114</v>
      </c>
      <c r="H3103" s="156">
        <v>0.25967157842157845</v>
      </c>
      <c r="I3103" s="156">
        <v>0.2499875124875125</v>
      </c>
      <c r="J3103" s="156">
        <v>0.16369463869463868</v>
      </c>
      <c r="K3103" s="156">
        <v>0.16079545454545452</v>
      </c>
      <c r="L3103" s="156">
        <v>0.17987429237429237</v>
      </c>
      <c r="M3103" s="156">
        <v>0.27638611388611389</v>
      </c>
      <c r="N3103" s="156">
        <v>0.26904761904761904</v>
      </c>
      <c r="O3103" s="156">
        <v>0.30718240093240096</v>
      </c>
    </row>
    <row r="3104" spans="1:15" x14ac:dyDescent="0.2">
      <c r="A3104">
        <v>261</v>
      </c>
      <c r="B3104" t="s">
        <v>629</v>
      </c>
      <c r="C3104" t="s">
        <v>629</v>
      </c>
      <c r="D3104" t="s">
        <v>306</v>
      </c>
      <c r="E3104" t="s">
        <v>689</v>
      </c>
      <c r="F3104" s="156">
        <v>1.3038003663003664E-2</v>
      </c>
      <c r="G3104" s="156">
        <v>1.2763278388278388E-2</v>
      </c>
      <c r="H3104" s="156">
        <v>4.9412393162393152E-3</v>
      </c>
      <c r="I3104" s="156">
        <v>7.0474664224664217E-3</v>
      </c>
      <c r="J3104" s="156">
        <v>1.237026862026862E-2</v>
      </c>
      <c r="K3104" s="156">
        <v>3.4359737484737484E-3</v>
      </c>
      <c r="L3104" s="156">
        <v>6.4751221001220997E-3</v>
      </c>
      <c r="M3104" s="156">
        <v>7.3355463980463989E-3</v>
      </c>
      <c r="N3104" s="156">
        <v>5.4410866910866908E-3</v>
      </c>
      <c r="O3104" s="156">
        <v>1.5964590964590963E-2</v>
      </c>
    </row>
    <row r="3105" spans="1:15" x14ac:dyDescent="0.2">
      <c r="A3105">
        <v>261</v>
      </c>
      <c r="B3105" t="s">
        <v>629</v>
      </c>
      <c r="C3105" t="s">
        <v>629</v>
      </c>
      <c r="D3105" t="s">
        <v>306</v>
      </c>
      <c r="E3105" t="s">
        <v>690</v>
      </c>
      <c r="F3105" s="156">
        <v>0.15918040293040292</v>
      </c>
      <c r="G3105" s="156">
        <v>0.31126373626373627</v>
      </c>
      <c r="H3105" s="156">
        <v>0.33965201465201467</v>
      </c>
      <c r="I3105" s="156">
        <v>0.23715659340659337</v>
      </c>
      <c r="J3105" s="156">
        <v>0.18070054945054947</v>
      </c>
      <c r="K3105" s="156">
        <v>0.22085622710622707</v>
      </c>
      <c r="L3105" s="156">
        <v>0.12831959706959706</v>
      </c>
      <c r="M3105" s="156">
        <v>0.32884615384615379</v>
      </c>
      <c r="N3105" s="156">
        <v>0.34805402930402934</v>
      </c>
      <c r="O3105" s="156">
        <v>0.33399725274725273</v>
      </c>
    </row>
    <row r="3106" spans="1:15" x14ac:dyDescent="0.2">
      <c r="A3106">
        <v>261</v>
      </c>
      <c r="B3106" t="s">
        <v>629</v>
      </c>
      <c r="C3106" t="s">
        <v>629</v>
      </c>
      <c r="D3106" t="s">
        <v>306</v>
      </c>
      <c r="E3106" t="s">
        <v>691</v>
      </c>
      <c r="F3106" s="156">
        <v>0.15207349468713105</v>
      </c>
      <c r="G3106" s="156">
        <v>0.14088941361668633</v>
      </c>
      <c r="H3106" s="156">
        <v>0.19934573002754821</v>
      </c>
      <c r="I3106" s="156">
        <v>0.14413862652499015</v>
      </c>
      <c r="J3106" s="156">
        <v>0.10236865407319952</v>
      </c>
      <c r="K3106" s="156">
        <v>0.16380608028335303</v>
      </c>
      <c r="L3106" s="156">
        <v>0.10903433687524597</v>
      </c>
      <c r="M3106" s="156">
        <v>0.1535788075560803</v>
      </c>
      <c r="N3106" s="156">
        <v>0.19724271940181032</v>
      </c>
      <c r="O3106" s="156">
        <v>0.21757428177882723</v>
      </c>
    </row>
    <row r="3107" spans="1:15" x14ac:dyDescent="0.2">
      <c r="A3107">
        <v>261</v>
      </c>
      <c r="B3107" t="s">
        <v>629</v>
      </c>
      <c r="C3107" t="s">
        <v>629</v>
      </c>
      <c r="D3107" t="s">
        <v>306</v>
      </c>
      <c r="E3107" t="s">
        <v>692</v>
      </c>
      <c r="F3107" s="156">
        <v>4.8701298701298701E-4</v>
      </c>
      <c r="G3107" s="156">
        <v>4.4642857142857141E-4</v>
      </c>
      <c r="H3107" s="156">
        <v>7.4404761904761898E-5</v>
      </c>
      <c r="I3107" s="156">
        <v>7.4404761904761898E-5</v>
      </c>
      <c r="J3107" s="156">
        <v>5.3887085137085142E-4</v>
      </c>
      <c r="K3107" s="156">
        <v>5.1857864357864365E-5</v>
      </c>
      <c r="L3107" s="156">
        <v>5.1857864357864365E-5</v>
      </c>
      <c r="M3107" s="156">
        <v>9.4696969696969697E-5</v>
      </c>
      <c r="N3107" s="156">
        <v>8.1168831168831169E-5</v>
      </c>
      <c r="O3107" s="156">
        <v>5.2534271284271285E-4</v>
      </c>
    </row>
    <row r="3108" spans="1:15" x14ac:dyDescent="0.2">
      <c r="A3108">
        <v>261</v>
      </c>
      <c r="B3108" t="s">
        <v>629</v>
      </c>
      <c r="C3108" t="s">
        <v>629</v>
      </c>
      <c r="D3108" t="s">
        <v>306</v>
      </c>
      <c r="E3108" t="s">
        <v>693</v>
      </c>
      <c r="F3108" s="156">
        <v>9.415584415584417E-3</v>
      </c>
      <c r="G3108" s="156">
        <v>1.7857142857142859E-3</v>
      </c>
      <c r="H3108" s="156">
        <v>1.7857142857142859E-3</v>
      </c>
      <c r="I3108" s="156">
        <v>7.927489177489179E-3</v>
      </c>
      <c r="J3108" s="156">
        <v>1.2445887445887449E-3</v>
      </c>
      <c r="K3108" s="156">
        <v>1.2445887445887449E-3</v>
      </c>
      <c r="L3108" s="156">
        <v>1.041666666666667E-2</v>
      </c>
      <c r="M3108" s="156">
        <v>2.3809523809523816E-3</v>
      </c>
      <c r="N3108" s="156">
        <v>1.8398268398268402E-3</v>
      </c>
      <c r="O3108" s="156">
        <v>1.0281385281385282E-2</v>
      </c>
    </row>
    <row r="3109" spans="1:15" x14ac:dyDescent="0.2">
      <c r="A3109">
        <v>261</v>
      </c>
      <c r="B3109" t="s">
        <v>629</v>
      </c>
      <c r="C3109" t="s">
        <v>629</v>
      </c>
      <c r="D3109" t="s">
        <v>306</v>
      </c>
      <c r="E3109" t="s">
        <v>694</v>
      </c>
      <c r="F3109" s="156">
        <v>9.6644570707070707E-2</v>
      </c>
      <c r="G3109" s="156">
        <v>6.5806502525252525E-2</v>
      </c>
      <c r="H3109" s="156">
        <v>0.11685763888888889</v>
      </c>
      <c r="I3109" s="156">
        <v>7.0823863636363629E-2</v>
      </c>
      <c r="J3109" s="156">
        <v>4.8458017676767669E-2</v>
      </c>
      <c r="K3109" s="156">
        <v>0.11075441919191921</v>
      </c>
      <c r="L3109" s="156">
        <v>5.5677083333333328E-2</v>
      </c>
      <c r="M3109" s="156">
        <v>7.2088068181818177E-2</v>
      </c>
      <c r="N3109" s="156">
        <v>0.11257102272727272</v>
      </c>
      <c r="O3109" s="156">
        <v>0.12542613636363639</v>
      </c>
    </row>
    <row r="3110" spans="1:15" x14ac:dyDescent="0.2">
      <c r="A3110">
        <v>261</v>
      </c>
      <c r="B3110" t="s">
        <v>629</v>
      </c>
      <c r="C3110" t="s">
        <v>629</v>
      </c>
      <c r="D3110" t="s">
        <v>306</v>
      </c>
      <c r="E3110" t="s">
        <v>695</v>
      </c>
      <c r="F3110" s="156">
        <v>0</v>
      </c>
      <c r="G3110" s="156">
        <v>0</v>
      </c>
      <c r="H3110" s="156">
        <v>0</v>
      </c>
      <c r="I3110" s="156">
        <v>0</v>
      </c>
      <c r="J3110" s="156">
        <v>0</v>
      </c>
      <c r="K3110" s="156">
        <v>0</v>
      </c>
      <c r="L3110" s="156">
        <v>0</v>
      </c>
      <c r="M3110" s="156">
        <v>0</v>
      </c>
      <c r="N3110" s="156">
        <v>0</v>
      </c>
      <c r="O3110" s="156">
        <v>0</v>
      </c>
    </row>
    <row r="3111" spans="1:15" x14ac:dyDescent="0.2">
      <c r="A3111">
        <v>261</v>
      </c>
      <c r="B3111" t="s">
        <v>629</v>
      </c>
      <c r="C3111" t="s">
        <v>629</v>
      </c>
      <c r="D3111" t="s">
        <v>306</v>
      </c>
      <c r="E3111" t="s">
        <v>696</v>
      </c>
      <c r="F3111" s="156">
        <v>0</v>
      </c>
      <c r="G3111" s="156">
        <v>0</v>
      </c>
      <c r="H3111" s="156">
        <v>0</v>
      </c>
      <c r="I3111" s="156">
        <v>0</v>
      </c>
      <c r="J3111" s="156">
        <v>0</v>
      </c>
      <c r="K3111" s="156">
        <v>0</v>
      </c>
      <c r="L3111" s="156">
        <v>0</v>
      </c>
      <c r="M3111" s="156">
        <v>0</v>
      </c>
      <c r="N3111" s="156">
        <v>0</v>
      </c>
      <c r="O3111" s="156">
        <v>0</v>
      </c>
    </row>
    <row r="3112" spans="1:15" x14ac:dyDescent="0.2">
      <c r="A3112">
        <v>262</v>
      </c>
      <c r="B3112" t="s">
        <v>630</v>
      </c>
      <c r="C3112" t="s">
        <v>630</v>
      </c>
      <c r="D3112" t="s">
        <v>306</v>
      </c>
      <c r="E3112" t="s">
        <v>685</v>
      </c>
      <c r="F3112" s="156">
        <v>0.1979314246359701</v>
      </c>
      <c r="G3112" s="156">
        <v>0.235758559622196</v>
      </c>
      <c r="H3112" s="156">
        <v>0.28186983471074378</v>
      </c>
      <c r="I3112" s="156">
        <v>0.24166912632821724</v>
      </c>
      <c r="J3112" s="156">
        <v>0.16333628492719401</v>
      </c>
      <c r="K3112" s="156">
        <v>0.19068034238488785</v>
      </c>
      <c r="L3112" s="156">
        <v>0.17384641873278237</v>
      </c>
      <c r="M3112" s="156">
        <v>0.26936983471074383</v>
      </c>
      <c r="N3112" s="156">
        <v>0.28751967729240457</v>
      </c>
      <c r="O3112" s="156">
        <v>0.32094647776465957</v>
      </c>
    </row>
    <row r="3113" spans="1:15" x14ac:dyDescent="0.2">
      <c r="A3113">
        <v>262</v>
      </c>
      <c r="B3113" t="s">
        <v>630</v>
      </c>
      <c r="C3113" t="s">
        <v>630</v>
      </c>
      <c r="D3113" t="s">
        <v>306</v>
      </c>
      <c r="E3113" t="s">
        <v>686</v>
      </c>
      <c r="F3113" s="156">
        <v>7.4134199134199136E-3</v>
      </c>
      <c r="G3113" s="156">
        <v>7.8981782106782115E-3</v>
      </c>
      <c r="H3113" s="156">
        <v>2.6199494949494949E-3</v>
      </c>
      <c r="I3113" s="156">
        <v>2.8679653679653683E-3</v>
      </c>
      <c r="J3113" s="156">
        <v>8.0717893217893202E-3</v>
      </c>
      <c r="K3113" s="156">
        <v>1.6797438672438675E-3</v>
      </c>
      <c r="L3113" s="156">
        <v>2.4237914862914865E-3</v>
      </c>
      <c r="M3113" s="156">
        <v>3.6390692640692638E-3</v>
      </c>
      <c r="N3113" s="156">
        <v>2.8995310245310247E-3</v>
      </c>
      <c r="O3113" s="156">
        <v>8.8158369408369418E-3</v>
      </c>
    </row>
    <row r="3114" spans="1:15" x14ac:dyDescent="0.2">
      <c r="A3114">
        <v>262</v>
      </c>
      <c r="B3114" t="s">
        <v>630</v>
      </c>
      <c r="C3114" t="s">
        <v>630</v>
      </c>
      <c r="D3114" t="s">
        <v>306</v>
      </c>
      <c r="E3114" t="s">
        <v>687</v>
      </c>
      <c r="F3114" s="156">
        <v>6.1634199134199145E-2</v>
      </c>
      <c r="G3114" s="156">
        <v>2.2213203463203466E-2</v>
      </c>
      <c r="H3114" s="156">
        <v>2.2213203463203466E-2</v>
      </c>
      <c r="I3114" s="156">
        <v>6.6612554112554123E-2</v>
      </c>
      <c r="J3114" s="156">
        <v>1.5692640692640696E-2</v>
      </c>
      <c r="K3114" s="156">
        <v>1.5692640692640696E-2</v>
      </c>
      <c r="L3114" s="156">
        <v>7.4783549783549799E-2</v>
      </c>
      <c r="M3114" s="156">
        <v>3.3468614718614724E-2</v>
      </c>
      <c r="N3114" s="156">
        <v>2.2970779220779221E-2</v>
      </c>
      <c r="O3114" s="156">
        <v>7.4837662337662356E-2</v>
      </c>
    </row>
    <row r="3115" spans="1:15" x14ac:dyDescent="0.2">
      <c r="A3115">
        <v>262</v>
      </c>
      <c r="B3115" t="s">
        <v>630</v>
      </c>
      <c r="C3115" t="s">
        <v>630</v>
      </c>
      <c r="D3115" t="s">
        <v>306</v>
      </c>
      <c r="E3115" t="s">
        <v>688</v>
      </c>
      <c r="F3115" s="156">
        <v>0.18709415584415587</v>
      </c>
      <c r="G3115" s="156">
        <v>0.24624125874125874</v>
      </c>
      <c r="H3115" s="156">
        <v>0.27213827838827837</v>
      </c>
      <c r="I3115" s="156">
        <v>0.2613324175824176</v>
      </c>
      <c r="J3115" s="156">
        <v>0.17103521478521477</v>
      </c>
      <c r="K3115" s="156">
        <v>0.16759906759906762</v>
      </c>
      <c r="L3115" s="156">
        <v>0.18956668331668333</v>
      </c>
      <c r="M3115" s="156">
        <v>0.28863636363636358</v>
      </c>
      <c r="N3115" s="156">
        <v>0.28167041292041289</v>
      </c>
      <c r="O3115" s="156">
        <v>0.32755994005994005</v>
      </c>
    </row>
    <row r="3116" spans="1:15" x14ac:dyDescent="0.2">
      <c r="A3116">
        <v>262</v>
      </c>
      <c r="B3116" t="s">
        <v>630</v>
      </c>
      <c r="C3116" t="s">
        <v>630</v>
      </c>
      <c r="D3116" t="s">
        <v>306</v>
      </c>
      <c r="E3116" t="s">
        <v>689</v>
      </c>
      <c r="F3116" s="156">
        <v>1.3120039682539681E-2</v>
      </c>
      <c r="G3116" s="156">
        <v>1.4047237484737483E-2</v>
      </c>
      <c r="H3116" s="156">
        <v>5.3361568986568988E-3</v>
      </c>
      <c r="I3116" s="156">
        <v>6.6926129426129423E-3</v>
      </c>
      <c r="J3116" s="156">
        <v>1.3621794871794872E-2</v>
      </c>
      <c r="K3116" s="156">
        <v>3.6076770451770454E-3</v>
      </c>
      <c r="L3116" s="156">
        <v>5.8588980463980464E-3</v>
      </c>
      <c r="M3116" s="156">
        <v>7.8163156288156288E-3</v>
      </c>
      <c r="N3116" s="156">
        <v>5.9027777777777785E-3</v>
      </c>
      <c r="O3116" s="156">
        <v>1.6224053724053722E-2</v>
      </c>
    </row>
    <row r="3117" spans="1:15" x14ac:dyDescent="0.2">
      <c r="A3117">
        <v>262</v>
      </c>
      <c r="B3117" t="s">
        <v>630</v>
      </c>
      <c r="C3117" t="s">
        <v>630</v>
      </c>
      <c r="D3117" t="s">
        <v>306</v>
      </c>
      <c r="E3117" t="s">
        <v>690</v>
      </c>
      <c r="F3117" s="156">
        <v>0.1817765567765568</v>
      </c>
      <c r="G3117" s="156">
        <v>0.32852564102564102</v>
      </c>
      <c r="H3117" s="156">
        <v>0.36547619047619045</v>
      </c>
      <c r="I3117" s="156">
        <v>0.25178571428571428</v>
      </c>
      <c r="J3117" s="156">
        <v>0.18521062271062272</v>
      </c>
      <c r="K3117" s="156">
        <v>0.23747710622710622</v>
      </c>
      <c r="L3117" s="156">
        <v>0.13095238095238096</v>
      </c>
      <c r="M3117" s="156">
        <v>0.34974816849816853</v>
      </c>
      <c r="N3117" s="156">
        <v>0.37385531135531136</v>
      </c>
      <c r="O3117" s="156">
        <v>0.3597527472527472</v>
      </c>
    </row>
    <row r="3118" spans="1:15" x14ac:dyDescent="0.2">
      <c r="A3118">
        <v>262</v>
      </c>
      <c r="B3118" t="s">
        <v>630</v>
      </c>
      <c r="C3118" t="s">
        <v>630</v>
      </c>
      <c r="D3118" t="s">
        <v>306</v>
      </c>
      <c r="E3118" t="s">
        <v>691</v>
      </c>
      <c r="F3118" s="156">
        <v>0.17885428964974417</v>
      </c>
      <c r="G3118" s="156">
        <v>0.15087809917355371</v>
      </c>
      <c r="H3118" s="156">
        <v>0.22130312868949231</v>
      </c>
      <c r="I3118" s="156">
        <v>0.15565968122786306</v>
      </c>
      <c r="J3118" s="156">
        <v>0.10926062573789845</v>
      </c>
      <c r="K3118" s="156">
        <v>0.18350059031877211</v>
      </c>
      <c r="L3118" s="156">
        <v>0.11817689885871702</v>
      </c>
      <c r="M3118" s="156">
        <v>0.16561393152302245</v>
      </c>
      <c r="N3118" s="156">
        <v>0.21844008264462808</v>
      </c>
      <c r="O3118" s="156">
        <v>0.24478551751279026</v>
      </c>
    </row>
    <row r="3119" spans="1:15" x14ac:dyDescent="0.2">
      <c r="A3119">
        <v>262</v>
      </c>
      <c r="B3119" t="s">
        <v>630</v>
      </c>
      <c r="C3119" t="s">
        <v>630</v>
      </c>
      <c r="D3119" t="s">
        <v>306</v>
      </c>
      <c r="E3119" t="s">
        <v>692</v>
      </c>
      <c r="F3119" s="156">
        <v>7.7335858585858585E-4</v>
      </c>
      <c r="G3119" s="156">
        <v>7.2375541125541121E-4</v>
      </c>
      <c r="H3119" s="156">
        <v>1.4204545454545454E-4</v>
      </c>
      <c r="I3119" s="156">
        <v>1.2626262626262626E-4</v>
      </c>
      <c r="J3119" s="156">
        <v>8.6129148629148628E-4</v>
      </c>
      <c r="K3119" s="156">
        <v>8.7932900432900426E-5</v>
      </c>
      <c r="L3119" s="156">
        <v>8.7932900432900426E-5</v>
      </c>
      <c r="M3119" s="156">
        <v>1.6233766233766234E-4</v>
      </c>
      <c r="N3119" s="156">
        <v>1.5557359307359305E-4</v>
      </c>
      <c r="O3119" s="156">
        <v>8.3648989898989896E-4</v>
      </c>
    </row>
    <row r="3120" spans="1:15" x14ac:dyDescent="0.2">
      <c r="A3120">
        <v>262</v>
      </c>
      <c r="B3120" t="s">
        <v>630</v>
      </c>
      <c r="C3120" t="s">
        <v>630</v>
      </c>
      <c r="D3120" t="s">
        <v>306</v>
      </c>
      <c r="E3120" t="s">
        <v>693</v>
      </c>
      <c r="F3120" s="156">
        <v>7.16991341991342E-3</v>
      </c>
      <c r="G3120" s="156">
        <v>1.2175324675324677E-3</v>
      </c>
      <c r="H3120" s="156">
        <v>1.2175324675324677E-3</v>
      </c>
      <c r="I3120" s="156">
        <v>5.7900432900432905E-3</v>
      </c>
      <c r="J3120" s="156">
        <v>8.3874458874458877E-4</v>
      </c>
      <c r="K3120" s="156">
        <v>8.3874458874458877E-4</v>
      </c>
      <c r="L3120" s="156">
        <v>7.7651515151515166E-3</v>
      </c>
      <c r="M3120" s="156">
        <v>1.5692640692640694E-3</v>
      </c>
      <c r="N3120" s="156">
        <v>1.2445887445887449E-3</v>
      </c>
      <c r="O3120" s="156">
        <v>7.7380952380952392E-3</v>
      </c>
    </row>
    <row r="3121" spans="1:15" x14ac:dyDescent="0.2">
      <c r="A3121">
        <v>262</v>
      </c>
      <c r="B3121" t="s">
        <v>630</v>
      </c>
      <c r="C3121" t="s">
        <v>630</v>
      </c>
      <c r="D3121" t="s">
        <v>306</v>
      </c>
      <c r="E3121" t="s">
        <v>694</v>
      </c>
      <c r="F3121" s="156">
        <v>0.10255997474747475</v>
      </c>
      <c r="G3121" s="156">
        <v>6.7719381313131308E-2</v>
      </c>
      <c r="H3121" s="156">
        <v>0.12254892676767676</v>
      </c>
      <c r="I3121" s="156">
        <v>7.3702651515151513E-2</v>
      </c>
      <c r="J3121" s="156">
        <v>4.9572285353535354E-2</v>
      </c>
      <c r="K3121" s="156">
        <v>0.11653724747474746</v>
      </c>
      <c r="L3121" s="156">
        <v>5.7930871212121211E-2</v>
      </c>
      <c r="M3121" s="156">
        <v>7.4813762626262617E-2</v>
      </c>
      <c r="N3121" s="156">
        <v>0.11810606060606062</v>
      </c>
      <c r="O3121" s="156">
        <v>0.13189709595959598</v>
      </c>
    </row>
    <row r="3122" spans="1:15" x14ac:dyDescent="0.2">
      <c r="A3122">
        <v>262</v>
      </c>
      <c r="B3122" t="s">
        <v>630</v>
      </c>
      <c r="C3122" t="s">
        <v>630</v>
      </c>
      <c r="D3122" t="s">
        <v>306</v>
      </c>
      <c r="E3122" t="s">
        <v>695</v>
      </c>
      <c r="F3122" s="156">
        <v>0</v>
      </c>
      <c r="G3122" s="156">
        <v>0</v>
      </c>
      <c r="H3122" s="156">
        <v>0</v>
      </c>
      <c r="I3122" s="156">
        <v>0</v>
      </c>
      <c r="J3122" s="156">
        <v>0</v>
      </c>
      <c r="K3122" s="156">
        <v>0</v>
      </c>
      <c r="L3122" s="156">
        <v>0</v>
      </c>
      <c r="M3122" s="156">
        <v>0</v>
      </c>
      <c r="N3122" s="156">
        <v>0</v>
      </c>
      <c r="O3122" s="156">
        <v>0</v>
      </c>
    </row>
    <row r="3123" spans="1:15" x14ac:dyDescent="0.2">
      <c r="A3123">
        <v>262</v>
      </c>
      <c r="B3123" t="s">
        <v>630</v>
      </c>
      <c r="C3123" t="s">
        <v>630</v>
      </c>
      <c r="D3123" t="s">
        <v>306</v>
      </c>
      <c r="E3123" t="s">
        <v>696</v>
      </c>
      <c r="F3123" s="156">
        <v>0</v>
      </c>
      <c r="G3123" s="156">
        <v>0</v>
      </c>
      <c r="H3123" s="156">
        <v>0</v>
      </c>
      <c r="I3123" s="156">
        <v>0</v>
      </c>
      <c r="J3123" s="156">
        <v>0</v>
      </c>
      <c r="K3123" s="156">
        <v>0</v>
      </c>
      <c r="L3123" s="156">
        <v>0</v>
      </c>
      <c r="M3123" s="156">
        <v>0</v>
      </c>
      <c r="N3123" s="156">
        <v>0</v>
      </c>
      <c r="O3123" s="156">
        <v>0</v>
      </c>
    </row>
    <row r="3124" spans="1:15" x14ac:dyDescent="0.2">
      <c r="A3124">
        <v>263</v>
      </c>
      <c r="B3124" t="s">
        <v>631</v>
      </c>
      <c r="C3124" t="s">
        <v>631</v>
      </c>
      <c r="D3124" t="s">
        <v>306</v>
      </c>
      <c r="E3124" t="s">
        <v>685</v>
      </c>
      <c r="F3124" s="156">
        <v>0.19222746950019676</v>
      </c>
      <c r="G3124" s="156">
        <v>0.23335301062573788</v>
      </c>
      <c r="H3124" s="156">
        <v>0.27834268004722551</v>
      </c>
      <c r="I3124" s="156">
        <v>0.23809523809523808</v>
      </c>
      <c r="J3124" s="156">
        <v>0.16137347500983865</v>
      </c>
      <c r="K3124" s="156">
        <v>0.18812229437229439</v>
      </c>
      <c r="L3124" s="156">
        <v>0.17035615899252265</v>
      </c>
      <c r="M3124" s="156">
        <v>0.26640594254230615</v>
      </c>
      <c r="N3124" s="156">
        <v>0.28379574970484056</v>
      </c>
      <c r="O3124" s="156">
        <v>0.31511462022825659</v>
      </c>
    </row>
    <row r="3125" spans="1:15" x14ac:dyDescent="0.2">
      <c r="A3125">
        <v>263</v>
      </c>
      <c r="B3125" t="s">
        <v>631</v>
      </c>
      <c r="C3125" t="s">
        <v>631</v>
      </c>
      <c r="D3125" t="s">
        <v>306</v>
      </c>
      <c r="E3125" t="s">
        <v>686</v>
      </c>
      <c r="F3125" s="156">
        <v>7.1834415584415574E-3</v>
      </c>
      <c r="G3125" s="156">
        <v>7.7042748917748923E-3</v>
      </c>
      <c r="H3125" s="156">
        <v>2.5500541125541122E-3</v>
      </c>
      <c r="I3125" s="156">
        <v>2.7935606060606063E-3</v>
      </c>
      <c r="J3125" s="156">
        <v>7.8688672438672422E-3</v>
      </c>
      <c r="K3125" s="156">
        <v>1.6504329004329004E-3</v>
      </c>
      <c r="L3125" s="156">
        <v>2.3426226551226553E-3</v>
      </c>
      <c r="M3125" s="156">
        <v>3.5601551226551223E-3</v>
      </c>
      <c r="N3125" s="156">
        <v>2.8115981240981244E-3</v>
      </c>
      <c r="O3125" s="156">
        <v>8.5633116883116877E-3</v>
      </c>
    </row>
    <row r="3126" spans="1:15" x14ac:dyDescent="0.2">
      <c r="A3126">
        <v>263</v>
      </c>
      <c r="B3126" t="s">
        <v>631</v>
      </c>
      <c r="C3126" t="s">
        <v>631</v>
      </c>
      <c r="D3126" t="s">
        <v>306</v>
      </c>
      <c r="E3126" t="s">
        <v>687</v>
      </c>
      <c r="F3126" s="156">
        <v>6.0551948051948058E-2</v>
      </c>
      <c r="G3126" s="156">
        <v>2.1996753246753251E-2</v>
      </c>
      <c r="H3126" s="156">
        <v>2.1996753246753251E-2</v>
      </c>
      <c r="I3126" s="156">
        <v>6.5611471861471871E-2</v>
      </c>
      <c r="J3126" s="156">
        <v>1.5530303030303033E-2</v>
      </c>
      <c r="K3126" s="156">
        <v>1.5530303030303033E-2</v>
      </c>
      <c r="L3126" s="156">
        <v>7.3566017316017335E-2</v>
      </c>
      <c r="M3126" s="156">
        <v>3.3143939393939399E-2</v>
      </c>
      <c r="N3126" s="156">
        <v>2.2727272727272735E-2</v>
      </c>
      <c r="O3126" s="156">
        <v>7.3620129870129877E-2</v>
      </c>
    </row>
    <row r="3127" spans="1:15" x14ac:dyDescent="0.2">
      <c r="A3127">
        <v>263</v>
      </c>
      <c r="B3127" t="s">
        <v>631</v>
      </c>
      <c r="C3127" t="s">
        <v>631</v>
      </c>
      <c r="D3127" t="s">
        <v>306</v>
      </c>
      <c r="E3127" t="s">
        <v>688</v>
      </c>
      <c r="F3127" s="156">
        <v>0.18617216117216115</v>
      </c>
      <c r="G3127" s="156">
        <v>0.24744422244422243</v>
      </c>
      <c r="H3127" s="156">
        <v>0.27313311688311687</v>
      </c>
      <c r="I3127" s="156">
        <v>0.26151348651348649</v>
      </c>
      <c r="J3127" s="156">
        <v>0.17151806526806526</v>
      </c>
      <c r="K3127" s="156">
        <v>0.16784673659673657</v>
      </c>
      <c r="L3127" s="156">
        <v>0.18889027639027639</v>
      </c>
      <c r="M3127" s="156">
        <v>0.28977272727272724</v>
      </c>
      <c r="N3127" s="156">
        <v>0.28235722610722613</v>
      </c>
      <c r="O3127" s="156">
        <v>0.32761613386613386</v>
      </c>
    </row>
    <row r="3128" spans="1:15" x14ac:dyDescent="0.2">
      <c r="A3128">
        <v>263</v>
      </c>
      <c r="B3128" t="s">
        <v>631</v>
      </c>
      <c r="C3128" t="s">
        <v>631</v>
      </c>
      <c r="D3128" t="s">
        <v>306</v>
      </c>
      <c r="E3128" t="s">
        <v>689</v>
      </c>
      <c r="F3128" s="156">
        <v>1.3148656898656897E-2</v>
      </c>
      <c r="G3128" s="156">
        <v>1.3795405982905982E-2</v>
      </c>
      <c r="H3128" s="156">
        <v>5.1549145299145298E-3</v>
      </c>
      <c r="I3128" s="156">
        <v>6.6315628815628814E-3</v>
      </c>
      <c r="J3128" s="156">
        <v>1.3425289987789987E-2</v>
      </c>
      <c r="K3128" s="156">
        <v>3.5103785103785101E-3</v>
      </c>
      <c r="L3128" s="156">
        <v>5.8684371184371184E-3</v>
      </c>
      <c r="M3128" s="156">
        <v>7.6159951159951158E-3</v>
      </c>
      <c r="N3128" s="156">
        <v>5.6871947496947494E-3</v>
      </c>
      <c r="O3128" s="156">
        <v>1.6157280219780221E-2</v>
      </c>
    </row>
    <row r="3129" spans="1:15" x14ac:dyDescent="0.2">
      <c r="A3129">
        <v>263</v>
      </c>
      <c r="B3129" t="s">
        <v>631</v>
      </c>
      <c r="C3129" t="s">
        <v>631</v>
      </c>
      <c r="D3129" t="s">
        <v>306</v>
      </c>
      <c r="E3129" t="s">
        <v>690</v>
      </c>
      <c r="F3129" s="156">
        <v>0.18260073260073262</v>
      </c>
      <c r="G3129" s="156">
        <v>0.33134157509157508</v>
      </c>
      <c r="H3129" s="156">
        <v>0.36726190476190479</v>
      </c>
      <c r="I3129" s="156">
        <v>0.25329670329670328</v>
      </c>
      <c r="J3129" s="156">
        <v>0.18708791208791206</v>
      </c>
      <c r="K3129" s="156">
        <v>0.2379120879120879</v>
      </c>
      <c r="L3129" s="156">
        <v>0.13189102564102562</v>
      </c>
      <c r="M3129" s="156">
        <v>0.35215201465201468</v>
      </c>
      <c r="N3129" s="156">
        <v>0.375503663003663</v>
      </c>
      <c r="O3129" s="156">
        <v>0.3619047619047619</v>
      </c>
    </row>
    <row r="3130" spans="1:15" x14ac:dyDescent="0.2">
      <c r="A3130">
        <v>263</v>
      </c>
      <c r="B3130" t="s">
        <v>631</v>
      </c>
      <c r="C3130" t="s">
        <v>631</v>
      </c>
      <c r="D3130" t="s">
        <v>306</v>
      </c>
      <c r="E3130" t="s">
        <v>691</v>
      </c>
      <c r="F3130" s="156">
        <v>0.17149744195198743</v>
      </c>
      <c r="G3130" s="156">
        <v>0.14900629673356944</v>
      </c>
      <c r="H3130" s="156">
        <v>0.21693722943722943</v>
      </c>
      <c r="I3130" s="156">
        <v>0.15461678473042106</v>
      </c>
      <c r="J3130" s="156">
        <v>0.10724862258953166</v>
      </c>
      <c r="K3130" s="156">
        <v>0.17850501770956315</v>
      </c>
      <c r="L3130" s="156">
        <v>0.11675029515938608</v>
      </c>
      <c r="M3130" s="156">
        <v>0.16460792994883905</v>
      </c>
      <c r="N3130" s="156">
        <v>0.21463498622589533</v>
      </c>
      <c r="O3130" s="156">
        <v>0.23803128689492328</v>
      </c>
    </row>
    <row r="3131" spans="1:15" x14ac:dyDescent="0.2">
      <c r="A3131">
        <v>263</v>
      </c>
      <c r="B3131" t="s">
        <v>631</v>
      </c>
      <c r="C3131" t="s">
        <v>631</v>
      </c>
      <c r="D3131" t="s">
        <v>306</v>
      </c>
      <c r="E3131" t="s">
        <v>692</v>
      </c>
      <c r="F3131" s="156">
        <v>6.7415223665223667E-4</v>
      </c>
      <c r="G3131" s="156">
        <v>6.380772005772006E-4</v>
      </c>
      <c r="H3131" s="156">
        <v>1.2851731601731602E-4</v>
      </c>
      <c r="I3131" s="156">
        <v>1.1949855699855699E-4</v>
      </c>
      <c r="J3131" s="156">
        <v>7.5757575757575758E-4</v>
      </c>
      <c r="K3131" s="156">
        <v>8.1168831168831169E-5</v>
      </c>
      <c r="L3131" s="156">
        <v>8.1168831168831169E-5</v>
      </c>
      <c r="M3131" s="156">
        <v>1.5106421356421356E-4</v>
      </c>
      <c r="N3131" s="156">
        <v>1.4204545454545454E-4</v>
      </c>
      <c r="O3131" s="156">
        <v>7.3502886002885996E-4</v>
      </c>
    </row>
    <row r="3132" spans="1:15" x14ac:dyDescent="0.2">
      <c r="A3132">
        <v>263</v>
      </c>
      <c r="B3132" t="s">
        <v>631</v>
      </c>
      <c r="C3132" t="s">
        <v>631</v>
      </c>
      <c r="D3132" t="s">
        <v>306</v>
      </c>
      <c r="E3132" t="s">
        <v>693</v>
      </c>
      <c r="F3132" s="156">
        <v>7.6298701298701298E-3</v>
      </c>
      <c r="G3132" s="156">
        <v>1.2445887445887449E-3</v>
      </c>
      <c r="H3132" s="156">
        <v>1.2445887445887449E-3</v>
      </c>
      <c r="I3132" s="156">
        <v>6.1147186147186153E-3</v>
      </c>
      <c r="J3132" s="156">
        <v>8.6580086580086591E-4</v>
      </c>
      <c r="K3132" s="156">
        <v>8.6580086580086591E-4</v>
      </c>
      <c r="L3132" s="156">
        <v>8.252164502164502E-3</v>
      </c>
      <c r="M3132" s="156">
        <v>1.6504329004329006E-3</v>
      </c>
      <c r="N3132" s="156">
        <v>1.2987012987012989E-3</v>
      </c>
      <c r="O3132" s="156">
        <v>8.2251082251082273E-3</v>
      </c>
    </row>
    <row r="3133" spans="1:15" x14ac:dyDescent="0.2">
      <c r="A3133">
        <v>263</v>
      </c>
      <c r="B3133" t="s">
        <v>631</v>
      </c>
      <c r="C3133" t="s">
        <v>631</v>
      </c>
      <c r="D3133" t="s">
        <v>306</v>
      </c>
      <c r="E3133" t="s">
        <v>694</v>
      </c>
      <c r="F3133" s="156">
        <v>9.5293560606060604E-2</v>
      </c>
      <c r="G3133" s="156">
        <v>6.6625631313131317E-2</v>
      </c>
      <c r="H3133" s="156">
        <v>0.11772253787878789</v>
      </c>
      <c r="I3133" s="156">
        <v>7.2398989898989907E-2</v>
      </c>
      <c r="J3133" s="156">
        <v>4.8439078282828278E-2</v>
      </c>
      <c r="K3133" s="156">
        <v>0.11053977272727272</v>
      </c>
      <c r="L3133" s="156">
        <v>5.6272095959595959E-2</v>
      </c>
      <c r="M3133" s="156">
        <v>7.4013573232323229E-2</v>
      </c>
      <c r="N3133" s="156">
        <v>0.11400094696969697</v>
      </c>
      <c r="O3133" s="156">
        <v>0.1249810606060606</v>
      </c>
    </row>
    <row r="3134" spans="1:15" x14ac:dyDescent="0.2">
      <c r="A3134">
        <v>263</v>
      </c>
      <c r="B3134" t="s">
        <v>631</v>
      </c>
      <c r="C3134" t="s">
        <v>631</v>
      </c>
      <c r="D3134" t="s">
        <v>306</v>
      </c>
      <c r="E3134" t="s">
        <v>695</v>
      </c>
      <c r="F3134" s="156">
        <v>0</v>
      </c>
      <c r="G3134" s="156">
        <v>0</v>
      </c>
      <c r="H3134" s="156">
        <v>0</v>
      </c>
      <c r="I3134" s="156">
        <v>0</v>
      </c>
      <c r="J3134" s="156">
        <v>0</v>
      </c>
      <c r="K3134" s="156">
        <v>0</v>
      </c>
      <c r="L3134" s="156">
        <v>0</v>
      </c>
      <c r="M3134" s="156">
        <v>0</v>
      </c>
      <c r="N3134" s="156">
        <v>0</v>
      </c>
      <c r="O3134" s="156">
        <v>0</v>
      </c>
    </row>
    <row r="3135" spans="1:15" x14ac:dyDescent="0.2">
      <c r="A3135">
        <v>263</v>
      </c>
      <c r="B3135" t="s">
        <v>631</v>
      </c>
      <c r="C3135" t="s">
        <v>631</v>
      </c>
      <c r="D3135" t="s">
        <v>306</v>
      </c>
      <c r="E3135" t="s">
        <v>696</v>
      </c>
      <c r="F3135" s="156">
        <v>0</v>
      </c>
      <c r="G3135" s="156">
        <v>0</v>
      </c>
      <c r="H3135" s="156">
        <v>0</v>
      </c>
      <c r="I3135" s="156">
        <v>0</v>
      </c>
      <c r="J3135" s="156">
        <v>0</v>
      </c>
      <c r="K3135" s="156">
        <v>0</v>
      </c>
      <c r="L3135" s="156">
        <v>0</v>
      </c>
      <c r="M3135" s="156">
        <v>0</v>
      </c>
      <c r="N3135" s="156">
        <v>0</v>
      </c>
      <c r="O3135" s="156">
        <v>0</v>
      </c>
    </row>
    <row r="3136" spans="1:15" x14ac:dyDescent="0.2">
      <c r="A3136">
        <v>264</v>
      </c>
      <c r="B3136" t="s">
        <v>632</v>
      </c>
      <c r="C3136" t="s">
        <v>632</v>
      </c>
      <c r="D3136" t="s">
        <v>306</v>
      </c>
      <c r="E3136" t="s">
        <v>685</v>
      </c>
      <c r="F3136" s="156">
        <v>0.20576052735143643</v>
      </c>
      <c r="G3136" s="156">
        <v>0.2391922471467926</v>
      </c>
      <c r="H3136" s="156">
        <v>0.28838055883510427</v>
      </c>
      <c r="I3136" s="156">
        <v>0.24743457300275482</v>
      </c>
      <c r="J3136" s="156">
        <v>0.16527203856749309</v>
      </c>
      <c r="K3136" s="156">
        <v>0.19478305785123964</v>
      </c>
      <c r="L3136" s="156">
        <v>0.17789994096812278</v>
      </c>
      <c r="M3136" s="156">
        <v>0.27507624950806769</v>
      </c>
      <c r="N3136" s="156">
        <v>0.29387544273907912</v>
      </c>
      <c r="O3136" s="156">
        <v>0.32951839826839824</v>
      </c>
    </row>
    <row r="3137" spans="1:15" x14ac:dyDescent="0.2">
      <c r="A3137">
        <v>264</v>
      </c>
      <c r="B3137" t="s">
        <v>632</v>
      </c>
      <c r="C3137" t="s">
        <v>632</v>
      </c>
      <c r="D3137" t="s">
        <v>306</v>
      </c>
      <c r="E3137" t="s">
        <v>686</v>
      </c>
      <c r="F3137" s="156">
        <v>7.4111652236652226E-3</v>
      </c>
      <c r="G3137" s="156">
        <v>8.1709956709956708E-3</v>
      </c>
      <c r="H3137" s="156">
        <v>2.7890512265512264E-3</v>
      </c>
      <c r="I3137" s="156">
        <v>2.8882575757575753E-3</v>
      </c>
      <c r="J3137" s="156">
        <v>8.3130411255411246E-3</v>
      </c>
      <c r="K3137" s="156">
        <v>1.7631673881673882E-3</v>
      </c>
      <c r="L3137" s="156">
        <v>2.3786976911976915E-3</v>
      </c>
      <c r="M3137" s="156">
        <v>3.8036616161616164E-3</v>
      </c>
      <c r="N3137" s="156">
        <v>3.0596139971139974E-3</v>
      </c>
      <c r="O3137" s="156">
        <v>8.8879870129870142E-3</v>
      </c>
    </row>
    <row r="3138" spans="1:15" x14ac:dyDescent="0.2">
      <c r="A3138">
        <v>264</v>
      </c>
      <c r="B3138" t="s">
        <v>632</v>
      </c>
      <c r="C3138" t="s">
        <v>632</v>
      </c>
      <c r="D3138" t="s">
        <v>306</v>
      </c>
      <c r="E3138" t="s">
        <v>687</v>
      </c>
      <c r="F3138" s="156">
        <v>5.4870129870129888E-2</v>
      </c>
      <c r="G3138" s="156">
        <v>2.0806277056277061E-2</v>
      </c>
      <c r="H3138" s="156">
        <v>2.0806277056277061E-2</v>
      </c>
      <c r="I3138" s="156">
        <v>5.998376623376625E-2</v>
      </c>
      <c r="J3138" s="156">
        <v>1.4664502164502165E-2</v>
      </c>
      <c r="K3138" s="156">
        <v>1.4664502164502165E-2</v>
      </c>
      <c r="L3138" s="156">
        <v>6.6937229437229448E-2</v>
      </c>
      <c r="M3138" s="156">
        <v>3.0871212121212133E-2</v>
      </c>
      <c r="N3138" s="156">
        <v>2.1509740259740263E-2</v>
      </c>
      <c r="O3138" s="156">
        <v>6.7180735930735938E-2</v>
      </c>
    </row>
    <row r="3139" spans="1:15" x14ac:dyDescent="0.2">
      <c r="A3139">
        <v>264</v>
      </c>
      <c r="B3139" t="s">
        <v>632</v>
      </c>
      <c r="C3139" t="s">
        <v>632</v>
      </c>
      <c r="D3139" t="s">
        <v>306</v>
      </c>
      <c r="E3139" t="s">
        <v>688</v>
      </c>
      <c r="F3139" s="156">
        <v>0.19206002331002328</v>
      </c>
      <c r="G3139" s="156">
        <v>0.24933399933399933</v>
      </c>
      <c r="H3139" s="156">
        <v>0.27690642690642692</v>
      </c>
      <c r="I3139" s="156">
        <v>0.26725774225774224</v>
      </c>
      <c r="J3139" s="156">
        <v>0.17290834165834165</v>
      </c>
      <c r="K3139" s="156">
        <v>0.16989468864468865</v>
      </c>
      <c r="L3139" s="156">
        <v>0.19425990675990676</v>
      </c>
      <c r="M3139" s="156">
        <v>0.29413295038295034</v>
      </c>
      <c r="N3139" s="156">
        <v>0.28621378621378624</v>
      </c>
      <c r="O3139" s="156">
        <v>0.33428446553446556</v>
      </c>
    </row>
    <row r="3140" spans="1:15" x14ac:dyDescent="0.2">
      <c r="A3140">
        <v>264</v>
      </c>
      <c r="B3140" t="s">
        <v>632</v>
      </c>
      <c r="C3140" t="s">
        <v>632</v>
      </c>
      <c r="D3140" t="s">
        <v>306</v>
      </c>
      <c r="E3140" t="s">
        <v>689</v>
      </c>
      <c r="F3140" s="156">
        <v>1.3392857142857144E-2</v>
      </c>
      <c r="G3140" s="156">
        <v>1.4571886446886445E-2</v>
      </c>
      <c r="H3140" s="156">
        <v>5.5593711843711837E-3</v>
      </c>
      <c r="I3140" s="156">
        <v>6.7612942612942607E-3</v>
      </c>
      <c r="J3140" s="156">
        <v>1.4127365689865688E-2</v>
      </c>
      <c r="K3140" s="156">
        <v>3.7145146520146514E-3</v>
      </c>
      <c r="L3140" s="156">
        <v>5.8741605616605616E-3</v>
      </c>
      <c r="M3140" s="156">
        <v>8.0586080586080577E-3</v>
      </c>
      <c r="N3140" s="156">
        <v>6.1069139194139194E-3</v>
      </c>
      <c r="O3140" s="156">
        <v>1.659035409035409E-2</v>
      </c>
    </row>
    <row r="3141" spans="1:15" x14ac:dyDescent="0.2">
      <c r="A3141">
        <v>264</v>
      </c>
      <c r="B3141" t="s">
        <v>632</v>
      </c>
      <c r="C3141" t="s">
        <v>632</v>
      </c>
      <c r="D3141" t="s">
        <v>306</v>
      </c>
      <c r="E3141" t="s">
        <v>690</v>
      </c>
      <c r="F3141" s="156">
        <v>0.18505036630036631</v>
      </c>
      <c r="G3141" s="156">
        <v>0.33853021978021974</v>
      </c>
      <c r="H3141" s="156">
        <v>0.37747252747252746</v>
      </c>
      <c r="I3141" s="156">
        <v>0.26311813186813188</v>
      </c>
      <c r="J3141" s="156">
        <v>0.18992673992673992</v>
      </c>
      <c r="K3141" s="156">
        <v>0.24498626373626375</v>
      </c>
      <c r="L3141" s="156">
        <v>0.13660714285714284</v>
      </c>
      <c r="M3141" s="156">
        <v>0.3621565934065934</v>
      </c>
      <c r="N3141" s="156">
        <v>0.38578296703296699</v>
      </c>
      <c r="O3141" s="156">
        <v>0.3712454212454212</v>
      </c>
    </row>
    <row r="3142" spans="1:15" x14ac:dyDescent="0.2">
      <c r="A3142">
        <v>264</v>
      </c>
      <c r="B3142" t="s">
        <v>632</v>
      </c>
      <c r="C3142" t="s">
        <v>632</v>
      </c>
      <c r="D3142" t="s">
        <v>306</v>
      </c>
      <c r="E3142" t="s">
        <v>691</v>
      </c>
      <c r="F3142" s="156">
        <v>0.17573051948051951</v>
      </c>
      <c r="G3142" s="156">
        <v>0.15213744588744588</v>
      </c>
      <c r="H3142" s="156">
        <v>0.22147776465958285</v>
      </c>
      <c r="I3142" s="156">
        <v>0.15713793781975599</v>
      </c>
      <c r="J3142" s="156">
        <v>0.10972058244785518</v>
      </c>
      <c r="K3142" s="156">
        <v>0.18206660763478946</v>
      </c>
      <c r="L3142" s="156">
        <v>0.11864915387642659</v>
      </c>
      <c r="M3142" s="156">
        <v>0.16787436048799684</v>
      </c>
      <c r="N3142" s="156">
        <v>0.21915584415584416</v>
      </c>
      <c r="O3142" s="156">
        <v>0.2430219401810311</v>
      </c>
    </row>
    <row r="3143" spans="1:15" x14ac:dyDescent="0.2">
      <c r="A3143">
        <v>264</v>
      </c>
      <c r="B3143" t="s">
        <v>632</v>
      </c>
      <c r="C3143" t="s">
        <v>632</v>
      </c>
      <c r="D3143" t="s">
        <v>306</v>
      </c>
      <c r="E3143" t="s">
        <v>692</v>
      </c>
      <c r="F3143" s="156">
        <v>8.1845238095238097E-4</v>
      </c>
      <c r="G3143" s="156">
        <v>7.7786796536796548E-4</v>
      </c>
      <c r="H3143" s="156">
        <v>1.6910173160173159E-4</v>
      </c>
      <c r="I3143" s="156">
        <v>1.443001443001443E-4</v>
      </c>
      <c r="J3143" s="156">
        <v>9.1991341991341986E-4</v>
      </c>
      <c r="K3143" s="156">
        <v>1.0146103896103897E-4</v>
      </c>
      <c r="L3143" s="156">
        <v>9.920634920634922E-5</v>
      </c>
      <c r="M3143" s="156">
        <v>1.8713924963924961E-4</v>
      </c>
      <c r="N3143" s="156">
        <v>1.848845598845599E-4</v>
      </c>
      <c r="O3143" s="156">
        <v>8.9060245310245323E-4</v>
      </c>
    </row>
    <row r="3144" spans="1:15" x14ac:dyDescent="0.2">
      <c r="A3144">
        <v>264</v>
      </c>
      <c r="B3144" t="s">
        <v>632</v>
      </c>
      <c r="C3144" t="s">
        <v>632</v>
      </c>
      <c r="D3144" t="s">
        <v>306</v>
      </c>
      <c r="E3144" t="s">
        <v>693</v>
      </c>
      <c r="F3144" s="156">
        <v>6.0876623376623388E-3</v>
      </c>
      <c r="G3144" s="156">
        <v>9.7402597402597413E-4</v>
      </c>
      <c r="H3144" s="156">
        <v>9.7402597402597413E-4</v>
      </c>
      <c r="I3144" s="156">
        <v>4.8160173160173162E-3</v>
      </c>
      <c r="J3144" s="156">
        <v>6.7640692640692649E-4</v>
      </c>
      <c r="K3144" s="156">
        <v>6.7640692640692649E-4</v>
      </c>
      <c r="L3144" s="156">
        <v>6.5205627705627713E-3</v>
      </c>
      <c r="M3144" s="156">
        <v>1.2716450216450218E-3</v>
      </c>
      <c r="N3144" s="156">
        <v>1.0010822510822511E-3</v>
      </c>
      <c r="O3144" s="156">
        <v>6.5205627705627713E-3</v>
      </c>
    </row>
    <row r="3145" spans="1:15" x14ac:dyDescent="0.2">
      <c r="A3145">
        <v>264</v>
      </c>
      <c r="B3145" t="s">
        <v>632</v>
      </c>
      <c r="C3145" t="s">
        <v>632</v>
      </c>
      <c r="D3145" t="s">
        <v>306</v>
      </c>
      <c r="E3145" t="s">
        <v>694</v>
      </c>
      <c r="F3145" s="156">
        <v>9.6822916666666675E-2</v>
      </c>
      <c r="G3145" s="156">
        <v>6.6971275252525261E-2</v>
      </c>
      <c r="H3145" s="156">
        <v>0.11957070707070708</v>
      </c>
      <c r="I3145" s="156">
        <v>7.3707386363636357E-2</v>
      </c>
      <c r="J3145" s="156">
        <v>4.8527462121212124E-2</v>
      </c>
      <c r="K3145" s="156">
        <v>0.11238636363636366</v>
      </c>
      <c r="L3145" s="156">
        <v>5.7261679292929302E-2</v>
      </c>
      <c r="M3145" s="156">
        <v>7.5071022727272715E-2</v>
      </c>
      <c r="N3145" s="156">
        <v>0.11581439393939391</v>
      </c>
      <c r="O3145" s="156">
        <v>0.12678503787878787</v>
      </c>
    </row>
    <row r="3146" spans="1:15" x14ac:dyDescent="0.2">
      <c r="A3146">
        <v>264</v>
      </c>
      <c r="B3146" t="s">
        <v>632</v>
      </c>
      <c r="C3146" t="s">
        <v>632</v>
      </c>
      <c r="D3146" t="s">
        <v>306</v>
      </c>
      <c r="E3146" t="s">
        <v>695</v>
      </c>
      <c r="F3146" s="156">
        <v>0</v>
      </c>
      <c r="G3146" s="156">
        <v>0</v>
      </c>
      <c r="H3146" s="156">
        <v>0</v>
      </c>
      <c r="I3146" s="156">
        <v>0</v>
      </c>
      <c r="J3146" s="156">
        <v>0</v>
      </c>
      <c r="K3146" s="156">
        <v>0</v>
      </c>
      <c r="L3146" s="156">
        <v>0</v>
      </c>
      <c r="M3146" s="156">
        <v>0</v>
      </c>
      <c r="N3146" s="156">
        <v>0</v>
      </c>
      <c r="O3146" s="156">
        <v>0</v>
      </c>
    </row>
    <row r="3147" spans="1:15" x14ac:dyDescent="0.2">
      <c r="A3147">
        <v>264</v>
      </c>
      <c r="B3147" t="s">
        <v>632</v>
      </c>
      <c r="C3147" t="s">
        <v>632</v>
      </c>
      <c r="D3147" t="s">
        <v>306</v>
      </c>
      <c r="E3147" t="s">
        <v>696</v>
      </c>
      <c r="F3147" s="156">
        <v>0</v>
      </c>
      <c r="G3147" s="156">
        <v>0</v>
      </c>
      <c r="H3147" s="156">
        <v>0</v>
      </c>
      <c r="I3147" s="156">
        <v>0</v>
      </c>
      <c r="J3147" s="156">
        <v>0</v>
      </c>
      <c r="K3147" s="156">
        <v>0</v>
      </c>
      <c r="L3147" s="156">
        <v>0</v>
      </c>
      <c r="M3147" s="156">
        <v>0</v>
      </c>
      <c r="N3147" s="156">
        <v>0</v>
      </c>
      <c r="O3147" s="156">
        <v>0</v>
      </c>
    </row>
    <row r="3148" spans="1:15" x14ac:dyDescent="0.2">
      <c r="A3148">
        <v>265</v>
      </c>
      <c r="B3148" t="s">
        <v>635</v>
      </c>
      <c r="C3148" t="s">
        <v>635</v>
      </c>
      <c r="D3148" t="s">
        <v>306</v>
      </c>
      <c r="E3148" t="s">
        <v>685</v>
      </c>
      <c r="F3148" s="156">
        <v>0.19032123179850452</v>
      </c>
      <c r="G3148" s="156">
        <v>0.23275777253049978</v>
      </c>
      <c r="H3148" s="156">
        <v>0.2776392168437623</v>
      </c>
      <c r="I3148" s="156">
        <v>0.23911599763872488</v>
      </c>
      <c r="J3148" s="156">
        <v>0.161646497441952</v>
      </c>
      <c r="K3148" s="156">
        <v>0.18741391184573003</v>
      </c>
      <c r="L3148" s="156">
        <v>0.17168683589138134</v>
      </c>
      <c r="M3148" s="156">
        <v>0.26656828020464379</v>
      </c>
      <c r="N3148" s="156">
        <v>0.28316361668634399</v>
      </c>
      <c r="O3148" s="156">
        <v>0.31437918142463595</v>
      </c>
    </row>
    <row r="3149" spans="1:15" x14ac:dyDescent="0.2">
      <c r="A3149">
        <v>265</v>
      </c>
      <c r="B3149" t="s">
        <v>635</v>
      </c>
      <c r="C3149" t="s">
        <v>635</v>
      </c>
      <c r="D3149" t="s">
        <v>306</v>
      </c>
      <c r="E3149" t="s">
        <v>686</v>
      </c>
      <c r="F3149" s="156">
        <v>6.9173881673881667E-3</v>
      </c>
      <c r="G3149" s="156">
        <v>7.158639971139971E-3</v>
      </c>
      <c r="H3149" s="156">
        <v>2.3471320346320347E-3</v>
      </c>
      <c r="I3149" s="156">
        <v>2.7935606060606063E-3</v>
      </c>
      <c r="J3149" s="156">
        <v>7.3119588744588737E-3</v>
      </c>
      <c r="K3149" s="156">
        <v>1.5647546897546898E-3</v>
      </c>
      <c r="L3149" s="156">
        <v>2.4260461760461762E-3</v>
      </c>
      <c r="M3149" s="156">
        <v>3.3482142857142851E-3</v>
      </c>
      <c r="N3149" s="156">
        <v>2.5906385281385278E-3</v>
      </c>
      <c r="O3149" s="156">
        <v>8.2138347763347757E-3</v>
      </c>
    </row>
    <row r="3150" spans="1:15" x14ac:dyDescent="0.2">
      <c r="A3150">
        <v>265</v>
      </c>
      <c r="B3150" t="s">
        <v>635</v>
      </c>
      <c r="C3150" t="s">
        <v>635</v>
      </c>
      <c r="D3150" t="s">
        <v>306</v>
      </c>
      <c r="E3150" t="s">
        <v>687</v>
      </c>
      <c r="F3150" s="156">
        <v>6.5340909090909088E-2</v>
      </c>
      <c r="G3150" s="156">
        <v>2.4025974025974031E-2</v>
      </c>
      <c r="H3150" s="156">
        <v>2.4025974025974031E-2</v>
      </c>
      <c r="I3150" s="156">
        <v>7.1861471861471862E-2</v>
      </c>
      <c r="J3150" s="156">
        <v>1.7018398268398273E-2</v>
      </c>
      <c r="K3150" s="156">
        <v>1.7018398268398273E-2</v>
      </c>
      <c r="L3150" s="156">
        <v>8.0086580086580109E-2</v>
      </c>
      <c r="M3150" s="156">
        <v>3.674242424242425E-2</v>
      </c>
      <c r="N3150" s="156">
        <v>2.4837662337662339E-2</v>
      </c>
      <c r="O3150" s="156">
        <v>7.9788961038961048E-2</v>
      </c>
    </row>
    <row r="3151" spans="1:15" x14ac:dyDescent="0.2">
      <c r="A3151">
        <v>265</v>
      </c>
      <c r="B3151" t="s">
        <v>635</v>
      </c>
      <c r="C3151" t="s">
        <v>635</v>
      </c>
      <c r="D3151" t="s">
        <v>306</v>
      </c>
      <c r="E3151" t="s">
        <v>688</v>
      </c>
      <c r="F3151" s="156">
        <v>0.18324383949383952</v>
      </c>
      <c r="G3151" s="156">
        <v>0.24530885780885783</v>
      </c>
      <c r="H3151" s="156">
        <v>0.27140775890775892</v>
      </c>
      <c r="I3151" s="156">
        <v>0.26089743589743586</v>
      </c>
      <c r="J3151" s="156">
        <v>0.17019647019647016</v>
      </c>
      <c r="K3151" s="156">
        <v>0.16685814185814182</v>
      </c>
      <c r="L3151" s="156">
        <v>0.1883325008325008</v>
      </c>
      <c r="M3151" s="156">
        <v>0.28830752580752578</v>
      </c>
      <c r="N3151" s="156">
        <v>0.28057983682983689</v>
      </c>
      <c r="O3151" s="156">
        <v>0.32466699966699969</v>
      </c>
    </row>
    <row r="3152" spans="1:15" x14ac:dyDescent="0.2">
      <c r="A3152">
        <v>265</v>
      </c>
      <c r="B3152" t="s">
        <v>635</v>
      </c>
      <c r="C3152" t="s">
        <v>635</v>
      </c>
      <c r="D3152" t="s">
        <v>306</v>
      </c>
      <c r="E3152" t="s">
        <v>689</v>
      </c>
      <c r="F3152" s="156">
        <v>1.2933073870573871E-2</v>
      </c>
      <c r="G3152" s="156">
        <v>1.3186813186813187E-2</v>
      </c>
      <c r="H3152" s="156">
        <v>4.9240689865689856E-3</v>
      </c>
      <c r="I3152" s="156">
        <v>6.6735347985347982E-3</v>
      </c>
      <c r="J3152" s="156">
        <v>1.2837683150183151E-2</v>
      </c>
      <c r="K3152" s="156">
        <v>3.4130799755799756E-3</v>
      </c>
      <c r="L3152" s="156">
        <v>6.0019841269841265E-3</v>
      </c>
      <c r="M3152" s="156">
        <v>7.3584401709401708E-3</v>
      </c>
      <c r="N3152" s="156">
        <v>5.4220085470085468E-3</v>
      </c>
      <c r="O3152" s="156">
        <v>1.5846306471306471E-2</v>
      </c>
    </row>
    <row r="3153" spans="1:15" x14ac:dyDescent="0.2">
      <c r="A3153">
        <v>265</v>
      </c>
      <c r="B3153" t="s">
        <v>635</v>
      </c>
      <c r="C3153" t="s">
        <v>635</v>
      </c>
      <c r="D3153" t="s">
        <v>306</v>
      </c>
      <c r="E3153" t="s">
        <v>690</v>
      </c>
      <c r="F3153" s="156">
        <v>0.17930402930402931</v>
      </c>
      <c r="G3153" s="156">
        <v>0.32786172161172161</v>
      </c>
      <c r="H3153" s="156">
        <v>0.36023351648351642</v>
      </c>
      <c r="I3153" s="156">
        <v>0.24734432234432233</v>
      </c>
      <c r="J3153" s="156">
        <v>0.18683608058608056</v>
      </c>
      <c r="K3153" s="156">
        <v>0.23262362637362635</v>
      </c>
      <c r="L3153" s="156">
        <v>0.12989926739926738</v>
      </c>
      <c r="M3153" s="156">
        <v>0.34631410256410261</v>
      </c>
      <c r="N3153" s="156">
        <v>0.36847527472527475</v>
      </c>
      <c r="O3153" s="156">
        <v>0.35570054945054941</v>
      </c>
    </row>
    <row r="3154" spans="1:15" x14ac:dyDescent="0.2">
      <c r="A3154">
        <v>265</v>
      </c>
      <c r="B3154" t="s">
        <v>635</v>
      </c>
      <c r="C3154" t="s">
        <v>635</v>
      </c>
      <c r="D3154" t="s">
        <v>306</v>
      </c>
      <c r="E3154" t="s">
        <v>691</v>
      </c>
      <c r="F3154" s="156">
        <v>0.16470877607241244</v>
      </c>
      <c r="G3154" s="156">
        <v>0.14534878000787091</v>
      </c>
      <c r="H3154" s="156">
        <v>0.21073642266824086</v>
      </c>
      <c r="I3154" s="156">
        <v>0.15266873278236914</v>
      </c>
      <c r="J3154" s="156">
        <v>0.10465859897678079</v>
      </c>
      <c r="K3154" s="156">
        <v>0.17316017316017315</v>
      </c>
      <c r="L3154" s="156">
        <v>0.11570247933884296</v>
      </c>
      <c r="M3154" s="156">
        <v>0.16122589531680442</v>
      </c>
      <c r="N3154" s="156">
        <v>0.20863833136560408</v>
      </c>
      <c r="O3154" s="156">
        <v>0.23120080676898858</v>
      </c>
    </row>
    <row r="3155" spans="1:15" x14ac:dyDescent="0.2">
      <c r="A3155">
        <v>265</v>
      </c>
      <c r="B3155" t="s">
        <v>635</v>
      </c>
      <c r="C3155" t="s">
        <v>635</v>
      </c>
      <c r="D3155" t="s">
        <v>306</v>
      </c>
      <c r="E3155" t="s">
        <v>692</v>
      </c>
      <c r="F3155" s="156">
        <v>5.2985209235209237E-4</v>
      </c>
      <c r="G3155" s="156">
        <v>4.937770562770563E-4</v>
      </c>
      <c r="H3155" s="156">
        <v>9.0187590187590201E-5</v>
      </c>
      <c r="I3155" s="156">
        <v>8.7932900432900426E-5</v>
      </c>
      <c r="J3155" s="156">
        <v>5.9072871572871577E-4</v>
      </c>
      <c r="K3155" s="156">
        <v>6.0876623376623377E-5</v>
      </c>
      <c r="L3155" s="156">
        <v>6.0876623376623377E-5</v>
      </c>
      <c r="M3155" s="156">
        <v>1.1047979797979797E-4</v>
      </c>
      <c r="N3155" s="156">
        <v>9.920634920634922E-5</v>
      </c>
      <c r="O3155" s="156">
        <v>5.7494588744588749E-4</v>
      </c>
    </row>
    <row r="3156" spans="1:15" x14ac:dyDescent="0.2">
      <c r="A3156">
        <v>265</v>
      </c>
      <c r="B3156" t="s">
        <v>635</v>
      </c>
      <c r="C3156" t="s">
        <v>635</v>
      </c>
      <c r="D3156" t="s">
        <v>306</v>
      </c>
      <c r="E3156" t="s">
        <v>693</v>
      </c>
      <c r="F3156" s="156">
        <v>9.1179653679653687E-3</v>
      </c>
      <c r="G3156" s="156">
        <v>1.5422077922077925E-3</v>
      </c>
      <c r="H3156" s="156">
        <v>1.5422077922077925E-3</v>
      </c>
      <c r="I3156" s="156">
        <v>7.4404761904761918E-3</v>
      </c>
      <c r="J3156" s="156">
        <v>1.0822510822510825E-3</v>
      </c>
      <c r="K3156" s="156">
        <v>1.0822510822510825E-3</v>
      </c>
      <c r="L3156" s="156">
        <v>9.9296536796536806E-3</v>
      </c>
      <c r="M3156" s="156">
        <v>2.0833333333333337E-3</v>
      </c>
      <c r="N3156" s="156">
        <v>1.5963203463203466E-3</v>
      </c>
      <c r="O3156" s="156">
        <v>9.8484848484848495E-3</v>
      </c>
    </row>
    <row r="3157" spans="1:15" x14ac:dyDescent="0.2">
      <c r="A3157">
        <v>265</v>
      </c>
      <c r="B3157" t="s">
        <v>635</v>
      </c>
      <c r="C3157" t="s">
        <v>635</v>
      </c>
      <c r="D3157" t="s">
        <v>306</v>
      </c>
      <c r="E3157" t="s">
        <v>694</v>
      </c>
      <c r="F3157" s="156">
        <v>9.6278409090909081E-2</v>
      </c>
      <c r="G3157" s="156">
        <v>6.8008207070707052E-2</v>
      </c>
      <c r="H3157" s="156">
        <v>0.11903409090909094</v>
      </c>
      <c r="I3157" s="156">
        <v>7.3462752525252514E-2</v>
      </c>
      <c r="J3157" s="156">
        <v>4.9681186868686868E-2</v>
      </c>
      <c r="K3157" s="156">
        <v>0.111646148989899</v>
      </c>
      <c r="L3157" s="156">
        <v>5.7362689393939383E-2</v>
      </c>
      <c r="M3157" s="156">
        <v>7.5086805555555552E-2</v>
      </c>
      <c r="N3157" s="156">
        <v>0.1153030303030303</v>
      </c>
      <c r="O3157" s="156">
        <v>0.12654513888888888</v>
      </c>
    </row>
    <row r="3158" spans="1:15" x14ac:dyDescent="0.2">
      <c r="A3158">
        <v>265</v>
      </c>
      <c r="B3158" t="s">
        <v>635</v>
      </c>
      <c r="C3158" t="s">
        <v>635</v>
      </c>
      <c r="D3158" t="s">
        <v>306</v>
      </c>
      <c r="E3158" t="s">
        <v>695</v>
      </c>
      <c r="F3158" s="156">
        <v>0</v>
      </c>
      <c r="G3158" s="156">
        <v>0</v>
      </c>
      <c r="H3158" s="156">
        <v>0</v>
      </c>
      <c r="I3158" s="156">
        <v>0</v>
      </c>
      <c r="J3158" s="156">
        <v>0</v>
      </c>
      <c r="K3158" s="156">
        <v>0</v>
      </c>
      <c r="L3158" s="156">
        <v>0</v>
      </c>
      <c r="M3158" s="156">
        <v>0</v>
      </c>
      <c r="N3158" s="156">
        <v>0</v>
      </c>
      <c r="O3158" s="156">
        <v>0</v>
      </c>
    </row>
    <row r="3159" spans="1:15" x14ac:dyDescent="0.2">
      <c r="A3159">
        <v>265</v>
      </c>
      <c r="B3159" t="s">
        <v>635</v>
      </c>
      <c r="C3159" t="s">
        <v>635</v>
      </c>
      <c r="D3159" t="s">
        <v>306</v>
      </c>
      <c r="E3159" t="s">
        <v>696</v>
      </c>
      <c r="F3159" s="156">
        <v>0</v>
      </c>
      <c r="G3159" s="156">
        <v>0</v>
      </c>
      <c r="H3159" s="156">
        <v>0</v>
      </c>
      <c r="I3159" s="156">
        <v>0</v>
      </c>
      <c r="J3159" s="156">
        <v>0</v>
      </c>
      <c r="K3159" s="156">
        <v>0</v>
      </c>
      <c r="L3159" s="156">
        <v>0</v>
      </c>
      <c r="M3159" s="156">
        <v>0</v>
      </c>
      <c r="N3159" s="156">
        <v>0</v>
      </c>
      <c r="O3159" s="156">
        <v>0</v>
      </c>
    </row>
    <row r="3160" spans="1:15" x14ac:dyDescent="0.2">
      <c r="A3160">
        <v>266</v>
      </c>
      <c r="B3160" t="s">
        <v>636</v>
      </c>
      <c r="C3160" t="s">
        <v>636</v>
      </c>
      <c r="D3160" t="s">
        <v>306</v>
      </c>
      <c r="E3160" t="s">
        <v>685</v>
      </c>
      <c r="F3160" s="156">
        <v>0.21314689098780007</v>
      </c>
      <c r="G3160" s="156">
        <v>0.2393988587170405</v>
      </c>
      <c r="H3160" s="156">
        <v>0.29131493506493505</v>
      </c>
      <c r="I3160" s="156">
        <v>0.25069854388036206</v>
      </c>
      <c r="J3160" s="156">
        <v>0.16494490358126723</v>
      </c>
      <c r="K3160" s="156">
        <v>0.19562180243998425</v>
      </c>
      <c r="L3160" s="156">
        <v>0.18022678079496263</v>
      </c>
      <c r="M3160" s="156">
        <v>0.27776219992129081</v>
      </c>
      <c r="N3160" s="156">
        <v>0.2963719992129083</v>
      </c>
      <c r="O3160" s="156">
        <v>0.33549783549783552</v>
      </c>
    </row>
    <row r="3161" spans="1:15" x14ac:dyDescent="0.2">
      <c r="A3161">
        <v>266</v>
      </c>
      <c r="B3161" t="s">
        <v>636</v>
      </c>
      <c r="C3161" t="s">
        <v>636</v>
      </c>
      <c r="D3161" t="s">
        <v>306</v>
      </c>
      <c r="E3161" t="s">
        <v>686</v>
      </c>
      <c r="F3161" s="156">
        <v>6.6919191919191916E-3</v>
      </c>
      <c r="G3161" s="156">
        <v>7.0797258297258291E-3</v>
      </c>
      <c r="H3161" s="156">
        <v>2.3809523809523807E-3</v>
      </c>
      <c r="I3161" s="156">
        <v>2.7439574314574314E-3</v>
      </c>
      <c r="J3161" s="156">
        <v>7.2127525252525249E-3</v>
      </c>
      <c r="K3161" s="156">
        <v>1.5737734487734491E-3</v>
      </c>
      <c r="L3161" s="156">
        <v>2.344877344877345E-3</v>
      </c>
      <c r="M3161" s="156">
        <v>3.325667388167388E-3</v>
      </c>
      <c r="N3161" s="156">
        <v>2.592893217893218E-3</v>
      </c>
      <c r="O3161" s="156">
        <v>7.9996392496392496E-3</v>
      </c>
    </row>
    <row r="3162" spans="1:15" x14ac:dyDescent="0.2">
      <c r="A3162">
        <v>266</v>
      </c>
      <c r="B3162" t="s">
        <v>636</v>
      </c>
      <c r="C3162" t="s">
        <v>636</v>
      </c>
      <c r="D3162" t="s">
        <v>306</v>
      </c>
      <c r="E3162" t="s">
        <v>687</v>
      </c>
      <c r="F3162" s="156">
        <v>6.7316017316017329E-2</v>
      </c>
      <c r="G3162" s="156">
        <v>2.1076839826839833E-2</v>
      </c>
      <c r="H3162" s="156">
        <v>2.1076839826839833E-2</v>
      </c>
      <c r="I3162" s="156">
        <v>6.9426406926406933E-2</v>
      </c>
      <c r="J3162" s="156">
        <v>1.4935064935064937E-2</v>
      </c>
      <c r="K3162" s="156">
        <v>1.4935064935064937E-2</v>
      </c>
      <c r="L3162" s="156">
        <v>7.9383116883116889E-2</v>
      </c>
      <c r="M3162" s="156">
        <v>3.3062770562770571E-2</v>
      </c>
      <c r="N3162" s="156">
        <v>2.1672077922077926E-2</v>
      </c>
      <c r="O3162" s="156">
        <v>7.9843073593073605E-2</v>
      </c>
    </row>
    <row r="3163" spans="1:15" x14ac:dyDescent="0.2">
      <c r="A3163">
        <v>266</v>
      </c>
      <c r="B3163" t="s">
        <v>636</v>
      </c>
      <c r="C3163" t="s">
        <v>636</v>
      </c>
      <c r="D3163" t="s">
        <v>306</v>
      </c>
      <c r="E3163" t="s">
        <v>688</v>
      </c>
      <c r="F3163" s="156">
        <v>0.20977147852147851</v>
      </c>
      <c r="G3163" s="156">
        <v>0.25194388944388946</v>
      </c>
      <c r="H3163" s="156">
        <v>0.28248001998001998</v>
      </c>
      <c r="I3163" s="156">
        <v>0.27911047286047286</v>
      </c>
      <c r="J3163" s="156">
        <v>0.17480228105228104</v>
      </c>
      <c r="K3163" s="156">
        <v>0.17082084582084581</v>
      </c>
      <c r="L3163" s="156">
        <v>0.20468697968697966</v>
      </c>
      <c r="M3163" s="156">
        <v>0.30218323343323344</v>
      </c>
      <c r="N3163" s="156">
        <v>0.2912254412254412</v>
      </c>
      <c r="O3163" s="156">
        <v>0.35062853812853817</v>
      </c>
    </row>
    <row r="3164" spans="1:15" x14ac:dyDescent="0.2">
      <c r="A3164">
        <v>266</v>
      </c>
      <c r="B3164" t="s">
        <v>636</v>
      </c>
      <c r="C3164" t="s">
        <v>636</v>
      </c>
      <c r="D3164" t="s">
        <v>306</v>
      </c>
      <c r="E3164" t="s">
        <v>689</v>
      </c>
      <c r="F3164" s="156">
        <v>1.3614163614163613E-2</v>
      </c>
      <c r="G3164" s="156">
        <v>1.396710927960928E-2</v>
      </c>
      <c r="H3164" s="156">
        <v>5.1053113553113554E-3</v>
      </c>
      <c r="I3164" s="156">
        <v>6.8051739926739928E-3</v>
      </c>
      <c r="J3164" s="156">
        <v>1.3673305860805859E-2</v>
      </c>
      <c r="K3164" s="156">
        <v>3.5389957264957265E-3</v>
      </c>
      <c r="L3164" s="156">
        <v>6.1145451770451761E-3</v>
      </c>
      <c r="M3164" s="156">
        <v>7.5988247863247853E-3</v>
      </c>
      <c r="N3164" s="156">
        <v>5.5670024420024413E-3</v>
      </c>
      <c r="O3164" s="156">
        <v>1.6611340048840045E-2</v>
      </c>
    </row>
    <row r="3165" spans="1:15" x14ac:dyDescent="0.2">
      <c r="A3165">
        <v>266</v>
      </c>
      <c r="B3165" t="s">
        <v>636</v>
      </c>
      <c r="C3165" t="s">
        <v>636</v>
      </c>
      <c r="D3165" t="s">
        <v>306</v>
      </c>
      <c r="E3165" t="s">
        <v>690</v>
      </c>
      <c r="F3165" s="156">
        <v>0.19370421245421243</v>
      </c>
      <c r="G3165" s="156">
        <v>0.34340659340659341</v>
      </c>
      <c r="H3165" s="156">
        <v>0.37786172161172166</v>
      </c>
      <c r="I3165" s="156">
        <v>0.25947802197802194</v>
      </c>
      <c r="J3165" s="156">
        <v>0.19269688644688646</v>
      </c>
      <c r="K3165" s="156">
        <v>0.24146062271062266</v>
      </c>
      <c r="L3165" s="156">
        <v>0.1333562271062271</v>
      </c>
      <c r="M3165" s="156">
        <v>0.36396520146520145</v>
      </c>
      <c r="N3165" s="156">
        <v>0.38578296703296699</v>
      </c>
      <c r="O3165" s="156">
        <v>0.37479395604395599</v>
      </c>
    </row>
    <row r="3166" spans="1:15" x14ac:dyDescent="0.2">
      <c r="A3166">
        <v>266</v>
      </c>
      <c r="B3166" t="s">
        <v>636</v>
      </c>
      <c r="C3166" t="s">
        <v>636</v>
      </c>
      <c r="D3166" t="s">
        <v>306</v>
      </c>
      <c r="E3166" t="s">
        <v>691</v>
      </c>
      <c r="F3166" s="156">
        <v>0.17300275482093663</v>
      </c>
      <c r="G3166" s="156">
        <v>0.15035419126328217</v>
      </c>
      <c r="H3166" s="156">
        <v>0.21780057064147976</v>
      </c>
      <c r="I3166" s="156">
        <v>0.15886462022825656</v>
      </c>
      <c r="J3166" s="156">
        <v>0.10791765053128689</v>
      </c>
      <c r="K3166" s="156">
        <v>0.17726288862652498</v>
      </c>
      <c r="L3166" s="156">
        <v>0.12056523022432113</v>
      </c>
      <c r="M3166" s="156">
        <v>0.16780794962613144</v>
      </c>
      <c r="N3166" s="156">
        <v>0.21623868555686737</v>
      </c>
      <c r="O3166" s="156">
        <v>0.24069510035419128</v>
      </c>
    </row>
    <row r="3167" spans="1:15" x14ac:dyDescent="0.2">
      <c r="A3167">
        <v>266</v>
      </c>
      <c r="B3167" t="s">
        <v>636</v>
      </c>
      <c r="C3167" t="s">
        <v>636</v>
      </c>
      <c r="D3167" t="s">
        <v>306</v>
      </c>
      <c r="E3167" t="s">
        <v>692</v>
      </c>
      <c r="F3167" s="156">
        <v>6.1327561327561328E-4</v>
      </c>
      <c r="G3167" s="156">
        <v>5.7269119769119768E-4</v>
      </c>
      <c r="H3167" s="156">
        <v>1.0597041847041845E-4</v>
      </c>
      <c r="I3167" s="156">
        <v>1.0146103896103897E-4</v>
      </c>
      <c r="J3167" s="156">
        <v>6.8317099567099561E-4</v>
      </c>
      <c r="K3167" s="156">
        <v>6.9895382395382389E-5</v>
      </c>
      <c r="L3167" s="156">
        <v>6.9895382395382389E-5</v>
      </c>
      <c r="M3167" s="156">
        <v>1.2851731601731602E-4</v>
      </c>
      <c r="N3167" s="156">
        <v>1.1498917748917748E-4</v>
      </c>
      <c r="O3167" s="156">
        <v>6.6513347763347763E-4</v>
      </c>
    </row>
    <row r="3168" spans="1:15" x14ac:dyDescent="0.2">
      <c r="A3168">
        <v>266</v>
      </c>
      <c r="B3168" t="s">
        <v>636</v>
      </c>
      <c r="C3168" t="s">
        <v>636</v>
      </c>
      <c r="D3168" t="s">
        <v>306</v>
      </c>
      <c r="E3168" t="s">
        <v>693</v>
      </c>
      <c r="F3168" s="156">
        <v>8.2792207792207802E-3</v>
      </c>
      <c r="G3168" s="156">
        <v>1.2987012987012989E-3</v>
      </c>
      <c r="H3168" s="156">
        <v>1.2987012987012989E-3</v>
      </c>
      <c r="I3168" s="156">
        <v>6.6017316017316025E-3</v>
      </c>
      <c r="J3168" s="156">
        <v>8.9285714285714294E-4</v>
      </c>
      <c r="K3168" s="156">
        <v>8.9285714285714294E-4</v>
      </c>
      <c r="L3168" s="156">
        <v>8.9285714285714281E-3</v>
      </c>
      <c r="M3168" s="156">
        <v>1.7316017316017318E-3</v>
      </c>
      <c r="N3168" s="156">
        <v>1.352813852813853E-3</v>
      </c>
      <c r="O3168" s="156">
        <v>8.8744588744588768E-3</v>
      </c>
    </row>
    <row r="3169" spans="1:15" x14ac:dyDescent="0.2">
      <c r="A3169">
        <v>266</v>
      </c>
      <c r="B3169" t="s">
        <v>636</v>
      </c>
      <c r="C3169" t="s">
        <v>636</v>
      </c>
      <c r="D3169" t="s">
        <v>306</v>
      </c>
      <c r="E3169" t="s">
        <v>694</v>
      </c>
      <c r="F3169" s="156">
        <v>9.8898358585858603E-2</v>
      </c>
      <c r="G3169" s="156">
        <v>7.0039457070707065E-2</v>
      </c>
      <c r="H3169" s="156">
        <v>0.12285669191919191</v>
      </c>
      <c r="I3169" s="156">
        <v>7.6920770202020206E-2</v>
      </c>
      <c r="J3169" s="156">
        <v>5.0869633838383846E-2</v>
      </c>
      <c r="K3169" s="156">
        <v>0.11436079545454544</v>
      </c>
      <c r="L3169" s="156">
        <v>5.9771148989898985E-2</v>
      </c>
      <c r="M3169" s="156">
        <v>7.8494318181818179E-2</v>
      </c>
      <c r="N3169" s="156">
        <v>0.11972222222222222</v>
      </c>
      <c r="O3169" s="156">
        <v>0.1303598484848485</v>
      </c>
    </row>
    <row r="3170" spans="1:15" x14ac:dyDescent="0.2">
      <c r="A3170">
        <v>266</v>
      </c>
      <c r="B3170" t="s">
        <v>636</v>
      </c>
      <c r="C3170" t="s">
        <v>636</v>
      </c>
      <c r="D3170" t="s">
        <v>306</v>
      </c>
      <c r="E3170" t="s">
        <v>695</v>
      </c>
      <c r="F3170" s="156">
        <v>0</v>
      </c>
      <c r="G3170" s="156">
        <v>0</v>
      </c>
      <c r="H3170" s="156">
        <v>0</v>
      </c>
      <c r="I3170" s="156">
        <v>0</v>
      </c>
      <c r="J3170" s="156">
        <v>0</v>
      </c>
      <c r="K3170" s="156">
        <v>0</v>
      </c>
      <c r="L3170" s="156">
        <v>0</v>
      </c>
      <c r="M3170" s="156">
        <v>0</v>
      </c>
      <c r="N3170" s="156">
        <v>0</v>
      </c>
      <c r="O3170" s="156">
        <v>0</v>
      </c>
    </row>
    <row r="3171" spans="1:15" x14ac:dyDescent="0.2">
      <c r="A3171">
        <v>266</v>
      </c>
      <c r="B3171" t="s">
        <v>636</v>
      </c>
      <c r="C3171" t="s">
        <v>636</v>
      </c>
      <c r="D3171" t="s">
        <v>306</v>
      </c>
      <c r="E3171" t="s">
        <v>696</v>
      </c>
      <c r="F3171" s="156">
        <v>0</v>
      </c>
      <c r="G3171" s="156">
        <v>0</v>
      </c>
      <c r="H3171" s="156">
        <v>0</v>
      </c>
      <c r="I3171" s="156">
        <v>0</v>
      </c>
      <c r="J3171" s="156">
        <v>0</v>
      </c>
      <c r="K3171" s="156">
        <v>0</v>
      </c>
      <c r="L3171" s="156">
        <v>0</v>
      </c>
      <c r="M3171" s="156">
        <v>0</v>
      </c>
      <c r="N3171" s="156">
        <v>0</v>
      </c>
      <c r="O3171" s="156">
        <v>0</v>
      </c>
    </row>
    <row r="3172" spans="1:15" x14ac:dyDescent="0.2">
      <c r="A3172">
        <v>267</v>
      </c>
      <c r="B3172" t="s">
        <v>637</v>
      </c>
      <c r="C3172" t="s">
        <v>637</v>
      </c>
      <c r="D3172" t="s">
        <v>306</v>
      </c>
      <c r="E3172" t="s">
        <v>685</v>
      </c>
      <c r="F3172" s="156">
        <v>0.20871704053522236</v>
      </c>
      <c r="G3172" s="156">
        <v>0.242288961038961</v>
      </c>
      <c r="H3172" s="156">
        <v>0.2916125541125541</v>
      </c>
      <c r="I3172" s="156">
        <v>0.24933835104289651</v>
      </c>
      <c r="J3172" s="156">
        <v>0.16736029122392754</v>
      </c>
      <c r="K3172" s="156">
        <v>0.19584809130263678</v>
      </c>
      <c r="L3172" s="156">
        <v>0.17836481700118062</v>
      </c>
      <c r="M3172" s="156">
        <v>0.2783672766627312</v>
      </c>
      <c r="N3172" s="156">
        <v>0.29665977961432505</v>
      </c>
      <c r="O3172" s="156">
        <v>0.33362603305785127</v>
      </c>
    </row>
    <row r="3173" spans="1:15" x14ac:dyDescent="0.2">
      <c r="A3173">
        <v>267</v>
      </c>
      <c r="B3173" t="s">
        <v>637</v>
      </c>
      <c r="C3173" t="s">
        <v>637</v>
      </c>
      <c r="D3173" t="s">
        <v>306</v>
      </c>
      <c r="E3173" t="s">
        <v>686</v>
      </c>
      <c r="F3173" s="156">
        <v>6.4732142857142853E-3</v>
      </c>
      <c r="G3173" s="156">
        <v>6.6806457431457427E-3</v>
      </c>
      <c r="H3173" s="156">
        <v>2.2343975468975467E-3</v>
      </c>
      <c r="I3173" s="156">
        <v>2.7417027417027421E-3</v>
      </c>
      <c r="J3173" s="156">
        <v>6.820436507936508E-3</v>
      </c>
      <c r="K3173" s="156">
        <v>1.5174062049062049E-3</v>
      </c>
      <c r="L3173" s="156">
        <v>2.3922258297258297E-3</v>
      </c>
      <c r="M3173" s="156">
        <v>3.1588203463203466E-3</v>
      </c>
      <c r="N3173" s="156">
        <v>2.4283008658008659E-3</v>
      </c>
      <c r="O3173" s="156">
        <v>7.7245670995671001E-3</v>
      </c>
    </row>
    <row r="3174" spans="1:15" x14ac:dyDescent="0.2">
      <c r="A3174">
        <v>267</v>
      </c>
      <c r="B3174" t="s">
        <v>637</v>
      </c>
      <c r="C3174" t="s">
        <v>637</v>
      </c>
      <c r="D3174" t="s">
        <v>306</v>
      </c>
      <c r="E3174" t="s">
        <v>687</v>
      </c>
      <c r="F3174" s="156">
        <v>6.4015151515151539E-2</v>
      </c>
      <c r="G3174" s="156">
        <v>2.2564935064935066E-2</v>
      </c>
      <c r="H3174" s="156">
        <v>2.2564935064935066E-2</v>
      </c>
      <c r="I3174" s="156">
        <v>6.9074675324675344E-2</v>
      </c>
      <c r="J3174" s="156">
        <v>1.5936147186147186E-2</v>
      </c>
      <c r="K3174" s="156">
        <v>1.5936147186147186E-2</v>
      </c>
      <c r="L3174" s="156">
        <v>7.7705627705627722E-2</v>
      </c>
      <c r="M3174" s="156">
        <v>3.4604978354978361E-2</v>
      </c>
      <c r="N3174" s="156">
        <v>2.3241341991341997E-2</v>
      </c>
      <c r="O3174" s="156">
        <v>7.7516233766233775E-2</v>
      </c>
    </row>
    <row r="3175" spans="1:15" x14ac:dyDescent="0.2">
      <c r="A3175">
        <v>267</v>
      </c>
      <c r="B3175" t="s">
        <v>637</v>
      </c>
      <c r="C3175" t="s">
        <v>637</v>
      </c>
      <c r="D3175" t="s">
        <v>306</v>
      </c>
      <c r="E3175" t="s">
        <v>688</v>
      </c>
      <c r="F3175" s="156">
        <v>0.20319680319680319</v>
      </c>
      <c r="G3175" s="156">
        <v>0.25033508158508155</v>
      </c>
      <c r="H3175" s="156">
        <v>0.27880452880452877</v>
      </c>
      <c r="I3175" s="156">
        <v>0.27317890442890447</v>
      </c>
      <c r="J3175" s="156">
        <v>0.17359931734931733</v>
      </c>
      <c r="K3175" s="156">
        <v>0.16878330003330003</v>
      </c>
      <c r="L3175" s="156">
        <v>0.19893439893439893</v>
      </c>
      <c r="M3175" s="156">
        <v>0.29800199800199795</v>
      </c>
      <c r="N3175" s="156">
        <v>0.28730436230436229</v>
      </c>
      <c r="O3175" s="156">
        <v>0.34353354978354977</v>
      </c>
    </row>
    <row r="3176" spans="1:15" x14ac:dyDescent="0.2">
      <c r="A3176">
        <v>267</v>
      </c>
      <c r="B3176" t="s">
        <v>637</v>
      </c>
      <c r="C3176" t="s">
        <v>637</v>
      </c>
      <c r="D3176" t="s">
        <v>306</v>
      </c>
      <c r="E3176" t="s">
        <v>689</v>
      </c>
      <c r="F3176" s="156">
        <v>1.4115918803418802E-2</v>
      </c>
      <c r="G3176" s="156">
        <v>1.3698107448107446E-2</v>
      </c>
      <c r="H3176" s="156">
        <v>4.874465811965812E-3</v>
      </c>
      <c r="I3176" s="156">
        <v>6.9501678876678873E-3</v>
      </c>
      <c r="J3176" s="156">
        <v>1.3514957264957264E-2</v>
      </c>
      <c r="K3176" s="156">
        <v>3.4245268620268616E-3</v>
      </c>
      <c r="L3176" s="156">
        <v>6.414072039072038E-3</v>
      </c>
      <c r="M3176" s="156">
        <v>7.3717948717948725E-3</v>
      </c>
      <c r="N3176" s="156">
        <v>5.2693833943833939E-3</v>
      </c>
      <c r="O3176" s="156">
        <v>1.6992902930402929E-2</v>
      </c>
    </row>
    <row r="3177" spans="1:15" x14ac:dyDescent="0.2">
      <c r="A3177">
        <v>267</v>
      </c>
      <c r="B3177" t="s">
        <v>637</v>
      </c>
      <c r="C3177" t="s">
        <v>637</v>
      </c>
      <c r="D3177" t="s">
        <v>306</v>
      </c>
      <c r="E3177" t="s">
        <v>690</v>
      </c>
      <c r="F3177" s="156">
        <v>0.18809523809523809</v>
      </c>
      <c r="G3177" s="156">
        <v>0.33832417582417584</v>
      </c>
      <c r="H3177" s="156">
        <v>0.36929945054945057</v>
      </c>
      <c r="I3177" s="156">
        <v>0.25270146520146519</v>
      </c>
      <c r="J3177" s="156">
        <v>0.19207875457875459</v>
      </c>
      <c r="K3177" s="156">
        <v>0.23589743589743589</v>
      </c>
      <c r="L3177" s="156">
        <v>0.13152472527472531</v>
      </c>
      <c r="M3177" s="156">
        <v>0.35625000000000001</v>
      </c>
      <c r="N3177" s="156">
        <v>0.37701465201465206</v>
      </c>
      <c r="O3177" s="156">
        <v>0.3666666666666667</v>
      </c>
    </row>
    <row r="3178" spans="1:15" x14ac:dyDescent="0.2">
      <c r="A3178">
        <v>267</v>
      </c>
      <c r="B3178" t="s">
        <v>637</v>
      </c>
      <c r="C3178" t="s">
        <v>637</v>
      </c>
      <c r="D3178" t="s">
        <v>306</v>
      </c>
      <c r="E3178" t="s">
        <v>691</v>
      </c>
      <c r="F3178" s="156">
        <v>0.16882133018496653</v>
      </c>
      <c r="G3178" s="156">
        <v>0.14997048406139316</v>
      </c>
      <c r="H3178" s="156">
        <v>0.21578610783156235</v>
      </c>
      <c r="I3178" s="156">
        <v>0.1576913616686344</v>
      </c>
      <c r="J3178" s="156">
        <v>0.10765938606847696</v>
      </c>
      <c r="K3178" s="156">
        <v>0.17516971664698935</v>
      </c>
      <c r="L3178" s="156">
        <v>0.11912878787878789</v>
      </c>
      <c r="M3178" s="156">
        <v>0.16717335694608421</v>
      </c>
      <c r="N3178" s="156">
        <v>0.21438656040928766</v>
      </c>
      <c r="O3178" s="156">
        <v>0.23719746162927982</v>
      </c>
    </row>
    <row r="3179" spans="1:15" x14ac:dyDescent="0.2">
      <c r="A3179">
        <v>267</v>
      </c>
      <c r="B3179" t="s">
        <v>637</v>
      </c>
      <c r="C3179" t="s">
        <v>637</v>
      </c>
      <c r="D3179" t="s">
        <v>306</v>
      </c>
      <c r="E3179" t="s">
        <v>692</v>
      </c>
      <c r="F3179" s="156">
        <v>4.9152236652236659E-4</v>
      </c>
      <c r="G3179" s="156">
        <v>4.5093795093795088E-4</v>
      </c>
      <c r="H3179" s="156">
        <v>7.6659451659451659E-5</v>
      </c>
      <c r="I3179" s="156">
        <v>7.6659451659451659E-5</v>
      </c>
      <c r="J3179" s="156">
        <v>5.4338023088023083E-4</v>
      </c>
      <c r="K3179" s="156">
        <v>5.1857864357864365E-5</v>
      </c>
      <c r="L3179" s="156">
        <v>5.1857864357864365E-5</v>
      </c>
      <c r="M3179" s="156">
        <v>9.6951659451659458E-5</v>
      </c>
      <c r="N3179" s="156">
        <v>8.1168831168831169E-5</v>
      </c>
      <c r="O3179" s="156">
        <v>5.2985209235209237E-4</v>
      </c>
    </row>
    <row r="3180" spans="1:15" x14ac:dyDescent="0.2">
      <c r="A3180">
        <v>267</v>
      </c>
      <c r="B3180" t="s">
        <v>637</v>
      </c>
      <c r="C3180" t="s">
        <v>637</v>
      </c>
      <c r="D3180" t="s">
        <v>306</v>
      </c>
      <c r="E3180" t="s">
        <v>693</v>
      </c>
      <c r="F3180" s="156">
        <v>9.9025974025974042E-3</v>
      </c>
      <c r="G3180" s="156">
        <v>1.5963203463203466E-3</v>
      </c>
      <c r="H3180" s="156">
        <v>1.5963203463203466E-3</v>
      </c>
      <c r="I3180" s="156">
        <v>8.0086580086580084E-3</v>
      </c>
      <c r="J3180" s="156">
        <v>1.1093073593073596E-3</v>
      </c>
      <c r="K3180" s="156">
        <v>1.1093073593073596E-3</v>
      </c>
      <c r="L3180" s="156">
        <v>1.0768398268398269E-2</v>
      </c>
      <c r="M3180" s="156">
        <v>2.1645021645021649E-3</v>
      </c>
      <c r="N3180" s="156">
        <v>1.6504329004329006E-3</v>
      </c>
      <c r="O3180" s="156">
        <v>1.068722943722944E-2</v>
      </c>
    </row>
    <row r="3181" spans="1:15" x14ac:dyDescent="0.2">
      <c r="A3181">
        <v>267</v>
      </c>
      <c r="B3181" t="s">
        <v>637</v>
      </c>
      <c r="C3181" t="s">
        <v>637</v>
      </c>
      <c r="D3181" t="s">
        <v>306</v>
      </c>
      <c r="E3181" t="s">
        <v>694</v>
      </c>
      <c r="F3181" s="156">
        <v>0.10058080808080808</v>
      </c>
      <c r="G3181" s="156">
        <v>7.1761363636363637E-2</v>
      </c>
      <c r="H3181" s="156">
        <v>0.124916351010101</v>
      </c>
      <c r="I3181" s="156">
        <v>7.7929292929292918E-2</v>
      </c>
      <c r="J3181" s="156">
        <v>5.2143308080808082E-2</v>
      </c>
      <c r="K3181" s="156">
        <v>0.11612058080808081</v>
      </c>
      <c r="L3181" s="156">
        <v>6.0678661616161603E-2</v>
      </c>
      <c r="M3181" s="156">
        <v>7.9840593434343438E-2</v>
      </c>
      <c r="N3181" s="156">
        <v>0.12179766414141414</v>
      </c>
      <c r="O3181" s="156">
        <v>0.13251104797979799</v>
      </c>
    </row>
    <row r="3182" spans="1:15" x14ac:dyDescent="0.2">
      <c r="A3182">
        <v>267</v>
      </c>
      <c r="B3182" t="s">
        <v>637</v>
      </c>
      <c r="C3182" t="s">
        <v>637</v>
      </c>
      <c r="D3182" t="s">
        <v>306</v>
      </c>
      <c r="E3182" t="s">
        <v>695</v>
      </c>
      <c r="F3182" s="156">
        <v>0</v>
      </c>
      <c r="G3182" s="156">
        <v>0</v>
      </c>
      <c r="H3182" s="156">
        <v>0</v>
      </c>
      <c r="I3182" s="156">
        <v>0</v>
      </c>
      <c r="J3182" s="156">
        <v>0</v>
      </c>
      <c r="K3182" s="156">
        <v>0</v>
      </c>
      <c r="L3182" s="156">
        <v>0</v>
      </c>
      <c r="M3182" s="156">
        <v>0</v>
      </c>
      <c r="N3182" s="156">
        <v>0</v>
      </c>
      <c r="O3182" s="156">
        <v>0</v>
      </c>
    </row>
    <row r="3183" spans="1:15" x14ac:dyDescent="0.2">
      <c r="A3183">
        <v>267</v>
      </c>
      <c r="B3183" t="s">
        <v>637</v>
      </c>
      <c r="C3183" t="s">
        <v>637</v>
      </c>
      <c r="D3183" t="s">
        <v>306</v>
      </c>
      <c r="E3183" t="s">
        <v>696</v>
      </c>
      <c r="F3183" s="156">
        <v>0</v>
      </c>
      <c r="G3183" s="156">
        <v>0</v>
      </c>
      <c r="H3183" s="156">
        <v>0</v>
      </c>
      <c r="I3183" s="156">
        <v>0</v>
      </c>
      <c r="J3183" s="156">
        <v>0</v>
      </c>
      <c r="K3183" s="156">
        <v>0</v>
      </c>
      <c r="L3183" s="156">
        <v>0</v>
      </c>
      <c r="M3183" s="156">
        <v>0</v>
      </c>
      <c r="N3183" s="156">
        <v>0</v>
      </c>
      <c r="O3183" s="156">
        <v>0</v>
      </c>
    </row>
    <row r="3184" spans="1:15" x14ac:dyDescent="0.2">
      <c r="A3184">
        <v>268</v>
      </c>
      <c r="B3184" t="s">
        <v>638</v>
      </c>
      <c r="C3184" t="s">
        <v>638</v>
      </c>
      <c r="D3184" t="s">
        <v>306</v>
      </c>
      <c r="E3184" t="s">
        <v>685</v>
      </c>
      <c r="F3184" s="156">
        <v>0.21483421881149153</v>
      </c>
      <c r="G3184" s="156">
        <v>0.23723189689098781</v>
      </c>
      <c r="H3184" s="156">
        <v>0.29274399842581661</v>
      </c>
      <c r="I3184" s="156">
        <v>0.25497589531680442</v>
      </c>
      <c r="J3184" s="156">
        <v>0.16251475796930342</v>
      </c>
      <c r="K3184" s="156">
        <v>0.1969229634002361</v>
      </c>
      <c r="L3184" s="156">
        <v>0.1838228059818969</v>
      </c>
      <c r="M3184" s="156">
        <v>0.27925767414403774</v>
      </c>
      <c r="N3184" s="156">
        <v>0.29789698937426212</v>
      </c>
      <c r="O3184" s="156">
        <v>0.33717040535222353</v>
      </c>
    </row>
    <row r="3185" spans="1:15" x14ac:dyDescent="0.2">
      <c r="A3185">
        <v>268</v>
      </c>
      <c r="B3185" t="s">
        <v>638</v>
      </c>
      <c r="C3185" t="s">
        <v>638</v>
      </c>
      <c r="D3185" t="s">
        <v>306</v>
      </c>
      <c r="E3185" t="s">
        <v>686</v>
      </c>
      <c r="F3185" s="156">
        <v>6.7618145743145747E-3</v>
      </c>
      <c r="G3185" s="156">
        <v>7.5148809523809517E-3</v>
      </c>
      <c r="H3185" s="156">
        <v>2.671807359307359E-3</v>
      </c>
      <c r="I3185" s="156">
        <v>2.8273809523809523E-3</v>
      </c>
      <c r="J3185" s="156">
        <v>7.5983044733044739E-3</v>
      </c>
      <c r="K3185" s="156">
        <v>1.7068001443001444E-3</v>
      </c>
      <c r="L3185" s="156">
        <v>2.329094516594517E-3</v>
      </c>
      <c r="M3185" s="156">
        <v>3.6007395382395384E-3</v>
      </c>
      <c r="N3185" s="156">
        <v>2.8927669552669551E-3</v>
      </c>
      <c r="O3185" s="156">
        <v>8.195797258297258E-3</v>
      </c>
    </row>
    <row r="3186" spans="1:15" x14ac:dyDescent="0.2">
      <c r="A3186">
        <v>268</v>
      </c>
      <c r="B3186" t="s">
        <v>638</v>
      </c>
      <c r="C3186" t="s">
        <v>638</v>
      </c>
      <c r="D3186" t="s">
        <v>306</v>
      </c>
      <c r="E3186" t="s">
        <v>687</v>
      </c>
      <c r="F3186" s="156">
        <v>5.8901515151515156E-2</v>
      </c>
      <c r="G3186" s="156">
        <v>1.9940476190476192E-2</v>
      </c>
      <c r="H3186" s="156">
        <v>1.9940476190476192E-2</v>
      </c>
      <c r="I3186" s="156">
        <v>6.1634199134199145E-2</v>
      </c>
      <c r="J3186" s="156">
        <v>1.4069264069264073E-2</v>
      </c>
      <c r="K3186" s="156">
        <v>1.4069264069264073E-2</v>
      </c>
      <c r="L3186" s="156">
        <v>7.002164502164504E-2</v>
      </c>
      <c r="M3186" s="156">
        <v>3.0167748917748927E-2</v>
      </c>
      <c r="N3186" s="156">
        <v>2.0535714285714286E-2</v>
      </c>
      <c r="O3186" s="156">
        <v>7.0616883116883147E-2</v>
      </c>
    </row>
    <row r="3187" spans="1:15" x14ac:dyDescent="0.2">
      <c r="A3187">
        <v>268</v>
      </c>
      <c r="B3187" t="s">
        <v>638</v>
      </c>
      <c r="C3187" t="s">
        <v>638</v>
      </c>
      <c r="D3187" t="s">
        <v>306</v>
      </c>
      <c r="E3187" t="s">
        <v>688</v>
      </c>
      <c r="F3187" s="156">
        <v>0.20725732600732602</v>
      </c>
      <c r="G3187" s="156">
        <v>0.2526223776223776</v>
      </c>
      <c r="H3187" s="156">
        <v>0.285766317016317</v>
      </c>
      <c r="I3187" s="156">
        <v>0.2827755577755578</v>
      </c>
      <c r="J3187" s="156">
        <v>0.17473359973359973</v>
      </c>
      <c r="K3187" s="156">
        <v>0.17395729270729274</v>
      </c>
      <c r="L3187" s="156">
        <v>0.20685980685980682</v>
      </c>
      <c r="M3187" s="156">
        <v>0.30495754245754242</v>
      </c>
      <c r="N3187" s="156">
        <v>0.2946948884448885</v>
      </c>
      <c r="O3187" s="156">
        <v>0.35118839493839493</v>
      </c>
    </row>
    <row r="3188" spans="1:15" x14ac:dyDescent="0.2">
      <c r="A3188">
        <v>268</v>
      </c>
      <c r="B3188" t="s">
        <v>638</v>
      </c>
      <c r="C3188" t="s">
        <v>638</v>
      </c>
      <c r="D3188" t="s">
        <v>306</v>
      </c>
      <c r="E3188" t="s">
        <v>689</v>
      </c>
      <c r="F3188" s="156">
        <v>1.3738171550671552E-2</v>
      </c>
      <c r="G3188" s="156">
        <v>1.4241834554334554E-2</v>
      </c>
      <c r="H3188" s="156">
        <v>5.389575702075702E-3</v>
      </c>
      <c r="I3188" s="156">
        <v>6.9520757020757017E-3</v>
      </c>
      <c r="J3188" s="156">
        <v>1.3833562271062272E-2</v>
      </c>
      <c r="K3188" s="156">
        <v>3.6286630036630038E-3</v>
      </c>
      <c r="L3188" s="156">
        <v>6.2442765567765563E-3</v>
      </c>
      <c r="M3188" s="156">
        <v>7.8735500610500608E-3</v>
      </c>
      <c r="N3188" s="156">
        <v>5.8798840048840048E-3</v>
      </c>
      <c r="O3188" s="156">
        <v>1.6842185592185595E-2</v>
      </c>
    </row>
    <row r="3189" spans="1:15" x14ac:dyDescent="0.2">
      <c r="A3189">
        <v>268</v>
      </c>
      <c r="B3189" t="s">
        <v>638</v>
      </c>
      <c r="C3189" t="s">
        <v>638</v>
      </c>
      <c r="D3189" t="s">
        <v>306</v>
      </c>
      <c r="E3189" t="s">
        <v>690</v>
      </c>
      <c r="F3189" s="156">
        <v>0.19617673992673992</v>
      </c>
      <c r="G3189" s="156">
        <v>0.35077838827838825</v>
      </c>
      <c r="H3189" s="156">
        <v>0.39036172161172161</v>
      </c>
      <c r="I3189" s="156">
        <v>0.27085622710622709</v>
      </c>
      <c r="J3189" s="156">
        <v>0.19555860805860803</v>
      </c>
      <c r="K3189" s="156">
        <v>0.25151098901098901</v>
      </c>
      <c r="L3189" s="156">
        <v>0.13903388278388279</v>
      </c>
      <c r="M3189" s="156">
        <v>0.37463369963369958</v>
      </c>
      <c r="N3189" s="156">
        <v>0.3984203296703297</v>
      </c>
      <c r="O3189" s="156">
        <v>0.38518772893772896</v>
      </c>
    </row>
    <row r="3190" spans="1:15" x14ac:dyDescent="0.2">
      <c r="A3190">
        <v>268</v>
      </c>
      <c r="B3190" t="s">
        <v>638</v>
      </c>
      <c r="C3190" t="s">
        <v>638</v>
      </c>
      <c r="D3190" t="s">
        <v>306</v>
      </c>
      <c r="E3190" t="s">
        <v>691</v>
      </c>
      <c r="F3190" s="156">
        <v>0.1783402203856749</v>
      </c>
      <c r="G3190" s="156">
        <v>0.15166273120818577</v>
      </c>
      <c r="H3190" s="156">
        <v>0.22292896497441952</v>
      </c>
      <c r="I3190" s="156">
        <v>0.1619293585202676</v>
      </c>
      <c r="J3190" s="156">
        <v>0.10898514364423456</v>
      </c>
      <c r="K3190" s="156">
        <v>0.18231011412829598</v>
      </c>
      <c r="L3190" s="156">
        <v>0.12303473042109404</v>
      </c>
      <c r="M3190" s="156">
        <v>0.17028728846910662</v>
      </c>
      <c r="N3190" s="156">
        <v>0.22105716253443528</v>
      </c>
      <c r="O3190" s="156">
        <v>0.2463228059818969</v>
      </c>
    </row>
    <row r="3191" spans="1:15" x14ac:dyDescent="0.2">
      <c r="A3191">
        <v>268</v>
      </c>
      <c r="B3191" t="s">
        <v>638</v>
      </c>
      <c r="C3191" t="s">
        <v>638</v>
      </c>
      <c r="D3191" t="s">
        <v>306</v>
      </c>
      <c r="E3191" t="s">
        <v>692</v>
      </c>
      <c r="F3191" s="156">
        <v>8.5903679653679646E-4</v>
      </c>
      <c r="G3191" s="156">
        <v>8.1168831168831174E-4</v>
      </c>
      <c r="H3191" s="156">
        <v>1.7135642135642138E-4</v>
      </c>
      <c r="I3191" s="156">
        <v>1.4655483405483406E-4</v>
      </c>
      <c r="J3191" s="156">
        <v>9.6275252525252506E-4</v>
      </c>
      <c r="K3191" s="156">
        <v>1.0146103896103897E-4</v>
      </c>
      <c r="L3191" s="156">
        <v>1.0146103896103897E-4</v>
      </c>
      <c r="M3191" s="156">
        <v>1.8939393939393939E-4</v>
      </c>
      <c r="N3191" s="156">
        <v>1.848845598845599E-4</v>
      </c>
      <c r="O3191" s="156">
        <v>9.3344155844155821E-4</v>
      </c>
    </row>
    <row r="3192" spans="1:15" x14ac:dyDescent="0.2">
      <c r="A3192">
        <v>268</v>
      </c>
      <c r="B3192" t="s">
        <v>638</v>
      </c>
      <c r="C3192" t="s">
        <v>638</v>
      </c>
      <c r="D3192" t="s">
        <v>306</v>
      </c>
      <c r="E3192" t="s">
        <v>693</v>
      </c>
      <c r="F3192" s="156">
        <v>6.7370129870129893E-3</v>
      </c>
      <c r="G3192" s="156">
        <v>9.7402597402597413E-4</v>
      </c>
      <c r="H3192" s="156">
        <v>9.7402597402597413E-4</v>
      </c>
      <c r="I3192" s="156">
        <v>5.1948051948051957E-3</v>
      </c>
      <c r="J3192" s="156">
        <v>6.7640692640692649E-4</v>
      </c>
      <c r="K3192" s="156">
        <v>6.7640692640692649E-4</v>
      </c>
      <c r="L3192" s="156">
        <v>7.1428571428571435E-3</v>
      </c>
      <c r="M3192" s="156">
        <v>1.2716450216450218E-3</v>
      </c>
      <c r="N3192" s="156">
        <v>1.0010822510822511E-3</v>
      </c>
      <c r="O3192" s="156">
        <v>7.16991341991342E-3</v>
      </c>
    </row>
    <row r="3193" spans="1:15" x14ac:dyDescent="0.2">
      <c r="A3193">
        <v>268</v>
      </c>
      <c r="B3193" t="s">
        <v>638</v>
      </c>
      <c r="C3193" t="s">
        <v>638</v>
      </c>
      <c r="D3193" t="s">
        <v>306</v>
      </c>
      <c r="E3193" t="s">
        <v>694</v>
      </c>
      <c r="F3193" s="156">
        <v>9.613005050505051E-2</v>
      </c>
      <c r="G3193" s="156">
        <v>6.7836174242424246E-2</v>
      </c>
      <c r="H3193" s="156">
        <v>0.11938762626262626</v>
      </c>
      <c r="I3193" s="156">
        <v>7.4101957070707075E-2</v>
      </c>
      <c r="J3193" s="156">
        <v>4.9103535353535351E-2</v>
      </c>
      <c r="K3193" s="156">
        <v>0.11158933080808082</v>
      </c>
      <c r="L3193" s="156">
        <v>5.750631313131313E-2</v>
      </c>
      <c r="M3193" s="156">
        <v>7.5797032828282832E-2</v>
      </c>
      <c r="N3193" s="156">
        <v>0.11617739898989901</v>
      </c>
      <c r="O3193" s="156">
        <v>0.12666666666666665</v>
      </c>
    </row>
    <row r="3194" spans="1:15" x14ac:dyDescent="0.2">
      <c r="A3194">
        <v>268</v>
      </c>
      <c r="B3194" t="s">
        <v>638</v>
      </c>
      <c r="C3194" t="s">
        <v>638</v>
      </c>
      <c r="D3194" t="s">
        <v>306</v>
      </c>
      <c r="E3194" t="s">
        <v>695</v>
      </c>
      <c r="F3194" s="156">
        <v>0</v>
      </c>
      <c r="G3194" s="156">
        <v>0</v>
      </c>
      <c r="H3194" s="156">
        <v>0</v>
      </c>
      <c r="I3194" s="156">
        <v>0</v>
      </c>
      <c r="J3194" s="156">
        <v>0</v>
      </c>
      <c r="K3194" s="156">
        <v>0</v>
      </c>
      <c r="L3194" s="156">
        <v>0</v>
      </c>
      <c r="M3194" s="156">
        <v>0</v>
      </c>
      <c r="N3194" s="156">
        <v>0</v>
      </c>
      <c r="O3194" s="156">
        <v>0</v>
      </c>
    </row>
    <row r="3195" spans="1:15" x14ac:dyDescent="0.2">
      <c r="A3195">
        <v>268</v>
      </c>
      <c r="B3195" t="s">
        <v>638</v>
      </c>
      <c r="C3195" t="s">
        <v>638</v>
      </c>
      <c r="D3195" t="s">
        <v>306</v>
      </c>
      <c r="E3195" t="s">
        <v>696</v>
      </c>
      <c r="F3195" s="156">
        <v>0</v>
      </c>
      <c r="G3195" s="156">
        <v>0</v>
      </c>
      <c r="H3195" s="156">
        <v>0</v>
      </c>
      <c r="I3195" s="156">
        <v>0</v>
      </c>
      <c r="J3195" s="156">
        <v>0</v>
      </c>
      <c r="K3195" s="156">
        <v>0</v>
      </c>
      <c r="L3195" s="156">
        <v>0</v>
      </c>
      <c r="M3195" s="156">
        <v>0</v>
      </c>
      <c r="N3195" s="156">
        <v>0</v>
      </c>
      <c r="O3195" s="156">
        <v>0</v>
      </c>
    </row>
    <row r="3196" spans="1:15" x14ac:dyDescent="0.2">
      <c r="A3196">
        <v>269</v>
      </c>
      <c r="B3196" t="s">
        <v>639</v>
      </c>
      <c r="C3196" t="s">
        <v>639</v>
      </c>
      <c r="D3196" t="s">
        <v>306</v>
      </c>
      <c r="E3196" t="s">
        <v>685</v>
      </c>
      <c r="F3196" s="156">
        <v>0.19248327430145612</v>
      </c>
      <c r="G3196" s="156">
        <v>0.2333603896103896</v>
      </c>
      <c r="H3196" s="156">
        <v>0.28036944116489565</v>
      </c>
      <c r="I3196" s="156">
        <v>0.24327036599763871</v>
      </c>
      <c r="J3196" s="156">
        <v>0.16167847304210939</v>
      </c>
      <c r="K3196" s="156">
        <v>0.188719992129083</v>
      </c>
      <c r="L3196" s="156">
        <v>0.17461383313656043</v>
      </c>
      <c r="M3196" s="156">
        <v>0.26962317985045259</v>
      </c>
      <c r="N3196" s="156">
        <v>0.28567247146792601</v>
      </c>
      <c r="O3196" s="156">
        <v>0.31775383707201887</v>
      </c>
    </row>
    <row r="3197" spans="1:15" x14ac:dyDescent="0.2">
      <c r="A3197">
        <v>269</v>
      </c>
      <c r="B3197" t="s">
        <v>639</v>
      </c>
      <c r="C3197" t="s">
        <v>639</v>
      </c>
      <c r="D3197" t="s">
        <v>306</v>
      </c>
      <c r="E3197" t="s">
        <v>686</v>
      </c>
      <c r="F3197" s="156">
        <v>6.0606060606060606E-3</v>
      </c>
      <c r="G3197" s="156">
        <v>6.2297077922077917E-3</v>
      </c>
      <c r="H3197" s="156">
        <v>2.1351911976911979E-3</v>
      </c>
      <c r="I3197" s="156">
        <v>2.6966089466089467E-3</v>
      </c>
      <c r="J3197" s="156">
        <v>6.3198953823953826E-3</v>
      </c>
      <c r="K3197" s="156">
        <v>1.4587842712842712E-3</v>
      </c>
      <c r="L3197" s="156">
        <v>2.3651695526695523E-3</v>
      </c>
      <c r="M3197" s="156">
        <v>3.0348124098124097E-3</v>
      </c>
      <c r="N3197" s="156">
        <v>2.3336038961038956E-3</v>
      </c>
      <c r="O3197" s="156">
        <v>7.2691197691197688E-3</v>
      </c>
    </row>
    <row r="3198" spans="1:15" x14ac:dyDescent="0.2">
      <c r="A3198">
        <v>269</v>
      </c>
      <c r="B3198" t="s">
        <v>639</v>
      </c>
      <c r="C3198" t="s">
        <v>639</v>
      </c>
      <c r="D3198" t="s">
        <v>306</v>
      </c>
      <c r="E3198" t="s">
        <v>687</v>
      </c>
      <c r="F3198" s="156">
        <v>6.2716450216450212E-2</v>
      </c>
      <c r="G3198" s="156">
        <v>2.5432900432900439E-2</v>
      </c>
      <c r="H3198" s="156">
        <v>2.5432900432900439E-2</v>
      </c>
      <c r="I3198" s="156">
        <v>7.140151515151516E-2</v>
      </c>
      <c r="J3198" s="156">
        <v>1.7911255411255416E-2</v>
      </c>
      <c r="K3198" s="156">
        <v>1.7911255411255416E-2</v>
      </c>
      <c r="L3198" s="156">
        <v>7.8706709956709961E-2</v>
      </c>
      <c r="M3198" s="156">
        <v>3.7905844155844165E-2</v>
      </c>
      <c r="N3198" s="156">
        <v>2.6217532467532469E-2</v>
      </c>
      <c r="O3198" s="156">
        <v>7.7976190476190504E-2</v>
      </c>
    </row>
    <row r="3199" spans="1:15" x14ac:dyDescent="0.2">
      <c r="A3199">
        <v>269</v>
      </c>
      <c r="B3199" t="s">
        <v>639</v>
      </c>
      <c r="C3199" t="s">
        <v>639</v>
      </c>
      <c r="D3199" t="s">
        <v>306</v>
      </c>
      <c r="E3199" t="s">
        <v>688</v>
      </c>
      <c r="F3199" s="156">
        <v>0.18994755244755243</v>
      </c>
      <c r="G3199" s="156">
        <v>0.24300491175491173</v>
      </c>
      <c r="H3199" s="156">
        <v>0.27130577755577756</v>
      </c>
      <c r="I3199" s="156">
        <v>0.26417540792540789</v>
      </c>
      <c r="J3199" s="156">
        <v>0.16789668664668664</v>
      </c>
      <c r="K3199" s="156">
        <v>0.16562812187812187</v>
      </c>
      <c r="L3199" s="156">
        <v>0.1910818348318348</v>
      </c>
      <c r="M3199" s="156">
        <v>0.28911921411921415</v>
      </c>
      <c r="N3199" s="156">
        <v>0.28000541125541123</v>
      </c>
      <c r="O3199" s="156">
        <v>0.3287608225108225</v>
      </c>
    </row>
    <row r="3200" spans="1:15" x14ac:dyDescent="0.2">
      <c r="A3200">
        <v>269</v>
      </c>
      <c r="B3200" t="s">
        <v>639</v>
      </c>
      <c r="C3200" t="s">
        <v>639</v>
      </c>
      <c r="D3200" t="s">
        <v>306</v>
      </c>
      <c r="E3200" t="s">
        <v>689</v>
      </c>
      <c r="F3200" s="156">
        <v>1.3429105616605617E-2</v>
      </c>
      <c r="G3200" s="156">
        <v>1.302274114774115E-2</v>
      </c>
      <c r="H3200" s="156">
        <v>4.9068986568986568E-3</v>
      </c>
      <c r="I3200" s="156">
        <v>7.077991452991453E-3</v>
      </c>
      <c r="J3200" s="156">
        <v>1.2728937728937727E-2</v>
      </c>
      <c r="K3200" s="156">
        <v>3.4436050061050064E-3</v>
      </c>
      <c r="L3200" s="156">
        <v>6.5342643467643461E-3</v>
      </c>
      <c r="M3200" s="156">
        <v>7.3031135531135532E-3</v>
      </c>
      <c r="N3200" s="156">
        <v>5.2960927960927964E-3</v>
      </c>
      <c r="O3200" s="156">
        <v>1.6328983516483514E-2</v>
      </c>
    </row>
    <row r="3201" spans="1:15" x14ac:dyDescent="0.2">
      <c r="A3201">
        <v>269</v>
      </c>
      <c r="B3201" t="s">
        <v>639</v>
      </c>
      <c r="C3201" t="s">
        <v>639</v>
      </c>
      <c r="D3201" t="s">
        <v>306</v>
      </c>
      <c r="E3201" t="s">
        <v>690</v>
      </c>
      <c r="F3201" s="156">
        <v>0.17429029304029303</v>
      </c>
      <c r="G3201" s="156">
        <v>0.32648809523809524</v>
      </c>
      <c r="H3201" s="156">
        <v>0.35485347985347981</v>
      </c>
      <c r="I3201" s="156">
        <v>0.24464285714285713</v>
      </c>
      <c r="J3201" s="156">
        <v>0.18784340659340656</v>
      </c>
      <c r="K3201" s="156">
        <v>0.22797619047619047</v>
      </c>
      <c r="L3201" s="156">
        <v>0.1299908424908425</v>
      </c>
      <c r="M3201" s="156">
        <v>0.34338369963369964</v>
      </c>
      <c r="N3201" s="156">
        <v>0.36277472527472521</v>
      </c>
      <c r="O3201" s="156">
        <v>0.35135073260073257</v>
      </c>
    </row>
    <row r="3202" spans="1:15" x14ac:dyDescent="0.2">
      <c r="A3202">
        <v>269</v>
      </c>
      <c r="B3202" t="s">
        <v>639</v>
      </c>
      <c r="C3202" t="s">
        <v>639</v>
      </c>
      <c r="D3202" t="s">
        <v>306</v>
      </c>
      <c r="E3202" t="s">
        <v>691</v>
      </c>
      <c r="F3202" s="156">
        <v>0.15864079102715467</v>
      </c>
      <c r="G3202" s="156">
        <v>0.14592680047225501</v>
      </c>
      <c r="H3202" s="156">
        <v>0.2065845139708776</v>
      </c>
      <c r="I3202" s="156">
        <v>0.15152744982290436</v>
      </c>
      <c r="J3202" s="156">
        <v>0.10541125541125541</v>
      </c>
      <c r="K3202" s="156">
        <v>0.16785468319559227</v>
      </c>
      <c r="L3202" s="156">
        <v>0.11474813065722156</v>
      </c>
      <c r="M3202" s="156">
        <v>0.1609331955922865</v>
      </c>
      <c r="N3202" s="156">
        <v>0.2051431523022432</v>
      </c>
      <c r="O3202" s="156">
        <v>0.22629624163715073</v>
      </c>
    </row>
    <row r="3203" spans="1:15" x14ac:dyDescent="0.2">
      <c r="A3203">
        <v>269</v>
      </c>
      <c r="B3203" t="s">
        <v>639</v>
      </c>
      <c r="C3203" t="s">
        <v>639</v>
      </c>
      <c r="D3203" t="s">
        <v>306</v>
      </c>
      <c r="E3203" t="s">
        <v>692</v>
      </c>
      <c r="F3203" s="156">
        <v>4.1486291486291492E-4</v>
      </c>
      <c r="G3203" s="156">
        <v>3.8104256854256855E-4</v>
      </c>
      <c r="H3203" s="156">
        <v>6.5386002886002879E-5</v>
      </c>
      <c r="I3203" s="156">
        <v>6.5386002886002879E-5</v>
      </c>
      <c r="J3203" s="156">
        <v>4.5995670995670993E-4</v>
      </c>
      <c r="K3203" s="156">
        <v>4.5093795093795101E-5</v>
      </c>
      <c r="L3203" s="156">
        <v>4.5093795093795101E-5</v>
      </c>
      <c r="M3203" s="156">
        <v>8.1168831168831169E-5</v>
      </c>
      <c r="N3203" s="156">
        <v>6.7640692640692627E-5</v>
      </c>
      <c r="O3203" s="156">
        <v>4.4868326118326118E-4</v>
      </c>
    </row>
    <row r="3204" spans="1:15" x14ac:dyDescent="0.2">
      <c r="A3204">
        <v>269</v>
      </c>
      <c r="B3204" t="s">
        <v>639</v>
      </c>
      <c r="C3204" t="s">
        <v>639</v>
      </c>
      <c r="D3204" t="s">
        <v>306</v>
      </c>
      <c r="E3204" t="s">
        <v>693</v>
      </c>
      <c r="F3204" s="156">
        <v>1.0254329004329007E-2</v>
      </c>
      <c r="G3204" s="156">
        <v>1.7857142857142859E-3</v>
      </c>
      <c r="H3204" s="156">
        <v>1.7857142857142859E-3</v>
      </c>
      <c r="I3204" s="156">
        <v>8.4956709956709973E-3</v>
      </c>
      <c r="J3204" s="156">
        <v>1.2445887445887449E-3</v>
      </c>
      <c r="K3204" s="156">
        <v>1.2445887445887449E-3</v>
      </c>
      <c r="L3204" s="156">
        <v>1.1282467532467533E-2</v>
      </c>
      <c r="M3204" s="156">
        <v>2.4350649350649354E-3</v>
      </c>
      <c r="N3204" s="156">
        <v>1.8668831168831171E-3</v>
      </c>
      <c r="O3204" s="156">
        <v>1.1120129870129874E-2</v>
      </c>
    </row>
    <row r="3205" spans="1:15" x14ac:dyDescent="0.2">
      <c r="A3205">
        <v>269</v>
      </c>
      <c r="B3205" t="s">
        <v>639</v>
      </c>
      <c r="C3205" t="s">
        <v>639</v>
      </c>
      <c r="D3205" t="s">
        <v>306</v>
      </c>
      <c r="E3205" t="s">
        <v>694</v>
      </c>
      <c r="F3205" s="156">
        <v>9.3617424242424238E-2</v>
      </c>
      <c r="G3205" s="156">
        <v>6.7967171717171718E-2</v>
      </c>
      <c r="H3205" s="156">
        <v>0.11762152777777778</v>
      </c>
      <c r="I3205" s="156">
        <v>7.4468118686868687E-2</v>
      </c>
      <c r="J3205" s="156">
        <v>4.9460227272727267E-2</v>
      </c>
      <c r="K3205" s="156">
        <v>0.1093213383838384</v>
      </c>
      <c r="L3205" s="156">
        <v>5.8154987373737373E-2</v>
      </c>
      <c r="M3205" s="156">
        <v>7.5797032828282832E-2</v>
      </c>
      <c r="N3205" s="156">
        <v>0.11444917929292929</v>
      </c>
      <c r="O3205" s="156">
        <v>0.12451546717171716</v>
      </c>
    </row>
    <row r="3206" spans="1:15" x14ac:dyDescent="0.2">
      <c r="A3206">
        <v>269</v>
      </c>
      <c r="B3206" t="s">
        <v>639</v>
      </c>
      <c r="C3206" t="s">
        <v>639</v>
      </c>
      <c r="D3206" t="s">
        <v>306</v>
      </c>
      <c r="E3206" t="s">
        <v>695</v>
      </c>
      <c r="F3206" s="156">
        <v>0</v>
      </c>
      <c r="G3206" s="156">
        <v>0</v>
      </c>
      <c r="H3206" s="156">
        <v>0</v>
      </c>
      <c r="I3206" s="156">
        <v>0</v>
      </c>
      <c r="J3206" s="156">
        <v>0</v>
      </c>
      <c r="K3206" s="156">
        <v>0</v>
      </c>
      <c r="L3206" s="156">
        <v>0</v>
      </c>
      <c r="M3206" s="156">
        <v>0</v>
      </c>
      <c r="N3206" s="156">
        <v>0</v>
      </c>
      <c r="O3206" s="156">
        <v>0</v>
      </c>
    </row>
    <row r="3207" spans="1:15" x14ac:dyDescent="0.2">
      <c r="A3207">
        <v>269</v>
      </c>
      <c r="B3207" t="s">
        <v>639</v>
      </c>
      <c r="C3207" t="s">
        <v>639</v>
      </c>
      <c r="D3207" t="s">
        <v>306</v>
      </c>
      <c r="E3207" t="s">
        <v>696</v>
      </c>
      <c r="F3207" s="156">
        <v>0</v>
      </c>
      <c r="G3207" s="156">
        <v>0</v>
      </c>
      <c r="H3207" s="156">
        <v>0</v>
      </c>
      <c r="I3207" s="156">
        <v>0</v>
      </c>
      <c r="J3207" s="156">
        <v>0</v>
      </c>
      <c r="K3207" s="156">
        <v>0</v>
      </c>
      <c r="L3207" s="156">
        <v>0</v>
      </c>
      <c r="M3207" s="156">
        <v>0</v>
      </c>
      <c r="N3207" s="156">
        <v>0</v>
      </c>
      <c r="O3207" s="156">
        <v>0</v>
      </c>
    </row>
    <row r="3208" spans="1:15" x14ac:dyDescent="0.2">
      <c r="A3208">
        <v>270</v>
      </c>
      <c r="B3208" t="s">
        <v>640</v>
      </c>
      <c r="C3208" t="s">
        <v>640</v>
      </c>
      <c r="D3208" t="s">
        <v>306</v>
      </c>
      <c r="E3208" t="s">
        <v>685</v>
      </c>
      <c r="F3208" s="156">
        <v>0.21179161747343564</v>
      </c>
      <c r="G3208" s="156">
        <v>0.24522333726879181</v>
      </c>
      <c r="H3208" s="156">
        <v>0.29736324281778825</v>
      </c>
      <c r="I3208" s="156">
        <v>0.25407565918929553</v>
      </c>
      <c r="J3208" s="156">
        <v>0.16948051948051945</v>
      </c>
      <c r="K3208" s="156">
        <v>0.20003689492325857</v>
      </c>
      <c r="L3208" s="156">
        <v>0.18119588744588741</v>
      </c>
      <c r="M3208" s="156">
        <v>0.28312672176308534</v>
      </c>
      <c r="N3208" s="156">
        <v>0.30239817001180636</v>
      </c>
      <c r="O3208" s="156">
        <v>0.33880362062180241</v>
      </c>
    </row>
    <row r="3209" spans="1:15" x14ac:dyDescent="0.2">
      <c r="A3209">
        <v>270</v>
      </c>
      <c r="B3209" t="s">
        <v>640</v>
      </c>
      <c r="C3209" t="s">
        <v>640</v>
      </c>
      <c r="D3209" t="s">
        <v>306</v>
      </c>
      <c r="E3209" t="s">
        <v>686</v>
      </c>
      <c r="F3209" s="156">
        <v>6.0606060606060606E-3</v>
      </c>
      <c r="G3209" s="156">
        <v>5.9140512265512257E-3</v>
      </c>
      <c r="H3209" s="156">
        <v>1.9548160173160174E-3</v>
      </c>
      <c r="I3209" s="156">
        <v>2.6695526695526693E-3</v>
      </c>
      <c r="J3209" s="156">
        <v>6.0470779220779224E-3</v>
      </c>
      <c r="K3209" s="156">
        <v>1.3685966810966811E-3</v>
      </c>
      <c r="L3209" s="156">
        <v>2.4170274170274169E-3</v>
      </c>
      <c r="M3209" s="156">
        <v>2.8318903318903317E-3</v>
      </c>
      <c r="N3209" s="156">
        <v>2.1148989898989896E-3</v>
      </c>
      <c r="O3209" s="156">
        <v>7.1834415584415574E-3</v>
      </c>
    </row>
    <row r="3210" spans="1:15" x14ac:dyDescent="0.2">
      <c r="A3210">
        <v>270</v>
      </c>
      <c r="B3210" t="s">
        <v>640</v>
      </c>
      <c r="C3210" t="s">
        <v>640</v>
      </c>
      <c r="D3210" t="s">
        <v>306</v>
      </c>
      <c r="E3210" t="s">
        <v>687</v>
      </c>
      <c r="F3210" s="156">
        <v>7.5541125541125562E-2</v>
      </c>
      <c r="G3210" s="156">
        <v>2.6325757575757582E-2</v>
      </c>
      <c r="H3210" s="156">
        <v>2.6325757575757582E-2</v>
      </c>
      <c r="I3210" s="156">
        <v>8.2196969696969713E-2</v>
      </c>
      <c r="J3210" s="156">
        <v>1.869588744588745E-2</v>
      </c>
      <c r="K3210" s="156">
        <v>1.869588744588745E-2</v>
      </c>
      <c r="L3210" s="156">
        <v>9.2207792207792225E-2</v>
      </c>
      <c r="M3210" s="156">
        <v>4.1179653679653691E-2</v>
      </c>
      <c r="N3210" s="156">
        <v>2.7083333333333338E-2</v>
      </c>
      <c r="O3210" s="156">
        <v>9.1504329004329019E-2</v>
      </c>
    </row>
    <row r="3211" spans="1:15" x14ac:dyDescent="0.2">
      <c r="A3211">
        <v>270</v>
      </c>
      <c r="B3211" t="s">
        <v>640</v>
      </c>
      <c r="C3211" t="s">
        <v>640</v>
      </c>
      <c r="D3211" t="s">
        <v>306</v>
      </c>
      <c r="E3211" t="s">
        <v>688</v>
      </c>
      <c r="F3211" s="156">
        <v>0.19965867465867465</v>
      </c>
      <c r="G3211" s="156">
        <v>0.24857017982017979</v>
      </c>
      <c r="H3211" s="156">
        <v>0.2780844155844156</v>
      </c>
      <c r="I3211" s="156">
        <v>0.27278346653346658</v>
      </c>
      <c r="J3211" s="156">
        <v>0.17205086580086576</v>
      </c>
      <c r="K3211" s="156">
        <v>0.16881451881451884</v>
      </c>
      <c r="L3211" s="156">
        <v>0.19749417249417245</v>
      </c>
      <c r="M3211" s="156">
        <v>0.29697802197802203</v>
      </c>
      <c r="N3211" s="156">
        <v>0.28647602397602395</v>
      </c>
      <c r="O3211" s="156">
        <v>0.34050949050949048</v>
      </c>
    </row>
    <row r="3212" spans="1:15" x14ac:dyDescent="0.2">
      <c r="A3212">
        <v>270</v>
      </c>
      <c r="B3212" t="s">
        <v>640</v>
      </c>
      <c r="C3212" t="s">
        <v>640</v>
      </c>
      <c r="D3212" t="s">
        <v>306</v>
      </c>
      <c r="E3212" t="s">
        <v>689</v>
      </c>
      <c r="F3212" s="156">
        <v>1.3190628815628816E-2</v>
      </c>
      <c r="G3212" s="156">
        <v>1.213179181929182E-2</v>
      </c>
      <c r="H3212" s="156">
        <v>4.626449938949939E-3</v>
      </c>
      <c r="I3212" s="156">
        <v>7.1314102564102571E-3</v>
      </c>
      <c r="J3212" s="156">
        <v>1.1874236874236874E-2</v>
      </c>
      <c r="K3212" s="156">
        <v>3.2680860805860807E-3</v>
      </c>
      <c r="L3212" s="156">
        <v>6.7670177045177039E-3</v>
      </c>
      <c r="M3212" s="156">
        <v>6.8891178266178264E-3</v>
      </c>
      <c r="N3212" s="156">
        <v>4.8897283272283272E-3</v>
      </c>
      <c r="O3212" s="156">
        <v>1.5922619047619047E-2</v>
      </c>
    </row>
    <row r="3213" spans="1:15" x14ac:dyDescent="0.2">
      <c r="A3213">
        <v>270</v>
      </c>
      <c r="B3213" t="s">
        <v>640</v>
      </c>
      <c r="C3213" t="s">
        <v>640</v>
      </c>
      <c r="D3213" t="s">
        <v>306</v>
      </c>
      <c r="E3213" t="s">
        <v>690</v>
      </c>
      <c r="F3213" s="156">
        <v>0.17944139194139194</v>
      </c>
      <c r="G3213" s="156">
        <v>0.33351648351648355</v>
      </c>
      <c r="H3213" s="156">
        <v>0.35906593406593401</v>
      </c>
      <c r="I3213" s="156">
        <v>0.24514652014652014</v>
      </c>
      <c r="J3213" s="156">
        <v>0.19336080586080584</v>
      </c>
      <c r="K3213" s="156">
        <v>0.22948717948717945</v>
      </c>
      <c r="L3213" s="156">
        <v>0.13086080586080587</v>
      </c>
      <c r="M3213" s="156">
        <v>0.34784798534798533</v>
      </c>
      <c r="N3213" s="156">
        <v>0.36668956043956041</v>
      </c>
      <c r="O3213" s="156">
        <v>0.35702838827838823</v>
      </c>
    </row>
    <row r="3214" spans="1:15" x14ac:dyDescent="0.2">
      <c r="A3214">
        <v>270</v>
      </c>
      <c r="B3214" t="s">
        <v>640</v>
      </c>
      <c r="C3214" t="s">
        <v>640</v>
      </c>
      <c r="D3214" t="s">
        <v>306</v>
      </c>
      <c r="E3214" t="s">
        <v>691</v>
      </c>
      <c r="F3214" s="156">
        <v>0.15988783943329396</v>
      </c>
      <c r="G3214" s="156">
        <v>0.14773465171192443</v>
      </c>
      <c r="H3214" s="156">
        <v>0.21023219205037386</v>
      </c>
      <c r="I3214" s="156">
        <v>0.15674193231011413</v>
      </c>
      <c r="J3214" s="156">
        <v>0.10628935458480912</v>
      </c>
      <c r="K3214" s="156">
        <v>0.17009297520661157</v>
      </c>
      <c r="L3214" s="156">
        <v>0.11859750098386462</v>
      </c>
      <c r="M3214" s="156">
        <v>0.16517119244391973</v>
      </c>
      <c r="N3214" s="156">
        <v>0.20907123179850454</v>
      </c>
      <c r="O3214" s="156">
        <v>0.22987012987012986</v>
      </c>
    </row>
    <row r="3215" spans="1:15" x14ac:dyDescent="0.2">
      <c r="A3215">
        <v>270</v>
      </c>
      <c r="B3215" t="s">
        <v>640</v>
      </c>
      <c r="C3215" t="s">
        <v>640</v>
      </c>
      <c r="D3215" t="s">
        <v>306</v>
      </c>
      <c r="E3215" t="s">
        <v>692</v>
      </c>
      <c r="F3215" s="156">
        <v>2.9987373737373741E-4</v>
      </c>
      <c r="G3215" s="156">
        <v>2.683080808080808E-4</v>
      </c>
      <c r="H3215" s="156">
        <v>4.2839105339105346E-5</v>
      </c>
      <c r="I3215" s="156">
        <v>4.2839105339105346E-5</v>
      </c>
      <c r="J3215" s="156">
        <v>3.2693001443001444E-4</v>
      </c>
      <c r="K3215" s="156">
        <v>2.9310966810966811E-5</v>
      </c>
      <c r="L3215" s="156">
        <v>2.9310966810966811E-5</v>
      </c>
      <c r="M3215" s="156">
        <v>5.4112554112554106E-5</v>
      </c>
      <c r="N3215" s="156">
        <v>4.5093795093795101E-5</v>
      </c>
      <c r="O3215" s="156">
        <v>3.2016594516594515E-4</v>
      </c>
    </row>
    <row r="3216" spans="1:15" x14ac:dyDescent="0.2">
      <c r="A3216">
        <v>270</v>
      </c>
      <c r="B3216" t="s">
        <v>640</v>
      </c>
      <c r="C3216" t="s">
        <v>640</v>
      </c>
      <c r="D3216" t="s">
        <v>306</v>
      </c>
      <c r="E3216" t="s">
        <v>693</v>
      </c>
      <c r="F3216" s="156">
        <v>1.149891774891775E-2</v>
      </c>
      <c r="G3216" s="156">
        <v>2.1645021645021649E-3</v>
      </c>
      <c r="H3216" s="156">
        <v>2.1645021645021649E-3</v>
      </c>
      <c r="I3216" s="156">
        <v>9.7402597402597418E-3</v>
      </c>
      <c r="J3216" s="156">
        <v>1.5151515151515154E-3</v>
      </c>
      <c r="K3216" s="156">
        <v>1.5151515151515154E-3</v>
      </c>
      <c r="L3216" s="156">
        <v>1.2770562770562773E-2</v>
      </c>
      <c r="M3216" s="156">
        <v>2.9220779220779226E-3</v>
      </c>
      <c r="N3216" s="156">
        <v>2.2186147186147192E-3</v>
      </c>
      <c r="O3216" s="156">
        <v>1.2554112554112555E-2</v>
      </c>
    </row>
    <row r="3217" spans="1:15" x14ac:dyDescent="0.2">
      <c r="A3217">
        <v>270</v>
      </c>
      <c r="B3217" t="s">
        <v>640</v>
      </c>
      <c r="C3217" t="s">
        <v>640</v>
      </c>
      <c r="D3217" t="s">
        <v>306</v>
      </c>
      <c r="E3217" t="s">
        <v>694</v>
      </c>
      <c r="F3217" s="156">
        <v>9.535511363636362E-2</v>
      </c>
      <c r="G3217" s="156">
        <v>7.1357323232323244E-2</v>
      </c>
      <c r="H3217" s="156">
        <v>0.12192392676767674</v>
      </c>
      <c r="I3217" s="156">
        <v>7.7831439393939397E-2</v>
      </c>
      <c r="J3217" s="156">
        <v>5.182607323232323E-2</v>
      </c>
      <c r="K3217" s="156">
        <v>0.11240056818181816</v>
      </c>
      <c r="L3217" s="156">
        <v>6.0402462121212114E-2</v>
      </c>
      <c r="M3217" s="156">
        <v>7.9810606060606054E-2</v>
      </c>
      <c r="N3217" s="156">
        <v>0.11908459595959596</v>
      </c>
      <c r="O3217" s="156">
        <v>0.12804924242424243</v>
      </c>
    </row>
    <row r="3218" spans="1:15" x14ac:dyDescent="0.2">
      <c r="A3218">
        <v>270</v>
      </c>
      <c r="B3218" t="s">
        <v>640</v>
      </c>
      <c r="C3218" t="s">
        <v>640</v>
      </c>
      <c r="D3218" t="s">
        <v>306</v>
      </c>
      <c r="E3218" t="s">
        <v>695</v>
      </c>
      <c r="F3218" s="156">
        <v>0</v>
      </c>
      <c r="G3218" s="156">
        <v>0</v>
      </c>
      <c r="H3218" s="156">
        <v>0</v>
      </c>
      <c r="I3218" s="156">
        <v>0</v>
      </c>
      <c r="J3218" s="156">
        <v>0</v>
      </c>
      <c r="K3218" s="156">
        <v>0</v>
      </c>
      <c r="L3218" s="156">
        <v>0</v>
      </c>
      <c r="M3218" s="156">
        <v>0</v>
      </c>
      <c r="N3218" s="156">
        <v>0</v>
      </c>
      <c r="O3218" s="156">
        <v>0</v>
      </c>
    </row>
    <row r="3219" spans="1:15" x14ac:dyDescent="0.2">
      <c r="A3219">
        <v>270</v>
      </c>
      <c r="B3219" t="s">
        <v>640</v>
      </c>
      <c r="C3219" t="s">
        <v>640</v>
      </c>
      <c r="D3219" t="s">
        <v>306</v>
      </c>
      <c r="E3219" t="s">
        <v>696</v>
      </c>
      <c r="F3219" s="156">
        <v>0</v>
      </c>
      <c r="G3219" s="156">
        <v>0</v>
      </c>
      <c r="H3219" s="156">
        <v>0</v>
      </c>
      <c r="I3219" s="156">
        <v>0</v>
      </c>
      <c r="J3219" s="156">
        <v>0</v>
      </c>
      <c r="K3219" s="156">
        <v>0</v>
      </c>
      <c r="L3219" s="156">
        <v>0</v>
      </c>
      <c r="M3219" s="156">
        <v>0</v>
      </c>
      <c r="N3219" s="156">
        <v>0</v>
      </c>
      <c r="O3219" s="156">
        <v>0</v>
      </c>
    </row>
    <row r="3220" spans="1:15" x14ac:dyDescent="0.2">
      <c r="A3220">
        <v>271</v>
      </c>
      <c r="B3220" t="s">
        <v>641</v>
      </c>
      <c r="C3220" t="s">
        <v>641</v>
      </c>
      <c r="D3220" t="s">
        <v>306</v>
      </c>
      <c r="E3220" t="s">
        <v>685</v>
      </c>
      <c r="F3220" s="156">
        <v>0.20897530499803227</v>
      </c>
      <c r="G3220" s="156">
        <v>0.24083284140102321</v>
      </c>
      <c r="H3220" s="156">
        <v>0.29232093663911846</v>
      </c>
      <c r="I3220" s="156">
        <v>0.25096172766627306</v>
      </c>
      <c r="J3220" s="156">
        <v>0.16631493506493503</v>
      </c>
      <c r="K3220" s="156">
        <v>0.19574232585596221</v>
      </c>
      <c r="L3220" s="156">
        <v>0.17842138921684375</v>
      </c>
      <c r="M3220" s="156">
        <v>0.27912239275875633</v>
      </c>
      <c r="N3220" s="156">
        <v>0.29704594647776467</v>
      </c>
      <c r="O3220" s="156">
        <v>0.3338006690279417</v>
      </c>
    </row>
    <row r="3221" spans="1:15" x14ac:dyDescent="0.2">
      <c r="A3221">
        <v>271</v>
      </c>
      <c r="B3221" t="s">
        <v>641</v>
      </c>
      <c r="C3221" t="s">
        <v>641</v>
      </c>
      <c r="D3221" t="s">
        <v>306</v>
      </c>
      <c r="E3221" t="s">
        <v>686</v>
      </c>
      <c r="F3221" s="156">
        <v>5.3458694083694082E-3</v>
      </c>
      <c r="G3221" s="156">
        <v>4.734848484848485E-3</v>
      </c>
      <c r="H3221" s="156">
        <v>1.7135642135642133E-3</v>
      </c>
      <c r="I3221" s="156">
        <v>2.6853354978354982E-3</v>
      </c>
      <c r="J3221" s="156">
        <v>4.7979797979797985E-3</v>
      </c>
      <c r="K3221" s="156">
        <v>1.2017496392496391E-3</v>
      </c>
      <c r="L3221" s="156">
        <v>2.5951479076479077E-3</v>
      </c>
      <c r="M3221" s="156">
        <v>2.4418290043290046E-3</v>
      </c>
      <c r="N3221" s="156">
        <v>1.7721861471861474E-3</v>
      </c>
      <c r="O3221" s="156">
        <v>6.3153860028860023E-3</v>
      </c>
    </row>
    <row r="3222" spans="1:15" x14ac:dyDescent="0.2">
      <c r="A3222">
        <v>271</v>
      </c>
      <c r="B3222" t="s">
        <v>641</v>
      </c>
      <c r="C3222" t="s">
        <v>641</v>
      </c>
      <c r="D3222" t="s">
        <v>306</v>
      </c>
      <c r="E3222" t="s">
        <v>687</v>
      </c>
      <c r="F3222" s="156">
        <v>8.560606060606063E-2</v>
      </c>
      <c r="G3222" s="156">
        <v>2.8950216450216448E-2</v>
      </c>
      <c r="H3222" s="156">
        <v>2.8950216450216448E-2</v>
      </c>
      <c r="I3222" s="156">
        <v>9.3425324675324689E-2</v>
      </c>
      <c r="J3222" s="156">
        <v>2.0643939393939399E-2</v>
      </c>
      <c r="K3222" s="156">
        <v>2.0643939393939399E-2</v>
      </c>
      <c r="L3222" s="156">
        <v>0.10481601731601733</v>
      </c>
      <c r="M3222" s="156">
        <v>4.6536796536796543E-2</v>
      </c>
      <c r="N3222" s="156">
        <v>2.9707792207792207E-2</v>
      </c>
      <c r="O3222" s="156">
        <v>0.10335497835497838</v>
      </c>
    </row>
    <row r="3223" spans="1:15" x14ac:dyDescent="0.2">
      <c r="A3223">
        <v>271</v>
      </c>
      <c r="B3223" t="s">
        <v>641</v>
      </c>
      <c r="C3223" t="s">
        <v>641</v>
      </c>
      <c r="D3223" t="s">
        <v>306</v>
      </c>
      <c r="E3223" t="s">
        <v>688</v>
      </c>
      <c r="F3223" s="156">
        <v>0.19763986013986015</v>
      </c>
      <c r="G3223" s="156">
        <v>0.24448051948051946</v>
      </c>
      <c r="H3223" s="156">
        <v>0.27544122544122546</v>
      </c>
      <c r="I3223" s="156">
        <v>0.27288128538128537</v>
      </c>
      <c r="J3223" s="156">
        <v>0.16826714951714952</v>
      </c>
      <c r="K3223" s="156">
        <v>0.16653971028971029</v>
      </c>
      <c r="L3223" s="156">
        <v>0.19669497169497172</v>
      </c>
      <c r="M3223" s="156">
        <v>0.29535880785880786</v>
      </c>
      <c r="N3223" s="156">
        <v>0.28318972693972694</v>
      </c>
      <c r="O3223" s="156">
        <v>0.33764360639360635</v>
      </c>
    </row>
    <row r="3224" spans="1:15" x14ac:dyDescent="0.2">
      <c r="A3224">
        <v>271</v>
      </c>
      <c r="B3224" t="s">
        <v>641</v>
      </c>
      <c r="C3224" t="s">
        <v>641</v>
      </c>
      <c r="D3224" t="s">
        <v>306</v>
      </c>
      <c r="E3224" t="s">
        <v>689</v>
      </c>
      <c r="F3224" s="156">
        <v>1.3488247863247864E-2</v>
      </c>
      <c r="G3224" s="156">
        <v>1.1090125152625153E-2</v>
      </c>
      <c r="H3224" s="156">
        <v>4.3211996336996331E-3</v>
      </c>
      <c r="I3224" s="156">
        <v>7.4347527472527477E-3</v>
      </c>
      <c r="J3224" s="156">
        <v>1.0945131257631257E-2</v>
      </c>
      <c r="K3224" s="156">
        <v>3.0429639804639801E-3</v>
      </c>
      <c r="L3224" s="156">
        <v>7.3717948717948725E-3</v>
      </c>
      <c r="M3224" s="156">
        <v>6.3835470085470084E-3</v>
      </c>
      <c r="N3224" s="156">
        <v>4.4471153846153836E-3</v>
      </c>
      <c r="O3224" s="156">
        <v>1.6004655067155066E-2</v>
      </c>
    </row>
    <row r="3225" spans="1:15" x14ac:dyDescent="0.2">
      <c r="A3225">
        <v>271</v>
      </c>
      <c r="B3225" t="s">
        <v>641</v>
      </c>
      <c r="C3225" t="s">
        <v>641</v>
      </c>
      <c r="D3225" t="s">
        <v>306</v>
      </c>
      <c r="E3225" t="s">
        <v>690</v>
      </c>
      <c r="F3225" s="156">
        <v>0.18189102564102566</v>
      </c>
      <c r="G3225" s="156">
        <v>0.33628663003663001</v>
      </c>
      <c r="H3225" s="156">
        <v>0.35654761904761906</v>
      </c>
      <c r="I3225" s="156">
        <v>0.23953754578754577</v>
      </c>
      <c r="J3225" s="156">
        <v>0.19764194139194138</v>
      </c>
      <c r="K3225" s="156">
        <v>0.22630494505494503</v>
      </c>
      <c r="L3225" s="156">
        <v>0.129235347985348</v>
      </c>
      <c r="M3225" s="156">
        <v>0.34599358974358974</v>
      </c>
      <c r="N3225" s="156">
        <v>0.36373626373626378</v>
      </c>
      <c r="O3225" s="156">
        <v>0.35650183150183146</v>
      </c>
    </row>
    <row r="3226" spans="1:15" x14ac:dyDescent="0.2">
      <c r="A3226">
        <v>271</v>
      </c>
      <c r="B3226" t="s">
        <v>641</v>
      </c>
      <c r="C3226" t="s">
        <v>641</v>
      </c>
      <c r="D3226" t="s">
        <v>306</v>
      </c>
      <c r="E3226" t="s">
        <v>691</v>
      </c>
      <c r="F3226" s="156">
        <v>0.15144874065328612</v>
      </c>
      <c r="G3226" s="156">
        <v>0.14500688705234158</v>
      </c>
      <c r="H3226" s="156">
        <v>0.20331808343171978</v>
      </c>
      <c r="I3226" s="156">
        <v>0.15519726485635579</v>
      </c>
      <c r="J3226" s="156">
        <v>0.10419126328217239</v>
      </c>
      <c r="K3226" s="156">
        <v>0.16210645415190866</v>
      </c>
      <c r="L3226" s="156">
        <v>0.11675521448248721</v>
      </c>
      <c r="M3226" s="156">
        <v>0.16325757575757577</v>
      </c>
      <c r="N3226" s="156">
        <v>0.20274498229043683</v>
      </c>
      <c r="O3226" s="156">
        <v>0.22130558835104291</v>
      </c>
    </row>
    <row r="3227" spans="1:15" x14ac:dyDescent="0.2">
      <c r="A3227">
        <v>271</v>
      </c>
      <c r="B3227" t="s">
        <v>641</v>
      </c>
      <c r="C3227" t="s">
        <v>641</v>
      </c>
      <c r="D3227" t="s">
        <v>306</v>
      </c>
      <c r="E3227" t="s">
        <v>692</v>
      </c>
      <c r="F3227" s="156">
        <v>1.3528138528138525E-4</v>
      </c>
      <c r="G3227" s="156">
        <v>1.1724386724386724E-4</v>
      </c>
      <c r="H3227" s="156">
        <v>1.5782828282828283E-5</v>
      </c>
      <c r="I3227" s="156">
        <v>1.5782828282828283E-5</v>
      </c>
      <c r="J3227" s="156">
        <v>1.4655483405483406E-4</v>
      </c>
      <c r="K3227" s="156">
        <v>1.1273448773448775E-5</v>
      </c>
      <c r="L3227" s="156">
        <v>1.1273448773448775E-5</v>
      </c>
      <c r="M3227" s="156">
        <v>2.0292207792207792E-5</v>
      </c>
      <c r="N3227" s="156">
        <v>1.8037518037518038E-5</v>
      </c>
      <c r="O3227" s="156">
        <v>1.443001443001443E-4</v>
      </c>
    </row>
    <row r="3228" spans="1:15" x14ac:dyDescent="0.2">
      <c r="A3228">
        <v>271</v>
      </c>
      <c r="B3228" t="s">
        <v>641</v>
      </c>
      <c r="C3228" t="s">
        <v>641</v>
      </c>
      <c r="D3228" t="s">
        <v>306</v>
      </c>
      <c r="E3228" t="s">
        <v>693</v>
      </c>
      <c r="F3228" s="156">
        <v>1.4718614718614721E-2</v>
      </c>
      <c r="G3228" s="156">
        <v>2.9761904761904769E-3</v>
      </c>
      <c r="H3228" s="156">
        <v>2.9761904761904769E-3</v>
      </c>
      <c r="I3228" s="156">
        <v>1.287878787878788E-2</v>
      </c>
      <c r="J3228" s="156">
        <v>2.0833333333333337E-3</v>
      </c>
      <c r="K3228" s="156">
        <v>2.0833333333333337E-3</v>
      </c>
      <c r="L3228" s="156">
        <v>1.666666666666667E-2</v>
      </c>
      <c r="M3228" s="156">
        <v>4.1396103896103901E-3</v>
      </c>
      <c r="N3228" s="156">
        <v>3.0573593073593077E-3</v>
      </c>
      <c r="O3228" s="156">
        <v>1.6233766233766236E-2</v>
      </c>
    </row>
    <row r="3229" spans="1:15" x14ac:dyDescent="0.2">
      <c r="A3229">
        <v>271</v>
      </c>
      <c r="B3229" t="s">
        <v>641</v>
      </c>
      <c r="C3229" t="s">
        <v>641</v>
      </c>
      <c r="D3229" t="s">
        <v>306</v>
      </c>
      <c r="E3229" t="s">
        <v>694</v>
      </c>
      <c r="F3229" s="156">
        <v>9.4067234848484838E-2</v>
      </c>
      <c r="G3229" s="156">
        <v>7.3475378787878798E-2</v>
      </c>
      <c r="H3229" s="156">
        <v>0.12362058080808079</v>
      </c>
      <c r="I3229" s="156">
        <v>8.0546085858585859E-2</v>
      </c>
      <c r="J3229" s="156">
        <v>5.3057133838383834E-2</v>
      </c>
      <c r="K3229" s="156">
        <v>0.11284880050505049</v>
      </c>
      <c r="L3229" s="156">
        <v>6.2219065656565667E-2</v>
      </c>
      <c r="M3229" s="156">
        <v>8.2705176767676761E-2</v>
      </c>
      <c r="N3229" s="156">
        <v>0.12121685606060606</v>
      </c>
      <c r="O3229" s="156">
        <v>0.12848642676767677</v>
      </c>
    </row>
    <row r="3230" spans="1:15" x14ac:dyDescent="0.2">
      <c r="A3230">
        <v>271</v>
      </c>
      <c r="B3230" t="s">
        <v>641</v>
      </c>
      <c r="C3230" t="s">
        <v>641</v>
      </c>
      <c r="D3230" t="s">
        <v>306</v>
      </c>
      <c r="E3230" t="s">
        <v>695</v>
      </c>
      <c r="F3230" s="156">
        <v>0</v>
      </c>
      <c r="G3230" s="156">
        <v>0</v>
      </c>
      <c r="H3230" s="156">
        <v>0</v>
      </c>
      <c r="I3230" s="156">
        <v>0</v>
      </c>
      <c r="J3230" s="156">
        <v>0</v>
      </c>
      <c r="K3230" s="156">
        <v>0</v>
      </c>
      <c r="L3230" s="156">
        <v>0</v>
      </c>
      <c r="M3230" s="156">
        <v>0</v>
      </c>
      <c r="N3230" s="156">
        <v>0</v>
      </c>
      <c r="O3230" s="156">
        <v>0</v>
      </c>
    </row>
    <row r="3231" spans="1:15" x14ac:dyDescent="0.2">
      <c r="A3231">
        <v>271</v>
      </c>
      <c r="B3231" t="s">
        <v>641</v>
      </c>
      <c r="C3231" t="s">
        <v>641</v>
      </c>
      <c r="D3231" t="s">
        <v>306</v>
      </c>
      <c r="E3231" t="s">
        <v>696</v>
      </c>
      <c r="F3231" s="156">
        <v>2.4305555555555555E-4</v>
      </c>
      <c r="G3231" s="156">
        <v>1.7361111111111111E-5</v>
      </c>
      <c r="H3231" s="156">
        <v>1.7361111111111111E-5</v>
      </c>
      <c r="I3231" s="156">
        <v>1.5625E-4</v>
      </c>
      <c r="J3231" s="156">
        <v>1.7361111111111111E-5</v>
      </c>
      <c r="K3231" s="156">
        <v>1.7361111111111111E-5</v>
      </c>
      <c r="L3231" s="156">
        <v>2.4305555555555555E-4</v>
      </c>
      <c r="M3231" s="156">
        <v>1.7361111111111111E-5</v>
      </c>
      <c r="N3231" s="156">
        <v>1.7361111111111111E-5</v>
      </c>
      <c r="O3231" s="156">
        <v>2.4305555555555555E-4</v>
      </c>
    </row>
    <row r="3232" spans="1:15" x14ac:dyDescent="0.2">
      <c r="A3232">
        <v>272</v>
      </c>
      <c r="B3232" t="s">
        <v>642</v>
      </c>
      <c r="C3232" t="s">
        <v>642</v>
      </c>
      <c r="D3232" t="s">
        <v>306</v>
      </c>
      <c r="E3232" t="s">
        <v>685</v>
      </c>
      <c r="F3232" s="156">
        <v>0.21541961826052733</v>
      </c>
      <c r="G3232" s="156">
        <v>0.23911599763872488</v>
      </c>
      <c r="H3232" s="156">
        <v>0.29652449822904364</v>
      </c>
      <c r="I3232" s="156">
        <v>0.25643201495474216</v>
      </c>
      <c r="J3232" s="156">
        <v>0.164327528532074</v>
      </c>
      <c r="K3232" s="156">
        <v>0.19904073199527741</v>
      </c>
      <c r="L3232" s="156">
        <v>0.18285615899252258</v>
      </c>
      <c r="M3232" s="156">
        <v>0.2819510035419126</v>
      </c>
      <c r="N3232" s="156">
        <v>0.30150285320739861</v>
      </c>
      <c r="O3232" s="156">
        <v>0.33884051554506095</v>
      </c>
    </row>
    <row r="3233" spans="1:15" x14ac:dyDescent="0.2">
      <c r="A3233">
        <v>272</v>
      </c>
      <c r="B3233" t="s">
        <v>642</v>
      </c>
      <c r="C3233" t="s">
        <v>642</v>
      </c>
      <c r="D3233" t="s">
        <v>306</v>
      </c>
      <c r="E3233" t="s">
        <v>686</v>
      </c>
      <c r="F3233" s="156">
        <v>5.0595238095238106E-3</v>
      </c>
      <c r="G3233" s="156">
        <v>4.7010281385281389E-3</v>
      </c>
      <c r="H3233" s="156">
        <v>1.8082611832611832E-3</v>
      </c>
      <c r="I3233" s="156">
        <v>2.7033730158730154E-3</v>
      </c>
      <c r="J3233" s="156">
        <v>4.7077922077922076E-3</v>
      </c>
      <c r="K3233" s="156">
        <v>1.2626262626262625E-3</v>
      </c>
      <c r="L3233" s="156">
        <v>2.5455447330447328E-3</v>
      </c>
      <c r="M3233" s="156">
        <v>2.5229978354978353E-3</v>
      </c>
      <c r="N3233" s="156">
        <v>1.8894300144300144E-3</v>
      </c>
      <c r="O3233" s="156">
        <v>6.087662337662338E-3</v>
      </c>
    </row>
    <row r="3234" spans="1:15" x14ac:dyDescent="0.2">
      <c r="A3234">
        <v>272</v>
      </c>
      <c r="B3234" t="s">
        <v>642</v>
      </c>
      <c r="C3234" t="s">
        <v>642</v>
      </c>
      <c r="D3234" t="s">
        <v>306</v>
      </c>
      <c r="E3234" t="s">
        <v>687</v>
      </c>
      <c r="F3234" s="156">
        <v>7.9085497835497842E-2</v>
      </c>
      <c r="G3234" s="156">
        <v>2.8869047619047621E-2</v>
      </c>
      <c r="H3234" s="156">
        <v>2.8869047619047621E-2</v>
      </c>
      <c r="I3234" s="156">
        <v>8.8392857142857162E-2</v>
      </c>
      <c r="J3234" s="156">
        <v>2.0508658008658014E-2</v>
      </c>
      <c r="K3234" s="156">
        <v>2.0508658008658014E-2</v>
      </c>
      <c r="L3234" s="156">
        <v>9.8241341991342004E-2</v>
      </c>
      <c r="M3234" s="156">
        <v>4.52922077922078E-2</v>
      </c>
      <c r="N3234" s="156">
        <v>2.9680735930735939E-2</v>
      </c>
      <c r="O3234" s="156">
        <v>9.678030303030305E-2</v>
      </c>
    </row>
    <row r="3235" spans="1:15" x14ac:dyDescent="0.2">
      <c r="A3235">
        <v>272</v>
      </c>
      <c r="B3235" t="s">
        <v>642</v>
      </c>
      <c r="C3235" t="s">
        <v>642</v>
      </c>
      <c r="D3235" t="s">
        <v>306</v>
      </c>
      <c r="E3235" t="s">
        <v>688</v>
      </c>
      <c r="F3235" s="156">
        <v>0.19544830169830169</v>
      </c>
      <c r="G3235" s="156">
        <v>0.23779553779553778</v>
      </c>
      <c r="H3235" s="156">
        <v>0.27323926073926075</v>
      </c>
      <c r="I3235" s="156">
        <v>0.27099150849150849</v>
      </c>
      <c r="J3235" s="156">
        <v>0.16249583749583746</v>
      </c>
      <c r="K3235" s="156">
        <v>0.16574259074259073</v>
      </c>
      <c r="L3235" s="156">
        <v>0.19452214452214453</v>
      </c>
      <c r="M3235" s="156">
        <v>0.29163128538128541</v>
      </c>
      <c r="N3235" s="156">
        <v>0.2814040126540126</v>
      </c>
      <c r="O3235" s="156">
        <v>0.33206376956376954</v>
      </c>
    </row>
    <row r="3236" spans="1:15" x14ac:dyDescent="0.2">
      <c r="A3236">
        <v>272</v>
      </c>
      <c r="B3236" t="s">
        <v>642</v>
      </c>
      <c r="C3236" t="s">
        <v>642</v>
      </c>
      <c r="D3236" t="s">
        <v>306</v>
      </c>
      <c r="E3236" t="s">
        <v>689</v>
      </c>
      <c r="F3236" s="156">
        <v>1.2080280830280831E-2</v>
      </c>
      <c r="G3236" s="156">
        <v>1.0641788766788767E-2</v>
      </c>
      <c r="H3236" s="156">
        <v>4.3631715506715508E-3</v>
      </c>
      <c r="I3236" s="156">
        <v>7.036019536019537E-3</v>
      </c>
      <c r="J3236" s="156">
        <v>1.0351800976800976E-2</v>
      </c>
      <c r="K3236" s="156">
        <v>3.0601343101343097E-3</v>
      </c>
      <c r="L3236" s="156">
        <v>6.7670177045177039E-3</v>
      </c>
      <c r="M3236" s="156">
        <v>6.343482905982906E-3</v>
      </c>
      <c r="N3236" s="156">
        <v>4.5234279609279605E-3</v>
      </c>
      <c r="O3236" s="156">
        <v>1.4634844322344322E-2</v>
      </c>
    </row>
    <row r="3237" spans="1:15" x14ac:dyDescent="0.2">
      <c r="A3237">
        <v>272</v>
      </c>
      <c r="B3237" t="s">
        <v>642</v>
      </c>
      <c r="C3237" t="s">
        <v>642</v>
      </c>
      <c r="D3237" t="s">
        <v>306</v>
      </c>
      <c r="E3237" t="s">
        <v>690</v>
      </c>
      <c r="F3237" s="156">
        <v>0.1793727106227106</v>
      </c>
      <c r="G3237" s="156">
        <v>0.32999084249084243</v>
      </c>
      <c r="H3237" s="156">
        <v>0.35128205128205126</v>
      </c>
      <c r="I3237" s="156">
        <v>0.23557692307692313</v>
      </c>
      <c r="J3237" s="156">
        <v>0.19333791208791209</v>
      </c>
      <c r="K3237" s="156">
        <v>0.2234432234432234</v>
      </c>
      <c r="L3237" s="156">
        <v>0.12657967032967032</v>
      </c>
      <c r="M3237" s="156">
        <v>0.34029304029304025</v>
      </c>
      <c r="N3237" s="156">
        <v>0.35883699633699634</v>
      </c>
      <c r="O3237" s="156">
        <v>0.3506181318681319</v>
      </c>
    </row>
    <row r="3238" spans="1:15" x14ac:dyDescent="0.2">
      <c r="A3238">
        <v>272</v>
      </c>
      <c r="B3238" t="s">
        <v>642</v>
      </c>
      <c r="C3238" t="s">
        <v>642</v>
      </c>
      <c r="D3238" t="s">
        <v>306</v>
      </c>
      <c r="E3238" t="s">
        <v>691</v>
      </c>
      <c r="F3238" s="156">
        <v>0.14099025974025975</v>
      </c>
      <c r="G3238" s="156">
        <v>0.13999163715072804</v>
      </c>
      <c r="H3238" s="156">
        <v>0.19746162927981106</v>
      </c>
      <c r="I3238" s="156">
        <v>0.15302292404565129</v>
      </c>
      <c r="J3238" s="156">
        <v>9.9852420306965742E-2</v>
      </c>
      <c r="K3238" s="156">
        <v>0.15782172373081466</v>
      </c>
      <c r="L3238" s="156">
        <v>0.11492030696576151</v>
      </c>
      <c r="M3238" s="156">
        <v>0.15991243604879968</v>
      </c>
      <c r="N3238" s="156">
        <v>0.1968565525383707</v>
      </c>
      <c r="O3238" s="156">
        <v>0.21169569067296337</v>
      </c>
    </row>
    <row r="3239" spans="1:15" x14ac:dyDescent="0.2">
      <c r="A3239">
        <v>272</v>
      </c>
      <c r="B3239" t="s">
        <v>642</v>
      </c>
      <c r="C3239" t="s">
        <v>642</v>
      </c>
      <c r="D3239" t="s">
        <v>306</v>
      </c>
      <c r="E3239" t="s">
        <v>692</v>
      </c>
      <c r="F3239" s="156">
        <v>1.5557359307359305E-4</v>
      </c>
      <c r="G3239" s="156">
        <v>1.3528138528138525E-4</v>
      </c>
      <c r="H3239" s="156">
        <v>2.0292207792207792E-5</v>
      </c>
      <c r="I3239" s="156">
        <v>2.0292207792207792E-5</v>
      </c>
      <c r="J3239" s="156">
        <v>1.6684704184704183E-4</v>
      </c>
      <c r="K3239" s="156">
        <v>1.3528138528138526E-5</v>
      </c>
      <c r="L3239" s="156">
        <v>1.3528138528138526E-5</v>
      </c>
      <c r="M3239" s="156">
        <v>2.4801587301587305E-5</v>
      </c>
      <c r="N3239" s="156">
        <v>2.0292207792207792E-5</v>
      </c>
      <c r="O3239" s="156">
        <v>1.6459235209235207E-4</v>
      </c>
    </row>
    <row r="3240" spans="1:15" x14ac:dyDescent="0.2">
      <c r="A3240">
        <v>272</v>
      </c>
      <c r="B3240" t="s">
        <v>642</v>
      </c>
      <c r="C3240" t="s">
        <v>642</v>
      </c>
      <c r="D3240" t="s">
        <v>306</v>
      </c>
      <c r="E3240" t="s">
        <v>693</v>
      </c>
      <c r="F3240" s="156">
        <v>1.4096320346320346E-2</v>
      </c>
      <c r="G3240" s="156">
        <v>2.8950216450216453E-3</v>
      </c>
      <c r="H3240" s="156">
        <v>2.8950216450216453E-3</v>
      </c>
      <c r="I3240" s="156">
        <v>1.2364718614718618E-2</v>
      </c>
      <c r="J3240" s="156">
        <v>2.0292207792207795E-3</v>
      </c>
      <c r="K3240" s="156">
        <v>2.0292207792207795E-3</v>
      </c>
      <c r="L3240" s="156">
        <v>1.5990259740259742E-2</v>
      </c>
      <c r="M3240" s="156">
        <v>4.0043290043290042E-3</v>
      </c>
      <c r="N3240" s="156">
        <v>2.9761904761904769E-3</v>
      </c>
      <c r="O3240" s="156">
        <v>1.5584415584415586E-2</v>
      </c>
    </row>
    <row r="3241" spans="1:15" x14ac:dyDescent="0.2">
      <c r="A3241">
        <v>272</v>
      </c>
      <c r="B3241" t="s">
        <v>642</v>
      </c>
      <c r="C3241" t="s">
        <v>642</v>
      </c>
      <c r="D3241" t="s">
        <v>306</v>
      </c>
      <c r="E3241" t="s">
        <v>694</v>
      </c>
      <c r="F3241" s="156">
        <v>9.0216224747474746E-2</v>
      </c>
      <c r="G3241" s="156">
        <v>6.968907828282829E-2</v>
      </c>
      <c r="H3241" s="156">
        <v>0.11865530303030301</v>
      </c>
      <c r="I3241" s="156">
        <v>7.8369633838383843E-2</v>
      </c>
      <c r="J3241" s="156">
        <v>5.0082070707070707E-2</v>
      </c>
      <c r="K3241" s="156">
        <v>0.10837121212121213</v>
      </c>
      <c r="L3241" s="156">
        <v>6.0607638888888885E-2</v>
      </c>
      <c r="M3241" s="156">
        <v>7.9599116161616162E-2</v>
      </c>
      <c r="N3241" s="156">
        <v>0.11609848484848485</v>
      </c>
      <c r="O3241" s="156">
        <v>0.12333333333333334</v>
      </c>
    </row>
    <row r="3242" spans="1:15" x14ac:dyDescent="0.2">
      <c r="A3242">
        <v>272</v>
      </c>
      <c r="B3242" t="s">
        <v>642</v>
      </c>
      <c r="C3242" t="s">
        <v>642</v>
      </c>
      <c r="D3242" t="s">
        <v>306</v>
      </c>
      <c r="E3242" t="s">
        <v>695</v>
      </c>
      <c r="F3242" s="156">
        <v>0</v>
      </c>
      <c r="G3242" s="156">
        <v>0</v>
      </c>
      <c r="H3242" s="156">
        <v>0</v>
      </c>
      <c r="I3242" s="156">
        <v>0</v>
      </c>
      <c r="J3242" s="156">
        <v>0</v>
      </c>
      <c r="K3242" s="156">
        <v>0</v>
      </c>
      <c r="L3242" s="156">
        <v>0</v>
      </c>
      <c r="M3242" s="156">
        <v>0</v>
      </c>
      <c r="N3242" s="156">
        <v>0</v>
      </c>
      <c r="O3242" s="156">
        <v>0</v>
      </c>
    </row>
    <row r="3243" spans="1:15" x14ac:dyDescent="0.2">
      <c r="A3243">
        <v>272</v>
      </c>
      <c r="B3243" t="s">
        <v>642</v>
      </c>
      <c r="C3243" t="s">
        <v>642</v>
      </c>
      <c r="D3243" t="s">
        <v>306</v>
      </c>
      <c r="E3243" t="s">
        <v>696</v>
      </c>
      <c r="F3243" s="156">
        <v>1.2152777777777777E-4</v>
      </c>
      <c r="G3243" s="156">
        <v>0</v>
      </c>
      <c r="H3243" s="156">
        <v>0</v>
      </c>
      <c r="I3243" s="156">
        <v>8.6805555555555559E-5</v>
      </c>
      <c r="J3243" s="156">
        <v>0</v>
      </c>
      <c r="K3243" s="156">
        <v>0</v>
      </c>
      <c r="L3243" s="156">
        <v>1.2152777777777777E-4</v>
      </c>
      <c r="M3243" s="156">
        <v>1.7361111111111111E-5</v>
      </c>
      <c r="N3243" s="156">
        <v>0</v>
      </c>
      <c r="O3243" s="156">
        <v>1.2152777777777777E-4</v>
      </c>
    </row>
    <row r="3244" spans="1:15" x14ac:dyDescent="0.2">
      <c r="A3244">
        <v>273</v>
      </c>
      <c r="B3244" t="s">
        <v>643</v>
      </c>
      <c r="C3244" t="s">
        <v>643</v>
      </c>
      <c r="D3244" t="s">
        <v>306</v>
      </c>
      <c r="E3244" t="s">
        <v>685</v>
      </c>
      <c r="F3244" s="156">
        <v>0.18602420306965758</v>
      </c>
      <c r="G3244" s="156">
        <v>0.22740800865800864</v>
      </c>
      <c r="H3244" s="156">
        <v>0.27309622195985828</v>
      </c>
      <c r="I3244" s="156">
        <v>0.23317837465564734</v>
      </c>
      <c r="J3244" s="156">
        <v>0.15754624163715072</v>
      </c>
      <c r="K3244" s="156">
        <v>0.1841892955529319</v>
      </c>
      <c r="L3244" s="156">
        <v>0.16536058638331366</v>
      </c>
      <c r="M3244" s="156">
        <v>0.2612332743014561</v>
      </c>
      <c r="N3244" s="156">
        <v>0.27829348681621408</v>
      </c>
      <c r="O3244" s="156">
        <v>0.30703463203463205</v>
      </c>
    </row>
    <row r="3245" spans="1:15" x14ac:dyDescent="0.2">
      <c r="A3245">
        <v>273</v>
      </c>
      <c r="B3245" t="s">
        <v>643</v>
      </c>
      <c r="C3245" t="s">
        <v>643</v>
      </c>
      <c r="D3245" t="s">
        <v>306</v>
      </c>
      <c r="E3245" t="s">
        <v>686</v>
      </c>
      <c r="F3245" s="156">
        <v>6.0808982683982675E-3</v>
      </c>
      <c r="G3245" s="156">
        <v>5.7314213564213564E-3</v>
      </c>
      <c r="H3245" s="156">
        <v>1.9345238095238096E-3</v>
      </c>
      <c r="I3245" s="156">
        <v>2.8048340548340548E-3</v>
      </c>
      <c r="J3245" s="156">
        <v>5.828373015873016E-3</v>
      </c>
      <c r="K3245" s="156">
        <v>1.3618326118326118E-3</v>
      </c>
      <c r="L3245" s="156">
        <v>2.6109307359307361E-3</v>
      </c>
      <c r="M3245" s="156">
        <v>2.8318903318903317E-3</v>
      </c>
      <c r="N3245" s="156">
        <v>2.1103896103896102E-3</v>
      </c>
      <c r="O3245" s="156">
        <v>7.1969696969696973E-3</v>
      </c>
    </row>
    <row r="3246" spans="1:15" x14ac:dyDescent="0.2">
      <c r="A3246">
        <v>273</v>
      </c>
      <c r="B3246" t="s">
        <v>643</v>
      </c>
      <c r="C3246" t="s">
        <v>643</v>
      </c>
      <c r="D3246" t="s">
        <v>306</v>
      </c>
      <c r="E3246" t="s">
        <v>687</v>
      </c>
      <c r="F3246" s="156">
        <v>7.1239177489177505E-2</v>
      </c>
      <c r="G3246" s="156">
        <v>2.7083333333333338E-2</v>
      </c>
      <c r="H3246" s="156">
        <v>2.7083333333333338E-2</v>
      </c>
      <c r="I3246" s="156">
        <v>8.0248917748917764E-2</v>
      </c>
      <c r="J3246" s="156">
        <v>1.9155844155844162E-2</v>
      </c>
      <c r="K3246" s="156">
        <v>1.9155844155844162E-2</v>
      </c>
      <c r="L3246" s="156">
        <v>8.8771645021645043E-2</v>
      </c>
      <c r="M3246" s="156">
        <v>4.1720779220779228E-2</v>
      </c>
      <c r="N3246" s="156">
        <v>2.7949134199134206E-2</v>
      </c>
      <c r="O3246" s="156">
        <v>8.7743506493506498E-2</v>
      </c>
    </row>
    <row r="3247" spans="1:15" x14ac:dyDescent="0.2">
      <c r="A3247">
        <v>273</v>
      </c>
      <c r="B3247" t="s">
        <v>643</v>
      </c>
      <c r="C3247" t="s">
        <v>643</v>
      </c>
      <c r="D3247" t="s">
        <v>306</v>
      </c>
      <c r="E3247" t="s">
        <v>688</v>
      </c>
      <c r="F3247" s="156">
        <v>0.16510364635364633</v>
      </c>
      <c r="G3247" s="156">
        <v>0.22430069930069929</v>
      </c>
      <c r="H3247" s="156">
        <v>0.24868672993672994</v>
      </c>
      <c r="I3247" s="156">
        <v>0.24460123210123208</v>
      </c>
      <c r="J3247" s="156">
        <v>0.1551802364302364</v>
      </c>
      <c r="K3247" s="156">
        <v>0.15232475857475858</v>
      </c>
      <c r="L3247" s="156">
        <v>0.17649433899433897</v>
      </c>
      <c r="M3247" s="156">
        <v>0.26701423576423577</v>
      </c>
      <c r="N3247" s="156">
        <v>0.25707833832833832</v>
      </c>
      <c r="O3247" s="156">
        <v>0.29859307359307358</v>
      </c>
    </row>
    <row r="3248" spans="1:15" x14ac:dyDescent="0.2">
      <c r="A3248">
        <v>273</v>
      </c>
      <c r="B3248" t="s">
        <v>643</v>
      </c>
      <c r="C3248" t="s">
        <v>643</v>
      </c>
      <c r="D3248" t="s">
        <v>306</v>
      </c>
      <c r="E3248" t="s">
        <v>689</v>
      </c>
      <c r="F3248" s="156">
        <v>1.2520985958485957E-2</v>
      </c>
      <c r="G3248" s="156">
        <v>1.1532738095238098E-2</v>
      </c>
      <c r="H3248" s="156">
        <v>4.5673076923076926E-3</v>
      </c>
      <c r="I3248" s="156">
        <v>7.0379273504273506E-3</v>
      </c>
      <c r="J3248" s="156">
        <v>1.1214133089133089E-2</v>
      </c>
      <c r="K3248" s="156">
        <v>3.2089438339438338E-3</v>
      </c>
      <c r="L3248" s="156">
        <v>6.6449175824175822E-3</v>
      </c>
      <c r="M3248" s="156">
        <v>6.7364926739926743E-3</v>
      </c>
      <c r="N3248" s="156">
        <v>4.855387667887668E-3</v>
      </c>
      <c r="O3248" s="156">
        <v>1.5220543345543345E-2</v>
      </c>
    </row>
    <row r="3249" spans="1:15" x14ac:dyDescent="0.2">
      <c r="A3249">
        <v>273</v>
      </c>
      <c r="B3249" t="s">
        <v>643</v>
      </c>
      <c r="C3249" t="s">
        <v>643</v>
      </c>
      <c r="D3249" t="s">
        <v>306</v>
      </c>
      <c r="E3249" t="s">
        <v>690</v>
      </c>
      <c r="F3249" s="156">
        <v>0.14473443223443222</v>
      </c>
      <c r="G3249" s="156">
        <v>0.29585622710622705</v>
      </c>
      <c r="H3249" s="156">
        <v>0.31655219780219784</v>
      </c>
      <c r="I3249" s="156">
        <v>0.22277930402930404</v>
      </c>
      <c r="J3249" s="156">
        <v>0.17449633699633699</v>
      </c>
      <c r="K3249" s="156">
        <v>0.20377747252747255</v>
      </c>
      <c r="L3249" s="156">
        <v>0.12280219780219781</v>
      </c>
      <c r="M3249" s="156">
        <v>0.31043956043956039</v>
      </c>
      <c r="N3249" s="156">
        <v>0.32424450549450545</v>
      </c>
      <c r="O3249" s="156">
        <v>0.31346153846153846</v>
      </c>
    </row>
    <row r="3250" spans="1:15" x14ac:dyDescent="0.2">
      <c r="A3250">
        <v>273</v>
      </c>
      <c r="B3250" t="s">
        <v>643</v>
      </c>
      <c r="C3250" t="s">
        <v>643</v>
      </c>
      <c r="D3250" t="s">
        <v>306</v>
      </c>
      <c r="E3250" t="s">
        <v>691</v>
      </c>
      <c r="F3250" s="156">
        <v>0.1362160566706021</v>
      </c>
      <c r="G3250" s="156">
        <v>0.13313902007083822</v>
      </c>
      <c r="H3250" s="156">
        <v>0.18466155057064143</v>
      </c>
      <c r="I3250" s="156">
        <v>0.13893152302243211</v>
      </c>
      <c r="J3250" s="156">
        <v>9.6140791027154671E-2</v>
      </c>
      <c r="K3250" s="156">
        <v>0.14899645808736717</v>
      </c>
      <c r="L3250" s="156">
        <v>0.10483077528532073</v>
      </c>
      <c r="M3250" s="156">
        <v>0.14707546241637151</v>
      </c>
      <c r="N3250" s="156">
        <v>0.18366292798110984</v>
      </c>
      <c r="O3250" s="156">
        <v>0.20087563951200313</v>
      </c>
    </row>
    <row r="3251" spans="1:15" x14ac:dyDescent="0.2">
      <c r="A3251">
        <v>273</v>
      </c>
      <c r="B3251" t="s">
        <v>643</v>
      </c>
      <c r="C3251" t="s">
        <v>643</v>
      </c>
      <c r="D3251" t="s">
        <v>306</v>
      </c>
      <c r="E3251" t="s">
        <v>692</v>
      </c>
      <c r="F3251" s="156">
        <v>2.8634559884559884E-4</v>
      </c>
      <c r="G3251" s="156">
        <v>2.5252525252525253E-4</v>
      </c>
      <c r="H3251" s="156">
        <v>3.832972582972583E-5</v>
      </c>
      <c r="I3251" s="156">
        <v>3.832972582972583E-5</v>
      </c>
      <c r="J3251" s="156">
        <v>3.1114718614718611E-4</v>
      </c>
      <c r="K3251" s="156">
        <v>2.4801587301587305E-5</v>
      </c>
      <c r="L3251" s="156">
        <v>2.4801587301587305E-5</v>
      </c>
      <c r="M3251" s="156">
        <v>4.7348484848484848E-5</v>
      </c>
      <c r="N3251" s="156">
        <v>3.832972582972583E-5</v>
      </c>
      <c r="O3251" s="156">
        <v>3.0438311688311693E-4</v>
      </c>
    </row>
    <row r="3252" spans="1:15" x14ac:dyDescent="0.2">
      <c r="A3252">
        <v>273</v>
      </c>
      <c r="B3252" t="s">
        <v>643</v>
      </c>
      <c r="C3252" t="s">
        <v>643</v>
      </c>
      <c r="D3252" t="s">
        <v>306</v>
      </c>
      <c r="E3252" t="s">
        <v>693</v>
      </c>
      <c r="F3252" s="156">
        <v>1.260822510822511E-2</v>
      </c>
      <c r="G3252" s="156">
        <v>2.4350649350649354E-3</v>
      </c>
      <c r="H3252" s="156">
        <v>2.4350649350649354E-3</v>
      </c>
      <c r="I3252" s="156">
        <v>1.0795454545454547E-2</v>
      </c>
      <c r="J3252" s="156">
        <v>1.7045454545454549E-3</v>
      </c>
      <c r="K3252" s="156">
        <v>1.7045454545454549E-3</v>
      </c>
      <c r="L3252" s="156">
        <v>1.4123376623376625E-2</v>
      </c>
      <c r="M3252" s="156">
        <v>3.3279220779220782E-3</v>
      </c>
      <c r="N3252" s="156">
        <v>2.5162337662337666E-3</v>
      </c>
      <c r="O3252" s="156">
        <v>1.3852813852813855E-2</v>
      </c>
    </row>
    <row r="3253" spans="1:15" x14ac:dyDescent="0.2">
      <c r="A3253">
        <v>273</v>
      </c>
      <c r="B3253" t="s">
        <v>643</v>
      </c>
      <c r="C3253" t="s">
        <v>643</v>
      </c>
      <c r="D3253" t="s">
        <v>306</v>
      </c>
      <c r="E3253" t="s">
        <v>694</v>
      </c>
      <c r="F3253" s="156">
        <v>8.2602588383838396E-2</v>
      </c>
      <c r="G3253" s="156">
        <v>6.3809974747474754E-2</v>
      </c>
      <c r="H3253" s="156">
        <v>0.10735637626262627</v>
      </c>
      <c r="I3253" s="156">
        <v>7.0340909090909093E-2</v>
      </c>
      <c r="J3253" s="156">
        <v>4.6363636363636364E-2</v>
      </c>
      <c r="K3253" s="156">
        <v>9.8663194444444435E-2</v>
      </c>
      <c r="L3253" s="156">
        <v>5.4796401515151513E-2</v>
      </c>
      <c r="M3253" s="156">
        <v>7.1425189393939395E-2</v>
      </c>
      <c r="N3253" s="156">
        <v>0.10461016414141412</v>
      </c>
      <c r="O3253" s="156">
        <v>0.11259627525252525</v>
      </c>
    </row>
    <row r="3254" spans="1:15" x14ac:dyDescent="0.2">
      <c r="A3254">
        <v>273</v>
      </c>
      <c r="B3254" t="s">
        <v>643</v>
      </c>
      <c r="C3254" t="s">
        <v>643</v>
      </c>
      <c r="D3254" t="s">
        <v>306</v>
      </c>
      <c r="E3254" t="s">
        <v>695</v>
      </c>
      <c r="F3254" s="156">
        <v>0</v>
      </c>
      <c r="G3254" s="156">
        <v>0</v>
      </c>
      <c r="H3254" s="156">
        <v>0</v>
      </c>
      <c r="I3254" s="156">
        <v>0</v>
      </c>
      <c r="J3254" s="156">
        <v>0</v>
      </c>
      <c r="K3254" s="156">
        <v>0</v>
      </c>
      <c r="L3254" s="156">
        <v>0</v>
      </c>
      <c r="M3254" s="156">
        <v>0</v>
      </c>
      <c r="N3254" s="156">
        <v>0</v>
      </c>
      <c r="O3254" s="156">
        <v>0</v>
      </c>
    </row>
    <row r="3255" spans="1:15" x14ac:dyDescent="0.2">
      <c r="A3255">
        <v>273</v>
      </c>
      <c r="B3255" t="s">
        <v>643</v>
      </c>
      <c r="C3255" t="s">
        <v>643</v>
      </c>
      <c r="D3255" t="s">
        <v>306</v>
      </c>
      <c r="E3255" t="s">
        <v>696</v>
      </c>
      <c r="F3255" s="156">
        <v>0</v>
      </c>
      <c r="G3255" s="156">
        <v>0</v>
      </c>
      <c r="H3255" s="156">
        <v>0</v>
      </c>
      <c r="I3255" s="156">
        <v>0</v>
      </c>
      <c r="J3255" s="156">
        <v>0</v>
      </c>
      <c r="K3255" s="156">
        <v>0</v>
      </c>
      <c r="L3255" s="156">
        <v>0</v>
      </c>
      <c r="M3255" s="156">
        <v>0</v>
      </c>
      <c r="N3255" s="156">
        <v>0</v>
      </c>
      <c r="O3255" s="156">
        <v>0</v>
      </c>
    </row>
    <row r="3256" spans="1:15" x14ac:dyDescent="0.2">
      <c r="A3256">
        <v>274</v>
      </c>
      <c r="B3256" t="s">
        <v>644</v>
      </c>
      <c r="C3256" t="s">
        <v>644</v>
      </c>
      <c r="D3256" t="s">
        <v>306</v>
      </c>
      <c r="E3256" t="s">
        <v>685</v>
      </c>
      <c r="F3256" s="156">
        <v>0.17391036993309719</v>
      </c>
      <c r="G3256" s="156">
        <v>0.21981749311294765</v>
      </c>
      <c r="H3256" s="156">
        <v>0.26614275875639515</v>
      </c>
      <c r="I3256" s="156">
        <v>0.23417453758362847</v>
      </c>
      <c r="J3256" s="156">
        <v>0.15179801259346712</v>
      </c>
      <c r="K3256" s="156">
        <v>0.18003738685556869</v>
      </c>
      <c r="L3256" s="156">
        <v>0.16744391971664699</v>
      </c>
      <c r="M3256" s="156">
        <v>0.25727567886658798</v>
      </c>
      <c r="N3256" s="156">
        <v>0.27185409287682016</v>
      </c>
      <c r="O3256" s="156">
        <v>0.29684425423061783</v>
      </c>
    </row>
    <row r="3257" spans="1:15" x14ac:dyDescent="0.2">
      <c r="A3257">
        <v>274</v>
      </c>
      <c r="B3257" t="s">
        <v>644</v>
      </c>
      <c r="C3257" t="s">
        <v>644</v>
      </c>
      <c r="D3257" t="s">
        <v>306</v>
      </c>
      <c r="E3257" t="s">
        <v>686</v>
      </c>
      <c r="F3257" s="156">
        <v>5.6953463203463202E-3</v>
      </c>
      <c r="G3257" s="156">
        <v>5.5375180375180372E-3</v>
      </c>
      <c r="H3257" s="156">
        <v>2.0630411255411259E-3</v>
      </c>
      <c r="I3257" s="156">
        <v>2.9198232323232316E-3</v>
      </c>
      <c r="J3257" s="156">
        <v>5.5465367965367978E-3</v>
      </c>
      <c r="K3257" s="156">
        <v>1.4339826839826842E-3</v>
      </c>
      <c r="L3257" s="156">
        <v>2.6740620490620487E-3</v>
      </c>
      <c r="M3257" s="156">
        <v>2.9175685425685423E-3</v>
      </c>
      <c r="N3257" s="156">
        <v>2.2569444444444447E-3</v>
      </c>
      <c r="O3257" s="156">
        <v>6.8790584415584421E-3</v>
      </c>
    </row>
    <row r="3258" spans="1:15" x14ac:dyDescent="0.2">
      <c r="A3258">
        <v>274</v>
      </c>
      <c r="B3258" t="s">
        <v>644</v>
      </c>
      <c r="C3258" t="s">
        <v>644</v>
      </c>
      <c r="D3258" t="s">
        <v>306</v>
      </c>
      <c r="E3258" t="s">
        <v>687</v>
      </c>
      <c r="F3258" s="156">
        <v>7.1699134199134207E-2</v>
      </c>
      <c r="G3258" s="156">
        <v>2.6677489177489182E-2</v>
      </c>
      <c r="H3258" s="156">
        <v>2.6677489177489182E-2</v>
      </c>
      <c r="I3258" s="156">
        <v>8.0221861471861472E-2</v>
      </c>
      <c r="J3258" s="156">
        <v>1.8858225108225112E-2</v>
      </c>
      <c r="K3258" s="156">
        <v>1.8858225108225112E-2</v>
      </c>
      <c r="L3258" s="156">
        <v>8.890692640692642E-2</v>
      </c>
      <c r="M3258" s="156">
        <v>4.1341991341991347E-2</v>
      </c>
      <c r="N3258" s="156">
        <v>2.765151515151516E-2</v>
      </c>
      <c r="O3258" s="156">
        <v>8.7987012987013002E-2</v>
      </c>
    </row>
    <row r="3259" spans="1:15" x14ac:dyDescent="0.2">
      <c r="A3259">
        <v>274</v>
      </c>
      <c r="B3259" t="s">
        <v>644</v>
      </c>
      <c r="C3259" t="s">
        <v>644</v>
      </c>
      <c r="D3259" t="s">
        <v>306</v>
      </c>
      <c r="E3259" t="s">
        <v>688</v>
      </c>
      <c r="F3259" s="156">
        <v>0.16134698634698635</v>
      </c>
      <c r="G3259" s="156">
        <v>0.22632992007992006</v>
      </c>
      <c r="H3259" s="156">
        <v>0.25369838494838493</v>
      </c>
      <c r="I3259" s="156">
        <v>0.2485264735264735</v>
      </c>
      <c r="J3259" s="156">
        <v>0.15601273726273726</v>
      </c>
      <c r="K3259" s="156">
        <v>0.15699716949716949</v>
      </c>
      <c r="L3259" s="156">
        <v>0.17856310356310356</v>
      </c>
      <c r="M3259" s="156">
        <v>0.27096237096237097</v>
      </c>
      <c r="N3259" s="156">
        <v>0.26287670662670665</v>
      </c>
      <c r="O3259" s="156">
        <v>0.29867632367632363</v>
      </c>
    </row>
    <row r="3260" spans="1:15" x14ac:dyDescent="0.2">
      <c r="A3260">
        <v>274</v>
      </c>
      <c r="B3260" t="s">
        <v>644</v>
      </c>
      <c r="C3260" t="s">
        <v>644</v>
      </c>
      <c r="D3260" t="s">
        <v>306</v>
      </c>
      <c r="E3260" t="s">
        <v>689</v>
      </c>
      <c r="F3260" s="156">
        <v>1.2349282661782661E-2</v>
      </c>
      <c r="G3260" s="156">
        <v>1.1580433455433456E-2</v>
      </c>
      <c r="H3260" s="156">
        <v>4.8992673992673992E-3</v>
      </c>
      <c r="I3260" s="156">
        <v>7.5015262515262509E-3</v>
      </c>
      <c r="J3260" s="156">
        <v>1.1092032967032968E-2</v>
      </c>
      <c r="K3260" s="156">
        <v>3.4321581196581192E-3</v>
      </c>
      <c r="L3260" s="156">
        <v>7.0188492063492066E-3</v>
      </c>
      <c r="M3260" s="156">
        <v>7.1390415140415138E-3</v>
      </c>
      <c r="N3260" s="156">
        <v>5.2693833943833939E-3</v>
      </c>
      <c r="O3260" s="156">
        <v>1.5249160561660561E-2</v>
      </c>
    </row>
    <row r="3261" spans="1:15" x14ac:dyDescent="0.2">
      <c r="A3261">
        <v>274</v>
      </c>
      <c r="B3261" t="s">
        <v>644</v>
      </c>
      <c r="C3261" t="s">
        <v>644</v>
      </c>
      <c r="D3261" t="s">
        <v>306</v>
      </c>
      <c r="E3261" t="s">
        <v>690</v>
      </c>
      <c r="F3261" s="156">
        <v>0.14656593406593407</v>
      </c>
      <c r="G3261" s="156">
        <v>0.30608974358974356</v>
      </c>
      <c r="H3261" s="156">
        <v>0.3288003663003663</v>
      </c>
      <c r="I3261" s="156">
        <v>0.23182234432234433</v>
      </c>
      <c r="J3261" s="156">
        <v>0.1815247252747253</v>
      </c>
      <c r="K3261" s="156">
        <v>0.21366758241758244</v>
      </c>
      <c r="L3261" s="156">
        <v>0.12900641025641027</v>
      </c>
      <c r="M3261" s="156">
        <v>0.32145146520146523</v>
      </c>
      <c r="N3261" s="156">
        <v>0.33729395604395607</v>
      </c>
      <c r="O3261" s="156">
        <v>0.32346611721611718</v>
      </c>
    </row>
    <row r="3262" spans="1:15" x14ac:dyDescent="0.2">
      <c r="A3262">
        <v>274</v>
      </c>
      <c r="B3262" t="s">
        <v>644</v>
      </c>
      <c r="C3262" t="s">
        <v>644</v>
      </c>
      <c r="D3262" t="s">
        <v>306</v>
      </c>
      <c r="E3262" t="s">
        <v>691</v>
      </c>
      <c r="F3262" s="156">
        <v>0.13381542699724516</v>
      </c>
      <c r="G3262" s="156">
        <v>0.13131149153876426</v>
      </c>
      <c r="H3262" s="156">
        <v>0.18443280204643842</v>
      </c>
      <c r="I3262" s="156">
        <v>0.13919224714679257</v>
      </c>
      <c r="J3262" s="156">
        <v>9.4623179850452571E-2</v>
      </c>
      <c r="K3262" s="156">
        <v>0.14993850846123574</v>
      </c>
      <c r="L3262" s="156">
        <v>0.10496605667060213</v>
      </c>
      <c r="M3262" s="156">
        <v>0.14633018496654859</v>
      </c>
      <c r="N3262" s="156">
        <v>0.18302587563951198</v>
      </c>
      <c r="O3262" s="156">
        <v>0.19867424242424242</v>
      </c>
    </row>
    <row r="3263" spans="1:15" x14ac:dyDescent="0.2">
      <c r="A3263">
        <v>274</v>
      </c>
      <c r="B3263" t="s">
        <v>644</v>
      </c>
      <c r="C3263" t="s">
        <v>644</v>
      </c>
      <c r="D3263" t="s">
        <v>306</v>
      </c>
      <c r="E3263" t="s">
        <v>692</v>
      </c>
      <c r="F3263" s="156">
        <v>2.7958152958152955E-4</v>
      </c>
      <c r="G3263" s="156">
        <v>2.5252525252525253E-4</v>
      </c>
      <c r="H3263" s="156">
        <v>4.2839105339105346E-5</v>
      </c>
      <c r="I3263" s="156">
        <v>4.2839105339105346E-5</v>
      </c>
      <c r="J3263" s="156">
        <v>3.0889249639249645E-4</v>
      </c>
      <c r="K3263" s="156">
        <v>2.9310966810966811E-5</v>
      </c>
      <c r="L3263" s="156">
        <v>2.9310966810966811E-5</v>
      </c>
      <c r="M3263" s="156">
        <v>5.1857864357864365E-5</v>
      </c>
      <c r="N3263" s="156">
        <v>4.5093795093795101E-5</v>
      </c>
      <c r="O3263" s="156">
        <v>3.0212842712842711E-4</v>
      </c>
    </row>
    <row r="3264" spans="1:15" x14ac:dyDescent="0.2">
      <c r="A3264">
        <v>274</v>
      </c>
      <c r="B3264" t="s">
        <v>644</v>
      </c>
      <c r="C3264" t="s">
        <v>644</v>
      </c>
      <c r="D3264" t="s">
        <v>306</v>
      </c>
      <c r="E3264" t="s">
        <v>693</v>
      </c>
      <c r="F3264" s="156">
        <v>1.2527056277056279E-2</v>
      </c>
      <c r="G3264" s="156">
        <v>2.4080086580086581E-3</v>
      </c>
      <c r="H3264" s="156">
        <v>2.4080086580086581E-3</v>
      </c>
      <c r="I3264" s="156">
        <v>1.0741341991341993E-2</v>
      </c>
      <c r="J3264" s="156">
        <v>1.6774891774891775E-3</v>
      </c>
      <c r="K3264" s="156">
        <v>1.6774891774891775E-3</v>
      </c>
      <c r="L3264" s="156">
        <v>1.4015151515151517E-2</v>
      </c>
      <c r="M3264" s="156">
        <v>3.3008658008658012E-3</v>
      </c>
      <c r="N3264" s="156">
        <v>2.5162337662337666E-3</v>
      </c>
      <c r="O3264" s="156">
        <v>1.3744588744588747E-2</v>
      </c>
    </row>
    <row r="3265" spans="1:15" x14ac:dyDescent="0.2">
      <c r="A3265">
        <v>274</v>
      </c>
      <c r="B3265" t="s">
        <v>644</v>
      </c>
      <c r="C3265" t="s">
        <v>644</v>
      </c>
      <c r="D3265" t="s">
        <v>306</v>
      </c>
      <c r="E3265" t="s">
        <v>694</v>
      </c>
      <c r="F3265" s="156">
        <v>7.7220643939393929E-2</v>
      </c>
      <c r="G3265" s="156">
        <v>6.0681818181818191E-2</v>
      </c>
      <c r="H3265" s="156">
        <v>0.10148832070707071</v>
      </c>
      <c r="I3265" s="156">
        <v>6.6860795454545444E-2</v>
      </c>
      <c r="J3265" s="156">
        <v>4.4202967171717171E-2</v>
      </c>
      <c r="K3265" s="156">
        <v>9.3532196969696973E-2</v>
      </c>
      <c r="L3265" s="156">
        <v>5.2141729797979798E-2</v>
      </c>
      <c r="M3265" s="156">
        <v>6.7733585858585854E-2</v>
      </c>
      <c r="N3265" s="156">
        <v>9.8499053030303013E-2</v>
      </c>
      <c r="O3265" s="156">
        <v>0.10613478535353535</v>
      </c>
    </row>
    <row r="3266" spans="1:15" x14ac:dyDescent="0.2">
      <c r="A3266">
        <v>274</v>
      </c>
      <c r="B3266" t="s">
        <v>644</v>
      </c>
      <c r="C3266" t="s">
        <v>644</v>
      </c>
      <c r="D3266" t="s">
        <v>306</v>
      </c>
      <c r="E3266" t="s">
        <v>695</v>
      </c>
      <c r="F3266" s="156">
        <v>0</v>
      </c>
      <c r="G3266" s="156">
        <v>0</v>
      </c>
      <c r="H3266" s="156">
        <v>0</v>
      </c>
      <c r="I3266" s="156">
        <v>0</v>
      </c>
      <c r="J3266" s="156">
        <v>0</v>
      </c>
      <c r="K3266" s="156">
        <v>0</v>
      </c>
      <c r="L3266" s="156">
        <v>0</v>
      </c>
      <c r="M3266" s="156">
        <v>0</v>
      </c>
      <c r="N3266" s="156">
        <v>0</v>
      </c>
      <c r="O3266" s="156">
        <v>0</v>
      </c>
    </row>
    <row r="3267" spans="1:15" x14ac:dyDescent="0.2">
      <c r="A3267">
        <v>274</v>
      </c>
      <c r="B3267" t="s">
        <v>644</v>
      </c>
      <c r="C3267" t="s">
        <v>644</v>
      </c>
      <c r="D3267" t="s">
        <v>306</v>
      </c>
      <c r="E3267" t="s">
        <v>696</v>
      </c>
      <c r="F3267" s="156">
        <v>0</v>
      </c>
      <c r="G3267" s="156">
        <v>0</v>
      </c>
      <c r="H3267" s="156">
        <v>0</v>
      </c>
      <c r="I3267" s="156">
        <v>0</v>
      </c>
      <c r="J3267" s="156">
        <v>0</v>
      </c>
      <c r="K3267" s="156">
        <v>0</v>
      </c>
      <c r="L3267" s="156">
        <v>0</v>
      </c>
      <c r="M3267" s="156">
        <v>0</v>
      </c>
      <c r="N3267" s="156">
        <v>0</v>
      </c>
      <c r="O3267" s="156">
        <v>0</v>
      </c>
    </row>
    <row r="3268" spans="1:15" x14ac:dyDescent="0.2">
      <c r="A3268">
        <v>275</v>
      </c>
      <c r="B3268" t="s">
        <v>645</v>
      </c>
      <c r="C3268" t="s">
        <v>645</v>
      </c>
      <c r="D3268" t="s">
        <v>306</v>
      </c>
      <c r="E3268" t="s">
        <v>685</v>
      </c>
      <c r="F3268" s="156">
        <v>0.16455873671782761</v>
      </c>
      <c r="G3268" s="156">
        <v>0.20992227469500196</v>
      </c>
      <c r="H3268" s="156">
        <v>0.25624754033844938</v>
      </c>
      <c r="I3268" s="156">
        <v>0.22278384494293585</v>
      </c>
      <c r="J3268" s="156">
        <v>0.14650236127508856</v>
      </c>
      <c r="K3268" s="156">
        <v>0.17690869736324283</v>
      </c>
      <c r="L3268" s="156">
        <v>0.16014118457300275</v>
      </c>
      <c r="M3268" s="156">
        <v>0.24414600550964188</v>
      </c>
      <c r="N3268" s="156">
        <v>0.26245572609208973</v>
      </c>
      <c r="O3268" s="156">
        <v>0.28174931129476583</v>
      </c>
    </row>
    <row r="3269" spans="1:15" x14ac:dyDescent="0.2">
      <c r="A3269">
        <v>275</v>
      </c>
      <c r="B3269" t="s">
        <v>645</v>
      </c>
      <c r="C3269" t="s">
        <v>645</v>
      </c>
      <c r="D3269" t="s">
        <v>306</v>
      </c>
      <c r="E3269" t="s">
        <v>686</v>
      </c>
      <c r="F3269" s="156">
        <v>6.673881673881674E-3</v>
      </c>
      <c r="G3269" s="156">
        <v>6.1237373737373733E-3</v>
      </c>
      <c r="H3269" s="156">
        <v>2.3696789321789322E-3</v>
      </c>
      <c r="I3269" s="156">
        <v>3.6075036075036071E-3</v>
      </c>
      <c r="J3269" s="156">
        <v>6.0854076479076478E-3</v>
      </c>
      <c r="K3269" s="156">
        <v>1.634650072150072E-3</v>
      </c>
      <c r="L3269" s="156">
        <v>3.4023268398268398E-3</v>
      </c>
      <c r="M3269" s="156">
        <v>3.4023268398268398E-3</v>
      </c>
      <c r="N3269" s="156">
        <v>2.6898448773448771E-3</v>
      </c>
      <c r="O3269" s="156">
        <v>8.0424783549783562E-3</v>
      </c>
    </row>
    <row r="3270" spans="1:15" x14ac:dyDescent="0.2">
      <c r="A3270">
        <v>275</v>
      </c>
      <c r="B3270" t="s">
        <v>645</v>
      </c>
      <c r="C3270" t="s">
        <v>645</v>
      </c>
      <c r="D3270" t="s">
        <v>306</v>
      </c>
      <c r="E3270" t="s">
        <v>687</v>
      </c>
      <c r="F3270" s="156">
        <v>7.9653679653679671E-2</v>
      </c>
      <c r="G3270" s="156">
        <v>3.0005411255411257E-2</v>
      </c>
      <c r="H3270" s="156">
        <v>3.0005411255411257E-2</v>
      </c>
      <c r="I3270" s="156">
        <v>9.1639610389610382E-2</v>
      </c>
      <c r="J3270" s="156">
        <v>2.1374458874458879E-2</v>
      </c>
      <c r="K3270" s="156">
        <v>2.1374458874458879E-2</v>
      </c>
      <c r="L3270" s="156">
        <v>9.9675324675324709E-2</v>
      </c>
      <c r="M3270" s="156">
        <v>4.8214285714285723E-2</v>
      </c>
      <c r="N3270" s="156">
        <v>3.1520562770562775E-2</v>
      </c>
      <c r="O3270" s="156">
        <v>9.8430735930735966E-2</v>
      </c>
    </row>
    <row r="3271" spans="1:15" x14ac:dyDescent="0.2">
      <c r="A3271">
        <v>275</v>
      </c>
      <c r="B3271" t="s">
        <v>645</v>
      </c>
      <c r="C3271" t="s">
        <v>645</v>
      </c>
      <c r="D3271" t="s">
        <v>306</v>
      </c>
      <c r="E3271" t="s">
        <v>688</v>
      </c>
      <c r="F3271" s="156">
        <v>0.1352106227106227</v>
      </c>
      <c r="G3271" s="156">
        <v>0.21221070596070596</v>
      </c>
      <c r="H3271" s="156">
        <v>0.23938769563769563</v>
      </c>
      <c r="I3271" s="156">
        <v>0.23388070263070262</v>
      </c>
      <c r="J3271" s="156">
        <v>0.14710705960705961</v>
      </c>
      <c r="K3271" s="156">
        <v>0.15304695304695304</v>
      </c>
      <c r="L3271" s="156">
        <v>0.16814019314019313</v>
      </c>
      <c r="M3271" s="156">
        <v>0.25346736596736597</v>
      </c>
      <c r="N3271" s="156">
        <v>0.25040584415584416</v>
      </c>
      <c r="O3271" s="156">
        <v>0.27113095238095236</v>
      </c>
    </row>
    <row r="3272" spans="1:15" x14ac:dyDescent="0.2">
      <c r="A3272">
        <v>275</v>
      </c>
      <c r="B3272" t="s">
        <v>645</v>
      </c>
      <c r="C3272" t="s">
        <v>645</v>
      </c>
      <c r="D3272" t="s">
        <v>306</v>
      </c>
      <c r="E3272" t="s">
        <v>689</v>
      </c>
      <c r="F3272" s="156">
        <v>1.2213827838827839E-2</v>
      </c>
      <c r="G3272" s="156">
        <v>1.1458333333333333E-2</v>
      </c>
      <c r="H3272" s="156">
        <v>5.3456959706959708E-3</v>
      </c>
      <c r="I3272" s="156">
        <v>8.4058302808302805E-3</v>
      </c>
      <c r="J3272" s="156">
        <v>1.069520757020757E-2</v>
      </c>
      <c r="K3272" s="156">
        <v>3.6973443223443222E-3</v>
      </c>
      <c r="L3272" s="156">
        <v>7.7857905982905984E-3</v>
      </c>
      <c r="M3272" s="156">
        <v>7.8105921855921856E-3</v>
      </c>
      <c r="N3272" s="156">
        <v>5.9619200244200241E-3</v>
      </c>
      <c r="O3272" s="156">
        <v>1.543421855921856E-2</v>
      </c>
    </row>
    <row r="3273" spans="1:15" x14ac:dyDescent="0.2">
      <c r="A3273">
        <v>275</v>
      </c>
      <c r="B3273" t="s">
        <v>645</v>
      </c>
      <c r="C3273" t="s">
        <v>645</v>
      </c>
      <c r="D3273" t="s">
        <v>306</v>
      </c>
      <c r="E3273" t="s">
        <v>690</v>
      </c>
      <c r="F3273" s="156">
        <v>0.11765109890109891</v>
      </c>
      <c r="G3273" s="156">
        <v>0.27609890109890106</v>
      </c>
      <c r="H3273" s="156">
        <v>0.29803113553113553</v>
      </c>
      <c r="I3273" s="156">
        <v>0.21343864468864468</v>
      </c>
      <c r="J3273" s="156">
        <v>0.16909340659340658</v>
      </c>
      <c r="K3273" s="156">
        <v>0.20011446886446888</v>
      </c>
      <c r="L3273" s="156">
        <v>0.12479395604395603</v>
      </c>
      <c r="M3273" s="156">
        <v>0.2904304029304029</v>
      </c>
      <c r="N3273" s="156">
        <v>0.30737179487179483</v>
      </c>
      <c r="O3273" s="156">
        <v>0.28692765567765566</v>
      </c>
    </row>
    <row r="3274" spans="1:15" x14ac:dyDescent="0.2">
      <c r="A3274">
        <v>275</v>
      </c>
      <c r="B3274" t="s">
        <v>645</v>
      </c>
      <c r="C3274" t="s">
        <v>645</v>
      </c>
      <c r="D3274" t="s">
        <v>306</v>
      </c>
      <c r="E3274" t="s">
        <v>691</v>
      </c>
      <c r="F3274" s="156">
        <v>0.11502607241243602</v>
      </c>
      <c r="G3274" s="156">
        <v>0.10948691460055095</v>
      </c>
      <c r="H3274" s="156">
        <v>0.15732487209759938</v>
      </c>
      <c r="I3274" s="156">
        <v>0.11746113734750099</v>
      </c>
      <c r="J3274" s="156">
        <v>7.9675816607634786E-2</v>
      </c>
      <c r="K3274" s="156">
        <v>0.13101387249114521</v>
      </c>
      <c r="L3274" s="156">
        <v>8.9514462809917344E-2</v>
      </c>
      <c r="M3274" s="156">
        <v>0.12165731995277448</v>
      </c>
      <c r="N3274" s="156">
        <v>0.15407565918929556</v>
      </c>
      <c r="O3274" s="156">
        <v>0.16925423061786701</v>
      </c>
    </row>
    <row r="3275" spans="1:15" x14ac:dyDescent="0.2">
      <c r="A3275">
        <v>275</v>
      </c>
      <c r="B3275" t="s">
        <v>645</v>
      </c>
      <c r="C3275" t="s">
        <v>645</v>
      </c>
      <c r="D3275" t="s">
        <v>306</v>
      </c>
      <c r="E3275" t="s">
        <v>692</v>
      </c>
      <c r="F3275" s="156">
        <v>2.5252525252525253E-4</v>
      </c>
      <c r="G3275" s="156">
        <v>2.3448773448773449E-4</v>
      </c>
      <c r="H3275" s="156">
        <v>4.5093795093795101E-5</v>
      </c>
      <c r="I3275" s="156">
        <v>4.5093795093795101E-5</v>
      </c>
      <c r="J3275" s="156">
        <v>2.8183621933621937E-4</v>
      </c>
      <c r="K3275" s="156">
        <v>2.9310966810966811E-5</v>
      </c>
      <c r="L3275" s="156">
        <v>2.9310966810966811E-5</v>
      </c>
      <c r="M3275" s="156">
        <v>5.4112554112554106E-5</v>
      </c>
      <c r="N3275" s="156">
        <v>4.7348484848484848E-5</v>
      </c>
      <c r="O3275" s="156">
        <v>2.7507215007215003E-4</v>
      </c>
    </row>
    <row r="3276" spans="1:15" x14ac:dyDescent="0.2">
      <c r="A3276">
        <v>275</v>
      </c>
      <c r="B3276" t="s">
        <v>645</v>
      </c>
      <c r="C3276" t="s">
        <v>645</v>
      </c>
      <c r="D3276" t="s">
        <v>306</v>
      </c>
      <c r="E3276" t="s">
        <v>693</v>
      </c>
      <c r="F3276" s="156">
        <v>1.1661255411255412E-2</v>
      </c>
      <c r="G3276" s="156">
        <v>3.0032467532467538E-3</v>
      </c>
      <c r="H3276" s="156">
        <v>3.0032467532467538E-3</v>
      </c>
      <c r="I3276" s="156">
        <v>1.0903679653679657E-2</v>
      </c>
      <c r="J3276" s="156">
        <v>2.0833333333333337E-3</v>
      </c>
      <c r="K3276" s="156">
        <v>2.0833333333333337E-3</v>
      </c>
      <c r="L3276" s="156">
        <v>1.3609307359307361E-2</v>
      </c>
      <c r="M3276" s="156">
        <v>3.9772727272727286E-3</v>
      </c>
      <c r="N3276" s="156">
        <v>3.1655844155844158E-3</v>
      </c>
      <c r="O3276" s="156">
        <v>1.3230519480519481E-2</v>
      </c>
    </row>
    <row r="3277" spans="1:15" x14ac:dyDescent="0.2">
      <c r="A3277">
        <v>275</v>
      </c>
      <c r="B3277" t="s">
        <v>645</v>
      </c>
      <c r="C3277" t="s">
        <v>645</v>
      </c>
      <c r="D3277" t="s">
        <v>306</v>
      </c>
      <c r="E3277" t="s">
        <v>694</v>
      </c>
      <c r="F3277" s="156">
        <v>6.330492424242426E-2</v>
      </c>
      <c r="G3277" s="156">
        <v>4.5643939393939389E-2</v>
      </c>
      <c r="H3277" s="156">
        <v>8.0347222222222223E-2</v>
      </c>
      <c r="I3277" s="156">
        <v>5.0604482323232322E-2</v>
      </c>
      <c r="J3277" s="156">
        <v>3.3437500000000002E-2</v>
      </c>
      <c r="K3277" s="156">
        <v>7.6297348484848482E-2</v>
      </c>
      <c r="L3277" s="156">
        <v>3.9876893939393941E-2</v>
      </c>
      <c r="M3277" s="156">
        <v>5.0743371212121212E-2</v>
      </c>
      <c r="N3277" s="156">
        <v>7.580650252525252E-2</v>
      </c>
      <c r="O3277" s="156">
        <v>8.4619633838383834E-2</v>
      </c>
    </row>
    <row r="3278" spans="1:15" x14ac:dyDescent="0.2">
      <c r="A3278">
        <v>275</v>
      </c>
      <c r="B3278" t="s">
        <v>645</v>
      </c>
      <c r="C3278" t="s">
        <v>645</v>
      </c>
      <c r="D3278" t="s">
        <v>306</v>
      </c>
      <c r="E3278" t="s">
        <v>695</v>
      </c>
      <c r="F3278" s="156">
        <v>0</v>
      </c>
      <c r="G3278" s="156">
        <v>0</v>
      </c>
      <c r="H3278" s="156">
        <v>0</v>
      </c>
      <c r="I3278" s="156">
        <v>0</v>
      </c>
      <c r="J3278" s="156">
        <v>0</v>
      </c>
      <c r="K3278" s="156">
        <v>0</v>
      </c>
      <c r="L3278" s="156">
        <v>0</v>
      </c>
      <c r="M3278" s="156">
        <v>0</v>
      </c>
      <c r="N3278" s="156">
        <v>0</v>
      </c>
      <c r="O3278" s="156">
        <v>0</v>
      </c>
    </row>
    <row r="3279" spans="1:15" x14ac:dyDescent="0.2">
      <c r="A3279">
        <v>275</v>
      </c>
      <c r="B3279" t="s">
        <v>645</v>
      </c>
      <c r="C3279" t="s">
        <v>645</v>
      </c>
      <c r="D3279" t="s">
        <v>306</v>
      </c>
      <c r="E3279" t="s">
        <v>696</v>
      </c>
      <c r="F3279" s="156">
        <v>0</v>
      </c>
      <c r="G3279" s="156">
        <v>0</v>
      </c>
      <c r="H3279" s="156">
        <v>0</v>
      </c>
      <c r="I3279" s="156">
        <v>0</v>
      </c>
      <c r="J3279" s="156">
        <v>0</v>
      </c>
      <c r="K3279" s="156">
        <v>0</v>
      </c>
      <c r="L3279" s="156">
        <v>0</v>
      </c>
      <c r="M3279" s="156">
        <v>0</v>
      </c>
      <c r="N3279" s="156">
        <v>0</v>
      </c>
      <c r="O3279" s="156">
        <v>0</v>
      </c>
    </row>
    <row r="3280" spans="1:15" x14ac:dyDescent="0.2">
      <c r="A3280">
        <v>276</v>
      </c>
      <c r="B3280" t="s">
        <v>646</v>
      </c>
      <c r="C3280" t="s">
        <v>646</v>
      </c>
      <c r="D3280" t="s">
        <v>306</v>
      </c>
      <c r="E3280" t="s">
        <v>685</v>
      </c>
      <c r="F3280" s="156">
        <v>0.17010035419126326</v>
      </c>
      <c r="G3280" s="156">
        <v>0.21278532073986622</v>
      </c>
      <c r="H3280" s="156">
        <v>0.26047077922077921</v>
      </c>
      <c r="I3280" s="156">
        <v>0.22678817394726486</v>
      </c>
      <c r="J3280" s="156">
        <v>0.14873081463990553</v>
      </c>
      <c r="K3280" s="156">
        <v>0.17957743014561195</v>
      </c>
      <c r="L3280" s="156">
        <v>0.16347156631247539</v>
      </c>
      <c r="M3280" s="156">
        <v>0.24794126328217236</v>
      </c>
      <c r="N3280" s="156">
        <v>0.26668142463597011</v>
      </c>
      <c r="O3280" s="156">
        <v>0.28797717434081066</v>
      </c>
    </row>
    <row r="3281" spans="1:15" x14ac:dyDescent="0.2">
      <c r="A3281">
        <v>276</v>
      </c>
      <c r="B3281" t="s">
        <v>646</v>
      </c>
      <c r="C3281" t="s">
        <v>646</v>
      </c>
      <c r="D3281" t="s">
        <v>306</v>
      </c>
      <c r="E3281" t="s">
        <v>686</v>
      </c>
      <c r="F3281" s="156">
        <v>6.5746753246753251E-3</v>
      </c>
      <c r="G3281" s="156">
        <v>6.0042388167388166E-3</v>
      </c>
      <c r="H3281" s="156">
        <v>2.3200757575757573E-3</v>
      </c>
      <c r="I3281" s="156">
        <v>3.5691738816738816E-3</v>
      </c>
      <c r="J3281" s="156">
        <v>5.9613997113997117E-3</v>
      </c>
      <c r="K3281" s="156">
        <v>1.6098484848484846E-3</v>
      </c>
      <c r="L3281" s="156">
        <v>3.3775252525252522E-3</v>
      </c>
      <c r="M3281" s="156">
        <v>3.3459595959595958E-3</v>
      </c>
      <c r="N3281" s="156">
        <v>2.6222041847041846E-3</v>
      </c>
      <c r="O3281" s="156">
        <v>7.9162157287157291E-3</v>
      </c>
    </row>
    <row r="3282" spans="1:15" x14ac:dyDescent="0.2">
      <c r="A3282">
        <v>276</v>
      </c>
      <c r="B3282" t="s">
        <v>646</v>
      </c>
      <c r="C3282" t="s">
        <v>646</v>
      </c>
      <c r="D3282" t="s">
        <v>306</v>
      </c>
      <c r="E3282" t="s">
        <v>687</v>
      </c>
      <c r="F3282" s="156">
        <v>8.3982683982684006E-2</v>
      </c>
      <c r="G3282" s="156">
        <v>3.0925324675324682E-2</v>
      </c>
      <c r="H3282" s="156">
        <v>3.0925324675324682E-2</v>
      </c>
      <c r="I3282" s="156">
        <v>9.6022727272727287E-2</v>
      </c>
      <c r="J3282" s="156">
        <v>2.2077922077922082E-2</v>
      </c>
      <c r="K3282" s="156">
        <v>2.2077922077922082E-2</v>
      </c>
      <c r="L3282" s="156">
        <v>0.1048430735930736</v>
      </c>
      <c r="M3282" s="156">
        <v>5.0027056277056288E-2</v>
      </c>
      <c r="N3282" s="156">
        <v>3.2467532467532471E-2</v>
      </c>
      <c r="O3282" s="156">
        <v>0.10338203463203464</v>
      </c>
    </row>
    <row r="3283" spans="1:15" x14ac:dyDescent="0.2">
      <c r="A3283">
        <v>276</v>
      </c>
      <c r="B3283" t="s">
        <v>646</v>
      </c>
      <c r="C3283" t="s">
        <v>646</v>
      </c>
      <c r="D3283" t="s">
        <v>306</v>
      </c>
      <c r="E3283" t="s">
        <v>688</v>
      </c>
      <c r="F3283" s="156">
        <v>0.14214535464535463</v>
      </c>
      <c r="G3283" s="156">
        <v>0.21363636363636362</v>
      </c>
      <c r="H3283" s="156">
        <v>0.24387279387279384</v>
      </c>
      <c r="I3283" s="156">
        <v>0.24063852813852812</v>
      </c>
      <c r="J3283" s="156">
        <v>0.14796453546453547</v>
      </c>
      <c r="K3283" s="156">
        <v>0.15556318681318684</v>
      </c>
      <c r="L3283" s="156">
        <v>0.17383033633033632</v>
      </c>
      <c r="M3283" s="156">
        <v>0.25818556443556445</v>
      </c>
      <c r="N3283" s="156">
        <v>0.25484723609723614</v>
      </c>
      <c r="O3283" s="156">
        <v>0.27873792873792874</v>
      </c>
    </row>
    <row r="3284" spans="1:15" x14ac:dyDescent="0.2">
      <c r="A3284">
        <v>276</v>
      </c>
      <c r="B3284" t="s">
        <v>646</v>
      </c>
      <c r="C3284" t="s">
        <v>646</v>
      </c>
      <c r="D3284" t="s">
        <v>306</v>
      </c>
      <c r="E3284" t="s">
        <v>689</v>
      </c>
      <c r="F3284" s="156">
        <v>1.1742597680097678E-2</v>
      </c>
      <c r="G3284" s="156">
        <v>1.1040521978021977E-2</v>
      </c>
      <c r="H3284" s="156">
        <v>5.3380647130647132E-3</v>
      </c>
      <c r="I3284" s="156">
        <v>8.4382631257631253E-3</v>
      </c>
      <c r="J3284" s="156">
        <v>1.0223977411477413E-2</v>
      </c>
      <c r="K3284" s="156">
        <v>3.6992521367521371E-3</v>
      </c>
      <c r="L3284" s="156">
        <v>7.8182234432234432E-3</v>
      </c>
      <c r="M3284" s="156">
        <v>7.7285561660561664E-3</v>
      </c>
      <c r="N3284" s="156">
        <v>5.9008699633699632E-3</v>
      </c>
      <c r="O3284" s="156">
        <v>1.4955357142857144E-2</v>
      </c>
    </row>
    <row r="3285" spans="1:15" x14ac:dyDescent="0.2">
      <c r="A3285">
        <v>276</v>
      </c>
      <c r="B3285" t="s">
        <v>646</v>
      </c>
      <c r="C3285" t="s">
        <v>646</v>
      </c>
      <c r="D3285" t="s">
        <v>306</v>
      </c>
      <c r="E3285" t="s">
        <v>690</v>
      </c>
      <c r="F3285" s="156">
        <v>0.11673534798534799</v>
      </c>
      <c r="G3285" s="156">
        <v>0.27596153846153848</v>
      </c>
      <c r="H3285" s="156">
        <v>0.29670329670329665</v>
      </c>
      <c r="I3285" s="156">
        <v>0.21298076923076925</v>
      </c>
      <c r="J3285" s="156">
        <v>0.16939102564102562</v>
      </c>
      <c r="K3285" s="156">
        <v>0.19874084249084251</v>
      </c>
      <c r="L3285" s="156">
        <v>0.12486263736263738</v>
      </c>
      <c r="M3285" s="156">
        <v>0.29006410256410259</v>
      </c>
      <c r="N3285" s="156">
        <v>0.30608974358974356</v>
      </c>
      <c r="O3285" s="156">
        <v>0.28633241758241756</v>
      </c>
    </row>
    <row r="3286" spans="1:15" x14ac:dyDescent="0.2">
      <c r="A3286">
        <v>276</v>
      </c>
      <c r="B3286" t="s">
        <v>646</v>
      </c>
      <c r="C3286" t="s">
        <v>646</v>
      </c>
      <c r="D3286" t="s">
        <v>306</v>
      </c>
      <c r="E3286" t="s">
        <v>691</v>
      </c>
      <c r="F3286" s="156">
        <v>0.11107339630066902</v>
      </c>
      <c r="G3286" s="156">
        <v>0.1088055883510429</v>
      </c>
      <c r="H3286" s="156">
        <v>0.15520710350255806</v>
      </c>
      <c r="I3286" s="156">
        <v>0.11578610783156237</v>
      </c>
      <c r="J3286" s="156">
        <v>7.8778040141676497E-2</v>
      </c>
      <c r="K3286" s="156">
        <v>0.12870179063360881</v>
      </c>
      <c r="L3286" s="156">
        <v>8.7657418339236515E-2</v>
      </c>
      <c r="M3286" s="156">
        <v>0.12097599370326644</v>
      </c>
      <c r="N3286" s="156">
        <v>0.15233667847304211</v>
      </c>
      <c r="O3286" s="156">
        <v>0.16549832743014561</v>
      </c>
    </row>
    <row r="3287" spans="1:15" x14ac:dyDescent="0.2">
      <c r="A3287">
        <v>276</v>
      </c>
      <c r="B3287" t="s">
        <v>646</v>
      </c>
      <c r="C3287" t="s">
        <v>646</v>
      </c>
      <c r="D3287" t="s">
        <v>306</v>
      </c>
      <c r="E3287" t="s">
        <v>692</v>
      </c>
      <c r="F3287" s="156">
        <v>2.0743145743145746E-4</v>
      </c>
      <c r="G3287" s="156">
        <v>1.9164862914862913E-4</v>
      </c>
      <c r="H3287" s="156">
        <v>3.6075036075036075E-5</v>
      </c>
      <c r="I3287" s="156">
        <v>3.6075036075036075E-5</v>
      </c>
      <c r="J3287" s="156">
        <v>2.3223304473304473E-4</v>
      </c>
      <c r="K3287" s="156">
        <v>2.4801587301587305E-5</v>
      </c>
      <c r="L3287" s="156">
        <v>2.4801587301587305E-5</v>
      </c>
      <c r="M3287" s="156">
        <v>4.5093795093795101E-5</v>
      </c>
      <c r="N3287" s="156">
        <v>3.832972582972583E-5</v>
      </c>
      <c r="O3287" s="156">
        <v>2.2546897546897544E-4</v>
      </c>
    </row>
    <row r="3288" spans="1:15" x14ac:dyDescent="0.2">
      <c r="A3288">
        <v>276</v>
      </c>
      <c r="B3288" t="s">
        <v>646</v>
      </c>
      <c r="C3288" t="s">
        <v>646</v>
      </c>
      <c r="D3288" t="s">
        <v>306</v>
      </c>
      <c r="E3288" t="s">
        <v>693</v>
      </c>
      <c r="F3288" s="156">
        <v>1.139069264069264E-2</v>
      </c>
      <c r="G3288" s="156">
        <v>3.0032467532467538E-3</v>
      </c>
      <c r="H3288" s="156">
        <v>3.0032467532467538E-3</v>
      </c>
      <c r="I3288" s="156">
        <v>1.0714285714285716E-2</v>
      </c>
      <c r="J3288" s="156">
        <v>2.0833333333333337E-3</v>
      </c>
      <c r="K3288" s="156">
        <v>2.0833333333333337E-3</v>
      </c>
      <c r="L3288" s="156">
        <v>1.3338744588744591E-2</v>
      </c>
      <c r="M3288" s="156">
        <v>3.9502164502164504E-3</v>
      </c>
      <c r="N3288" s="156">
        <v>3.1655844155844158E-3</v>
      </c>
      <c r="O3288" s="156">
        <v>1.2959956709956713E-2</v>
      </c>
    </row>
    <row r="3289" spans="1:15" x14ac:dyDescent="0.2">
      <c r="A3289">
        <v>276</v>
      </c>
      <c r="B3289" t="s">
        <v>646</v>
      </c>
      <c r="C3289" t="s">
        <v>646</v>
      </c>
      <c r="D3289" t="s">
        <v>306</v>
      </c>
      <c r="E3289" t="s">
        <v>694</v>
      </c>
      <c r="F3289" s="156">
        <v>6.3745265151515143E-2</v>
      </c>
      <c r="G3289" s="156">
        <v>4.6440972222222217E-2</v>
      </c>
      <c r="H3289" s="156">
        <v>8.1617739898989891E-2</v>
      </c>
      <c r="I3289" s="156">
        <v>5.1470959595959591E-2</v>
      </c>
      <c r="J3289" s="156">
        <v>3.3884154040404034E-2</v>
      </c>
      <c r="K3289" s="156">
        <v>7.7334280303030301E-2</v>
      </c>
      <c r="L3289" s="156">
        <v>4.0418244949494947E-2</v>
      </c>
      <c r="M3289" s="156">
        <v>5.1800820707070698E-2</v>
      </c>
      <c r="N3289" s="156">
        <v>7.719065656565656E-2</v>
      </c>
      <c r="O3289" s="156">
        <v>8.55792297979798E-2</v>
      </c>
    </row>
    <row r="3290" spans="1:15" x14ac:dyDescent="0.2">
      <c r="A3290">
        <v>276</v>
      </c>
      <c r="B3290" t="s">
        <v>646</v>
      </c>
      <c r="C3290" t="s">
        <v>646</v>
      </c>
      <c r="D3290" t="s">
        <v>306</v>
      </c>
      <c r="E3290" t="s">
        <v>695</v>
      </c>
      <c r="F3290" s="156">
        <v>0</v>
      </c>
      <c r="G3290" s="156">
        <v>0</v>
      </c>
      <c r="H3290" s="156">
        <v>0</v>
      </c>
      <c r="I3290" s="156">
        <v>0</v>
      </c>
      <c r="J3290" s="156">
        <v>0</v>
      </c>
      <c r="K3290" s="156">
        <v>0</v>
      </c>
      <c r="L3290" s="156">
        <v>0</v>
      </c>
      <c r="M3290" s="156">
        <v>0</v>
      </c>
      <c r="N3290" s="156">
        <v>0</v>
      </c>
      <c r="O3290" s="156">
        <v>0</v>
      </c>
    </row>
    <row r="3291" spans="1:15" x14ac:dyDescent="0.2">
      <c r="A3291">
        <v>276</v>
      </c>
      <c r="B3291" t="s">
        <v>646</v>
      </c>
      <c r="C3291" t="s">
        <v>646</v>
      </c>
      <c r="D3291" t="s">
        <v>306</v>
      </c>
      <c r="E3291" t="s">
        <v>696</v>
      </c>
      <c r="F3291" s="156">
        <v>0</v>
      </c>
      <c r="G3291" s="156">
        <v>0</v>
      </c>
      <c r="H3291" s="156">
        <v>0</v>
      </c>
      <c r="I3291" s="156">
        <v>0</v>
      </c>
      <c r="J3291" s="156">
        <v>0</v>
      </c>
      <c r="K3291" s="156">
        <v>0</v>
      </c>
      <c r="L3291" s="156">
        <v>0</v>
      </c>
      <c r="M3291" s="156">
        <v>0</v>
      </c>
      <c r="N3291" s="156">
        <v>0</v>
      </c>
      <c r="O3291" s="156">
        <v>0</v>
      </c>
    </row>
    <row r="3292" spans="1:15" x14ac:dyDescent="0.2">
      <c r="A3292">
        <v>277</v>
      </c>
      <c r="B3292" t="s">
        <v>647</v>
      </c>
      <c r="C3292" t="s">
        <v>647</v>
      </c>
      <c r="D3292" t="s">
        <v>306</v>
      </c>
      <c r="E3292" t="s">
        <v>685</v>
      </c>
      <c r="F3292" s="156">
        <v>0.1733741637150728</v>
      </c>
      <c r="G3292" s="156">
        <v>0.21520808736717831</v>
      </c>
      <c r="H3292" s="156">
        <v>0.26559671389216843</v>
      </c>
      <c r="I3292" s="156">
        <v>0.22548455332546244</v>
      </c>
      <c r="J3292" s="156">
        <v>0.150400924832743</v>
      </c>
      <c r="K3292" s="156">
        <v>0.18616440377804014</v>
      </c>
      <c r="L3292" s="156">
        <v>0.16237947658402199</v>
      </c>
      <c r="M3292" s="156">
        <v>0.24850698543880365</v>
      </c>
      <c r="N3292" s="156">
        <v>0.27121212121212124</v>
      </c>
      <c r="O3292" s="156">
        <v>0.2903433687524597</v>
      </c>
    </row>
    <row r="3293" spans="1:15" x14ac:dyDescent="0.2">
      <c r="A3293">
        <v>277</v>
      </c>
      <c r="B3293" t="s">
        <v>647</v>
      </c>
      <c r="C3293" t="s">
        <v>647</v>
      </c>
      <c r="D3293" t="s">
        <v>306</v>
      </c>
      <c r="E3293" t="s">
        <v>686</v>
      </c>
      <c r="F3293" s="156">
        <v>7.2398088023088022E-3</v>
      </c>
      <c r="G3293" s="156">
        <v>7.2803932178932187E-3</v>
      </c>
      <c r="H3293" s="156">
        <v>2.84541847041847E-3</v>
      </c>
      <c r="I3293" s="156">
        <v>3.7585678210678214E-3</v>
      </c>
      <c r="J3293" s="156">
        <v>7.2217712842712846E-3</v>
      </c>
      <c r="K3293" s="156">
        <v>1.8916847041847043E-3</v>
      </c>
      <c r="L3293" s="156">
        <v>3.3662518037518036E-3</v>
      </c>
      <c r="M3293" s="156">
        <v>3.9705086580086573E-3</v>
      </c>
      <c r="N3293" s="156">
        <v>3.2760642135642132E-3</v>
      </c>
      <c r="O3293" s="156">
        <v>8.8474025974025969E-3</v>
      </c>
    </row>
    <row r="3294" spans="1:15" x14ac:dyDescent="0.2">
      <c r="A3294">
        <v>277</v>
      </c>
      <c r="B3294" t="s">
        <v>647</v>
      </c>
      <c r="C3294" t="s">
        <v>647</v>
      </c>
      <c r="D3294" t="s">
        <v>306</v>
      </c>
      <c r="E3294" t="s">
        <v>687</v>
      </c>
      <c r="F3294" s="156">
        <v>6.9696969696969702E-2</v>
      </c>
      <c r="G3294" s="156">
        <v>2.843614718614719E-2</v>
      </c>
      <c r="H3294" s="156">
        <v>2.843614718614719E-2</v>
      </c>
      <c r="I3294" s="156">
        <v>8.2007575757575765E-2</v>
      </c>
      <c r="J3294" s="156">
        <v>2.0102813852813855E-2</v>
      </c>
      <c r="K3294" s="156">
        <v>2.0102813852813855E-2</v>
      </c>
      <c r="L3294" s="156">
        <v>8.8203463203463228E-2</v>
      </c>
      <c r="M3294" s="156">
        <v>4.4426406926406932E-2</v>
      </c>
      <c r="N3294" s="156">
        <v>3.0086580086580089E-2</v>
      </c>
      <c r="O3294" s="156">
        <v>8.7445887445887466E-2</v>
      </c>
    </row>
    <row r="3295" spans="1:15" x14ac:dyDescent="0.2">
      <c r="A3295">
        <v>277</v>
      </c>
      <c r="B3295" t="s">
        <v>647</v>
      </c>
      <c r="C3295" t="s">
        <v>647</v>
      </c>
      <c r="D3295" t="s">
        <v>306</v>
      </c>
      <c r="E3295" t="s">
        <v>688</v>
      </c>
      <c r="F3295" s="156">
        <v>0.12999708624708625</v>
      </c>
      <c r="G3295" s="156">
        <v>0.2105061605061605</v>
      </c>
      <c r="H3295" s="156">
        <v>0.23764152514152515</v>
      </c>
      <c r="I3295" s="156">
        <v>0.22701673326673324</v>
      </c>
      <c r="J3295" s="156">
        <v>0.14596028971028971</v>
      </c>
      <c r="K3295" s="156">
        <v>0.15361929736929736</v>
      </c>
      <c r="L3295" s="156">
        <v>0.16254786879786878</v>
      </c>
      <c r="M3295" s="156">
        <v>0.24894896769896771</v>
      </c>
      <c r="N3295" s="156">
        <v>0.2490051615051615</v>
      </c>
      <c r="O3295" s="156">
        <v>0.26402763902763898</v>
      </c>
    </row>
    <row r="3296" spans="1:15" x14ac:dyDescent="0.2">
      <c r="A3296">
        <v>277</v>
      </c>
      <c r="B3296" t="s">
        <v>647</v>
      </c>
      <c r="C3296" t="s">
        <v>647</v>
      </c>
      <c r="D3296" t="s">
        <v>306</v>
      </c>
      <c r="E3296" t="s">
        <v>689</v>
      </c>
      <c r="F3296" s="156">
        <v>1.1217948717948716E-2</v>
      </c>
      <c r="G3296" s="156">
        <v>1.1824633699633699E-2</v>
      </c>
      <c r="H3296" s="156">
        <v>5.647130647130647E-3</v>
      </c>
      <c r="I3296" s="156">
        <v>7.879273504273504E-3</v>
      </c>
      <c r="J3296" s="156">
        <v>1.092032967032967E-2</v>
      </c>
      <c r="K3296" s="156">
        <v>3.8079975579975579E-3</v>
      </c>
      <c r="L3296" s="156">
        <v>6.9120115995115992E-3</v>
      </c>
      <c r="M3296" s="156">
        <v>8.0643315018315027E-3</v>
      </c>
      <c r="N3296" s="156">
        <v>6.4121642246642244E-3</v>
      </c>
      <c r="O3296" s="156">
        <v>1.4610042735042735E-2</v>
      </c>
    </row>
    <row r="3297" spans="1:15" x14ac:dyDescent="0.2">
      <c r="A3297">
        <v>277</v>
      </c>
      <c r="B3297" t="s">
        <v>647</v>
      </c>
      <c r="C3297" t="s">
        <v>647</v>
      </c>
      <c r="D3297" t="s">
        <v>306</v>
      </c>
      <c r="E3297" t="s">
        <v>690</v>
      </c>
      <c r="F3297" s="156">
        <v>0.11836080586080587</v>
      </c>
      <c r="G3297" s="156">
        <v>0.26868131868131867</v>
      </c>
      <c r="H3297" s="156">
        <v>0.29510073260073261</v>
      </c>
      <c r="I3297" s="156">
        <v>0.21041666666666667</v>
      </c>
      <c r="J3297" s="156">
        <v>0.16272893772893773</v>
      </c>
      <c r="K3297" s="156">
        <v>0.20009157509157513</v>
      </c>
      <c r="L3297" s="156">
        <v>0.12154304029304029</v>
      </c>
      <c r="M3297" s="156">
        <v>0.28489010989010988</v>
      </c>
      <c r="N3297" s="156">
        <v>0.30430402930402928</v>
      </c>
      <c r="O3297" s="156">
        <v>0.28262362637362637</v>
      </c>
    </row>
    <row r="3298" spans="1:15" x14ac:dyDescent="0.2">
      <c r="A3298">
        <v>277</v>
      </c>
      <c r="B3298" t="s">
        <v>647</v>
      </c>
      <c r="C3298" t="s">
        <v>647</v>
      </c>
      <c r="D3298" t="s">
        <v>306</v>
      </c>
      <c r="E3298" t="s">
        <v>691</v>
      </c>
      <c r="F3298" s="156">
        <v>0.12657418339236523</v>
      </c>
      <c r="G3298" s="156">
        <v>0.11353305785123967</v>
      </c>
      <c r="H3298" s="156">
        <v>0.16742178276269182</v>
      </c>
      <c r="I3298" s="156">
        <v>0.11801456119637939</v>
      </c>
      <c r="J3298" s="156">
        <v>8.3028335301062572E-2</v>
      </c>
      <c r="K3298" s="156">
        <v>0.14269480519480518</v>
      </c>
      <c r="L3298" s="156">
        <v>8.9826839826839824E-2</v>
      </c>
      <c r="M3298" s="156">
        <v>0.12407024793388428</v>
      </c>
      <c r="N3298" s="156">
        <v>0.16184818968909878</v>
      </c>
      <c r="O3298" s="156">
        <v>0.18013577331759148</v>
      </c>
    </row>
    <row r="3299" spans="1:15" x14ac:dyDescent="0.2">
      <c r="A3299">
        <v>277</v>
      </c>
      <c r="B3299" t="s">
        <v>647</v>
      </c>
      <c r="C3299" t="s">
        <v>647</v>
      </c>
      <c r="D3299" t="s">
        <v>306</v>
      </c>
      <c r="E3299" t="s">
        <v>692</v>
      </c>
      <c r="F3299" s="156">
        <v>4.5995670995670993E-4</v>
      </c>
      <c r="G3299" s="156">
        <v>4.3064574314574314E-4</v>
      </c>
      <c r="H3299" s="156">
        <v>7.8914141414141407E-5</v>
      </c>
      <c r="I3299" s="156">
        <v>7.8914141414141407E-5</v>
      </c>
      <c r="J3299" s="156">
        <v>5.140692640692641E-4</v>
      </c>
      <c r="K3299" s="156">
        <v>5.4112554112554106E-5</v>
      </c>
      <c r="L3299" s="156">
        <v>5.4112554112554106E-5</v>
      </c>
      <c r="M3299" s="156">
        <v>1.0146103896103897E-4</v>
      </c>
      <c r="N3299" s="156">
        <v>9.0187590187590201E-5</v>
      </c>
      <c r="O3299" s="156">
        <v>5.0054112554112553E-4</v>
      </c>
    </row>
    <row r="3300" spans="1:15" x14ac:dyDescent="0.2">
      <c r="A3300">
        <v>277</v>
      </c>
      <c r="B3300" t="s">
        <v>647</v>
      </c>
      <c r="C3300" t="s">
        <v>647</v>
      </c>
      <c r="D3300" t="s">
        <v>306</v>
      </c>
      <c r="E3300" t="s">
        <v>693</v>
      </c>
      <c r="F3300" s="156">
        <v>1.0091991341991343E-2</v>
      </c>
      <c r="G3300" s="156">
        <v>2.3809523809523816E-3</v>
      </c>
      <c r="H3300" s="156">
        <v>2.3809523809523816E-3</v>
      </c>
      <c r="I3300" s="156">
        <v>9.2261904761904781E-3</v>
      </c>
      <c r="J3300" s="156">
        <v>1.6504329004329006E-3</v>
      </c>
      <c r="K3300" s="156">
        <v>1.6504329004329006E-3</v>
      </c>
      <c r="L3300" s="156">
        <v>1.1580086580086581E-2</v>
      </c>
      <c r="M3300" s="156">
        <v>3.21969696969697E-3</v>
      </c>
      <c r="N3300" s="156">
        <v>2.5162337662337666E-3</v>
      </c>
      <c r="O3300" s="156">
        <v>1.1336580086580089E-2</v>
      </c>
    </row>
    <row r="3301" spans="1:15" x14ac:dyDescent="0.2">
      <c r="A3301">
        <v>277</v>
      </c>
      <c r="B3301" t="s">
        <v>647</v>
      </c>
      <c r="C3301" t="s">
        <v>647</v>
      </c>
      <c r="D3301" t="s">
        <v>306</v>
      </c>
      <c r="E3301" t="s">
        <v>694</v>
      </c>
      <c r="F3301" s="156">
        <v>6.1081123737373733E-2</v>
      </c>
      <c r="G3301" s="156">
        <v>4.0702335858585854E-2</v>
      </c>
      <c r="H3301" s="156">
        <v>7.5426136363636348E-2</v>
      </c>
      <c r="I3301" s="156">
        <v>4.5855429292929302E-2</v>
      </c>
      <c r="J3301" s="156">
        <v>2.9589646464646461E-2</v>
      </c>
      <c r="K3301" s="156">
        <v>7.3058712121212108E-2</v>
      </c>
      <c r="L3301" s="156">
        <v>3.6231060606060607E-2</v>
      </c>
      <c r="M3301" s="156">
        <v>4.5654987373737368E-2</v>
      </c>
      <c r="N3301" s="156">
        <v>6.9928977272727275E-2</v>
      </c>
      <c r="O3301" s="156">
        <v>7.9911616161616156E-2</v>
      </c>
    </row>
    <row r="3302" spans="1:15" x14ac:dyDescent="0.2">
      <c r="A3302">
        <v>277</v>
      </c>
      <c r="B3302" t="s">
        <v>647</v>
      </c>
      <c r="C3302" t="s">
        <v>647</v>
      </c>
      <c r="D3302" t="s">
        <v>306</v>
      </c>
      <c r="E3302" t="s">
        <v>695</v>
      </c>
      <c r="F3302" s="156">
        <v>0</v>
      </c>
      <c r="G3302" s="156">
        <v>0</v>
      </c>
      <c r="H3302" s="156">
        <v>0</v>
      </c>
      <c r="I3302" s="156">
        <v>0</v>
      </c>
      <c r="J3302" s="156">
        <v>0</v>
      </c>
      <c r="K3302" s="156">
        <v>0</v>
      </c>
      <c r="L3302" s="156">
        <v>0</v>
      </c>
      <c r="M3302" s="156">
        <v>0</v>
      </c>
      <c r="N3302" s="156">
        <v>0</v>
      </c>
      <c r="O3302" s="156">
        <v>0</v>
      </c>
    </row>
    <row r="3303" spans="1:15" x14ac:dyDescent="0.2">
      <c r="A3303">
        <v>277</v>
      </c>
      <c r="B3303" t="s">
        <v>647</v>
      </c>
      <c r="C3303" t="s">
        <v>647</v>
      </c>
      <c r="D3303" t="s">
        <v>306</v>
      </c>
      <c r="E3303" t="s">
        <v>696</v>
      </c>
      <c r="F3303" s="156">
        <v>0</v>
      </c>
      <c r="G3303" s="156">
        <v>0</v>
      </c>
      <c r="H3303" s="156">
        <v>0</v>
      </c>
      <c r="I3303" s="156">
        <v>0</v>
      </c>
      <c r="J3303" s="156">
        <v>0</v>
      </c>
      <c r="K3303" s="156">
        <v>0</v>
      </c>
      <c r="L3303" s="156">
        <v>0</v>
      </c>
      <c r="M3303" s="156">
        <v>0</v>
      </c>
      <c r="N3303" s="156">
        <v>0</v>
      </c>
      <c r="O3303" s="156">
        <v>0</v>
      </c>
    </row>
    <row r="3304" spans="1:15" x14ac:dyDescent="0.2">
      <c r="A3304">
        <v>278</v>
      </c>
      <c r="B3304" t="s">
        <v>648</v>
      </c>
      <c r="C3304" t="s">
        <v>648</v>
      </c>
      <c r="D3304" t="s">
        <v>306</v>
      </c>
      <c r="E3304" t="s">
        <v>685</v>
      </c>
      <c r="F3304" s="156">
        <v>0.14868654073199528</v>
      </c>
      <c r="G3304" s="156">
        <v>0.20643693427784335</v>
      </c>
      <c r="H3304" s="156">
        <v>0.24671635182998816</v>
      </c>
      <c r="I3304" s="156">
        <v>0.21211629279811098</v>
      </c>
      <c r="J3304" s="156">
        <v>0.14430588351042897</v>
      </c>
      <c r="K3304" s="156">
        <v>0.17198199527744984</v>
      </c>
      <c r="L3304" s="156">
        <v>0.15192591499409677</v>
      </c>
      <c r="M3304" s="156">
        <v>0.23536009445100353</v>
      </c>
      <c r="N3304" s="156">
        <v>0.25293929555293188</v>
      </c>
      <c r="O3304" s="156">
        <v>0.26608618654073196</v>
      </c>
    </row>
    <row r="3305" spans="1:15" x14ac:dyDescent="0.2">
      <c r="A3305">
        <v>278</v>
      </c>
      <c r="B3305" t="s">
        <v>648</v>
      </c>
      <c r="C3305" t="s">
        <v>648</v>
      </c>
      <c r="D3305" t="s">
        <v>306</v>
      </c>
      <c r="E3305" t="s">
        <v>686</v>
      </c>
      <c r="F3305" s="156">
        <v>6.7167207792207789E-3</v>
      </c>
      <c r="G3305" s="156">
        <v>6.5498737373737379E-3</v>
      </c>
      <c r="H3305" s="156">
        <v>2.6176948051948048E-3</v>
      </c>
      <c r="I3305" s="156">
        <v>3.6886724386724387E-3</v>
      </c>
      <c r="J3305" s="156">
        <v>6.4506673881673873E-3</v>
      </c>
      <c r="K3305" s="156">
        <v>1.7676767676767676E-3</v>
      </c>
      <c r="L3305" s="156">
        <v>3.3685064935064933E-3</v>
      </c>
      <c r="M3305" s="156">
        <v>3.6976911976911971E-3</v>
      </c>
      <c r="N3305" s="156">
        <v>3.0100108225108221E-3</v>
      </c>
      <c r="O3305" s="156">
        <v>8.218344155844156E-3</v>
      </c>
    </row>
    <row r="3306" spans="1:15" x14ac:dyDescent="0.2">
      <c r="A3306">
        <v>278</v>
      </c>
      <c r="B3306" t="s">
        <v>648</v>
      </c>
      <c r="C3306" t="s">
        <v>648</v>
      </c>
      <c r="D3306" t="s">
        <v>306</v>
      </c>
      <c r="E3306" t="s">
        <v>687</v>
      </c>
      <c r="F3306" s="156">
        <v>7.0725108225108246E-2</v>
      </c>
      <c r="G3306" s="156">
        <v>2.8382034632034633E-2</v>
      </c>
      <c r="H3306" s="156">
        <v>2.8382034632034633E-2</v>
      </c>
      <c r="I3306" s="156">
        <v>8.2927489177489183E-2</v>
      </c>
      <c r="J3306" s="156">
        <v>2.0021645021645027E-2</v>
      </c>
      <c r="K3306" s="156">
        <v>2.0021645021645027E-2</v>
      </c>
      <c r="L3306" s="156">
        <v>8.9420995670995679E-2</v>
      </c>
      <c r="M3306" s="156">
        <v>4.4615800865800873E-2</v>
      </c>
      <c r="N3306" s="156">
        <v>3.0005411255411257E-2</v>
      </c>
      <c r="O3306" s="156">
        <v>8.8528138528138539E-2</v>
      </c>
    </row>
    <row r="3307" spans="1:15" x14ac:dyDescent="0.2">
      <c r="A3307">
        <v>278</v>
      </c>
      <c r="B3307" t="s">
        <v>648</v>
      </c>
      <c r="C3307" t="s">
        <v>648</v>
      </c>
      <c r="D3307" t="s">
        <v>306</v>
      </c>
      <c r="E3307" t="s">
        <v>688</v>
      </c>
      <c r="F3307" s="156">
        <v>0.11278513153513153</v>
      </c>
      <c r="G3307" s="156">
        <v>0.20378996003996003</v>
      </c>
      <c r="H3307" s="156">
        <v>0.22397810522810524</v>
      </c>
      <c r="I3307" s="156">
        <v>0.21305361305361303</v>
      </c>
      <c r="J3307" s="156">
        <v>0.14155844155844155</v>
      </c>
      <c r="K3307" s="156">
        <v>0.14473859473859477</v>
      </c>
      <c r="L3307" s="156">
        <v>0.15128621378621376</v>
      </c>
      <c r="M3307" s="156">
        <v>0.23679237429237429</v>
      </c>
      <c r="N3307" s="156">
        <v>0.23511904761904764</v>
      </c>
      <c r="O3307" s="156">
        <v>0.24537129537129537</v>
      </c>
    </row>
    <row r="3308" spans="1:15" x14ac:dyDescent="0.2">
      <c r="A3308">
        <v>278</v>
      </c>
      <c r="B3308" t="s">
        <v>648</v>
      </c>
      <c r="C3308" t="s">
        <v>648</v>
      </c>
      <c r="D3308" t="s">
        <v>306</v>
      </c>
      <c r="E3308" t="s">
        <v>689</v>
      </c>
      <c r="F3308" s="156">
        <v>1.080776862026862E-2</v>
      </c>
      <c r="G3308" s="156">
        <v>1.1668192918192917E-2</v>
      </c>
      <c r="H3308" s="156">
        <v>5.6070665445665446E-3</v>
      </c>
      <c r="I3308" s="156">
        <v>7.7571733821733824E-3</v>
      </c>
      <c r="J3308" s="156">
        <v>1.0788690476190474E-2</v>
      </c>
      <c r="K3308" s="156">
        <v>3.8194444444444443E-3</v>
      </c>
      <c r="L3308" s="156">
        <v>6.7193223443223439E-3</v>
      </c>
      <c r="M3308" s="156">
        <v>7.9746642246642241E-3</v>
      </c>
      <c r="N3308" s="156">
        <v>6.3263125763125755E-3</v>
      </c>
      <c r="O3308" s="156">
        <v>1.4196047008547007E-2</v>
      </c>
    </row>
    <row r="3309" spans="1:15" x14ac:dyDescent="0.2">
      <c r="A3309">
        <v>278</v>
      </c>
      <c r="B3309" t="s">
        <v>648</v>
      </c>
      <c r="C3309" t="s">
        <v>648</v>
      </c>
      <c r="D3309" t="s">
        <v>306</v>
      </c>
      <c r="E3309" t="s">
        <v>690</v>
      </c>
      <c r="F3309" s="156">
        <v>0.10492216117216119</v>
      </c>
      <c r="G3309" s="156">
        <v>0.2533653846153846</v>
      </c>
      <c r="H3309" s="156">
        <v>0.27493131868131865</v>
      </c>
      <c r="I3309" s="156">
        <v>0.1995879120879121</v>
      </c>
      <c r="J3309" s="156">
        <v>0.1549908424908425</v>
      </c>
      <c r="K3309" s="156">
        <v>0.18550824175824177</v>
      </c>
      <c r="L3309" s="156">
        <v>0.11698717948717949</v>
      </c>
      <c r="M3309" s="156">
        <v>0.2689102564102564</v>
      </c>
      <c r="N3309" s="156">
        <v>0.28427197802197801</v>
      </c>
      <c r="O3309" s="156">
        <v>0.26387362637362638</v>
      </c>
    </row>
    <row r="3310" spans="1:15" x14ac:dyDescent="0.2">
      <c r="A3310">
        <v>278</v>
      </c>
      <c r="B3310" t="s">
        <v>648</v>
      </c>
      <c r="C3310" t="s">
        <v>648</v>
      </c>
      <c r="D3310" t="s">
        <v>306</v>
      </c>
      <c r="E3310" t="s">
        <v>691</v>
      </c>
      <c r="F3310" s="156">
        <v>0.11454151908697363</v>
      </c>
      <c r="G3310" s="156">
        <v>0.11214580873671783</v>
      </c>
      <c r="H3310" s="156">
        <v>0.160357634789453</v>
      </c>
      <c r="I3310" s="156">
        <v>0.11603207398661944</v>
      </c>
      <c r="J3310" s="156">
        <v>8.163616686343958E-2</v>
      </c>
      <c r="K3310" s="156">
        <v>0.13508953168044077</v>
      </c>
      <c r="L3310" s="156">
        <v>8.7514757969303428E-2</v>
      </c>
      <c r="M3310" s="156">
        <v>0.12234602518693427</v>
      </c>
      <c r="N3310" s="156">
        <v>0.15597697756788667</v>
      </c>
      <c r="O3310" s="156">
        <v>0.16959366391184574</v>
      </c>
    </row>
    <row r="3311" spans="1:15" x14ac:dyDescent="0.2">
      <c r="A3311">
        <v>278</v>
      </c>
      <c r="B3311" t="s">
        <v>648</v>
      </c>
      <c r="C3311" t="s">
        <v>648</v>
      </c>
      <c r="D3311" t="s">
        <v>306</v>
      </c>
      <c r="E3311" t="s">
        <v>692</v>
      </c>
      <c r="F3311" s="156">
        <v>3.49476911976912E-4</v>
      </c>
      <c r="G3311" s="156">
        <v>3.2467532467532468E-4</v>
      </c>
      <c r="H3311" s="156">
        <v>6.0876623376623377E-5</v>
      </c>
      <c r="I3311" s="156">
        <v>6.0876623376623377E-5</v>
      </c>
      <c r="J3311" s="156">
        <v>3.9006132756132749E-4</v>
      </c>
      <c r="K3311" s="156">
        <v>4.2839105339105346E-5</v>
      </c>
      <c r="L3311" s="156">
        <v>4.2839105339105346E-5</v>
      </c>
      <c r="M3311" s="156">
        <v>7.6659451659451659E-5</v>
      </c>
      <c r="N3311" s="156">
        <v>6.5386002886002879E-5</v>
      </c>
      <c r="O3311" s="156">
        <v>3.8104256854256855E-4</v>
      </c>
    </row>
    <row r="3312" spans="1:15" x14ac:dyDescent="0.2">
      <c r="A3312">
        <v>278</v>
      </c>
      <c r="B3312" t="s">
        <v>648</v>
      </c>
      <c r="C3312" t="s">
        <v>648</v>
      </c>
      <c r="D3312" t="s">
        <v>306</v>
      </c>
      <c r="E3312" t="s">
        <v>693</v>
      </c>
      <c r="F3312" s="156">
        <v>1.0064935064935067E-2</v>
      </c>
      <c r="G3312" s="156">
        <v>2.8409090909090919E-3</v>
      </c>
      <c r="H3312" s="156">
        <v>2.8409090909090919E-3</v>
      </c>
      <c r="I3312" s="156">
        <v>9.6861471861471888E-3</v>
      </c>
      <c r="J3312" s="156">
        <v>1.9480519480519483E-3</v>
      </c>
      <c r="K3312" s="156">
        <v>1.9480519480519483E-3</v>
      </c>
      <c r="L3312" s="156">
        <v>1.1904761904761908E-2</v>
      </c>
      <c r="M3312" s="156">
        <v>3.7067099567099581E-3</v>
      </c>
      <c r="N3312" s="156">
        <v>3.0032467532467538E-3</v>
      </c>
      <c r="O3312" s="156">
        <v>1.1553030303030303E-2</v>
      </c>
    </row>
    <row r="3313" spans="1:15" x14ac:dyDescent="0.2">
      <c r="A3313">
        <v>278</v>
      </c>
      <c r="B3313" t="s">
        <v>648</v>
      </c>
      <c r="C3313" t="s">
        <v>648</v>
      </c>
      <c r="D3313" t="s">
        <v>306</v>
      </c>
      <c r="E3313" t="s">
        <v>694</v>
      </c>
      <c r="F3313" s="156">
        <v>5.560290404040405E-2</v>
      </c>
      <c r="G3313" s="156">
        <v>3.9783775252525251E-2</v>
      </c>
      <c r="H3313" s="156">
        <v>7.098011363636364E-2</v>
      </c>
      <c r="I3313" s="156">
        <v>4.4161931818181822E-2</v>
      </c>
      <c r="J3313" s="156">
        <v>2.908459595959596E-2</v>
      </c>
      <c r="K3313" s="156">
        <v>6.822916666666666E-2</v>
      </c>
      <c r="L3313" s="156">
        <v>3.4722222222222224E-2</v>
      </c>
      <c r="M3313" s="156">
        <v>4.4146148989898985E-2</v>
      </c>
      <c r="N3313" s="156">
        <v>6.619002525252525E-2</v>
      </c>
      <c r="O3313" s="156">
        <v>7.4599116161616158E-2</v>
      </c>
    </row>
    <row r="3314" spans="1:15" x14ac:dyDescent="0.2">
      <c r="A3314">
        <v>278</v>
      </c>
      <c r="B3314" t="s">
        <v>648</v>
      </c>
      <c r="C3314" t="s">
        <v>648</v>
      </c>
      <c r="D3314" t="s">
        <v>306</v>
      </c>
      <c r="E3314" t="s">
        <v>695</v>
      </c>
      <c r="F3314" s="156">
        <v>0</v>
      </c>
      <c r="G3314" s="156">
        <v>0</v>
      </c>
      <c r="H3314" s="156">
        <v>0</v>
      </c>
      <c r="I3314" s="156">
        <v>0</v>
      </c>
      <c r="J3314" s="156">
        <v>0</v>
      </c>
      <c r="K3314" s="156">
        <v>0</v>
      </c>
      <c r="L3314" s="156">
        <v>0</v>
      </c>
      <c r="M3314" s="156">
        <v>0</v>
      </c>
      <c r="N3314" s="156">
        <v>0</v>
      </c>
      <c r="O3314" s="156">
        <v>0</v>
      </c>
    </row>
    <row r="3315" spans="1:15" x14ac:dyDescent="0.2">
      <c r="A3315">
        <v>278</v>
      </c>
      <c r="B3315" t="s">
        <v>648</v>
      </c>
      <c r="C3315" t="s">
        <v>648</v>
      </c>
      <c r="D3315" t="s">
        <v>306</v>
      </c>
      <c r="E3315" t="s">
        <v>696</v>
      </c>
      <c r="F3315" s="156">
        <v>0</v>
      </c>
      <c r="G3315" s="156">
        <v>0</v>
      </c>
      <c r="H3315" s="156">
        <v>0</v>
      </c>
      <c r="I3315" s="156">
        <v>0</v>
      </c>
      <c r="J3315" s="156">
        <v>0</v>
      </c>
      <c r="K3315" s="156">
        <v>0</v>
      </c>
      <c r="L3315" s="156">
        <v>0</v>
      </c>
      <c r="M3315" s="156">
        <v>0</v>
      </c>
      <c r="N3315" s="156">
        <v>0</v>
      </c>
      <c r="O3315" s="156">
        <v>0</v>
      </c>
    </row>
    <row r="3316" spans="1:15" x14ac:dyDescent="0.2">
      <c r="A3316">
        <v>279</v>
      </c>
      <c r="B3316" t="s">
        <v>649</v>
      </c>
      <c r="C3316" t="s">
        <v>649</v>
      </c>
      <c r="D3316" t="s">
        <v>306</v>
      </c>
      <c r="E3316" t="s">
        <v>685</v>
      </c>
      <c r="F3316" s="156">
        <v>0.21221221959858325</v>
      </c>
      <c r="G3316" s="156">
        <v>0.23404417552144827</v>
      </c>
      <c r="H3316" s="156">
        <v>0.29346467926013381</v>
      </c>
      <c r="I3316" s="156">
        <v>0.25018939393939388</v>
      </c>
      <c r="J3316" s="156">
        <v>0.16421192443919716</v>
      </c>
      <c r="K3316" s="156">
        <v>0.20175619834710742</v>
      </c>
      <c r="L3316" s="156">
        <v>0.18038173947264857</v>
      </c>
      <c r="M3316" s="156">
        <v>0.27374065328610786</v>
      </c>
      <c r="N3316" s="156">
        <v>0.29939246359700905</v>
      </c>
      <c r="O3316" s="156">
        <v>0.33181080283353009</v>
      </c>
    </row>
    <row r="3317" spans="1:15" x14ac:dyDescent="0.2">
      <c r="A3317">
        <v>279</v>
      </c>
      <c r="B3317" t="s">
        <v>649</v>
      </c>
      <c r="C3317" t="s">
        <v>649</v>
      </c>
      <c r="D3317" t="s">
        <v>306</v>
      </c>
      <c r="E3317" t="s">
        <v>686</v>
      </c>
      <c r="F3317" s="156">
        <v>7.1248196248196258E-3</v>
      </c>
      <c r="G3317" s="156">
        <v>5.8982683982683982E-3</v>
      </c>
      <c r="H3317" s="156">
        <v>2.2794913419913417E-3</v>
      </c>
      <c r="I3317" s="156">
        <v>3.923160173160173E-3</v>
      </c>
      <c r="J3317" s="156">
        <v>5.8960137085137081E-3</v>
      </c>
      <c r="K3317" s="156">
        <v>1.5963203463203463E-3</v>
      </c>
      <c r="L3317" s="156">
        <v>3.8848304473304471E-3</v>
      </c>
      <c r="M3317" s="156">
        <v>3.3098845598845596E-3</v>
      </c>
      <c r="N3317" s="156">
        <v>2.4891774891774889E-3</v>
      </c>
      <c r="O3317" s="156">
        <v>8.4347943722943713E-3</v>
      </c>
    </row>
    <row r="3318" spans="1:15" x14ac:dyDescent="0.2">
      <c r="A3318">
        <v>279</v>
      </c>
      <c r="B3318" t="s">
        <v>649</v>
      </c>
      <c r="C3318" t="s">
        <v>649</v>
      </c>
      <c r="D3318" t="s">
        <v>306</v>
      </c>
      <c r="E3318" t="s">
        <v>687</v>
      </c>
      <c r="F3318" s="156">
        <v>9.4128787878787895E-2</v>
      </c>
      <c r="G3318" s="156">
        <v>3.3035714285714293E-2</v>
      </c>
      <c r="H3318" s="156">
        <v>3.3035714285714293E-2</v>
      </c>
      <c r="I3318" s="156">
        <v>0.10706168831168833</v>
      </c>
      <c r="J3318" s="156">
        <v>2.3782467532467533E-2</v>
      </c>
      <c r="K3318" s="156">
        <v>2.3782467532467533E-2</v>
      </c>
      <c r="L3318" s="156">
        <v>0.11704545454545456</v>
      </c>
      <c r="M3318" s="156">
        <v>5.5275974025974034E-2</v>
      </c>
      <c r="N3318" s="156">
        <v>3.4550865800865811E-2</v>
      </c>
      <c r="O3318" s="156">
        <v>0.11507034632034635</v>
      </c>
    </row>
    <row r="3319" spans="1:15" x14ac:dyDescent="0.2">
      <c r="A3319">
        <v>279</v>
      </c>
      <c r="B3319" t="s">
        <v>649</v>
      </c>
      <c r="C3319" t="s">
        <v>649</v>
      </c>
      <c r="D3319" t="s">
        <v>306</v>
      </c>
      <c r="E3319" t="s">
        <v>688</v>
      </c>
      <c r="F3319" s="156">
        <v>0.16688936063936063</v>
      </c>
      <c r="G3319" s="156">
        <v>0.22519355644355643</v>
      </c>
      <c r="H3319" s="156">
        <v>0.25997127872127873</v>
      </c>
      <c r="I3319" s="156">
        <v>0.25376290376290378</v>
      </c>
      <c r="J3319" s="156">
        <v>0.15560897435897433</v>
      </c>
      <c r="K3319" s="156">
        <v>0.16413794538794538</v>
      </c>
      <c r="L3319" s="156">
        <v>0.18221986346986346</v>
      </c>
      <c r="M3319" s="156">
        <v>0.27318722943722945</v>
      </c>
      <c r="N3319" s="156">
        <v>0.27099150849150849</v>
      </c>
      <c r="O3319" s="156">
        <v>0.30287420912420909</v>
      </c>
    </row>
    <row r="3320" spans="1:15" x14ac:dyDescent="0.2">
      <c r="A3320">
        <v>279</v>
      </c>
      <c r="B3320" t="s">
        <v>649</v>
      </c>
      <c r="C3320" t="s">
        <v>649</v>
      </c>
      <c r="D3320" t="s">
        <v>306</v>
      </c>
      <c r="E3320" t="s">
        <v>689</v>
      </c>
      <c r="F3320" s="156">
        <v>1.2099358974358973E-2</v>
      </c>
      <c r="G3320" s="156">
        <v>1.0523504273504273E-2</v>
      </c>
      <c r="H3320" s="156">
        <v>5.2102411477411466E-3</v>
      </c>
      <c r="I3320" s="156">
        <v>8.886599511599513E-3</v>
      </c>
      <c r="J3320" s="156">
        <v>9.7718253968253968E-3</v>
      </c>
      <c r="K3320" s="156">
        <v>3.6191239316239313E-3</v>
      </c>
      <c r="L3320" s="156">
        <v>8.4401709401709397E-3</v>
      </c>
      <c r="M3320" s="156">
        <v>7.583562271062271E-3</v>
      </c>
      <c r="N3320" s="156">
        <v>5.6013431013431014E-3</v>
      </c>
      <c r="O3320" s="156">
        <v>1.5218635531135529E-2</v>
      </c>
    </row>
    <row r="3321" spans="1:15" x14ac:dyDescent="0.2">
      <c r="A3321">
        <v>279</v>
      </c>
      <c r="B3321" t="s">
        <v>649</v>
      </c>
      <c r="C3321" t="s">
        <v>649</v>
      </c>
      <c r="D3321" t="s">
        <v>306</v>
      </c>
      <c r="E3321" t="s">
        <v>690</v>
      </c>
      <c r="F3321" s="156">
        <v>0.14741300366300367</v>
      </c>
      <c r="G3321" s="156">
        <v>0.30686813186813189</v>
      </c>
      <c r="H3321" s="156">
        <v>0.32772435897435898</v>
      </c>
      <c r="I3321" s="156">
        <v>0.22186355311355313</v>
      </c>
      <c r="J3321" s="156">
        <v>0.18823260073260073</v>
      </c>
      <c r="K3321" s="156">
        <v>0.21774267399267397</v>
      </c>
      <c r="L3321" s="156">
        <v>0.1281135531135531</v>
      </c>
      <c r="M3321" s="156">
        <v>0.31504120879120884</v>
      </c>
      <c r="N3321" s="156">
        <v>0.33711080586080583</v>
      </c>
      <c r="O3321" s="156">
        <v>0.3188644688644689</v>
      </c>
    </row>
    <row r="3322" spans="1:15" x14ac:dyDescent="0.2">
      <c r="A3322">
        <v>279</v>
      </c>
      <c r="B3322" t="s">
        <v>649</v>
      </c>
      <c r="C3322" t="s">
        <v>649</v>
      </c>
      <c r="D3322" t="s">
        <v>306</v>
      </c>
      <c r="E3322" t="s">
        <v>691</v>
      </c>
      <c r="F3322" s="156">
        <v>0.1177858126721763</v>
      </c>
      <c r="G3322" s="156">
        <v>0.11570247933884296</v>
      </c>
      <c r="H3322" s="156">
        <v>0.16423652105470288</v>
      </c>
      <c r="I3322" s="156">
        <v>0.12307900432900433</v>
      </c>
      <c r="J3322" s="156">
        <v>8.3985143644234539E-2</v>
      </c>
      <c r="K3322" s="156">
        <v>0.13561343959071234</v>
      </c>
      <c r="L3322" s="156">
        <v>9.3213793781975599E-2</v>
      </c>
      <c r="M3322" s="156">
        <v>0.12850255804801258</v>
      </c>
      <c r="N3322" s="156">
        <v>0.16161944116489574</v>
      </c>
      <c r="O3322" s="156">
        <v>0.17549439197166472</v>
      </c>
    </row>
    <row r="3323" spans="1:15" x14ac:dyDescent="0.2">
      <c r="A3323">
        <v>279</v>
      </c>
      <c r="B3323" t="s">
        <v>649</v>
      </c>
      <c r="C3323" t="s">
        <v>649</v>
      </c>
      <c r="D3323" t="s">
        <v>306</v>
      </c>
      <c r="E3323" t="s">
        <v>692</v>
      </c>
      <c r="F3323" s="156">
        <v>1.1724386724386724E-4</v>
      </c>
      <c r="G3323" s="156">
        <v>9.0187590187590201E-5</v>
      </c>
      <c r="H3323" s="156">
        <v>1.5782828282828283E-5</v>
      </c>
      <c r="I3323" s="156">
        <v>2.4801587301587305E-5</v>
      </c>
      <c r="J3323" s="156">
        <v>1.0822510822510821E-4</v>
      </c>
      <c r="K3323" s="156">
        <v>1.1273448773448775E-5</v>
      </c>
      <c r="L3323" s="156">
        <v>2.7056277056277053E-5</v>
      </c>
      <c r="M3323" s="156">
        <v>1.8037518037518038E-5</v>
      </c>
      <c r="N3323" s="156">
        <v>1.5782828282828283E-5</v>
      </c>
      <c r="O3323" s="156">
        <v>1.2400793650793653E-4</v>
      </c>
    </row>
    <row r="3324" spans="1:15" x14ac:dyDescent="0.2">
      <c r="A3324">
        <v>279</v>
      </c>
      <c r="B3324" t="s">
        <v>649</v>
      </c>
      <c r="C3324" t="s">
        <v>649</v>
      </c>
      <c r="D3324" t="s">
        <v>306</v>
      </c>
      <c r="E3324" t="s">
        <v>693</v>
      </c>
      <c r="F3324" s="156">
        <v>1.4583333333333335E-2</v>
      </c>
      <c r="G3324" s="156">
        <v>4.0043290043290042E-3</v>
      </c>
      <c r="H3324" s="156">
        <v>4.0043290043290042E-3</v>
      </c>
      <c r="I3324" s="156">
        <v>1.4096320346320346E-2</v>
      </c>
      <c r="J3324" s="156">
        <v>2.7867965367965371E-3</v>
      </c>
      <c r="K3324" s="156">
        <v>2.7867965367965371E-3</v>
      </c>
      <c r="L3324" s="156">
        <v>1.7343073593073598E-2</v>
      </c>
      <c r="M3324" s="156">
        <v>5.4112554112554119E-3</v>
      </c>
      <c r="N3324" s="156">
        <v>4.1937229437229448E-3</v>
      </c>
      <c r="O3324" s="156">
        <v>1.6720779220779223E-2</v>
      </c>
    </row>
    <row r="3325" spans="1:15" x14ac:dyDescent="0.2">
      <c r="A3325">
        <v>279</v>
      </c>
      <c r="B3325" t="s">
        <v>649</v>
      </c>
      <c r="C3325" t="s">
        <v>649</v>
      </c>
      <c r="D3325" t="s">
        <v>306</v>
      </c>
      <c r="E3325" t="s">
        <v>694</v>
      </c>
      <c r="F3325" s="156">
        <v>6.9884785353535359E-2</v>
      </c>
      <c r="G3325" s="156">
        <v>5.0569760101010101E-2</v>
      </c>
      <c r="H3325" s="156">
        <v>8.929924242424242E-2</v>
      </c>
      <c r="I3325" s="156">
        <v>5.7220643939393939E-2</v>
      </c>
      <c r="J3325" s="156">
        <v>3.6829229797979791E-2</v>
      </c>
      <c r="K3325" s="156">
        <v>8.4297664141414139E-2</v>
      </c>
      <c r="L3325" s="156">
        <v>4.5160984848484846E-2</v>
      </c>
      <c r="M3325" s="156">
        <v>5.6972853535353536E-2</v>
      </c>
      <c r="N3325" s="156">
        <v>8.48800505050505E-2</v>
      </c>
      <c r="O3325" s="156">
        <v>9.3802083333333341E-2</v>
      </c>
    </row>
    <row r="3326" spans="1:15" x14ac:dyDescent="0.2">
      <c r="A3326">
        <v>279</v>
      </c>
      <c r="B3326" t="s">
        <v>649</v>
      </c>
      <c r="C3326" t="s">
        <v>649</v>
      </c>
      <c r="D3326" t="s">
        <v>306</v>
      </c>
      <c r="E3326" t="s">
        <v>695</v>
      </c>
      <c r="F3326" s="156">
        <v>0</v>
      </c>
      <c r="G3326" s="156">
        <v>0</v>
      </c>
      <c r="H3326" s="156">
        <v>0</v>
      </c>
      <c r="I3326" s="156">
        <v>0</v>
      </c>
      <c r="J3326" s="156">
        <v>0</v>
      </c>
      <c r="K3326" s="156">
        <v>0</v>
      </c>
      <c r="L3326" s="156">
        <v>0</v>
      </c>
      <c r="M3326" s="156">
        <v>0</v>
      </c>
      <c r="N3326" s="156">
        <v>0</v>
      </c>
      <c r="O3326" s="156">
        <v>0</v>
      </c>
    </row>
    <row r="3327" spans="1:15" x14ac:dyDescent="0.2">
      <c r="A3327">
        <v>279</v>
      </c>
      <c r="B3327" t="s">
        <v>649</v>
      </c>
      <c r="C3327" t="s">
        <v>649</v>
      </c>
      <c r="D3327" t="s">
        <v>306</v>
      </c>
      <c r="E3327" t="s">
        <v>696</v>
      </c>
      <c r="F3327" s="156">
        <v>3.4722222222222224E-4</v>
      </c>
      <c r="G3327" s="156">
        <v>3.4722222222222222E-5</v>
      </c>
      <c r="H3327" s="156">
        <v>3.4722222222222222E-5</v>
      </c>
      <c r="I3327" s="156">
        <v>2.4305555555555555E-4</v>
      </c>
      <c r="J3327" s="156">
        <v>1.7361111111111111E-5</v>
      </c>
      <c r="K3327" s="156">
        <v>1.7361111111111111E-5</v>
      </c>
      <c r="L3327" s="156">
        <v>3.645833333333333E-4</v>
      </c>
      <c r="M3327" s="156">
        <v>3.4722222222222222E-5</v>
      </c>
      <c r="N3327" s="156">
        <v>3.4722222222222222E-5</v>
      </c>
      <c r="O3327" s="156">
        <v>3.4722222222222224E-4</v>
      </c>
    </row>
    <row r="3328" spans="1:15" x14ac:dyDescent="0.2">
      <c r="A3328">
        <v>280</v>
      </c>
      <c r="B3328" t="s">
        <v>470</v>
      </c>
      <c r="C3328" t="s">
        <v>470</v>
      </c>
      <c r="D3328" t="s">
        <v>203</v>
      </c>
      <c r="E3328" t="s">
        <v>685</v>
      </c>
      <c r="F3328" s="156">
        <v>0.26297717434081075</v>
      </c>
      <c r="G3328" s="156">
        <v>0.2612357339630067</v>
      </c>
      <c r="H3328" s="156">
        <v>0.33608323494687131</v>
      </c>
      <c r="I3328" s="156">
        <v>0.29328512396694217</v>
      </c>
      <c r="J3328" s="156">
        <v>0.1667650531286895</v>
      </c>
      <c r="K3328" s="156">
        <v>0.2165313852813853</v>
      </c>
      <c r="L3328" s="156">
        <v>0.2049340810704447</v>
      </c>
      <c r="M3328" s="156">
        <v>0.32339384100747737</v>
      </c>
      <c r="N3328" s="156">
        <v>0.33763774104683197</v>
      </c>
      <c r="O3328" s="156">
        <v>0.3889634986225895</v>
      </c>
    </row>
    <row r="3329" spans="1:15" x14ac:dyDescent="0.2">
      <c r="A3329">
        <v>280</v>
      </c>
      <c r="B3329" t="s">
        <v>470</v>
      </c>
      <c r="C3329" t="s">
        <v>470</v>
      </c>
      <c r="D3329" t="s">
        <v>203</v>
      </c>
      <c r="E3329" t="s">
        <v>686</v>
      </c>
      <c r="F3329" s="156">
        <v>1.6148088023088022E-2</v>
      </c>
      <c r="G3329" s="156">
        <v>2.1888528138528141E-2</v>
      </c>
      <c r="H3329" s="156">
        <v>1.038961038961039E-2</v>
      </c>
      <c r="I3329" s="156">
        <v>6.6130050505050497E-3</v>
      </c>
      <c r="J3329" s="156">
        <v>2.0833333333333336E-2</v>
      </c>
      <c r="K3329" s="156">
        <v>5.4631132756132756E-3</v>
      </c>
      <c r="L3329" s="156">
        <v>4.8701298701298709E-3</v>
      </c>
      <c r="M3329" s="156">
        <v>1.1559794372294372E-2</v>
      </c>
      <c r="N3329" s="156">
        <v>1.0520382395382395E-2</v>
      </c>
      <c r="O3329" s="156">
        <v>2.0603354978354978E-2</v>
      </c>
    </row>
    <row r="3330" spans="1:15" x14ac:dyDescent="0.2">
      <c r="A3330">
        <v>280</v>
      </c>
      <c r="B3330" t="s">
        <v>470</v>
      </c>
      <c r="C3330" t="s">
        <v>470</v>
      </c>
      <c r="D3330" t="s">
        <v>203</v>
      </c>
      <c r="E3330" t="s">
        <v>687</v>
      </c>
      <c r="F3330" s="156">
        <v>1.8398268398268402E-3</v>
      </c>
      <c r="G3330" s="156">
        <v>5.140692640692642E-4</v>
      </c>
      <c r="H3330" s="156">
        <v>5.140692640692642E-4</v>
      </c>
      <c r="I3330" s="156">
        <v>1.4069264069264073E-3</v>
      </c>
      <c r="J3330" s="156">
        <v>3.5173160173160181E-4</v>
      </c>
      <c r="K3330" s="156">
        <v>3.5173160173160181E-4</v>
      </c>
      <c r="L3330" s="156">
        <v>1.8127705627705632E-3</v>
      </c>
      <c r="M3330" s="156">
        <v>5.952380952380954E-4</v>
      </c>
      <c r="N3330" s="156">
        <v>5.140692640692642E-4</v>
      </c>
      <c r="O3330" s="156">
        <v>2.0833333333333337E-3</v>
      </c>
    </row>
    <row r="3331" spans="1:15" x14ac:dyDescent="0.2">
      <c r="A3331">
        <v>280</v>
      </c>
      <c r="B3331" t="s">
        <v>470</v>
      </c>
      <c r="C3331" t="s">
        <v>470</v>
      </c>
      <c r="D3331" t="s">
        <v>203</v>
      </c>
      <c r="E3331" t="s">
        <v>688</v>
      </c>
      <c r="F3331" s="156">
        <v>0.30196053946053947</v>
      </c>
      <c r="G3331" s="156">
        <v>0.26780927405927407</v>
      </c>
      <c r="H3331" s="156">
        <v>0.3285610223110223</v>
      </c>
      <c r="I3331" s="156">
        <v>0.3234765234765235</v>
      </c>
      <c r="J3331" s="156">
        <v>0.1752122877122877</v>
      </c>
      <c r="K3331" s="156">
        <v>0.18581834831834831</v>
      </c>
      <c r="L3331" s="156">
        <v>0.23558524808524808</v>
      </c>
      <c r="M3331" s="156">
        <v>0.34850149850149853</v>
      </c>
      <c r="N3331" s="156">
        <v>0.33102106227106226</v>
      </c>
      <c r="O3331" s="156">
        <v>0.42332459207459211</v>
      </c>
    </row>
    <row r="3332" spans="1:15" x14ac:dyDescent="0.2">
      <c r="A3332">
        <v>280</v>
      </c>
      <c r="B3332" t="s">
        <v>470</v>
      </c>
      <c r="C3332" t="s">
        <v>470</v>
      </c>
      <c r="D3332" t="s">
        <v>203</v>
      </c>
      <c r="E3332" t="s">
        <v>689</v>
      </c>
      <c r="F3332" s="156">
        <v>2.548076923076923E-2</v>
      </c>
      <c r="G3332" s="156">
        <v>3.4552426739926742E-2</v>
      </c>
      <c r="H3332" s="156">
        <v>1.4949633699633699E-2</v>
      </c>
      <c r="I3332" s="156">
        <v>9.9282661782661777E-3</v>
      </c>
      <c r="J3332" s="156">
        <v>3.2312652625152628E-2</v>
      </c>
      <c r="K3332" s="156">
        <v>7.606456043956043E-3</v>
      </c>
      <c r="L3332" s="156">
        <v>7.4767246642246637E-3</v>
      </c>
      <c r="M3332" s="156">
        <v>1.8711843711843711E-2</v>
      </c>
      <c r="N3332" s="156">
        <v>1.5201465201465203E-2</v>
      </c>
      <c r="O3332" s="156">
        <v>3.2451923076923073E-2</v>
      </c>
    </row>
    <row r="3333" spans="1:15" x14ac:dyDescent="0.2">
      <c r="A3333">
        <v>280</v>
      </c>
      <c r="B3333" t="s">
        <v>470</v>
      </c>
      <c r="C3333" t="s">
        <v>470</v>
      </c>
      <c r="D3333" t="s">
        <v>203</v>
      </c>
      <c r="E3333" t="s">
        <v>690</v>
      </c>
      <c r="F3333" s="156">
        <v>0.36000457875457875</v>
      </c>
      <c r="G3333" s="156">
        <v>0.40574633699633689</v>
      </c>
      <c r="H3333" s="156">
        <v>0.54047619047619044</v>
      </c>
      <c r="I3333" s="156">
        <v>0.41213369963369967</v>
      </c>
      <c r="J3333" s="156">
        <v>0.13912545787545788</v>
      </c>
      <c r="K3333" s="156">
        <v>0.32513736263736265</v>
      </c>
      <c r="L3333" s="156">
        <v>0.1436584249084249</v>
      </c>
      <c r="M3333" s="156">
        <v>0.51387362637362632</v>
      </c>
      <c r="N3333" s="156">
        <v>0.54333791208791216</v>
      </c>
      <c r="O3333" s="156">
        <v>0.54104853479853476</v>
      </c>
    </row>
    <row r="3334" spans="1:15" x14ac:dyDescent="0.2">
      <c r="A3334">
        <v>280</v>
      </c>
      <c r="B3334" t="s">
        <v>470</v>
      </c>
      <c r="C3334" t="s">
        <v>470</v>
      </c>
      <c r="D3334" t="s">
        <v>203</v>
      </c>
      <c r="E3334" t="s">
        <v>691</v>
      </c>
      <c r="F3334" s="156">
        <v>0.22405794962613146</v>
      </c>
      <c r="G3334" s="156">
        <v>0.16877951593860685</v>
      </c>
      <c r="H3334" s="156">
        <v>0.26711678473042111</v>
      </c>
      <c r="I3334" s="156">
        <v>0.19813311688311688</v>
      </c>
      <c r="J3334" s="156">
        <v>0.11410369933097203</v>
      </c>
      <c r="K3334" s="156">
        <v>0.21171290830381742</v>
      </c>
      <c r="L3334" s="156">
        <v>0.14820690672963399</v>
      </c>
      <c r="M3334" s="156">
        <v>0.20640741833923651</v>
      </c>
      <c r="N3334" s="156">
        <v>0.26693231011412832</v>
      </c>
      <c r="O3334" s="156">
        <v>0.29597107438016523</v>
      </c>
    </row>
    <row r="3335" spans="1:15" x14ac:dyDescent="0.2">
      <c r="A3335">
        <v>280</v>
      </c>
      <c r="B3335" t="s">
        <v>470</v>
      </c>
      <c r="C3335" t="s">
        <v>470</v>
      </c>
      <c r="D3335" t="s">
        <v>203</v>
      </c>
      <c r="E3335" t="s">
        <v>692</v>
      </c>
      <c r="F3335" s="156">
        <v>7.1856962481962484E-3</v>
      </c>
      <c r="G3335" s="156">
        <v>8.0244408369408368E-3</v>
      </c>
      <c r="H3335" s="156">
        <v>4.1779401154401156E-3</v>
      </c>
      <c r="I3335" s="156">
        <v>2.0224567099567099E-3</v>
      </c>
      <c r="J3335" s="156">
        <v>8.4641053391053388E-3</v>
      </c>
      <c r="K3335" s="156">
        <v>3.0573593073593072E-3</v>
      </c>
      <c r="L3335" s="156">
        <v>1.4497655122655123E-3</v>
      </c>
      <c r="M3335" s="156">
        <v>3.1204906204906199E-3</v>
      </c>
      <c r="N3335" s="156">
        <v>4.1869588744588744E-3</v>
      </c>
      <c r="O3335" s="156">
        <v>8.3761724386724381E-3</v>
      </c>
    </row>
    <row r="3336" spans="1:15" x14ac:dyDescent="0.2">
      <c r="A3336">
        <v>280</v>
      </c>
      <c r="B3336" t="s">
        <v>470</v>
      </c>
      <c r="C3336" t="s">
        <v>470</v>
      </c>
      <c r="D3336" t="s">
        <v>203</v>
      </c>
      <c r="E3336" t="s">
        <v>693</v>
      </c>
      <c r="F3336" s="156">
        <v>0</v>
      </c>
      <c r="G3336" s="156">
        <v>0</v>
      </c>
      <c r="H3336" s="156">
        <v>0</v>
      </c>
      <c r="I3336" s="156">
        <v>0</v>
      </c>
      <c r="J3336" s="156">
        <v>0</v>
      </c>
      <c r="K3336" s="156">
        <v>0</v>
      </c>
      <c r="L3336" s="156">
        <v>0</v>
      </c>
      <c r="M3336" s="156">
        <v>0</v>
      </c>
      <c r="N3336" s="156">
        <v>0</v>
      </c>
      <c r="O3336" s="156">
        <v>0</v>
      </c>
    </row>
    <row r="3337" spans="1:15" x14ac:dyDescent="0.2">
      <c r="A3337">
        <v>280</v>
      </c>
      <c r="B3337" t="s">
        <v>470</v>
      </c>
      <c r="C3337" t="s">
        <v>470</v>
      </c>
      <c r="D3337" t="s">
        <v>203</v>
      </c>
      <c r="E3337" t="s">
        <v>694</v>
      </c>
      <c r="F3337" s="156">
        <v>0.11119002525252526</v>
      </c>
      <c r="G3337" s="156">
        <v>8.6859217171717171E-2</v>
      </c>
      <c r="H3337" s="156">
        <v>0.14519728535353535</v>
      </c>
      <c r="I3337" s="156">
        <v>9.6886047979797982E-2</v>
      </c>
      <c r="J3337" s="156">
        <v>6.1131628787878783E-2</v>
      </c>
      <c r="K3337" s="156">
        <v>0.1292724116161616</v>
      </c>
      <c r="L3337" s="156">
        <v>7.3342803030303022E-2</v>
      </c>
      <c r="M3337" s="156">
        <v>0.10013415404040404</v>
      </c>
      <c r="N3337" s="156">
        <v>0.14469854797979798</v>
      </c>
      <c r="O3337" s="156">
        <v>0.15186710858585858</v>
      </c>
    </row>
    <row r="3338" spans="1:15" x14ac:dyDescent="0.2">
      <c r="A3338">
        <v>280</v>
      </c>
      <c r="B3338" t="s">
        <v>470</v>
      </c>
      <c r="C3338" t="s">
        <v>470</v>
      </c>
      <c r="D3338" t="s">
        <v>203</v>
      </c>
      <c r="E3338" t="s">
        <v>695</v>
      </c>
      <c r="F3338" s="156">
        <v>3.3564814814814812E-4</v>
      </c>
      <c r="G3338" s="156">
        <v>3.3998842592592593E-4</v>
      </c>
      <c r="H3338" s="156">
        <v>1.6203703703703703E-4</v>
      </c>
      <c r="I3338" s="156">
        <v>8.246527777777778E-5</v>
      </c>
      <c r="J3338" s="156">
        <v>3.8483796296296297E-4</v>
      </c>
      <c r="K3338" s="156">
        <v>1.3454861111111111E-4</v>
      </c>
      <c r="L3338" s="156">
        <v>5.6423611111111102E-5</v>
      </c>
      <c r="M3338" s="156">
        <v>1.0416666666666666E-4</v>
      </c>
      <c r="N3338" s="156">
        <v>1.6203703703703703E-4</v>
      </c>
      <c r="O3338" s="156">
        <v>3.7905092592592596E-4</v>
      </c>
    </row>
    <row r="3339" spans="1:15" x14ac:dyDescent="0.2">
      <c r="A3339">
        <v>280</v>
      </c>
      <c r="B3339" t="s">
        <v>470</v>
      </c>
      <c r="C3339" t="s">
        <v>470</v>
      </c>
      <c r="D3339" t="s">
        <v>203</v>
      </c>
      <c r="E3339" t="s">
        <v>696</v>
      </c>
      <c r="F3339" s="156">
        <v>0</v>
      </c>
      <c r="G3339" s="156">
        <v>0</v>
      </c>
      <c r="H3339" s="156">
        <v>0</v>
      </c>
      <c r="I3339" s="156">
        <v>0</v>
      </c>
      <c r="J3339" s="156">
        <v>0</v>
      </c>
      <c r="K3339" s="156">
        <v>0</v>
      </c>
      <c r="L3339" s="156">
        <v>0</v>
      </c>
      <c r="M3339" s="156">
        <v>0</v>
      </c>
      <c r="N3339" s="156">
        <v>0</v>
      </c>
      <c r="O3339" s="156">
        <v>0</v>
      </c>
    </row>
    <row r="3340" spans="1:15" x14ac:dyDescent="0.2">
      <c r="A3340">
        <v>281</v>
      </c>
      <c r="B3340" t="s">
        <v>320</v>
      </c>
      <c r="C3340" t="s">
        <v>320</v>
      </c>
      <c r="D3340" t="s">
        <v>320</v>
      </c>
      <c r="E3340" t="s">
        <v>685</v>
      </c>
      <c r="F3340" s="156">
        <v>0.2458849862258953</v>
      </c>
      <c r="G3340" s="156">
        <v>0.25572855175127901</v>
      </c>
      <c r="H3340" s="156">
        <v>0.31716597796143248</v>
      </c>
      <c r="I3340" s="156">
        <v>0.28405155450609992</v>
      </c>
      <c r="J3340" s="156">
        <v>0.16097500983864621</v>
      </c>
      <c r="K3340" s="156">
        <v>0.19457398661944114</v>
      </c>
      <c r="L3340" s="156">
        <v>0.19603010625737899</v>
      </c>
      <c r="M3340" s="156">
        <v>0.31682654466745369</v>
      </c>
      <c r="N3340" s="156">
        <v>0.31226879181424638</v>
      </c>
      <c r="O3340" s="156">
        <v>0.37289944903581268</v>
      </c>
    </row>
    <row r="3341" spans="1:15" x14ac:dyDescent="0.2">
      <c r="A3341">
        <v>281</v>
      </c>
      <c r="B3341" t="s">
        <v>320</v>
      </c>
      <c r="C3341" t="s">
        <v>320</v>
      </c>
      <c r="D3341" t="s">
        <v>320</v>
      </c>
      <c r="E3341" t="s">
        <v>686</v>
      </c>
      <c r="F3341" s="156">
        <v>2.0657467532467534E-2</v>
      </c>
      <c r="G3341" s="156">
        <v>2.7651515151515153E-2</v>
      </c>
      <c r="H3341" s="156">
        <v>1.3268849206349208E-2</v>
      </c>
      <c r="I3341" s="156">
        <v>7.8936688311688312E-3</v>
      </c>
      <c r="J3341" s="156">
        <v>2.613185425685426E-2</v>
      </c>
      <c r="K3341" s="156">
        <v>6.8452380952380943E-3</v>
      </c>
      <c r="L3341" s="156">
        <v>5.8937590187590188E-3</v>
      </c>
      <c r="M3341" s="156">
        <v>1.4481872294372294E-2</v>
      </c>
      <c r="N3341" s="156">
        <v>1.2856240981240981E-2</v>
      </c>
      <c r="O3341" s="156">
        <v>2.6122835497835496E-2</v>
      </c>
    </row>
    <row r="3342" spans="1:15" x14ac:dyDescent="0.2">
      <c r="A3342">
        <v>281</v>
      </c>
      <c r="B3342" t="s">
        <v>320</v>
      </c>
      <c r="C3342" t="s">
        <v>320</v>
      </c>
      <c r="D3342" t="s">
        <v>320</v>
      </c>
      <c r="E3342" t="s">
        <v>687</v>
      </c>
      <c r="F3342" s="156">
        <v>0</v>
      </c>
      <c r="G3342" s="156">
        <v>0</v>
      </c>
      <c r="H3342" s="156">
        <v>0</v>
      </c>
      <c r="I3342" s="156">
        <v>0</v>
      </c>
      <c r="J3342" s="156">
        <v>0</v>
      </c>
      <c r="K3342" s="156">
        <v>0</v>
      </c>
      <c r="L3342" s="156">
        <v>0</v>
      </c>
      <c r="M3342" s="156">
        <v>0</v>
      </c>
      <c r="N3342" s="156">
        <v>0</v>
      </c>
      <c r="O3342" s="156">
        <v>0</v>
      </c>
    </row>
    <row r="3343" spans="1:15" x14ac:dyDescent="0.2">
      <c r="A3343">
        <v>281</v>
      </c>
      <c r="B3343" t="s">
        <v>320</v>
      </c>
      <c r="C3343" t="s">
        <v>320</v>
      </c>
      <c r="D3343" t="s">
        <v>320</v>
      </c>
      <c r="E3343" t="s">
        <v>688</v>
      </c>
      <c r="F3343" s="156">
        <v>0.36579878454878451</v>
      </c>
      <c r="G3343" s="156">
        <v>0.30323426573426576</v>
      </c>
      <c r="H3343" s="156">
        <v>0.36062687312687314</v>
      </c>
      <c r="I3343" s="156">
        <v>0.35977980352980354</v>
      </c>
      <c r="J3343" s="156">
        <v>0.19395604395604393</v>
      </c>
      <c r="K3343" s="156">
        <v>0.18781426906426907</v>
      </c>
      <c r="L3343" s="156">
        <v>0.25930944055944055</v>
      </c>
      <c r="M3343" s="156">
        <v>0.39400599400599401</v>
      </c>
      <c r="N3343" s="156">
        <v>0.35259532134532134</v>
      </c>
      <c r="O3343" s="156">
        <v>0.48625541125541127</v>
      </c>
    </row>
    <row r="3344" spans="1:15" x14ac:dyDescent="0.2">
      <c r="A3344">
        <v>281</v>
      </c>
      <c r="B3344" t="s">
        <v>320</v>
      </c>
      <c r="C3344" t="s">
        <v>320</v>
      </c>
      <c r="D3344" t="s">
        <v>320</v>
      </c>
      <c r="E3344" t="s">
        <v>689</v>
      </c>
      <c r="F3344" s="156">
        <v>4.0827228327228328E-2</v>
      </c>
      <c r="G3344" s="156">
        <v>5.0885225885225885E-2</v>
      </c>
      <c r="H3344" s="156">
        <v>1.9951923076923079E-2</v>
      </c>
      <c r="I3344" s="156">
        <v>1.1240842490842489E-2</v>
      </c>
      <c r="J3344" s="156">
        <v>4.8225732600732603E-2</v>
      </c>
      <c r="K3344" s="156">
        <v>9.1861263736263722E-3</v>
      </c>
      <c r="L3344" s="156">
        <v>8.9247557997557993E-3</v>
      </c>
      <c r="M3344" s="156">
        <v>2.511637667887668E-2</v>
      </c>
      <c r="N3344" s="156">
        <v>1.9019001831501833E-2</v>
      </c>
      <c r="O3344" s="156">
        <v>4.8992673992673999E-2</v>
      </c>
    </row>
    <row r="3345" spans="1:15" x14ac:dyDescent="0.2">
      <c r="A3345">
        <v>281</v>
      </c>
      <c r="B3345" t="s">
        <v>320</v>
      </c>
      <c r="C3345" t="s">
        <v>320</v>
      </c>
      <c r="D3345" t="s">
        <v>320</v>
      </c>
      <c r="E3345" t="s">
        <v>690</v>
      </c>
      <c r="F3345" s="156">
        <v>0.44029304029304034</v>
      </c>
      <c r="G3345" s="156">
        <v>0.45485347985347985</v>
      </c>
      <c r="H3345" s="156">
        <v>0.61348443223443228</v>
      </c>
      <c r="I3345" s="156">
        <v>0.50052655677655677</v>
      </c>
      <c r="J3345" s="156">
        <v>0.15006868131868131</v>
      </c>
      <c r="K3345" s="156">
        <v>0.34210164835164836</v>
      </c>
      <c r="L3345" s="156">
        <v>0.18237179487179486</v>
      </c>
      <c r="M3345" s="156">
        <v>0.60684523809523816</v>
      </c>
      <c r="N3345" s="156">
        <v>0.6027701465201466</v>
      </c>
      <c r="O3345" s="156">
        <v>0.63461538461538458</v>
      </c>
    </row>
    <row r="3346" spans="1:15" x14ac:dyDescent="0.2">
      <c r="A3346">
        <v>281</v>
      </c>
      <c r="B3346" t="s">
        <v>320</v>
      </c>
      <c r="C3346" t="s">
        <v>320</v>
      </c>
      <c r="D3346" t="s">
        <v>320</v>
      </c>
      <c r="E3346" t="s">
        <v>691</v>
      </c>
      <c r="F3346" s="156">
        <v>0.28461727666273118</v>
      </c>
      <c r="G3346" s="156">
        <v>0.20401416765053129</v>
      </c>
      <c r="H3346" s="156">
        <v>0.32289944903581269</v>
      </c>
      <c r="I3346" s="156">
        <v>0.23352764659582839</v>
      </c>
      <c r="J3346" s="156">
        <v>0.13478699330972058</v>
      </c>
      <c r="K3346" s="156">
        <v>0.24933589138134596</v>
      </c>
      <c r="L3346" s="156">
        <v>0.17159828807556077</v>
      </c>
      <c r="M3346" s="156">
        <v>0.25021153089334908</v>
      </c>
      <c r="N3346" s="156">
        <v>0.32261904761904758</v>
      </c>
      <c r="O3346" s="156">
        <v>0.36244834710743801</v>
      </c>
    </row>
    <row r="3347" spans="1:15" x14ac:dyDescent="0.2">
      <c r="A3347">
        <v>281</v>
      </c>
      <c r="B3347" t="s">
        <v>320</v>
      </c>
      <c r="C3347" t="s">
        <v>320</v>
      </c>
      <c r="D3347" t="s">
        <v>320</v>
      </c>
      <c r="E3347" t="s">
        <v>692</v>
      </c>
      <c r="F3347" s="156">
        <v>1.4504419191919192E-2</v>
      </c>
      <c r="G3347" s="156">
        <v>1.5611471861471859E-2</v>
      </c>
      <c r="H3347" s="156">
        <v>8.4032287157287163E-3</v>
      </c>
      <c r="I3347" s="156">
        <v>3.2287157287157289E-3</v>
      </c>
      <c r="J3347" s="156">
        <v>1.635326479076479E-2</v>
      </c>
      <c r="K3347" s="156">
        <v>6.1846139971139967E-3</v>
      </c>
      <c r="L3347" s="156">
        <v>2.4034992784992782E-3</v>
      </c>
      <c r="M3347" s="156">
        <v>5.7855339105339102E-3</v>
      </c>
      <c r="N3347" s="156">
        <v>8.3581349206349222E-3</v>
      </c>
      <c r="O3347" s="156">
        <v>1.6488546176046174E-2</v>
      </c>
    </row>
    <row r="3348" spans="1:15" x14ac:dyDescent="0.2">
      <c r="A3348">
        <v>281</v>
      </c>
      <c r="B3348" t="s">
        <v>320</v>
      </c>
      <c r="C3348" t="s">
        <v>320</v>
      </c>
      <c r="D3348" t="s">
        <v>320</v>
      </c>
      <c r="E3348" t="s">
        <v>693</v>
      </c>
      <c r="F3348" s="156">
        <v>0</v>
      </c>
      <c r="G3348" s="156">
        <v>0</v>
      </c>
      <c r="H3348" s="156">
        <v>0</v>
      </c>
      <c r="I3348" s="156">
        <v>0</v>
      </c>
      <c r="J3348" s="156">
        <v>0</v>
      </c>
      <c r="K3348" s="156">
        <v>0</v>
      </c>
      <c r="L3348" s="156">
        <v>0</v>
      </c>
      <c r="M3348" s="156">
        <v>0</v>
      </c>
      <c r="N3348" s="156">
        <v>0</v>
      </c>
      <c r="O3348" s="156">
        <v>0</v>
      </c>
    </row>
    <row r="3349" spans="1:15" x14ac:dyDescent="0.2">
      <c r="A3349">
        <v>281</v>
      </c>
      <c r="B3349" t="s">
        <v>320</v>
      </c>
      <c r="C3349" t="s">
        <v>320</v>
      </c>
      <c r="D3349" t="s">
        <v>320</v>
      </c>
      <c r="E3349" t="s">
        <v>694</v>
      </c>
      <c r="F3349" s="156">
        <v>0.15736584595959596</v>
      </c>
      <c r="G3349" s="156">
        <v>0.11253156565656565</v>
      </c>
      <c r="H3349" s="156">
        <v>0.19368686868686871</v>
      </c>
      <c r="I3349" s="156">
        <v>0.12231060606060608</v>
      </c>
      <c r="J3349" s="156">
        <v>7.860795454545455E-2</v>
      </c>
      <c r="K3349" s="156">
        <v>0.17176925505050503</v>
      </c>
      <c r="L3349" s="156">
        <v>9.1564078282828268E-2</v>
      </c>
      <c r="M3349" s="156">
        <v>0.12945549242424242</v>
      </c>
      <c r="N3349" s="156">
        <v>0.1951167929292929</v>
      </c>
      <c r="O3349" s="156">
        <v>0.20548453282828286</v>
      </c>
    </row>
    <row r="3350" spans="1:15" x14ac:dyDescent="0.2">
      <c r="A3350">
        <v>281</v>
      </c>
      <c r="B3350" t="s">
        <v>320</v>
      </c>
      <c r="C3350" t="s">
        <v>320</v>
      </c>
      <c r="D3350" t="s">
        <v>320</v>
      </c>
      <c r="E3350" t="s">
        <v>695</v>
      </c>
      <c r="F3350" s="156">
        <v>1.0040509259259258E-3</v>
      </c>
      <c r="G3350" s="156">
        <v>1.0127314814814814E-3</v>
      </c>
      <c r="H3350" s="156">
        <v>5.6278935185185186E-4</v>
      </c>
      <c r="I3350" s="156">
        <v>2.4739583333333335E-4</v>
      </c>
      <c r="J3350" s="156">
        <v>1.1270254629629631E-3</v>
      </c>
      <c r="K3350" s="156">
        <v>4.8900462962962971E-4</v>
      </c>
      <c r="L3350" s="156">
        <v>1.7216435185185184E-4</v>
      </c>
      <c r="M3350" s="156">
        <v>3.2552083333333332E-4</v>
      </c>
      <c r="N3350" s="156">
        <v>5.6423611111111106E-4</v>
      </c>
      <c r="O3350" s="156">
        <v>1.1357060185185183E-3</v>
      </c>
    </row>
    <row r="3351" spans="1:15" x14ac:dyDescent="0.2">
      <c r="A3351">
        <v>281</v>
      </c>
      <c r="B3351" t="s">
        <v>320</v>
      </c>
      <c r="C3351" t="s">
        <v>320</v>
      </c>
      <c r="D3351" t="s">
        <v>320</v>
      </c>
      <c r="E3351" t="s">
        <v>696</v>
      </c>
      <c r="F3351" s="156">
        <v>0</v>
      </c>
      <c r="G3351" s="156">
        <v>0</v>
      </c>
      <c r="H3351" s="156">
        <v>0</v>
      </c>
      <c r="I3351" s="156">
        <v>0</v>
      </c>
      <c r="J3351" s="156">
        <v>0</v>
      </c>
      <c r="K3351" s="156">
        <v>0</v>
      </c>
      <c r="L3351" s="156">
        <v>0</v>
      </c>
      <c r="M3351" s="156">
        <v>0</v>
      </c>
      <c r="N3351" s="156">
        <v>0</v>
      </c>
      <c r="O3351" s="156">
        <v>0</v>
      </c>
    </row>
    <row r="3352" spans="1:15" x14ac:dyDescent="0.2">
      <c r="A3352">
        <v>282</v>
      </c>
      <c r="B3352" t="s">
        <v>331</v>
      </c>
      <c r="C3352" t="s">
        <v>331</v>
      </c>
      <c r="D3352" t="s">
        <v>331</v>
      </c>
      <c r="E3352" t="s">
        <v>685</v>
      </c>
      <c r="F3352" s="156">
        <v>0.23842729240456514</v>
      </c>
      <c r="G3352" s="156">
        <v>0.24578414010232189</v>
      </c>
      <c r="H3352" s="156">
        <v>0.3130780204643841</v>
      </c>
      <c r="I3352" s="156">
        <v>0.27633313656040931</v>
      </c>
      <c r="J3352" s="156">
        <v>0.15591302636757179</v>
      </c>
      <c r="K3352" s="156">
        <v>0.19898170011806374</v>
      </c>
      <c r="L3352" s="156">
        <v>0.19198396300669029</v>
      </c>
      <c r="M3352" s="156">
        <v>0.3055637544273907</v>
      </c>
      <c r="N3352" s="156">
        <v>0.31281483667847304</v>
      </c>
      <c r="O3352" s="156">
        <v>0.36111521054702878</v>
      </c>
    </row>
    <row r="3353" spans="1:15" x14ac:dyDescent="0.2">
      <c r="A3353">
        <v>282</v>
      </c>
      <c r="B3353" t="s">
        <v>331</v>
      </c>
      <c r="C3353" t="s">
        <v>331</v>
      </c>
      <c r="D3353" t="s">
        <v>331</v>
      </c>
      <c r="E3353" t="s">
        <v>686</v>
      </c>
      <c r="F3353" s="156">
        <v>1.6842532467532468E-2</v>
      </c>
      <c r="G3353" s="156">
        <v>2.3042929292929296E-2</v>
      </c>
      <c r="H3353" s="156">
        <v>1.1305014430014431E-2</v>
      </c>
      <c r="I3353" s="156">
        <v>7.000811688311688E-3</v>
      </c>
      <c r="J3353" s="156">
        <v>2.1746482683982684E-2</v>
      </c>
      <c r="K3353" s="156">
        <v>5.9546356421356422E-3</v>
      </c>
      <c r="L3353" s="156">
        <v>5.1564754689754693E-3</v>
      </c>
      <c r="M3353" s="156">
        <v>1.2353445165945165E-2</v>
      </c>
      <c r="N3353" s="156">
        <v>1.1282467532467533E-2</v>
      </c>
      <c r="O3353" s="156">
        <v>2.1620220057720057E-2</v>
      </c>
    </row>
    <row r="3354" spans="1:15" x14ac:dyDescent="0.2">
      <c r="A3354">
        <v>282</v>
      </c>
      <c r="B3354" t="s">
        <v>331</v>
      </c>
      <c r="C3354" t="s">
        <v>331</v>
      </c>
      <c r="D3354" t="s">
        <v>331</v>
      </c>
      <c r="E3354" t="s">
        <v>687</v>
      </c>
      <c r="F3354" s="156">
        <v>3.2467532467532473E-4</v>
      </c>
      <c r="G3354" s="156">
        <v>5.4112554112554119E-5</v>
      </c>
      <c r="H3354" s="156">
        <v>5.4112554112554119E-5</v>
      </c>
      <c r="I3354" s="156">
        <v>2.1645021645021648E-4</v>
      </c>
      <c r="J3354" s="156">
        <v>2.705627705627706E-5</v>
      </c>
      <c r="K3354" s="156">
        <v>2.705627705627706E-5</v>
      </c>
      <c r="L3354" s="156">
        <v>2.976190476190477E-4</v>
      </c>
      <c r="M3354" s="156">
        <v>5.4112554112554119E-5</v>
      </c>
      <c r="N3354" s="156">
        <v>5.4112554112554119E-5</v>
      </c>
      <c r="O3354" s="156">
        <v>3.5173160173160181E-4</v>
      </c>
    </row>
    <row r="3355" spans="1:15" x14ac:dyDescent="0.2">
      <c r="A3355">
        <v>282</v>
      </c>
      <c r="B3355" t="s">
        <v>331</v>
      </c>
      <c r="C3355" t="s">
        <v>331</v>
      </c>
      <c r="D3355" t="s">
        <v>331</v>
      </c>
      <c r="E3355" t="s">
        <v>688</v>
      </c>
      <c r="F3355" s="156">
        <v>0.30995254745254747</v>
      </c>
      <c r="G3355" s="156">
        <v>0.26796328671328667</v>
      </c>
      <c r="H3355" s="156">
        <v>0.32601356976356977</v>
      </c>
      <c r="I3355" s="156">
        <v>0.3228625541125541</v>
      </c>
      <c r="J3355" s="156">
        <v>0.17360139860139862</v>
      </c>
      <c r="K3355" s="156">
        <v>0.17975149850149849</v>
      </c>
      <c r="L3355" s="156">
        <v>0.23468198468198465</v>
      </c>
      <c r="M3355" s="156">
        <v>0.34922369297369299</v>
      </c>
      <c r="N3355" s="156">
        <v>0.32559940059940057</v>
      </c>
      <c r="O3355" s="156">
        <v>0.42728313353313352</v>
      </c>
    </row>
    <row r="3356" spans="1:15" x14ac:dyDescent="0.2">
      <c r="A3356">
        <v>282</v>
      </c>
      <c r="B3356" t="s">
        <v>331</v>
      </c>
      <c r="C3356" t="s">
        <v>331</v>
      </c>
      <c r="D3356" t="s">
        <v>331</v>
      </c>
      <c r="E3356" t="s">
        <v>689</v>
      </c>
      <c r="F3356" s="156">
        <v>2.9861111111111113E-2</v>
      </c>
      <c r="G3356" s="156">
        <v>3.9192231379731379E-2</v>
      </c>
      <c r="H3356" s="156">
        <v>1.6582722832722829E-2</v>
      </c>
      <c r="I3356" s="156">
        <v>1.0244963369963372E-2</v>
      </c>
      <c r="J3356" s="156">
        <v>3.6757860195360197E-2</v>
      </c>
      <c r="K3356" s="156">
        <v>8.0586080586080577E-3</v>
      </c>
      <c r="L3356" s="156">
        <v>7.8430250305250304E-3</v>
      </c>
      <c r="M3356" s="156">
        <v>2.0591040903540907E-2</v>
      </c>
      <c r="N3356" s="156">
        <v>1.6535027472527473E-2</v>
      </c>
      <c r="O3356" s="156">
        <v>3.7181394993894994E-2</v>
      </c>
    </row>
    <row r="3357" spans="1:15" x14ac:dyDescent="0.2">
      <c r="A3357">
        <v>282</v>
      </c>
      <c r="B3357" t="s">
        <v>331</v>
      </c>
      <c r="C3357" t="s">
        <v>331</v>
      </c>
      <c r="D3357" t="s">
        <v>331</v>
      </c>
      <c r="E3357" t="s">
        <v>690</v>
      </c>
      <c r="F3357" s="156">
        <v>0.36771978021978019</v>
      </c>
      <c r="G3357" s="156">
        <v>0.40702838827838828</v>
      </c>
      <c r="H3357" s="156">
        <v>0.54663461538461544</v>
      </c>
      <c r="I3357" s="156">
        <v>0.43209706959706962</v>
      </c>
      <c r="J3357" s="156">
        <v>0.14201007326007326</v>
      </c>
      <c r="K3357" s="156">
        <v>0.32170329670329673</v>
      </c>
      <c r="L3357" s="156">
        <v>0.15972985347985347</v>
      </c>
      <c r="M3357" s="156">
        <v>0.52877747252747254</v>
      </c>
      <c r="N3357" s="156">
        <v>0.54610805860805856</v>
      </c>
      <c r="O3357" s="156">
        <v>0.55528846153846156</v>
      </c>
    </row>
    <row r="3358" spans="1:15" x14ac:dyDescent="0.2">
      <c r="A3358">
        <v>282</v>
      </c>
      <c r="B3358" t="s">
        <v>331</v>
      </c>
      <c r="C3358" t="s">
        <v>331</v>
      </c>
      <c r="D3358" t="s">
        <v>331</v>
      </c>
      <c r="E3358" t="s">
        <v>691</v>
      </c>
      <c r="F3358" s="156">
        <v>0.23540190869736319</v>
      </c>
      <c r="G3358" s="156">
        <v>0.17465318772136953</v>
      </c>
      <c r="H3358" s="156">
        <v>0.27678079496261315</v>
      </c>
      <c r="I3358" s="156">
        <v>0.20287288469106649</v>
      </c>
      <c r="J3358" s="156">
        <v>0.11716105863833136</v>
      </c>
      <c r="K3358" s="156">
        <v>0.21769972451790634</v>
      </c>
      <c r="L3358" s="156">
        <v>0.15069362455726093</v>
      </c>
      <c r="M3358" s="156">
        <v>0.21389216843762301</v>
      </c>
      <c r="N3358" s="156">
        <v>0.27679555293191654</v>
      </c>
      <c r="O3358" s="156">
        <v>0.30753394332939787</v>
      </c>
    </row>
    <row r="3359" spans="1:15" x14ac:dyDescent="0.2">
      <c r="A3359">
        <v>282</v>
      </c>
      <c r="B3359" t="s">
        <v>331</v>
      </c>
      <c r="C3359" t="s">
        <v>331</v>
      </c>
      <c r="D3359" t="s">
        <v>331</v>
      </c>
      <c r="E3359" t="s">
        <v>692</v>
      </c>
      <c r="F3359" s="156">
        <v>1.0051406926406926E-2</v>
      </c>
      <c r="G3359" s="156">
        <v>1.0984848484848484E-2</v>
      </c>
      <c r="H3359" s="156">
        <v>5.8328823953823954E-3</v>
      </c>
      <c r="I3359" s="156">
        <v>2.5049603174603172E-3</v>
      </c>
      <c r="J3359" s="156">
        <v>1.1555284992784994E-2</v>
      </c>
      <c r="K3359" s="156">
        <v>4.2929292929292928E-3</v>
      </c>
      <c r="L3359" s="156">
        <v>1.826298701298701E-3</v>
      </c>
      <c r="M3359" s="156">
        <v>4.1689213564213567E-3</v>
      </c>
      <c r="N3359" s="156">
        <v>5.8306277056277061E-3</v>
      </c>
      <c r="O3359" s="156">
        <v>1.1557539682539683E-2</v>
      </c>
    </row>
    <row r="3360" spans="1:15" x14ac:dyDescent="0.2">
      <c r="A3360">
        <v>282</v>
      </c>
      <c r="B3360" t="s">
        <v>331</v>
      </c>
      <c r="C3360" t="s">
        <v>331</v>
      </c>
      <c r="D3360" t="s">
        <v>331</v>
      </c>
      <c r="E3360" t="s">
        <v>693</v>
      </c>
      <c r="F3360" s="156">
        <v>0</v>
      </c>
      <c r="G3360" s="156">
        <v>0</v>
      </c>
      <c r="H3360" s="156">
        <v>0</v>
      </c>
      <c r="I3360" s="156">
        <v>0</v>
      </c>
      <c r="J3360" s="156">
        <v>0</v>
      </c>
      <c r="K3360" s="156">
        <v>0</v>
      </c>
      <c r="L3360" s="156">
        <v>0</v>
      </c>
      <c r="M3360" s="156">
        <v>0</v>
      </c>
      <c r="N3360" s="156">
        <v>0</v>
      </c>
      <c r="O3360" s="156">
        <v>0</v>
      </c>
    </row>
    <row r="3361" spans="1:15" x14ac:dyDescent="0.2">
      <c r="A3361">
        <v>282</v>
      </c>
      <c r="B3361" t="s">
        <v>331</v>
      </c>
      <c r="C3361" t="s">
        <v>331</v>
      </c>
      <c r="D3361" t="s">
        <v>331</v>
      </c>
      <c r="E3361" t="s">
        <v>694</v>
      </c>
      <c r="F3361" s="156">
        <v>0.10248737373737374</v>
      </c>
      <c r="G3361" s="156">
        <v>8.8109217171717172E-2</v>
      </c>
      <c r="H3361" s="156">
        <v>0.1406991792929293</v>
      </c>
      <c r="I3361" s="156">
        <v>9.4779040404040393E-2</v>
      </c>
      <c r="J3361" s="156">
        <v>6.1744002525252514E-2</v>
      </c>
      <c r="K3361" s="156">
        <v>0.12281881313131314</v>
      </c>
      <c r="L3361" s="156">
        <v>7.0399305555555569E-2</v>
      </c>
      <c r="M3361" s="156">
        <v>0.10049558080808081</v>
      </c>
      <c r="N3361" s="156">
        <v>0.14075599747474749</v>
      </c>
      <c r="O3361" s="156">
        <v>0.14475063131313132</v>
      </c>
    </row>
    <row r="3362" spans="1:15" x14ac:dyDescent="0.2">
      <c r="A3362">
        <v>282</v>
      </c>
      <c r="B3362" t="s">
        <v>331</v>
      </c>
      <c r="C3362" t="s">
        <v>331</v>
      </c>
      <c r="D3362" t="s">
        <v>331</v>
      </c>
      <c r="E3362" t="s">
        <v>695</v>
      </c>
      <c r="F3362" s="156">
        <v>4.4560185185185187E-4</v>
      </c>
      <c r="G3362" s="156">
        <v>4.832175925925926E-4</v>
      </c>
      <c r="H3362" s="156">
        <v>2.6186342592592591E-4</v>
      </c>
      <c r="I3362" s="156">
        <v>1.4033564814814814E-4</v>
      </c>
      <c r="J3362" s="156">
        <v>5.2951388888888883E-4</v>
      </c>
      <c r="K3362" s="156">
        <v>2.155671296296296E-4</v>
      </c>
      <c r="L3362" s="156">
        <v>9.6932870370370367E-5</v>
      </c>
      <c r="M3362" s="156">
        <v>1.7650462962962962E-4</v>
      </c>
      <c r="N3362" s="156">
        <v>2.6186342592592591E-4</v>
      </c>
      <c r="O3362" s="156">
        <v>5.2083333333333333E-4</v>
      </c>
    </row>
    <row r="3363" spans="1:15" x14ac:dyDescent="0.2">
      <c r="A3363">
        <v>282</v>
      </c>
      <c r="B3363" t="s">
        <v>331</v>
      </c>
      <c r="C3363" t="s">
        <v>331</v>
      </c>
      <c r="D3363" t="s">
        <v>331</v>
      </c>
      <c r="E3363" t="s">
        <v>696</v>
      </c>
      <c r="F3363" s="156">
        <v>0</v>
      </c>
      <c r="G3363" s="156">
        <v>0</v>
      </c>
      <c r="H3363" s="156">
        <v>0</v>
      </c>
      <c r="I3363" s="156">
        <v>0</v>
      </c>
      <c r="J3363" s="156">
        <v>0</v>
      </c>
      <c r="K3363" s="156">
        <v>0</v>
      </c>
      <c r="L3363" s="156">
        <v>0</v>
      </c>
      <c r="M3363" s="156">
        <v>0</v>
      </c>
      <c r="N3363" s="156">
        <v>0</v>
      </c>
      <c r="O3363" s="156">
        <v>0</v>
      </c>
    </row>
    <row r="3364" spans="1:15" x14ac:dyDescent="0.2">
      <c r="A3364">
        <v>283</v>
      </c>
      <c r="B3364" t="s">
        <v>504</v>
      </c>
      <c r="C3364" t="s">
        <v>504</v>
      </c>
      <c r="D3364" t="s">
        <v>504</v>
      </c>
      <c r="E3364" t="s">
        <v>685</v>
      </c>
      <c r="F3364" s="156">
        <v>0.20704201101928377</v>
      </c>
      <c r="G3364" s="156">
        <v>0.24205037386855571</v>
      </c>
      <c r="H3364" s="156">
        <v>0.29324330972058243</v>
      </c>
      <c r="I3364" s="156">
        <v>0.26273366784730423</v>
      </c>
      <c r="J3364" s="156">
        <v>0.1541715859897678</v>
      </c>
      <c r="K3364" s="156">
        <v>0.18325462416371507</v>
      </c>
      <c r="L3364" s="156">
        <v>0.18238636363636362</v>
      </c>
      <c r="M3364" s="156">
        <v>0.29443624557260922</v>
      </c>
      <c r="N3364" s="156">
        <v>0.2900186934277843</v>
      </c>
      <c r="O3364" s="156">
        <v>0.33740161353797721</v>
      </c>
    </row>
    <row r="3365" spans="1:15" x14ac:dyDescent="0.2">
      <c r="A3365">
        <v>283</v>
      </c>
      <c r="B3365" t="s">
        <v>504</v>
      </c>
      <c r="C3365" t="s">
        <v>504</v>
      </c>
      <c r="D3365" t="s">
        <v>504</v>
      </c>
      <c r="E3365" t="s">
        <v>686</v>
      </c>
      <c r="F3365" s="156">
        <v>2.0023899711399715E-2</v>
      </c>
      <c r="G3365" s="156">
        <v>2.7649260461760462E-2</v>
      </c>
      <c r="H3365" s="156">
        <v>1.4094065656565657E-2</v>
      </c>
      <c r="I3365" s="156">
        <v>8.3400974025974028E-3</v>
      </c>
      <c r="J3365" s="156">
        <v>2.5784632034632035E-2</v>
      </c>
      <c r="K3365" s="156">
        <v>7.426948051948051E-3</v>
      </c>
      <c r="L3365" s="156">
        <v>6.1981421356421349E-3</v>
      </c>
      <c r="M3365" s="156">
        <v>1.5088383838383838E-2</v>
      </c>
      <c r="N3365" s="156">
        <v>1.3803210678210678E-2</v>
      </c>
      <c r="O3365" s="156">
        <v>2.585001803751804E-2</v>
      </c>
    </row>
    <row r="3366" spans="1:15" x14ac:dyDescent="0.2">
      <c r="A3366">
        <v>283</v>
      </c>
      <c r="B3366" t="s">
        <v>504</v>
      </c>
      <c r="C3366" t="s">
        <v>504</v>
      </c>
      <c r="D3366" t="s">
        <v>504</v>
      </c>
      <c r="E3366" t="s">
        <v>687</v>
      </c>
      <c r="F3366" s="156">
        <v>0</v>
      </c>
      <c r="G3366" s="156">
        <v>0</v>
      </c>
      <c r="H3366" s="156">
        <v>0</v>
      </c>
      <c r="I3366" s="156">
        <v>0</v>
      </c>
      <c r="J3366" s="156">
        <v>0</v>
      </c>
      <c r="K3366" s="156">
        <v>0</v>
      </c>
      <c r="L3366" s="156">
        <v>0</v>
      </c>
      <c r="M3366" s="156">
        <v>0</v>
      </c>
      <c r="N3366" s="156">
        <v>0</v>
      </c>
      <c r="O3366" s="156">
        <v>0</v>
      </c>
    </row>
    <row r="3367" spans="1:15" x14ac:dyDescent="0.2">
      <c r="A3367">
        <v>283</v>
      </c>
      <c r="B3367" t="s">
        <v>504</v>
      </c>
      <c r="C3367" t="s">
        <v>504</v>
      </c>
      <c r="D3367" t="s">
        <v>504</v>
      </c>
      <c r="E3367" t="s">
        <v>688</v>
      </c>
      <c r="F3367" s="156">
        <v>0.30004786879786877</v>
      </c>
      <c r="G3367" s="156">
        <v>0.28244880119880117</v>
      </c>
      <c r="H3367" s="156">
        <v>0.33260281385281382</v>
      </c>
      <c r="I3367" s="156">
        <v>0.33065476190476195</v>
      </c>
      <c r="J3367" s="156">
        <v>0.18221778221778223</v>
      </c>
      <c r="K3367" s="156">
        <v>0.18192224442224444</v>
      </c>
      <c r="L3367" s="156">
        <v>0.23897977022977024</v>
      </c>
      <c r="M3367" s="156">
        <v>0.36117007992007988</v>
      </c>
      <c r="N3367" s="156">
        <v>0.32752872127872129</v>
      </c>
      <c r="O3367" s="156">
        <v>0.43250083250083243</v>
      </c>
    </row>
    <row r="3368" spans="1:15" x14ac:dyDescent="0.2">
      <c r="A3368">
        <v>283</v>
      </c>
      <c r="B3368" t="s">
        <v>504</v>
      </c>
      <c r="C3368" t="s">
        <v>504</v>
      </c>
      <c r="D3368" t="s">
        <v>504</v>
      </c>
      <c r="E3368" t="s">
        <v>689</v>
      </c>
      <c r="F3368" s="156">
        <v>3.5353708791208791E-2</v>
      </c>
      <c r="G3368" s="156">
        <v>4.6630799755799757E-2</v>
      </c>
      <c r="H3368" s="156">
        <v>2.0293421855921857E-2</v>
      </c>
      <c r="I3368" s="156">
        <v>1.2005876068376067E-2</v>
      </c>
      <c r="J3368" s="156">
        <v>4.3330280830280836E-2</v>
      </c>
      <c r="K3368" s="156">
        <v>9.68215811965812E-3</v>
      </c>
      <c r="L3368" s="156">
        <v>9.2948717948717948E-3</v>
      </c>
      <c r="M3368" s="156">
        <v>2.4778693528693524E-2</v>
      </c>
      <c r="N3368" s="156">
        <v>1.9686736874236874E-2</v>
      </c>
      <c r="O3368" s="156">
        <v>4.4101037851037847E-2</v>
      </c>
    </row>
    <row r="3369" spans="1:15" x14ac:dyDescent="0.2">
      <c r="A3369">
        <v>283</v>
      </c>
      <c r="B3369" t="s">
        <v>504</v>
      </c>
      <c r="C3369" t="s">
        <v>504</v>
      </c>
      <c r="D3369" t="s">
        <v>504</v>
      </c>
      <c r="E3369" t="s">
        <v>690</v>
      </c>
      <c r="F3369" s="156">
        <v>0.34558150183150182</v>
      </c>
      <c r="G3369" s="156">
        <v>0.41325549450549448</v>
      </c>
      <c r="H3369" s="156">
        <v>0.55210622710622714</v>
      </c>
      <c r="I3369" s="156">
        <v>0.46403388278388269</v>
      </c>
      <c r="J3369" s="156">
        <v>0.16105769230769229</v>
      </c>
      <c r="K3369" s="156">
        <v>0.32152014652014649</v>
      </c>
      <c r="L3369" s="156">
        <v>0.19697802197802197</v>
      </c>
      <c r="M3369" s="156">
        <v>0.54874084249084243</v>
      </c>
      <c r="N3369" s="156">
        <v>0.54553571428571423</v>
      </c>
      <c r="O3369" s="156">
        <v>0.56840659340659339</v>
      </c>
    </row>
    <row r="3370" spans="1:15" x14ac:dyDescent="0.2">
      <c r="A3370">
        <v>283</v>
      </c>
      <c r="B3370" t="s">
        <v>504</v>
      </c>
      <c r="C3370" t="s">
        <v>504</v>
      </c>
      <c r="D3370" t="s">
        <v>504</v>
      </c>
      <c r="E3370" t="s">
        <v>691</v>
      </c>
      <c r="F3370" s="156">
        <v>0.23674734356552535</v>
      </c>
      <c r="G3370" s="156">
        <v>0.18239620228256589</v>
      </c>
      <c r="H3370" s="156">
        <v>0.28428522235340414</v>
      </c>
      <c r="I3370" s="156">
        <v>0.21046094057457693</v>
      </c>
      <c r="J3370" s="156">
        <v>0.12051849665486029</v>
      </c>
      <c r="K3370" s="156">
        <v>0.22036845730027549</v>
      </c>
      <c r="L3370" s="156">
        <v>0.15515545060999605</v>
      </c>
      <c r="M3370" s="156">
        <v>0.22417601338055884</v>
      </c>
      <c r="N3370" s="156">
        <v>0.28409090909090912</v>
      </c>
      <c r="O3370" s="156">
        <v>0.31456119637937818</v>
      </c>
    </row>
    <row r="3371" spans="1:15" x14ac:dyDescent="0.2">
      <c r="A3371">
        <v>283</v>
      </c>
      <c r="B3371" t="s">
        <v>504</v>
      </c>
      <c r="C3371" t="s">
        <v>504</v>
      </c>
      <c r="D3371" t="s">
        <v>504</v>
      </c>
      <c r="E3371" t="s">
        <v>692</v>
      </c>
      <c r="F3371" s="156">
        <v>1.3859577922077921E-2</v>
      </c>
      <c r="G3371" s="156">
        <v>1.5250721500721501E-2</v>
      </c>
      <c r="H3371" s="156">
        <v>8.6602633477633473E-3</v>
      </c>
      <c r="I3371" s="156">
        <v>3.4541847041847039E-3</v>
      </c>
      <c r="J3371" s="156">
        <v>1.5760281385281384E-2</v>
      </c>
      <c r="K3371" s="156">
        <v>6.4529220779220775E-3</v>
      </c>
      <c r="L3371" s="156">
        <v>2.547799422799423E-3</v>
      </c>
      <c r="M3371" s="156">
        <v>6.0358044733044734E-3</v>
      </c>
      <c r="N3371" s="156">
        <v>8.6309523809523798E-3</v>
      </c>
      <c r="O3371" s="156">
        <v>1.599251443001443E-2</v>
      </c>
    </row>
    <row r="3372" spans="1:15" x14ac:dyDescent="0.2">
      <c r="A3372">
        <v>283</v>
      </c>
      <c r="B3372" t="s">
        <v>504</v>
      </c>
      <c r="C3372" t="s">
        <v>504</v>
      </c>
      <c r="D3372" t="s">
        <v>504</v>
      </c>
      <c r="E3372" t="s">
        <v>693</v>
      </c>
      <c r="F3372" s="156">
        <v>0</v>
      </c>
      <c r="G3372" s="156">
        <v>0</v>
      </c>
      <c r="H3372" s="156">
        <v>0</v>
      </c>
      <c r="I3372" s="156">
        <v>0</v>
      </c>
      <c r="J3372" s="156">
        <v>0</v>
      </c>
      <c r="K3372" s="156">
        <v>0</v>
      </c>
      <c r="L3372" s="156">
        <v>0</v>
      </c>
      <c r="M3372" s="156">
        <v>0</v>
      </c>
      <c r="N3372" s="156">
        <v>0</v>
      </c>
      <c r="O3372" s="156">
        <v>0</v>
      </c>
    </row>
    <row r="3373" spans="1:15" x14ac:dyDescent="0.2">
      <c r="A3373">
        <v>283</v>
      </c>
      <c r="B3373" t="s">
        <v>504</v>
      </c>
      <c r="C3373" t="s">
        <v>504</v>
      </c>
      <c r="D3373" t="s">
        <v>504</v>
      </c>
      <c r="E3373" t="s">
        <v>694</v>
      </c>
      <c r="F3373" s="156">
        <v>0.11690340909090911</v>
      </c>
      <c r="G3373" s="156">
        <v>9.9651199494949494E-2</v>
      </c>
      <c r="H3373" s="156">
        <v>0.16006470959595956</v>
      </c>
      <c r="I3373" s="156">
        <v>0.10920138888888888</v>
      </c>
      <c r="J3373" s="156">
        <v>6.9280303030303025E-2</v>
      </c>
      <c r="K3373" s="156">
        <v>0.13867108585858587</v>
      </c>
      <c r="L3373" s="156">
        <v>8.1586174242424245E-2</v>
      </c>
      <c r="M3373" s="156">
        <v>0.1152856691919192</v>
      </c>
      <c r="N3373" s="156">
        <v>0.16064709595959595</v>
      </c>
      <c r="O3373" s="156">
        <v>0.16533775252525251</v>
      </c>
    </row>
    <row r="3374" spans="1:15" x14ac:dyDescent="0.2">
      <c r="A3374">
        <v>283</v>
      </c>
      <c r="B3374" t="s">
        <v>504</v>
      </c>
      <c r="C3374" t="s">
        <v>504</v>
      </c>
      <c r="D3374" t="s">
        <v>504</v>
      </c>
      <c r="E3374" t="s">
        <v>695</v>
      </c>
      <c r="F3374" s="156">
        <v>1.0517939814814815E-3</v>
      </c>
      <c r="G3374" s="156">
        <v>1.0879629629629629E-3</v>
      </c>
      <c r="H3374" s="156">
        <v>6.6406249999999994E-4</v>
      </c>
      <c r="I3374" s="156">
        <v>3.038194444444445E-4</v>
      </c>
      <c r="J3374" s="156">
        <v>1.1906828703703704E-3</v>
      </c>
      <c r="K3374" s="156">
        <v>5.9027777777777778E-4</v>
      </c>
      <c r="L3374" s="156">
        <v>2.0978009259259257E-4</v>
      </c>
      <c r="M3374" s="156">
        <v>3.9207175925925916E-4</v>
      </c>
      <c r="N3374" s="156">
        <v>6.6695601851851866E-4</v>
      </c>
      <c r="O3374" s="156">
        <v>1.215277777777778E-3</v>
      </c>
    </row>
    <row r="3375" spans="1:15" x14ac:dyDescent="0.2">
      <c r="A3375">
        <v>283</v>
      </c>
      <c r="B3375" t="s">
        <v>504</v>
      </c>
      <c r="C3375" t="s">
        <v>504</v>
      </c>
      <c r="D3375" t="s">
        <v>504</v>
      </c>
      <c r="E3375" t="s">
        <v>696</v>
      </c>
      <c r="F3375" s="156">
        <v>0</v>
      </c>
      <c r="G3375" s="156">
        <v>0</v>
      </c>
      <c r="H3375" s="156">
        <v>0</v>
      </c>
      <c r="I3375" s="156">
        <v>0</v>
      </c>
      <c r="J3375" s="156">
        <v>0</v>
      </c>
      <c r="K3375" s="156">
        <v>0</v>
      </c>
      <c r="L3375" s="156">
        <v>0</v>
      </c>
      <c r="M3375" s="156">
        <v>0</v>
      </c>
      <c r="N3375" s="156">
        <v>0</v>
      </c>
      <c r="O3375" s="156">
        <v>0</v>
      </c>
    </row>
    <row r="3376" spans="1:15" x14ac:dyDescent="0.2">
      <c r="A3376">
        <v>284</v>
      </c>
      <c r="B3376" t="s">
        <v>697</v>
      </c>
      <c r="C3376" t="s">
        <v>697</v>
      </c>
      <c r="D3376" t="s">
        <v>697</v>
      </c>
      <c r="E3376" t="s">
        <v>685</v>
      </c>
      <c r="F3376" s="156">
        <v>0.2402130066902794</v>
      </c>
      <c r="G3376" s="156">
        <v>0.2353896103896104</v>
      </c>
      <c r="H3376" s="156">
        <v>0.31528925619834708</v>
      </c>
      <c r="I3376" s="156">
        <v>0.27804014167650531</v>
      </c>
      <c r="J3376" s="156">
        <v>0.14525285320739864</v>
      </c>
      <c r="K3376" s="156">
        <v>0.20525875639512001</v>
      </c>
      <c r="L3376" s="156">
        <v>0.19294077134986223</v>
      </c>
      <c r="M3376" s="156">
        <v>0.30244244391971664</v>
      </c>
      <c r="N3376" s="156">
        <v>0.31770464384100749</v>
      </c>
      <c r="O3376" s="156">
        <v>0.3591376426603699</v>
      </c>
    </row>
    <row r="3377" spans="1:15" x14ac:dyDescent="0.2">
      <c r="A3377">
        <v>284</v>
      </c>
      <c r="B3377" t="s">
        <v>697</v>
      </c>
      <c r="C3377" t="s">
        <v>697</v>
      </c>
      <c r="D3377" t="s">
        <v>697</v>
      </c>
      <c r="E3377" t="s">
        <v>686</v>
      </c>
      <c r="F3377" s="156">
        <v>2.8138528138528136E-2</v>
      </c>
      <c r="G3377" s="156">
        <v>3.9407467532467537E-2</v>
      </c>
      <c r="H3377" s="156">
        <v>2.2749819624819628E-2</v>
      </c>
      <c r="I3377" s="156">
        <v>1.1474116161616163E-2</v>
      </c>
      <c r="J3377" s="156">
        <v>3.5529401154401154E-2</v>
      </c>
      <c r="K3377" s="156">
        <v>1.258567821067821E-2</v>
      </c>
      <c r="L3377" s="156">
        <v>8.7572150072150069E-3</v>
      </c>
      <c r="M3377" s="156">
        <v>2.2948232323232325E-2</v>
      </c>
      <c r="N3377" s="156">
        <v>2.3094787157287158E-2</v>
      </c>
      <c r="O3377" s="156">
        <v>3.6692821067821069E-2</v>
      </c>
    </row>
    <row r="3378" spans="1:15" x14ac:dyDescent="0.2">
      <c r="A3378">
        <v>284</v>
      </c>
      <c r="B3378" t="s">
        <v>697</v>
      </c>
      <c r="C3378" t="s">
        <v>697</v>
      </c>
      <c r="D3378" t="s">
        <v>697</v>
      </c>
      <c r="E3378" t="s">
        <v>687</v>
      </c>
      <c r="F3378" s="156">
        <v>0</v>
      </c>
      <c r="G3378" s="156">
        <v>0</v>
      </c>
      <c r="H3378" s="156">
        <v>0</v>
      </c>
      <c r="I3378" s="156">
        <v>0</v>
      </c>
      <c r="J3378" s="156">
        <v>0</v>
      </c>
      <c r="K3378" s="156">
        <v>0</v>
      </c>
      <c r="L3378" s="156">
        <v>0</v>
      </c>
      <c r="M3378" s="156">
        <v>0</v>
      </c>
      <c r="N3378" s="156">
        <v>0</v>
      </c>
      <c r="O3378" s="156">
        <v>0</v>
      </c>
    </row>
    <row r="3379" spans="1:15" x14ac:dyDescent="0.2">
      <c r="A3379">
        <v>284</v>
      </c>
      <c r="B3379" t="s">
        <v>697</v>
      </c>
      <c r="C3379" t="s">
        <v>697</v>
      </c>
      <c r="D3379" t="s">
        <v>697</v>
      </c>
      <c r="E3379" t="s">
        <v>688</v>
      </c>
      <c r="F3379" s="156">
        <v>0.28314810189810186</v>
      </c>
      <c r="G3379" s="156">
        <v>0.25999000999000998</v>
      </c>
      <c r="H3379" s="156">
        <v>0.3251956376956377</v>
      </c>
      <c r="I3379" s="156">
        <v>0.31315351315351314</v>
      </c>
      <c r="J3379" s="156">
        <v>0.16200882450882451</v>
      </c>
      <c r="K3379" s="156">
        <v>0.18967074592074593</v>
      </c>
      <c r="L3379" s="156">
        <v>0.22319347319347321</v>
      </c>
      <c r="M3379" s="156">
        <v>0.33879245754245751</v>
      </c>
      <c r="N3379" s="156">
        <v>0.32901057276057277</v>
      </c>
      <c r="O3379" s="156">
        <v>0.40576714951714948</v>
      </c>
    </row>
    <row r="3380" spans="1:15" x14ac:dyDescent="0.2">
      <c r="A3380">
        <v>284</v>
      </c>
      <c r="B3380" t="s">
        <v>697</v>
      </c>
      <c r="C3380" t="s">
        <v>697</v>
      </c>
      <c r="D3380" t="s">
        <v>697</v>
      </c>
      <c r="E3380" t="s">
        <v>689</v>
      </c>
      <c r="F3380" s="156">
        <v>4.0602106227106229E-2</v>
      </c>
      <c r="G3380" s="156">
        <v>5.8592796092796093E-2</v>
      </c>
      <c r="H3380" s="156">
        <v>3.1620115995115994E-2</v>
      </c>
      <c r="I3380" s="156">
        <v>1.7073031135531134E-2</v>
      </c>
      <c r="J3380" s="156">
        <v>5.1610195360195357E-2</v>
      </c>
      <c r="K3380" s="156">
        <v>1.5695589133089133E-2</v>
      </c>
      <c r="L3380" s="156">
        <v>1.3276480463980464E-2</v>
      </c>
      <c r="M3380" s="156">
        <v>3.5588369963369962E-2</v>
      </c>
      <c r="N3380" s="156">
        <v>3.2255418192918189E-2</v>
      </c>
      <c r="O3380" s="156">
        <v>5.3748855311355315E-2</v>
      </c>
    </row>
    <row r="3381" spans="1:15" x14ac:dyDescent="0.2">
      <c r="A3381">
        <v>284</v>
      </c>
      <c r="B3381" t="s">
        <v>697</v>
      </c>
      <c r="C3381" t="s">
        <v>697</v>
      </c>
      <c r="D3381" t="s">
        <v>697</v>
      </c>
      <c r="E3381" t="s">
        <v>690</v>
      </c>
      <c r="F3381" s="156">
        <v>0.33173076923076927</v>
      </c>
      <c r="G3381" s="156">
        <v>0.35728021978021979</v>
      </c>
      <c r="H3381" s="156">
        <v>0.53754578754578763</v>
      </c>
      <c r="I3381" s="156">
        <v>0.47117673992673997</v>
      </c>
      <c r="J3381" s="156">
        <v>0.1569826007326007</v>
      </c>
      <c r="K3381" s="156">
        <v>0.33138736263736263</v>
      </c>
      <c r="L3381" s="156">
        <v>0.23752289377289376</v>
      </c>
      <c r="M3381" s="156">
        <v>0.5198717948717948</v>
      </c>
      <c r="N3381" s="156">
        <v>0.54214743589743586</v>
      </c>
      <c r="O3381" s="156">
        <v>0.54363553113553109</v>
      </c>
    </row>
    <row r="3382" spans="1:15" x14ac:dyDescent="0.2">
      <c r="A3382">
        <v>284</v>
      </c>
      <c r="B3382" t="s">
        <v>697</v>
      </c>
      <c r="C3382" t="s">
        <v>697</v>
      </c>
      <c r="D3382" t="s">
        <v>697</v>
      </c>
      <c r="E3382" t="s">
        <v>691</v>
      </c>
      <c r="F3382" s="156">
        <v>0.21464728453364815</v>
      </c>
      <c r="G3382" s="156">
        <v>0.1520882526564345</v>
      </c>
      <c r="H3382" s="156">
        <v>0.25630165289256196</v>
      </c>
      <c r="I3382" s="156">
        <v>0.18946526957890594</v>
      </c>
      <c r="J3382" s="156">
        <v>9.8364325068870523E-2</v>
      </c>
      <c r="K3382" s="156">
        <v>0.20597451790633609</v>
      </c>
      <c r="L3382" s="156">
        <v>0.14149203069657615</v>
      </c>
      <c r="M3382" s="156">
        <v>0.19477075954348683</v>
      </c>
      <c r="N3382" s="156">
        <v>0.25576544667453754</v>
      </c>
      <c r="O3382" s="156">
        <v>0.28107044470680836</v>
      </c>
    </row>
    <row r="3383" spans="1:15" x14ac:dyDescent="0.2">
      <c r="A3383">
        <v>284</v>
      </c>
      <c r="B3383" t="s">
        <v>697</v>
      </c>
      <c r="C3383" t="s">
        <v>697</v>
      </c>
      <c r="D3383" t="s">
        <v>697</v>
      </c>
      <c r="E3383" t="s">
        <v>692</v>
      </c>
      <c r="F3383" s="156">
        <v>1.8152507215007215E-2</v>
      </c>
      <c r="G3383" s="156">
        <v>2.040494227994228E-2</v>
      </c>
      <c r="H3383" s="156">
        <v>1.3374819624819626E-2</v>
      </c>
      <c r="I3383" s="156">
        <v>4.9310064935064925E-3</v>
      </c>
      <c r="J3383" s="156">
        <v>2.031024531024531E-2</v>
      </c>
      <c r="K3383" s="156">
        <v>1.03873556998557E-2</v>
      </c>
      <c r="L3383" s="156">
        <v>3.6841630591630588E-3</v>
      </c>
      <c r="M3383" s="156">
        <v>9.2171717171717175E-3</v>
      </c>
      <c r="N3383" s="156">
        <v>1.3374819624819626E-2</v>
      </c>
      <c r="O3383" s="156">
        <v>2.1367694805194803E-2</v>
      </c>
    </row>
    <row r="3384" spans="1:15" x14ac:dyDescent="0.2">
      <c r="A3384">
        <v>284</v>
      </c>
      <c r="B3384" t="s">
        <v>697</v>
      </c>
      <c r="C3384" t="s">
        <v>697</v>
      </c>
      <c r="D3384" t="s">
        <v>697</v>
      </c>
      <c r="E3384" t="s">
        <v>693</v>
      </c>
      <c r="F3384" s="156">
        <v>0</v>
      </c>
      <c r="G3384" s="156">
        <v>0</v>
      </c>
      <c r="H3384" s="156">
        <v>0</v>
      </c>
      <c r="I3384" s="156">
        <v>0</v>
      </c>
      <c r="J3384" s="156">
        <v>0</v>
      </c>
      <c r="K3384" s="156">
        <v>0</v>
      </c>
      <c r="L3384" s="156">
        <v>0</v>
      </c>
      <c r="M3384" s="156">
        <v>0</v>
      </c>
      <c r="N3384" s="156">
        <v>0</v>
      </c>
      <c r="O3384" s="156">
        <v>0</v>
      </c>
    </row>
    <row r="3385" spans="1:15" x14ac:dyDescent="0.2">
      <c r="A3385">
        <v>284</v>
      </c>
      <c r="B3385" t="s">
        <v>697</v>
      </c>
      <c r="C3385" t="s">
        <v>697</v>
      </c>
      <c r="D3385" t="s">
        <v>697</v>
      </c>
      <c r="E3385" t="s">
        <v>694</v>
      </c>
      <c r="F3385" s="156">
        <v>8.0385101010101018E-2</v>
      </c>
      <c r="G3385" s="156">
        <v>7.3690025252525243E-2</v>
      </c>
      <c r="H3385" s="156">
        <v>0.11750789141414142</v>
      </c>
      <c r="I3385" s="156">
        <v>8.0721275252525246E-2</v>
      </c>
      <c r="J3385" s="156">
        <v>5.0697601010101012E-2</v>
      </c>
      <c r="K3385" s="156">
        <v>0.10240056818181817</v>
      </c>
      <c r="L3385" s="156">
        <v>5.9816919191919185E-2</v>
      </c>
      <c r="M3385" s="156">
        <v>8.5565025252525254E-2</v>
      </c>
      <c r="N3385" s="156">
        <v>0.11698390151515153</v>
      </c>
      <c r="O3385" s="156">
        <v>0.11767992424242425</v>
      </c>
    </row>
    <row r="3386" spans="1:15" x14ac:dyDescent="0.2">
      <c r="A3386">
        <v>284</v>
      </c>
      <c r="B3386" t="s">
        <v>697</v>
      </c>
      <c r="C3386" t="s">
        <v>697</v>
      </c>
      <c r="D3386" t="s">
        <v>697</v>
      </c>
      <c r="E3386" t="s">
        <v>695</v>
      </c>
      <c r="F3386" s="156">
        <v>1.9010416666666668E-3</v>
      </c>
      <c r="G3386" s="156">
        <v>1.9545717592592592E-3</v>
      </c>
      <c r="H3386" s="156">
        <v>1.3946759259259259E-3</v>
      </c>
      <c r="I3386" s="156">
        <v>5.6568287037037036E-4</v>
      </c>
      <c r="J3386" s="156">
        <v>2.0746527777777777E-3</v>
      </c>
      <c r="K3386" s="156">
        <v>1.2832754629629631E-3</v>
      </c>
      <c r="L3386" s="156">
        <v>3.9207175925925916E-4</v>
      </c>
      <c r="M3386" s="156">
        <v>7.8559027777777763E-4</v>
      </c>
      <c r="N3386" s="156">
        <v>1.3845486111111111E-3</v>
      </c>
      <c r="O3386" s="156">
        <v>2.220775462962963E-3</v>
      </c>
    </row>
    <row r="3387" spans="1:15" x14ac:dyDescent="0.2">
      <c r="A3387">
        <v>284</v>
      </c>
      <c r="B3387" t="s">
        <v>697</v>
      </c>
      <c r="C3387" t="s">
        <v>697</v>
      </c>
      <c r="D3387" t="s">
        <v>697</v>
      </c>
      <c r="E3387" t="s">
        <v>696</v>
      </c>
      <c r="F3387" s="156">
        <v>0</v>
      </c>
      <c r="G3387" s="156">
        <v>0</v>
      </c>
      <c r="H3387" s="156">
        <v>0</v>
      </c>
      <c r="I3387" s="156">
        <v>0</v>
      </c>
      <c r="J3387" s="156">
        <v>0</v>
      </c>
      <c r="K3387" s="156">
        <v>0</v>
      </c>
      <c r="L3387" s="156">
        <v>0</v>
      </c>
      <c r="M3387" s="156">
        <v>0</v>
      </c>
      <c r="N3387" s="156">
        <v>0</v>
      </c>
      <c r="O3387" s="156">
        <v>0</v>
      </c>
    </row>
    <row r="3388" spans="1:15" x14ac:dyDescent="0.2">
      <c r="A3388">
        <v>285</v>
      </c>
      <c r="B3388" t="s">
        <v>358</v>
      </c>
      <c r="C3388" t="s">
        <v>358</v>
      </c>
      <c r="D3388" t="s">
        <v>358</v>
      </c>
      <c r="E3388" t="s">
        <v>685</v>
      </c>
      <c r="F3388" s="156">
        <v>0.21320592286501375</v>
      </c>
      <c r="G3388" s="156">
        <v>0.24434277843368751</v>
      </c>
      <c r="H3388" s="156">
        <v>0.30221615505706412</v>
      </c>
      <c r="I3388" s="156">
        <v>0.26996507280598186</v>
      </c>
      <c r="J3388" s="156">
        <v>0.15566706021251475</v>
      </c>
      <c r="K3388" s="156">
        <v>0.1913936442345533</v>
      </c>
      <c r="L3388" s="156">
        <v>0.1879820936639118</v>
      </c>
      <c r="M3388" s="156">
        <v>0.3001180637544274</v>
      </c>
      <c r="N3388" s="156">
        <v>0.30047963400236133</v>
      </c>
      <c r="O3388" s="156">
        <v>0.34530942542306176</v>
      </c>
    </row>
    <row r="3389" spans="1:15" x14ac:dyDescent="0.2">
      <c r="A3389">
        <v>285</v>
      </c>
      <c r="B3389" t="s">
        <v>358</v>
      </c>
      <c r="C3389" t="s">
        <v>358</v>
      </c>
      <c r="D3389" t="s">
        <v>358</v>
      </c>
      <c r="E3389" t="s">
        <v>686</v>
      </c>
      <c r="F3389" s="156">
        <v>1.9992334054834054E-2</v>
      </c>
      <c r="G3389" s="156">
        <v>2.8190386002886005E-2</v>
      </c>
      <c r="H3389" s="156">
        <v>1.4833603896103897E-2</v>
      </c>
      <c r="I3389" s="156">
        <v>8.802308802308801E-3</v>
      </c>
      <c r="J3389" s="156">
        <v>2.6082251082251085E-2</v>
      </c>
      <c r="K3389" s="156">
        <v>7.922979797979797E-3</v>
      </c>
      <c r="L3389" s="156">
        <v>6.5340909090909087E-3</v>
      </c>
      <c r="M3389" s="156">
        <v>1.5789592352092353E-2</v>
      </c>
      <c r="N3389" s="156">
        <v>1.4669011544011545E-2</v>
      </c>
      <c r="O3389" s="156">
        <v>2.6176948051948049E-2</v>
      </c>
    </row>
    <row r="3390" spans="1:15" x14ac:dyDescent="0.2">
      <c r="A3390">
        <v>285</v>
      </c>
      <c r="B3390" t="s">
        <v>358</v>
      </c>
      <c r="C3390" t="s">
        <v>358</v>
      </c>
      <c r="D3390" t="s">
        <v>358</v>
      </c>
      <c r="E3390" t="s">
        <v>687</v>
      </c>
      <c r="F3390" s="156">
        <v>0</v>
      </c>
      <c r="G3390" s="156">
        <v>0</v>
      </c>
      <c r="H3390" s="156">
        <v>0</v>
      </c>
      <c r="I3390" s="156">
        <v>0</v>
      </c>
      <c r="J3390" s="156">
        <v>0</v>
      </c>
      <c r="K3390" s="156">
        <v>0</v>
      </c>
      <c r="L3390" s="156">
        <v>0</v>
      </c>
      <c r="M3390" s="156">
        <v>0</v>
      </c>
      <c r="N3390" s="156">
        <v>0</v>
      </c>
      <c r="O3390" s="156">
        <v>0</v>
      </c>
    </row>
    <row r="3391" spans="1:15" x14ac:dyDescent="0.2">
      <c r="A3391">
        <v>285</v>
      </c>
      <c r="B3391" t="s">
        <v>358</v>
      </c>
      <c r="C3391" t="s">
        <v>358</v>
      </c>
      <c r="D3391" t="s">
        <v>358</v>
      </c>
      <c r="E3391" t="s">
        <v>688</v>
      </c>
      <c r="F3391" s="156">
        <v>0.28842407592407593</v>
      </c>
      <c r="G3391" s="156">
        <v>0.2772061272061272</v>
      </c>
      <c r="H3391" s="156">
        <v>0.3284382284382284</v>
      </c>
      <c r="I3391" s="156">
        <v>0.32390109890109892</v>
      </c>
      <c r="J3391" s="156">
        <v>0.17841533466533466</v>
      </c>
      <c r="K3391" s="156">
        <v>0.18293997668997669</v>
      </c>
      <c r="L3391" s="156">
        <v>0.23377247752247751</v>
      </c>
      <c r="M3391" s="156">
        <v>0.35368797868797869</v>
      </c>
      <c r="N3391" s="156">
        <v>0.32575341325341323</v>
      </c>
      <c r="O3391" s="156">
        <v>0.42090409590409589</v>
      </c>
    </row>
    <row r="3392" spans="1:15" x14ac:dyDescent="0.2">
      <c r="A3392">
        <v>285</v>
      </c>
      <c r="B3392" t="s">
        <v>358</v>
      </c>
      <c r="C3392" t="s">
        <v>358</v>
      </c>
      <c r="D3392" t="s">
        <v>358</v>
      </c>
      <c r="E3392" t="s">
        <v>689</v>
      </c>
      <c r="F3392" s="156">
        <v>3.3316163003663003E-2</v>
      </c>
      <c r="G3392" s="156">
        <v>4.585622710622711E-2</v>
      </c>
      <c r="H3392" s="156">
        <v>2.1279761904761905E-2</v>
      </c>
      <c r="I3392" s="156">
        <v>1.2769001831501833E-2</v>
      </c>
      <c r="J3392" s="156">
        <v>4.1975732600732604E-2</v>
      </c>
      <c r="K3392" s="156">
        <v>1.0260225885225885E-2</v>
      </c>
      <c r="L3392" s="156">
        <v>9.8137973137973136E-3</v>
      </c>
      <c r="M3392" s="156">
        <v>2.5587606837606837E-2</v>
      </c>
      <c r="N3392" s="156">
        <v>2.0947802197802196E-2</v>
      </c>
      <c r="O3392" s="156">
        <v>4.2700702075702077E-2</v>
      </c>
    </row>
    <row r="3393" spans="1:15" x14ac:dyDescent="0.2">
      <c r="A3393">
        <v>285</v>
      </c>
      <c r="B3393" t="s">
        <v>358</v>
      </c>
      <c r="C3393" t="s">
        <v>358</v>
      </c>
      <c r="D3393" t="s">
        <v>358</v>
      </c>
      <c r="E3393" t="s">
        <v>690</v>
      </c>
      <c r="F3393" s="156">
        <v>0.3390338827838828</v>
      </c>
      <c r="G3393" s="156">
        <v>0.40327380952380959</v>
      </c>
      <c r="H3393" s="156">
        <v>0.54686355311355317</v>
      </c>
      <c r="I3393" s="156">
        <v>0.45991300366300364</v>
      </c>
      <c r="J3393" s="156">
        <v>0.16000457875457877</v>
      </c>
      <c r="K3393" s="156">
        <v>0.32298534798534795</v>
      </c>
      <c r="L3393" s="156">
        <v>0.20004578754578753</v>
      </c>
      <c r="M3393" s="156">
        <v>0.53965201465201462</v>
      </c>
      <c r="N3393" s="156">
        <v>0.54340659340659347</v>
      </c>
      <c r="O3393" s="156">
        <v>0.55975274725274726</v>
      </c>
    </row>
    <row r="3394" spans="1:15" x14ac:dyDescent="0.2">
      <c r="A3394">
        <v>285</v>
      </c>
      <c r="B3394" t="s">
        <v>358</v>
      </c>
      <c r="C3394" t="s">
        <v>358</v>
      </c>
      <c r="D3394" t="s">
        <v>358</v>
      </c>
      <c r="E3394" t="s">
        <v>691</v>
      </c>
      <c r="F3394" s="156">
        <v>0.22273465171192441</v>
      </c>
      <c r="G3394" s="156">
        <v>0.17277646595828414</v>
      </c>
      <c r="H3394" s="156">
        <v>0.27021595828414008</v>
      </c>
      <c r="I3394" s="156">
        <v>0.20440771349862258</v>
      </c>
      <c r="J3394" s="156">
        <v>0.11415289256198349</v>
      </c>
      <c r="K3394" s="156">
        <v>0.20917945690672965</v>
      </c>
      <c r="L3394" s="156">
        <v>0.15183982683982683</v>
      </c>
      <c r="M3394" s="156">
        <v>0.21484159779614326</v>
      </c>
      <c r="N3394" s="156">
        <v>0.27012741046831956</v>
      </c>
      <c r="O3394" s="156">
        <v>0.29854879968516335</v>
      </c>
    </row>
    <row r="3395" spans="1:15" x14ac:dyDescent="0.2">
      <c r="A3395">
        <v>285</v>
      </c>
      <c r="B3395" t="s">
        <v>358</v>
      </c>
      <c r="C3395" t="s">
        <v>358</v>
      </c>
      <c r="D3395" t="s">
        <v>358</v>
      </c>
      <c r="E3395" t="s">
        <v>692</v>
      </c>
      <c r="F3395" s="156">
        <v>1.3162878787878789E-2</v>
      </c>
      <c r="G3395" s="156">
        <v>1.4844877344877345E-2</v>
      </c>
      <c r="H3395" s="156">
        <v>8.6895743145743148E-3</v>
      </c>
      <c r="I3395" s="156">
        <v>3.6368145743145741E-3</v>
      </c>
      <c r="J3395" s="156">
        <v>1.5183080808080809E-2</v>
      </c>
      <c r="K3395" s="156">
        <v>6.4844877344877342E-3</v>
      </c>
      <c r="L3395" s="156">
        <v>2.6695526695526693E-3</v>
      </c>
      <c r="M3395" s="156">
        <v>6.1958874458874456E-3</v>
      </c>
      <c r="N3395" s="156">
        <v>8.6737914862914847E-3</v>
      </c>
      <c r="O3395" s="156">
        <v>1.5415313852813852E-2</v>
      </c>
    </row>
    <row r="3396" spans="1:15" x14ac:dyDescent="0.2">
      <c r="A3396">
        <v>285</v>
      </c>
      <c r="B3396" t="s">
        <v>358</v>
      </c>
      <c r="C3396" t="s">
        <v>358</v>
      </c>
      <c r="D3396" t="s">
        <v>358</v>
      </c>
      <c r="E3396" t="s">
        <v>693</v>
      </c>
      <c r="F3396" s="156">
        <v>0</v>
      </c>
      <c r="G3396" s="156">
        <v>0</v>
      </c>
      <c r="H3396" s="156">
        <v>0</v>
      </c>
      <c r="I3396" s="156">
        <v>0</v>
      </c>
      <c r="J3396" s="156">
        <v>0</v>
      </c>
      <c r="K3396" s="156">
        <v>0</v>
      </c>
      <c r="L3396" s="156">
        <v>0</v>
      </c>
      <c r="M3396" s="156">
        <v>0</v>
      </c>
      <c r="N3396" s="156">
        <v>0</v>
      </c>
      <c r="O3396" s="156">
        <v>0</v>
      </c>
    </row>
    <row r="3397" spans="1:15" x14ac:dyDescent="0.2">
      <c r="A3397">
        <v>285</v>
      </c>
      <c r="B3397" t="s">
        <v>358</v>
      </c>
      <c r="C3397" t="s">
        <v>358</v>
      </c>
      <c r="D3397" t="s">
        <v>358</v>
      </c>
      <c r="E3397" t="s">
        <v>694</v>
      </c>
      <c r="F3397" s="156">
        <v>0.10943655303030304</v>
      </c>
      <c r="G3397" s="156">
        <v>9.3516414141414136E-2</v>
      </c>
      <c r="H3397" s="156">
        <v>0.15142676767676766</v>
      </c>
      <c r="I3397" s="156">
        <v>0.10327651515151515</v>
      </c>
      <c r="J3397" s="156">
        <v>6.5127840909090892E-2</v>
      </c>
      <c r="K3397" s="156">
        <v>0.13204071969696968</v>
      </c>
      <c r="L3397" s="156">
        <v>7.732007575757574E-2</v>
      </c>
      <c r="M3397" s="156">
        <v>0.10850852272727272</v>
      </c>
      <c r="N3397" s="156">
        <v>0.15178188131313131</v>
      </c>
      <c r="O3397" s="156">
        <v>0.15543876262626261</v>
      </c>
    </row>
    <row r="3398" spans="1:15" x14ac:dyDescent="0.2">
      <c r="A3398">
        <v>285</v>
      </c>
      <c r="B3398" t="s">
        <v>358</v>
      </c>
      <c r="C3398" t="s">
        <v>358</v>
      </c>
      <c r="D3398" t="s">
        <v>358</v>
      </c>
      <c r="E3398" t="s">
        <v>695</v>
      </c>
      <c r="F3398" s="156">
        <v>9.4328703703703697E-4</v>
      </c>
      <c r="G3398" s="156">
        <v>1.0054976851851852E-3</v>
      </c>
      <c r="H3398" s="156">
        <v>6.3657407407407413E-4</v>
      </c>
      <c r="I3398" s="156">
        <v>3.052662037037037E-4</v>
      </c>
      <c r="J3398" s="156">
        <v>1.0865162037037037E-3</v>
      </c>
      <c r="K3398" s="156">
        <v>5.6423611111111106E-4</v>
      </c>
      <c r="L3398" s="156">
        <v>2.0978009259259257E-4</v>
      </c>
      <c r="M3398" s="156">
        <v>3.9062500000000008E-4</v>
      </c>
      <c r="N3398" s="156">
        <v>6.3802083333333332E-4</v>
      </c>
      <c r="O3398" s="156">
        <v>1.1082175925925925E-3</v>
      </c>
    </row>
    <row r="3399" spans="1:15" x14ac:dyDescent="0.2">
      <c r="A3399">
        <v>285</v>
      </c>
      <c r="B3399" t="s">
        <v>358</v>
      </c>
      <c r="C3399" t="s">
        <v>358</v>
      </c>
      <c r="D3399" t="s">
        <v>358</v>
      </c>
      <c r="E3399" t="s">
        <v>696</v>
      </c>
      <c r="F3399" s="156">
        <v>0</v>
      </c>
      <c r="G3399" s="156">
        <v>0</v>
      </c>
      <c r="H3399" s="156">
        <v>0</v>
      </c>
      <c r="I3399" s="156">
        <v>0</v>
      </c>
      <c r="J3399" s="156">
        <v>0</v>
      </c>
      <c r="K3399" s="156">
        <v>0</v>
      </c>
      <c r="L3399" s="156">
        <v>0</v>
      </c>
      <c r="M3399" s="156">
        <v>0</v>
      </c>
      <c r="N3399" s="156">
        <v>0</v>
      </c>
      <c r="O3399" s="156">
        <v>0</v>
      </c>
    </row>
    <row r="3400" spans="1:15" x14ac:dyDescent="0.2">
      <c r="A3400">
        <v>286</v>
      </c>
      <c r="B3400" t="s">
        <v>611</v>
      </c>
      <c r="C3400" t="s">
        <v>611</v>
      </c>
      <c r="D3400" t="s">
        <v>611</v>
      </c>
      <c r="E3400" t="s">
        <v>685</v>
      </c>
      <c r="F3400" s="156">
        <v>0.20738882329791419</v>
      </c>
      <c r="G3400" s="156">
        <v>0.21374950806768986</v>
      </c>
      <c r="H3400" s="156">
        <v>0.28899793388429756</v>
      </c>
      <c r="I3400" s="156">
        <v>0.25993703266430535</v>
      </c>
      <c r="J3400" s="156">
        <v>0.13174931129476583</v>
      </c>
      <c r="K3400" s="156">
        <v>0.19154368358913815</v>
      </c>
      <c r="L3400" s="156">
        <v>0.18214531680440771</v>
      </c>
      <c r="M3400" s="156">
        <v>0.2778089334907517</v>
      </c>
      <c r="N3400" s="156">
        <v>0.29286206218024402</v>
      </c>
      <c r="O3400" s="156">
        <v>0.32426456119637936</v>
      </c>
    </row>
    <row r="3401" spans="1:15" x14ac:dyDescent="0.2">
      <c r="A3401">
        <v>286</v>
      </c>
      <c r="B3401" t="s">
        <v>611</v>
      </c>
      <c r="C3401" t="s">
        <v>611</v>
      </c>
      <c r="D3401" t="s">
        <v>611</v>
      </c>
      <c r="E3401" t="s">
        <v>686</v>
      </c>
      <c r="F3401" s="156">
        <v>3.3583603896103889E-2</v>
      </c>
      <c r="G3401" s="156">
        <v>4.8119588744588743E-2</v>
      </c>
      <c r="H3401" s="156">
        <v>3.0986201298701301E-2</v>
      </c>
      <c r="I3401" s="156">
        <v>1.4204545454545454E-2</v>
      </c>
      <c r="J3401" s="156">
        <v>4.1594516594516594E-2</v>
      </c>
      <c r="K3401" s="156">
        <v>1.7800775613275616E-2</v>
      </c>
      <c r="L3401" s="156">
        <v>1.1020923520923522E-2</v>
      </c>
      <c r="M3401" s="156">
        <v>3.0278228715728717E-2</v>
      </c>
      <c r="N3401" s="156">
        <v>3.1766323953823949E-2</v>
      </c>
      <c r="O3401" s="156">
        <v>4.4676677489177488E-2</v>
      </c>
    </row>
    <row r="3402" spans="1:15" x14ac:dyDescent="0.2">
      <c r="A3402">
        <v>286</v>
      </c>
      <c r="B3402" t="s">
        <v>611</v>
      </c>
      <c r="C3402" t="s">
        <v>611</v>
      </c>
      <c r="D3402" t="s">
        <v>611</v>
      </c>
      <c r="E3402" t="s">
        <v>687</v>
      </c>
      <c r="F3402" s="156">
        <v>0</v>
      </c>
      <c r="G3402" s="156">
        <v>0</v>
      </c>
      <c r="H3402" s="156">
        <v>0</v>
      </c>
      <c r="I3402" s="156">
        <v>0</v>
      </c>
      <c r="J3402" s="156">
        <v>0</v>
      </c>
      <c r="K3402" s="156">
        <v>0</v>
      </c>
      <c r="L3402" s="156">
        <v>0</v>
      </c>
      <c r="M3402" s="156">
        <v>0</v>
      </c>
      <c r="N3402" s="156">
        <v>0</v>
      </c>
      <c r="O3402" s="156">
        <v>0</v>
      </c>
    </row>
    <row r="3403" spans="1:15" x14ac:dyDescent="0.2">
      <c r="A3403">
        <v>286</v>
      </c>
      <c r="B3403" t="s">
        <v>611</v>
      </c>
      <c r="C3403" t="s">
        <v>611</v>
      </c>
      <c r="D3403" t="s">
        <v>611</v>
      </c>
      <c r="E3403" t="s">
        <v>688</v>
      </c>
      <c r="F3403" s="156">
        <v>0.26444805194805193</v>
      </c>
      <c r="G3403" s="156">
        <v>0.24233682983682986</v>
      </c>
      <c r="H3403" s="156">
        <v>0.31403180153180149</v>
      </c>
      <c r="I3403" s="156">
        <v>0.30591699966699964</v>
      </c>
      <c r="J3403" s="156">
        <v>0.14811022311022309</v>
      </c>
      <c r="K3403" s="156">
        <v>0.19011821511821511</v>
      </c>
      <c r="L3403" s="156">
        <v>0.21795288045288044</v>
      </c>
      <c r="M3403" s="156">
        <v>0.32260031635031633</v>
      </c>
      <c r="N3403" s="156">
        <v>0.32010489510489509</v>
      </c>
      <c r="O3403" s="156">
        <v>0.38652805527805528</v>
      </c>
    </row>
    <row r="3404" spans="1:15" x14ac:dyDescent="0.2">
      <c r="A3404">
        <v>286</v>
      </c>
      <c r="B3404" t="s">
        <v>611</v>
      </c>
      <c r="C3404" t="s">
        <v>611</v>
      </c>
      <c r="D3404" t="s">
        <v>611</v>
      </c>
      <c r="E3404" t="s">
        <v>689</v>
      </c>
      <c r="F3404" s="156">
        <v>4.9337988400488399E-2</v>
      </c>
      <c r="G3404" s="156">
        <v>7.1575473137973133E-2</v>
      </c>
      <c r="H3404" s="156">
        <v>4.2944902319902313E-2</v>
      </c>
      <c r="I3404" s="156">
        <v>2.022283272283272E-2</v>
      </c>
      <c r="J3404" s="156">
        <v>6.0960393772893764E-2</v>
      </c>
      <c r="K3404" s="156">
        <v>2.19017094017094E-2</v>
      </c>
      <c r="L3404" s="156">
        <v>1.6092414529914528E-2</v>
      </c>
      <c r="M3404" s="156">
        <v>4.5764652014652012E-2</v>
      </c>
      <c r="N3404" s="156">
        <v>4.4434905372405374E-2</v>
      </c>
      <c r="O3404" s="156">
        <v>6.5754731379731368E-2</v>
      </c>
    </row>
    <row r="3405" spans="1:15" x14ac:dyDescent="0.2">
      <c r="A3405">
        <v>286</v>
      </c>
      <c r="B3405" t="s">
        <v>611</v>
      </c>
      <c r="C3405" t="s">
        <v>611</v>
      </c>
      <c r="D3405" t="s">
        <v>611</v>
      </c>
      <c r="E3405" t="s">
        <v>690</v>
      </c>
      <c r="F3405" s="156">
        <v>0.30927197802197798</v>
      </c>
      <c r="G3405" s="156">
        <v>0.32257326007326009</v>
      </c>
      <c r="H3405" s="156">
        <v>0.52085622710622714</v>
      </c>
      <c r="I3405" s="156">
        <v>0.48232600732600733</v>
      </c>
      <c r="J3405" s="156">
        <v>0.16330128205128205</v>
      </c>
      <c r="K3405" s="156">
        <v>0.3307692307692307</v>
      </c>
      <c r="L3405" s="156">
        <v>0.27625915750915747</v>
      </c>
      <c r="M3405" s="156">
        <v>0.50329670329670328</v>
      </c>
      <c r="N3405" s="156">
        <v>0.52859432234432224</v>
      </c>
      <c r="O3405" s="156">
        <v>0.52827380952380953</v>
      </c>
    </row>
    <row r="3406" spans="1:15" x14ac:dyDescent="0.2">
      <c r="A3406">
        <v>286</v>
      </c>
      <c r="B3406" t="s">
        <v>611</v>
      </c>
      <c r="C3406" t="s">
        <v>611</v>
      </c>
      <c r="D3406" t="s">
        <v>611</v>
      </c>
      <c r="E3406" t="s">
        <v>691</v>
      </c>
      <c r="F3406" s="156">
        <v>0.17419815033451397</v>
      </c>
      <c r="G3406" s="156">
        <v>0.12729240456513183</v>
      </c>
      <c r="H3406" s="156">
        <v>0.21623622589531677</v>
      </c>
      <c r="I3406" s="156">
        <v>0.16082251082251081</v>
      </c>
      <c r="J3406" s="156">
        <v>8.1614029909484451E-2</v>
      </c>
      <c r="K3406" s="156">
        <v>0.174530204643841</v>
      </c>
      <c r="L3406" s="156">
        <v>0.11982241243604878</v>
      </c>
      <c r="M3406" s="156">
        <v>0.16526465958284139</v>
      </c>
      <c r="N3406" s="156">
        <v>0.2150801849665486</v>
      </c>
      <c r="O3406" s="156">
        <v>0.23336284927194015</v>
      </c>
    </row>
    <row r="3407" spans="1:15" x14ac:dyDescent="0.2">
      <c r="A3407">
        <v>286</v>
      </c>
      <c r="B3407" t="s">
        <v>611</v>
      </c>
      <c r="C3407" t="s">
        <v>611</v>
      </c>
      <c r="D3407" t="s">
        <v>611</v>
      </c>
      <c r="E3407" t="s">
        <v>692</v>
      </c>
      <c r="F3407" s="156">
        <v>2.2573953823953826E-2</v>
      </c>
      <c r="G3407" s="156">
        <v>2.5414862914862911E-2</v>
      </c>
      <c r="H3407" s="156">
        <v>1.8166035353535354E-2</v>
      </c>
      <c r="I3407" s="156">
        <v>6.1643217893217889E-3</v>
      </c>
      <c r="J3407" s="156">
        <v>2.4485930735930733E-2</v>
      </c>
      <c r="K3407" s="156">
        <v>1.4238365800865798E-2</v>
      </c>
      <c r="L3407" s="156">
        <v>4.6739718614718607E-3</v>
      </c>
      <c r="M3407" s="156">
        <v>1.2488726551226553E-2</v>
      </c>
      <c r="N3407" s="156">
        <v>1.8120941558441562E-2</v>
      </c>
      <c r="O3407" s="156">
        <v>2.6765422077922076E-2</v>
      </c>
    </row>
    <row r="3408" spans="1:15" x14ac:dyDescent="0.2">
      <c r="A3408">
        <v>286</v>
      </c>
      <c r="B3408" t="s">
        <v>611</v>
      </c>
      <c r="C3408" t="s">
        <v>611</v>
      </c>
      <c r="D3408" t="s">
        <v>611</v>
      </c>
      <c r="E3408" t="s">
        <v>693</v>
      </c>
      <c r="F3408" s="156">
        <v>0</v>
      </c>
      <c r="G3408" s="156">
        <v>0</v>
      </c>
      <c r="H3408" s="156">
        <v>0</v>
      </c>
      <c r="I3408" s="156">
        <v>0</v>
      </c>
      <c r="J3408" s="156">
        <v>0</v>
      </c>
      <c r="K3408" s="156">
        <v>0</v>
      </c>
      <c r="L3408" s="156">
        <v>0</v>
      </c>
      <c r="M3408" s="156">
        <v>0</v>
      </c>
      <c r="N3408" s="156">
        <v>0</v>
      </c>
      <c r="O3408" s="156">
        <v>0</v>
      </c>
    </row>
    <row r="3409" spans="1:15" x14ac:dyDescent="0.2">
      <c r="A3409">
        <v>286</v>
      </c>
      <c r="B3409" t="s">
        <v>611</v>
      </c>
      <c r="C3409" t="s">
        <v>611</v>
      </c>
      <c r="D3409" t="s">
        <v>611</v>
      </c>
      <c r="E3409" t="s">
        <v>694</v>
      </c>
      <c r="F3409" s="156">
        <v>6.4041982323232327E-2</v>
      </c>
      <c r="G3409" s="156">
        <v>5.9258207070707059E-2</v>
      </c>
      <c r="H3409" s="156">
        <v>9.6439393939393922E-2</v>
      </c>
      <c r="I3409" s="156">
        <v>6.554766414141415E-2</v>
      </c>
      <c r="J3409" s="156">
        <v>4.0023674242424243E-2</v>
      </c>
      <c r="K3409" s="156">
        <v>8.4565972222222216E-2</v>
      </c>
      <c r="L3409" s="156">
        <v>4.7930871212121209E-2</v>
      </c>
      <c r="M3409" s="156">
        <v>6.9988952020202014E-2</v>
      </c>
      <c r="N3409" s="156">
        <v>9.5435606060606054E-2</v>
      </c>
      <c r="O3409" s="156">
        <v>9.488636363636363E-2</v>
      </c>
    </row>
    <row r="3410" spans="1:15" x14ac:dyDescent="0.2">
      <c r="A3410">
        <v>286</v>
      </c>
      <c r="B3410" t="s">
        <v>611</v>
      </c>
      <c r="C3410" t="s">
        <v>611</v>
      </c>
      <c r="D3410" t="s">
        <v>611</v>
      </c>
      <c r="E3410" t="s">
        <v>695</v>
      </c>
      <c r="F3410" s="156">
        <v>2.7604166666666662E-3</v>
      </c>
      <c r="G3410" s="156">
        <v>2.8776041666666663E-3</v>
      </c>
      <c r="H3410" s="156">
        <v>2.3972800925925928E-3</v>
      </c>
      <c r="I3410" s="156">
        <v>9.8090277777777759E-4</v>
      </c>
      <c r="J3410" s="156">
        <v>2.934027777777778E-3</v>
      </c>
      <c r="K3410" s="156">
        <v>2.255497685185185E-3</v>
      </c>
      <c r="L3410" s="156">
        <v>6.7418981481481486E-4</v>
      </c>
      <c r="M3410" s="156">
        <v>1.3541666666666665E-3</v>
      </c>
      <c r="N3410" s="156">
        <v>2.3538773148148147E-3</v>
      </c>
      <c r="O3410" s="156">
        <v>3.3246527777777775E-3</v>
      </c>
    </row>
    <row r="3411" spans="1:15" x14ac:dyDescent="0.2">
      <c r="A3411">
        <v>286</v>
      </c>
      <c r="B3411" t="s">
        <v>611</v>
      </c>
      <c r="C3411" t="s">
        <v>611</v>
      </c>
      <c r="D3411" t="s">
        <v>611</v>
      </c>
      <c r="E3411" t="s">
        <v>696</v>
      </c>
      <c r="F3411" s="156">
        <v>0</v>
      </c>
      <c r="G3411" s="156">
        <v>0</v>
      </c>
      <c r="H3411" s="156">
        <v>0</v>
      </c>
      <c r="I3411" s="156">
        <v>0</v>
      </c>
      <c r="J3411" s="156">
        <v>0</v>
      </c>
      <c r="K3411" s="156">
        <v>0</v>
      </c>
      <c r="L3411" s="156">
        <v>0</v>
      </c>
      <c r="M3411" s="156">
        <v>0</v>
      </c>
      <c r="N3411" s="156">
        <v>0</v>
      </c>
      <c r="O3411" s="156">
        <v>0</v>
      </c>
    </row>
    <row r="3412" spans="1:15" x14ac:dyDescent="0.2">
      <c r="A3412">
        <v>287</v>
      </c>
      <c r="B3412" t="s">
        <v>512</v>
      </c>
      <c r="C3412" t="s">
        <v>512</v>
      </c>
      <c r="D3412" t="s">
        <v>513</v>
      </c>
      <c r="E3412" t="s">
        <v>685</v>
      </c>
      <c r="F3412" s="156">
        <v>0.19350403384494294</v>
      </c>
      <c r="G3412" s="156">
        <v>0.24207988980716255</v>
      </c>
      <c r="H3412" s="156">
        <v>0.28437622983077532</v>
      </c>
      <c r="I3412" s="156">
        <v>0.24699183392365209</v>
      </c>
      <c r="J3412" s="156">
        <v>0.15579250295159389</v>
      </c>
      <c r="K3412" s="156">
        <v>0.17868457300275481</v>
      </c>
      <c r="L3412" s="156">
        <v>0.16968959071231798</v>
      </c>
      <c r="M3412" s="156">
        <v>0.28443034238488785</v>
      </c>
      <c r="N3412" s="156">
        <v>0.28164354584809126</v>
      </c>
      <c r="O3412" s="156">
        <v>0.32289944903581269</v>
      </c>
    </row>
    <row r="3413" spans="1:15" x14ac:dyDescent="0.2">
      <c r="A3413">
        <v>287</v>
      </c>
      <c r="B3413" t="s">
        <v>512</v>
      </c>
      <c r="C3413" t="s">
        <v>512</v>
      </c>
      <c r="D3413" t="s">
        <v>513</v>
      </c>
      <c r="E3413" t="s">
        <v>686</v>
      </c>
      <c r="F3413" s="156">
        <v>1.9248286435786435E-2</v>
      </c>
      <c r="G3413" s="156">
        <v>2.5714736652236649E-2</v>
      </c>
      <c r="H3413" s="156">
        <v>1.2164051226551228E-2</v>
      </c>
      <c r="I3413" s="156">
        <v>7.4449855699855695E-3</v>
      </c>
      <c r="J3413" s="156">
        <v>2.443181818181818E-2</v>
      </c>
      <c r="K3413" s="156">
        <v>6.313131313131313E-3</v>
      </c>
      <c r="L3413" s="156">
        <v>5.5307539682539686E-3</v>
      </c>
      <c r="M3413" s="156">
        <v>1.3390602453102453E-2</v>
      </c>
      <c r="N3413" s="156">
        <v>1.1916035353535356E-2</v>
      </c>
      <c r="O3413" s="156">
        <v>2.4348394660894661E-2</v>
      </c>
    </row>
    <row r="3414" spans="1:15" x14ac:dyDescent="0.2">
      <c r="A3414">
        <v>287</v>
      </c>
      <c r="B3414" t="s">
        <v>512</v>
      </c>
      <c r="C3414" t="s">
        <v>512</v>
      </c>
      <c r="D3414" t="s">
        <v>513</v>
      </c>
      <c r="E3414" t="s">
        <v>687</v>
      </c>
      <c r="F3414" s="156">
        <v>0</v>
      </c>
      <c r="G3414" s="156">
        <v>0</v>
      </c>
      <c r="H3414" s="156">
        <v>0</v>
      </c>
      <c r="I3414" s="156">
        <v>0</v>
      </c>
      <c r="J3414" s="156">
        <v>0</v>
      </c>
      <c r="K3414" s="156">
        <v>0</v>
      </c>
      <c r="L3414" s="156">
        <v>0</v>
      </c>
      <c r="M3414" s="156">
        <v>0</v>
      </c>
      <c r="N3414" s="156">
        <v>0</v>
      </c>
      <c r="O3414" s="156">
        <v>0</v>
      </c>
    </row>
    <row r="3415" spans="1:15" x14ac:dyDescent="0.2">
      <c r="A3415">
        <v>287</v>
      </c>
      <c r="B3415" t="s">
        <v>512</v>
      </c>
      <c r="C3415" t="s">
        <v>512</v>
      </c>
      <c r="D3415" t="s">
        <v>513</v>
      </c>
      <c r="E3415" t="s">
        <v>688</v>
      </c>
      <c r="F3415" s="156">
        <v>0.28473817848817851</v>
      </c>
      <c r="G3415" s="156">
        <v>0.29425574425574419</v>
      </c>
      <c r="H3415" s="156">
        <v>0.32650474525474527</v>
      </c>
      <c r="I3415" s="156">
        <v>0.30624999999999997</v>
      </c>
      <c r="J3415" s="156">
        <v>0.19268648018648019</v>
      </c>
      <c r="K3415" s="156">
        <v>0.17921037296037295</v>
      </c>
      <c r="L3415" s="156">
        <v>0.21892690642690643</v>
      </c>
      <c r="M3415" s="156">
        <v>0.35232059607059607</v>
      </c>
      <c r="N3415" s="156">
        <v>0.32214035964035964</v>
      </c>
      <c r="O3415" s="156">
        <v>0.41858141858141856</v>
      </c>
    </row>
    <row r="3416" spans="1:15" x14ac:dyDescent="0.2">
      <c r="A3416">
        <v>287</v>
      </c>
      <c r="B3416" t="s">
        <v>512</v>
      </c>
      <c r="C3416" t="s">
        <v>512</v>
      </c>
      <c r="D3416" t="s">
        <v>513</v>
      </c>
      <c r="E3416" t="s">
        <v>689</v>
      </c>
      <c r="F3416" s="156">
        <v>3.8684752747252756E-2</v>
      </c>
      <c r="G3416" s="156">
        <v>4.7920482295482292E-2</v>
      </c>
      <c r="H3416" s="156">
        <v>1.8404685592185589E-2</v>
      </c>
      <c r="I3416" s="156">
        <v>1.0718101343101341E-2</v>
      </c>
      <c r="J3416" s="156">
        <v>4.5785637973137977E-2</v>
      </c>
      <c r="K3416" s="156">
        <v>8.6614774114774102E-3</v>
      </c>
      <c r="L3416" s="156">
        <v>8.4306318681318677E-3</v>
      </c>
      <c r="M3416" s="156">
        <v>2.3336385836385833E-2</v>
      </c>
      <c r="N3416" s="156">
        <v>1.7838064713064716E-2</v>
      </c>
      <c r="O3416" s="156">
        <v>4.6388507326007328E-2</v>
      </c>
    </row>
    <row r="3417" spans="1:15" x14ac:dyDescent="0.2">
      <c r="A3417">
        <v>287</v>
      </c>
      <c r="B3417" t="s">
        <v>512</v>
      </c>
      <c r="C3417" t="s">
        <v>512</v>
      </c>
      <c r="D3417" t="s">
        <v>513</v>
      </c>
      <c r="E3417" t="s">
        <v>690</v>
      </c>
      <c r="F3417" s="156">
        <v>0.32609890109890105</v>
      </c>
      <c r="G3417" s="156">
        <v>0.41355311355311353</v>
      </c>
      <c r="H3417" s="156">
        <v>0.53264652014652014</v>
      </c>
      <c r="I3417" s="156">
        <v>0.43740842490842491</v>
      </c>
      <c r="J3417" s="156">
        <v>0.15954670329670328</v>
      </c>
      <c r="K3417" s="156">
        <v>0.3111034798534798</v>
      </c>
      <c r="L3417" s="156">
        <v>0.17639652014652013</v>
      </c>
      <c r="M3417" s="156">
        <v>0.52978479853479854</v>
      </c>
      <c r="N3417" s="156">
        <v>0.52699175824175826</v>
      </c>
      <c r="O3417" s="156">
        <v>0.54679487179487174</v>
      </c>
    </row>
    <row r="3418" spans="1:15" x14ac:dyDescent="0.2">
      <c r="A3418">
        <v>287</v>
      </c>
      <c r="B3418" t="s">
        <v>512</v>
      </c>
      <c r="C3418" t="s">
        <v>512</v>
      </c>
      <c r="D3418" t="s">
        <v>513</v>
      </c>
      <c r="E3418" t="s">
        <v>691</v>
      </c>
      <c r="F3418" s="156">
        <v>0.24771989374262102</v>
      </c>
      <c r="G3418" s="156">
        <v>0.19481257378984651</v>
      </c>
      <c r="H3418" s="156">
        <v>0.29393939393939389</v>
      </c>
      <c r="I3418" s="156">
        <v>0.20738390397481307</v>
      </c>
      <c r="J3418" s="156">
        <v>0.13106798504525777</v>
      </c>
      <c r="K3418" s="156">
        <v>0.22917650531286896</v>
      </c>
      <c r="L3418" s="156">
        <v>0.15189393939393939</v>
      </c>
      <c r="M3418" s="156">
        <v>0.22792945690672961</v>
      </c>
      <c r="N3418" s="156">
        <v>0.29387544273907912</v>
      </c>
      <c r="O3418" s="156">
        <v>0.32584120425029517</v>
      </c>
    </row>
    <row r="3419" spans="1:15" x14ac:dyDescent="0.2">
      <c r="A3419">
        <v>287</v>
      </c>
      <c r="B3419" t="s">
        <v>512</v>
      </c>
      <c r="C3419" t="s">
        <v>512</v>
      </c>
      <c r="D3419" t="s">
        <v>513</v>
      </c>
      <c r="E3419" t="s">
        <v>692</v>
      </c>
      <c r="F3419" s="156">
        <v>1.3171897546897546E-2</v>
      </c>
      <c r="G3419" s="156">
        <v>1.3976821789321789E-2</v>
      </c>
      <c r="H3419" s="156">
        <v>7.2240259740259738E-3</v>
      </c>
      <c r="I3419" s="156">
        <v>2.795815295815296E-3</v>
      </c>
      <c r="J3419" s="156">
        <v>1.4811056998556997E-2</v>
      </c>
      <c r="K3419" s="156">
        <v>5.2962662337662338E-3</v>
      </c>
      <c r="L3419" s="156">
        <v>2.074314574314574E-3</v>
      </c>
      <c r="M3419" s="156">
        <v>4.9738455988455974E-3</v>
      </c>
      <c r="N3419" s="156">
        <v>7.1992243867243857E-3</v>
      </c>
      <c r="O3419" s="156">
        <v>1.4869678932178932E-2</v>
      </c>
    </row>
    <row r="3420" spans="1:15" x14ac:dyDescent="0.2">
      <c r="A3420">
        <v>287</v>
      </c>
      <c r="B3420" t="s">
        <v>512</v>
      </c>
      <c r="C3420" t="s">
        <v>512</v>
      </c>
      <c r="D3420" t="s">
        <v>513</v>
      </c>
      <c r="E3420" t="s">
        <v>693</v>
      </c>
      <c r="F3420" s="156">
        <v>0</v>
      </c>
      <c r="G3420" s="156">
        <v>0</v>
      </c>
      <c r="H3420" s="156">
        <v>0</v>
      </c>
      <c r="I3420" s="156">
        <v>0</v>
      </c>
      <c r="J3420" s="156">
        <v>0</v>
      </c>
      <c r="K3420" s="156">
        <v>0</v>
      </c>
      <c r="L3420" s="156">
        <v>0</v>
      </c>
      <c r="M3420" s="156">
        <v>0</v>
      </c>
      <c r="N3420" s="156">
        <v>0</v>
      </c>
      <c r="O3420" s="156">
        <v>0</v>
      </c>
    </row>
    <row r="3421" spans="1:15" x14ac:dyDescent="0.2">
      <c r="A3421">
        <v>287</v>
      </c>
      <c r="B3421" t="s">
        <v>512</v>
      </c>
      <c r="C3421" t="s">
        <v>512</v>
      </c>
      <c r="D3421" t="s">
        <v>513</v>
      </c>
      <c r="E3421" t="s">
        <v>694</v>
      </c>
      <c r="F3421" s="156">
        <v>0.13737689393939392</v>
      </c>
      <c r="G3421" s="156">
        <v>0.10782670454545455</v>
      </c>
      <c r="H3421" s="156">
        <v>0.17690972222222223</v>
      </c>
      <c r="I3421" s="156">
        <v>0.11202178030303031</v>
      </c>
      <c r="J3421" s="156">
        <v>7.616635101010101E-2</v>
      </c>
      <c r="K3421" s="156">
        <v>0.15624368686868687</v>
      </c>
      <c r="L3421" s="156">
        <v>8.3017676767676768E-2</v>
      </c>
      <c r="M3421" s="156">
        <v>0.12070075757575757</v>
      </c>
      <c r="N3421" s="156">
        <v>0.17772095959595957</v>
      </c>
      <c r="O3421" s="156">
        <v>0.18499526515151518</v>
      </c>
    </row>
    <row r="3422" spans="1:15" x14ac:dyDescent="0.2">
      <c r="A3422">
        <v>287</v>
      </c>
      <c r="B3422" t="s">
        <v>512</v>
      </c>
      <c r="C3422" t="s">
        <v>512</v>
      </c>
      <c r="D3422" t="s">
        <v>513</v>
      </c>
      <c r="E3422" t="s">
        <v>695</v>
      </c>
      <c r="F3422" s="156">
        <v>6.2934027777777771E-4</v>
      </c>
      <c r="G3422" s="156">
        <v>6.5538194444444444E-4</v>
      </c>
      <c r="H3422" s="156">
        <v>3.5156250000000004E-4</v>
      </c>
      <c r="I3422" s="156">
        <v>1.7361111111111109E-4</v>
      </c>
      <c r="J3422" s="156">
        <v>7.277199074074074E-4</v>
      </c>
      <c r="K3422" s="156">
        <v>2.9803240740740739E-4</v>
      </c>
      <c r="L3422" s="156">
        <v>1.200810185185185E-4</v>
      </c>
      <c r="M3422" s="156">
        <v>2.2135416666666666E-4</v>
      </c>
      <c r="N3422" s="156">
        <v>3.5156250000000004E-4</v>
      </c>
      <c r="O3422" s="156">
        <v>7.2193287037037039E-4</v>
      </c>
    </row>
    <row r="3423" spans="1:15" x14ac:dyDescent="0.2">
      <c r="A3423">
        <v>287</v>
      </c>
      <c r="B3423" t="s">
        <v>512</v>
      </c>
      <c r="C3423" t="s">
        <v>512</v>
      </c>
      <c r="D3423" t="s">
        <v>513</v>
      </c>
      <c r="E3423" t="s">
        <v>696</v>
      </c>
      <c r="F3423" s="156">
        <v>0</v>
      </c>
      <c r="G3423" s="156">
        <v>0</v>
      </c>
      <c r="H3423" s="156">
        <v>0</v>
      </c>
      <c r="I3423" s="156">
        <v>0</v>
      </c>
      <c r="J3423" s="156">
        <v>0</v>
      </c>
      <c r="K3423" s="156">
        <v>0</v>
      </c>
      <c r="L3423" s="156">
        <v>0</v>
      </c>
      <c r="M3423" s="156">
        <v>0</v>
      </c>
      <c r="N3423" s="156">
        <v>0</v>
      </c>
      <c r="O3423" s="156">
        <v>0</v>
      </c>
    </row>
    <row r="3424" spans="1:15" x14ac:dyDescent="0.2">
      <c r="A3424">
        <v>288</v>
      </c>
      <c r="B3424" t="s">
        <v>529</v>
      </c>
      <c r="C3424" t="s">
        <v>529</v>
      </c>
      <c r="D3424" t="s">
        <v>530</v>
      </c>
      <c r="E3424" t="s">
        <v>685</v>
      </c>
      <c r="F3424" s="156">
        <v>0.25052636757182212</v>
      </c>
      <c r="G3424" s="156">
        <v>0.22174094844549386</v>
      </c>
      <c r="H3424" s="156">
        <v>0.29901121605667064</v>
      </c>
      <c r="I3424" s="156">
        <v>0.24242670208579298</v>
      </c>
      <c r="J3424" s="156">
        <v>0.15527351436442344</v>
      </c>
      <c r="K3424" s="156">
        <v>0.21996999212908303</v>
      </c>
      <c r="L3424" s="156">
        <v>0.18461973632428177</v>
      </c>
      <c r="M3424" s="156">
        <v>0.25846369539551356</v>
      </c>
      <c r="N3424" s="156">
        <v>0.29854879968516335</v>
      </c>
      <c r="O3424" s="156">
        <v>0.35125196772924039</v>
      </c>
    </row>
    <row r="3425" spans="1:15" x14ac:dyDescent="0.2">
      <c r="A3425">
        <v>288</v>
      </c>
      <c r="B3425" t="s">
        <v>529</v>
      </c>
      <c r="C3425" t="s">
        <v>529</v>
      </c>
      <c r="D3425" t="s">
        <v>530</v>
      </c>
      <c r="E3425" t="s">
        <v>686</v>
      </c>
      <c r="F3425" s="156">
        <v>1.8709415584415582E-2</v>
      </c>
      <c r="G3425" s="156">
        <v>2.0900974025974024E-2</v>
      </c>
      <c r="H3425" s="156">
        <v>7.9613095238095233E-3</v>
      </c>
      <c r="I3425" s="156">
        <v>5.1745129870129861E-3</v>
      </c>
      <c r="J3425" s="156">
        <v>2.120535714285714E-2</v>
      </c>
      <c r="K3425" s="156">
        <v>4.080988455988456E-3</v>
      </c>
      <c r="L3425" s="156">
        <v>4.1012806637806638E-3</v>
      </c>
      <c r="M3425" s="156">
        <v>9.3682359307359301E-3</v>
      </c>
      <c r="N3425" s="156">
        <v>9.1247294372294382E-3</v>
      </c>
      <c r="O3425" s="156">
        <v>2.1893037518037516E-2</v>
      </c>
    </row>
    <row r="3426" spans="1:15" x14ac:dyDescent="0.2">
      <c r="A3426">
        <v>288</v>
      </c>
      <c r="B3426" t="s">
        <v>529</v>
      </c>
      <c r="C3426" t="s">
        <v>529</v>
      </c>
      <c r="D3426" t="s">
        <v>530</v>
      </c>
      <c r="E3426" t="s">
        <v>687</v>
      </c>
      <c r="F3426" s="156">
        <v>4.3831168831168832E-2</v>
      </c>
      <c r="G3426" s="156">
        <v>1.1985930735930737E-2</v>
      </c>
      <c r="H3426" s="156">
        <v>1.1985930735930737E-2</v>
      </c>
      <c r="I3426" s="156">
        <v>4.0665584415584419E-2</v>
      </c>
      <c r="J3426" s="156">
        <v>8.4415584415584426E-3</v>
      </c>
      <c r="K3426" s="156">
        <v>8.4415584415584426E-3</v>
      </c>
      <c r="L3426" s="156">
        <v>4.6699134199134205E-2</v>
      </c>
      <c r="M3426" s="156">
        <v>1.8425324675324678E-2</v>
      </c>
      <c r="N3426" s="156">
        <v>1.2797619047619051E-2</v>
      </c>
      <c r="O3426" s="156">
        <v>5.0730519480519487E-2</v>
      </c>
    </row>
    <row r="3427" spans="1:15" x14ac:dyDescent="0.2">
      <c r="A3427">
        <v>288</v>
      </c>
      <c r="B3427" t="s">
        <v>529</v>
      </c>
      <c r="C3427" t="s">
        <v>529</v>
      </c>
      <c r="D3427" t="s">
        <v>530</v>
      </c>
      <c r="E3427" t="s">
        <v>688</v>
      </c>
      <c r="F3427" s="156">
        <v>0.23191600066600065</v>
      </c>
      <c r="G3427" s="156">
        <v>0.22762862137862136</v>
      </c>
      <c r="H3427" s="156">
        <v>0.279763986013986</v>
      </c>
      <c r="I3427" s="156">
        <v>0.26356351981351978</v>
      </c>
      <c r="J3427" s="156">
        <v>0.15870795870795867</v>
      </c>
      <c r="K3427" s="156">
        <v>0.18295662670662668</v>
      </c>
      <c r="L3427" s="156">
        <v>0.20203754578754576</v>
      </c>
      <c r="M3427" s="156">
        <v>0.27869838494838489</v>
      </c>
      <c r="N3427" s="156">
        <v>0.29058649683649684</v>
      </c>
      <c r="O3427" s="156">
        <v>0.34699467199467204</v>
      </c>
    </row>
    <row r="3428" spans="1:15" x14ac:dyDescent="0.2">
      <c r="A3428">
        <v>288</v>
      </c>
      <c r="B3428" t="s">
        <v>529</v>
      </c>
      <c r="C3428" t="s">
        <v>529</v>
      </c>
      <c r="D3428" t="s">
        <v>530</v>
      </c>
      <c r="E3428" t="s">
        <v>689</v>
      </c>
      <c r="F3428" s="156">
        <v>2.918956043956044E-2</v>
      </c>
      <c r="G3428" s="156">
        <v>3.1604853479853486E-2</v>
      </c>
      <c r="H3428" s="156">
        <v>1.2301587301587301E-2</v>
      </c>
      <c r="I3428" s="156">
        <v>1.0403311965811967E-2</v>
      </c>
      <c r="J3428" s="156">
        <v>3.0568910256410252E-2</v>
      </c>
      <c r="K3428" s="156">
        <v>6.4159798534798541E-3</v>
      </c>
      <c r="L3428" s="156">
        <v>8.8980463980463977E-3</v>
      </c>
      <c r="M3428" s="156">
        <v>1.6573183760683761E-2</v>
      </c>
      <c r="N3428" s="156">
        <v>1.4535637973137972E-2</v>
      </c>
      <c r="O3428" s="156">
        <v>3.4977869352869354E-2</v>
      </c>
    </row>
    <row r="3429" spans="1:15" x14ac:dyDescent="0.2">
      <c r="A3429">
        <v>288</v>
      </c>
      <c r="B3429" t="s">
        <v>529</v>
      </c>
      <c r="C3429" t="s">
        <v>529</v>
      </c>
      <c r="D3429" t="s">
        <v>530</v>
      </c>
      <c r="E3429" t="s">
        <v>690</v>
      </c>
      <c r="F3429" s="156">
        <v>0.22360347985347986</v>
      </c>
      <c r="G3429" s="156">
        <v>0.30711996336996339</v>
      </c>
      <c r="H3429" s="156">
        <v>0.40728021978021978</v>
      </c>
      <c r="I3429" s="156">
        <v>0.27719780219780221</v>
      </c>
      <c r="J3429" s="156">
        <v>0.145764652014652</v>
      </c>
      <c r="K3429" s="156">
        <v>0.28743131868131866</v>
      </c>
      <c r="L3429" s="156">
        <v>0.12461080586080585</v>
      </c>
      <c r="M3429" s="156">
        <v>0.35750915750915752</v>
      </c>
      <c r="N3429" s="156">
        <v>0.4104624542124542</v>
      </c>
      <c r="O3429" s="156">
        <v>0.38392857142857145</v>
      </c>
    </row>
    <row r="3430" spans="1:15" x14ac:dyDescent="0.2">
      <c r="A3430">
        <v>288</v>
      </c>
      <c r="B3430" t="s">
        <v>529</v>
      </c>
      <c r="C3430" t="s">
        <v>529</v>
      </c>
      <c r="D3430" t="s">
        <v>530</v>
      </c>
      <c r="E3430" t="s">
        <v>691</v>
      </c>
      <c r="F3430" s="156">
        <v>0.17543536009445101</v>
      </c>
      <c r="G3430" s="156">
        <v>0.10679850452577724</v>
      </c>
      <c r="H3430" s="156">
        <v>0.18244785517512788</v>
      </c>
      <c r="I3430" s="156">
        <v>0.12048898071625344</v>
      </c>
      <c r="J3430" s="156">
        <v>8.0167748917748902E-2</v>
      </c>
      <c r="K3430" s="156">
        <v>0.16435950413223141</v>
      </c>
      <c r="L3430" s="156">
        <v>9.8541420700511598E-2</v>
      </c>
      <c r="M3430" s="156">
        <v>0.11793093270365997</v>
      </c>
      <c r="N3430" s="156">
        <v>0.16904515938606848</v>
      </c>
      <c r="O3430" s="156">
        <v>0.21559671389216845</v>
      </c>
    </row>
    <row r="3431" spans="1:15" x14ac:dyDescent="0.2">
      <c r="A3431">
        <v>288</v>
      </c>
      <c r="B3431" t="s">
        <v>529</v>
      </c>
      <c r="C3431" t="s">
        <v>529</v>
      </c>
      <c r="D3431" t="s">
        <v>530</v>
      </c>
      <c r="E3431" t="s">
        <v>692</v>
      </c>
      <c r="F3431" s="156">
        <v>3.5511363636363635E-3</v>
      </c>
      <c r="G3431" s="156">
        <v>3.5533910533910532E-3</v>
      </c>
      <c r="H3431" s="156">
        <v>1.3505591630591631E-3</v>
      </c>
      <c r="I3431" s="156">
        <v>6.7415223665223667E-4</v>
      </c>
      <c r="J3431" s="156">
        <v>4.0133477633477639E-3</v>
      </c>
      <c r="K3431" s="156">
        <v>9.3344155844155821E-4</v>
      </c>
      <c r="L3431" s="156">
        <v>4.8250360750360749E-4</v>
      </c>
      <c r="M3431" s="156">
        <v>1.0732323232323232E-3</v>
      </c>
      <c r="N3431" s="156">
        <v>1.3843795093795093E-3</v>
      </c>
      <c r="O3431" s="156">
        <v>3.9299242424242417E-3</v>
      </c>
    </row>
    <row r="3432" spans="1:15" x14ac:dyDescent="0.2">
      <c r="A3432">
        <v>288</v>
      </c>
      <c r="B3432" t="s">
        <v>529</v>
      </c>
      <c r="C3432" t="s">
        <v>529</v>
      </c>
      <c r="D3432" t="s">
        <v>530</v>
      </c>
      <c r="E3432" t="s">
        <v>693</v>
      </c>
      <c r="F3432" s="156">
        <v>3.7878787878787884E-4</v>
      </c>
      <c r="G3432" s="156">
        <v>2.705627705627706E-5</v>
      </c>
      <c r="H3432" s="156">
        <v>2.705627705627706E-5</v>
      </c>
      <c r="I3432" s="156">
        <v>2.4350649350649353E-4</v>
      </c>
      <c r="J3432" s="156">
        <v>2.705627705627706E-5</v>
      </c>
      <c r="K3432" s="156">
        <v>2.705627705627706E-5</v>
      </c>
      <c r="L3432" s="156">
        <v>3.5173160173160181E-4</v>
      </c>
      <c r="M3432" s="156">
        <v>2.705627705627706E-5</v>
      </c>
      <c r="N3432" s="156">
        <v>2.705627705627706E-5</v>
      </c>
      <c r="O3432" s="156">
        <v>3.7878787878787884E-4</v>
      </c>
    </row>
    <row r="3433" spans="1:15" x14ac:dyDescent="0.2">
      <c r="A3433">
        <v>288</v>
      </c>
      <c r="B3433" t="s">
        <v>529</v>
      </c>
      <c r="C3433" t="s">
        <v>529</v>
      </c>
      <c r="D3433" t="s">
        <v>530</v>
      </c>
      <c r="E3433" t="s">
        <v>694</v>
      </c>
      <c r="F3433" s="156">
        <v>5.9296085858585854E-2</v>
      </c>
      <c r="G3433" s="156">
        <v>3.3344381313131312E-2</v>
      </c>
      <c r="H3433" s="156">
        <v>6.5981691919191912E-2</v>
      </c>
      <c r="I3433" s="156">
        <v>3.7357954545454541E-2</v>
      </c>
      <c r="J3433" s="156">
        <v>2.5140467171717175E-2</v>
      </c>
      <c r="K3433" s="156">
        <v>6.6204229797979797E-2</v>
      </c>
      <c r="L3433" s="156">
        <v>3.0415088383838385E-2</v>
      </c>
      <c r="M3433" s="156">
        <v>3.6204229797979798E-2</v>
      </c>
      <c r="N3433" s="156">
        <v>5.8776830808080806E-2</v>
      </c>
      <c r="O3433" s="156">
        <v>7.1772411616161616E-2</v>
      </c>
    </row>
    <row r="3434" spans="1:15" x14ac:dyDescent="0.2">
      <c r="A3434">
        <v>288</v>
      </c>
      <c r="B3434" t="s">
        <v>529</v>
      </c>
      <c r="C3434" t="s">
        <v>529</v>
      </c>
      <c r="D3434" t="s">
        <v>530</v>
      </c>
      <c r="E3434" t="s">
        <v>695</v>
      </c>
      <c r="F3434" s="156">
        <v>1.4467592592592592E-6</v>
      </c>
      <c r="G3434" s="156">
        <v>1.4467592592592592E-6</v>
      </c>
      <c r="H3434" s="156">
        <v>0</v>
      </c>
      <c r="I3434" s="156">
        <v>0</v>
      </c>
      <c r="J3434" s="156">
        <v>1.4467592592592592E-6</v>
      </c>
      <c r="K3434" s="156">
        <v>0</v>
      </c>
      <c r="L3434" s="156">
        <v>0</v>
      </c>
      <c r="M3434" s="156">
        <v>0</v>
      </c>
      <c r="N3434" s="156">
        <v>0</v>
      </c>
      <c r="O3434" s="156">
        <v>1.4467592592592592E-6</v>
      </c>
    </row>
    <row r="3435" spans="1:15" x14ac:dyDescent="0.2">
      <c r="A3435">
        <v>288</v>
      </c>
      <c r="B3435" t="s">
        <v>529</v>
      </c>
      <c r="C3435" t="s">
        <v>529</v>
      </c>
      <c r="D3435" t="s">
        <v>530</v>
      </c>
      <c r="E3435" t="s">
        <v>696</v>
      </c>
      <c r="F3435" s="156">
        <v>0</v>
      </c>
      <c r="G3435" s="156">
        <v>0</v>
      </c>
      <c r="H3435" s="156">
        <v>0</v>
      </c>
      <c r="I3435" s="156">
        <v>0</v>
      </c>
      <c r="J3435" s="156">
        <v>0</v>
      </c>
      <c r="K3435" s="156">
        <v>0</v>
      </c>
      <c r="L3435" s="156">
        <v>0</v>
      </c>
      <c r="M3435" s="156">
        <v>0</v>
      </c>
      <c r="N3435" s="156">
        <v>0</v>
      </c>
      <c r="O3435" s="156">
        <v>0</v>
      </c>
    </row>
    <row r="3436" spans="1:15" x14ac:dyDescent="0.2">
      <c r="A3436">
        <v>289</v>
      </c>
      <c r="B3436" t="s">
        <v>532</v>
      </c>
      <c r="C3436" t="s">
        <v>532</v>
      </c>
      <c r="D3436" t="s">
        <v>530</v>
      </c>
      <c r="E3436" t="s">
        <v>685</v>
      </c>
      <c r="F3436" s="156">
        <v>0.16951249508067689</v>
      </c>
      <c r="G3436" s="156">
        <v>0.20754378197560014</v>
      </c>
      <c r="H3436" s="156">
        <v>0.27138183785911058</v>
      </c>
      <c r="I3436" s="156">
        <v>0.22440476190476188</v>
      </c>
      <c r="J3436" s="156">
        <v>0.14313262495080675</v>
      </c>
      <c r="K3436" s="156">
        <v>0.20002951593860685</v>
      </c>
      <c r="L3436" s="156">
        <v>0.16306818181818183</v>
      </c>
      <c r="M3436" s="156">
        <v>0.2443870523415978</v>
      </c>
      <c r="N3436" s="156">
        <v>0.27305686737504919</v>
      </c>
      <c r="O3436" s="156">
        <v>0.28489521841794568</v>
      </c>
    </row>
    <row r="3437" spans="1:15" x14ac:dyDescent="0.2">
      <c r="A3437">
        <v>289</v>
      </c>
      <c r="B3437" t="s">
        <v>532</v>
      </c>
      <c r="C3437" t="s">
        <v>532</v>
      </c>
      <c r="D3437" t="s">
        <v>530</v>
      </c>
      <c r="E3437" t="s">
        <v>686</v>
      </c>
      <c r="F3437" s="156">
        <v>9.9544552669552661E-3</v>
      </c>
      <c r="G3437" s="156">
        <v>1.3203463203463203E-2</v>
      </c>
      <c r="H3437" s="156">
        <v>6.4777236652236656E-3</v>
      </c>
      <c r="I3437" s="156">
        <v>5.4924242424242422E-3</v>
      </c>
      <c r="J3437" s="156">
        <v>1.2484217171717169E-2</v>
      </c>
      <c r="K3437" s="156">
        <v>3.7112193362193362E-3</v>
      </c>
      <c r="L3437" s="156">
        <v>4.1892135642135637E-3</v>
      </c>
      <c r="M3437" s="156">
        <v>7.8079906204906215E-3</v>
      </c>
      <c r="N3437" s="156">
        <v>7.3570526695526705E-3</v>
      </c>
      <c r="O3437" s="156">
        <v>1.3226010101010099E-2</v>
      </c>
    </row>
    <row r="3438" spans="1:15" x14ac:dyDescent="0.2">
      <c r="A3438">
        <v>289</v>
      </c>
      <c r="B3438" t="s">
        <v>532</v>
      </c>
      <c r="C3438" t="s">
        <v>532</v>
      </c>
      <c r="D3438" t="s">
        <v>530</v>
      </c>
      <c r="E3438" t="s">
        <v>687</v>
      </c>
      <c r="F3438" s="156">
        <v>3.2629870129870134E-2</v>
      </c>
      <c r="G3438" s="156">
        <v>1.3582251082251083E-2</v>
      </c>
      <c r="H3438" s="156">
        <v>1.3582251082251083E-2</v>
      </c>
      <c r="I3438" s="156">
        <v>3.5822510822510832E-2</v>
      </c>
      <c r="J3438" s="156">
        <v>9.4696969696969717E-3</v>
      </c>
      <c r="K3438" s="156">
        <v>9.4696969696969717E-3</v>
      </c>
      <c r="L3438" s="156">
        <v>3.8419913419913423E-2</v>
      </c>
      <c r="M3438" s="156">
        <v>1.9724025974025977E-2</v>
      </c>
      <c r="N3438" s="156">
        <v>1.4610389610389615E-2</v>
      </c>
      <c r="O3438" s="156">
        <v>4.0638528138528147E-2</v>
      </c>
    </row>
    <row r="3439" spans="1:15" x14ac:dyDescent="0.2">
      <c r="A3439">
        <v>289</v>
      </c>
      <c r="B3439" t="s">
        <v>532</v>
      </c>
      <c r="C3439" t="s">
        <v>532</v>
      </c>
      <c r="D3439" t="s">
        <v>530</v>
      </c>
      <c r="E3439" t="s">
        <v>688</v>
      </c>
      <c r="F3439" s="156">
        <v>0.16550116550116553</v>
      </c>
      <c r="G3439" s="156">
        <v>0.21408799533799536</v>
      </c>
      <c r="H3439" s="156">
        <v>0.2466699966699967</v>
      </c>
      <c r="I3439" s="156">
        <v>0.23006784881784881</v>
      </c>
      <c r="J3439" s="156">
        <v>0.15035797535797538</v>
      </c>
      <c r="K3439" s="156">
        <v>0.16331793206793208</v>
      </c>
      <c r="L3439" s="156">
        <v>0.17254412254412255</v>
      </c>
      <c r="M3439" s="156">
        <v>0.25076798201798201</v>
      </c>
      <c r="N3439" s="156">
        <v>0.25811063936063938</v>
      </c>
      <c r="O3439" s="156">
        <v>0.28749791874791875</v>
      </c>
    </row>
    <row r="3440" spans="1:15" x14ac:dyDescent="0.2">
      <c r="A3440">
        <v>289</v>
      </c>
      <c r="B3440" t="s">
        <v>532</v>
      </c>
      <c r="C3440" t="s">
        <v>532</v>
      </c>
      <c r="D3440" t="s">
        <v>530</v>
      </c>
      <c r="E3440" t="s">
        <v>689</v>
      </c>
      <c r="F3440" s="156">
        <v>2.7342796092796089E-2</v>
      </c>
      <c r="G3440" s="156">
        <v>3.0200702075702079E-2</v>
      </c>
      <c r="H3440" s="156">
        <v>1.236263736263736E-2</v>
      </c>
      <c r="I3440" s="156">
        <v>1.1191239316239315E-2</v>
      </c>
      <c r="J3440" s="156">
        <v>2.8909111721611723E-2</v>
      </c>
      <c r="K3440" s="156">
        <v>6.677350427350427E-3</v>
      </c>
      <c r="L3440" s="156">
        <v>9.4875610500610493E-3</v>
      </c>
      <c r="M3440" s="156">
        <v>1.670291514041514E-2</v>
      </c>
      <c r="N3440" s="156">
        <v>1.469971001221001E-2</v>
      </c>
      <c r="O3440" s="156">
        <v>3.3440170940170939E-2</v>
      </c>
    </row>
    <row r="3441" spans="1:15" x14ac:dyDescent="0.2">
      <c r="A3441">
        <v>289</v>
      </c>
      <c r="B3441" t="s">
        <v>532</v>
      </c>
      <c r="C3441" t="s">
        <v>532</v>
      </c>
      <c r="D3441" t="s">
        <v>530</v>
      </c>
      <c r="E3441" t="s">
        <v>690</v>
      </c>
      <c r="F3441" s="156">
        <v>0.15059523809523809</v>
      </c>
      <c r="G3441" s="156">
        <v>0.27309981684981682</v>
      </c>
      <c r="H3441" s="156">
        <v>0.34047619047619043</v>
      </c>
      <c r="I3441" s="156">
        <v>0.24809981684981686</v>
      </c>
      <c r="J3441" s="156">
        <v>0.14473443223443222</v>
      </c>
      <c r="K3441" s="156">
        <v>0.24004120879120874</v>
      </c>
      <c r="L3441" s="156">
        <v>0.12706043956043955</v>
      </c>
      <c r="M3441" s="156">
        <v>0.31336996336996337</v>
      </c>
      <c r="N3441" s="156">
        <v>0.34654304029304028</v>
      </c>
      <c r="O3441" s="156">
        <v>0.31858974358974357</v>
      </c>
    </row>
    <row r="3442" spans="1:15" x14ac:dyDescent="0.2">
      <c r="A3442">
        <v>289</v>
      </c>
      <c r="B3442" t="s">
        <v>532</v>
      </c>
      <c r="C3442" t="s">
        <v>532</v>
      </c>
      <c r="D3442" t="s">
        <v>530</v>
      </c>
      <c r="E3442" t="s">
        <v>691</v>
      </c>
      <c r="F3442" s="156">
        <v>0.13423848878394332</v>
      </c>
      <c r="G3442" s="156">
        <v>9.9286698150334515E-2</v>
      </c>
      <c r="H3442" s="156">
        <v>0.15531532861078318</v>
      </c>
      <c r="I3442" s="156">
        <v>0.10618112947658401</v>
      </c>
      <c r="J3442" s="156">
        <v>7.471713892168437E-2</v>
      </c>
      <c r="K3442" s="156">
        <v>0.1368727863046045</v>
      </c>
      <c r="L3442" s="156">
        <v>8.4750098386462025E-2</v>
      </c>
      <c r="M3442" s="156">
        <v>0.10719696969696969</v>
      </c>
      <c r="N3442" s="156">
        <v>0.14480027548209368</v>
      </c>
      <c r="O3442" s="156">
        <v>0.17570346320346319</v>
      </c>
    </row>
    <row r="3443" spans="1:15" x14ac:dyDescent="0.2">
      <c r="A3443">
        <v>289</v>
      </c>
      <c r="B3443" t="s">
        <v>532</v>
      </c>
      <c r="C3443" t="s">
        <v>532</v>
      </c>
      <c r="D3443" t="s">
        <v>530</v>
      </c>
      <c r="E3443" t="s">
        <v>692</v>
      </c>
      <c r="F3443" s="156">
        <v>2.6898448773448771E-3</v>
      </c>
      <c r="G3443" s="156">
        <v>2.7462121212121211E-3</v>
      </c>
      <c r="H3443" s="156">
        <v>1.048430735930736E-3</v>
      </c>
      <c r="I3443" s="156">
        <v>5.7494588744588749E-4</v>
      </c>
      <c r="J3443" s="156">
        <v>3.0911796536796537E-3</v>
      </c>
      <c r="K3443" s="156">
        <v>7.1248196248196245E-4</v>
      </c>
      <c r="L3443" s="156">
        <v>4.0584415584415587E-4</v>
      </c>
      <c r="M3443" s="156">
        <v>8.7031024531024532E-4</v>
      </c>
      <c r="N3443" s="156">
        <v>1.082251082251082E-3</v>
      </c>
      <c r="O3443" s="156">
        <v>3.0100108225108221E-3</v>
      </c>
    </row>
    <row r="3444" spans="1:15" x14ac:dyDescent="0.2">
      <c r="A3444">
        <v>289</v>
      </c>
      <c r="B3444" t="s">
        <v>532</v>
      </c>
      <c r="C3444" t="s">
        <v>532</v>
      </c>
      <c r="D3444" t="s">
        <v>530</v>
      </c>
      <c r="E3444" t="s">
        <v>693</v>
      </c>
      <c r="F3444" s="156">
        <v>1.1634199134199137E-3</v>
      </c>
      <c r="G3444" s="156">
        <v>1.0822510822510824E-4</v>
      </c>
      <c r="H3444" s="156">
        <v>1.0822510822510824E-4</v>
      </c>
      <c r="I3444" s="156">
        <v>7.8463203463203471E-4</v>
      </c>
      <c r="J3444" s="156">
        <v>8.1168831168831182E-5</v>
      </c>
      <c r="K3444" s="156">
        <v>8.1168831168831182E-5</v>
      </c>
      <c r="L3444" s="156">
        <v>1.1363636363636365E-3</v>
      </c>
      <c r="M3444" s="156">
        <v>1.3528138528138531E-4</v>
      </c>
      <c r="N3444" s="156">
        <v>1.0822510822510824E-4</v>
      </c>
      <c r="O3444" s="156">
        <v>1.1904761904761908E-3</v>
      </c>
    </row>
    <row r="3445" spans="1:15" x14ac:dyDescent="0.2">
      <c r="A3445">
        <v>289</v>
      </c>
      <c r="B3445" t="s">
        <v>532</v>
      </c>
      <c r="C3445" t="s">
        <v>532</v>
      </c>
      <c r="D3445" t="s">
        <v>530</v>
      </c>
      <c r="E3445" t="s">
        <v>694</v>
      </c>
      <c r="F3445" s="156">
        <v>2.1445707070707067E-2</v>
      </c>
      <c r="G3445" s="156">
        <v>2.6000631313131312E-2</v>
      </c>
      <c r="H3445" s="156">
        <v>3.6257891414141409E-2</v>
      </c>
      <c r="I3445" s="156">
        <v>2.5230429292929294E-2</v>
      </c>
      <c r="J3445" s="156">
        <v>1.8914141414141415E-2</v>
      </c>
      <c r="K3445" s="156">
        <v>3.2050189393939395E-2</v>
      </c>
      <c r="L3445" s="156">
        <v>1.8783143939393943E-2</v>
      </c>
      <c r="M3445" s="156">
        <v>2.7354797979797979E-2</v>
      </c>
      <c r="N3445" s="156">
        <v>3.4466540404040402E-2</v>
      </c>
      <c r="O3445" s="156">
        <v>3.4079861111111109E-2</v>
      </c>
    </row>
    <row r="3446" spans="1:15" x14ac:dyDescent="0.2">
      <c r="A3446">
        <v>289</v>
      </c>
      <c r="B3446" t="s">
        <v>532</v>
      </c>
      <c r="C3446" t="s">
        <v>532</v>
      </c>
      <c r="D3446" t="s">
        <v>530</v>
      </c>
      <c r="E3446" t="s">
        <v>695</v>
      </c>
      <c r="F3446" s="156">
        <v>0</v>
      </c>
      <c r="G3446" s="156">
        <v>0</v>
      </c>
      <c r="H3446" s="156">
        <v>0</v>
      </c>
      <c r="I3446" s="156">
        <v>0</v>
      </c>
      <c r="J3446" s="156">
        <v>0</v>
      </c>
      <c r="K3446" s="156">
        <v>0</v>
      </c>
      <c r="L3446" s="156">
        <v>0</v>
      </c>
      <c r="M3446" s="156">
        <v>0</v>
      </c>
      <c r="N3446" s="156">
        <v>0</v>
      </c>
      <c r="O3446" s="156">
        <v>0</v>
      </c>
    </row>
    <row r="3447" spans="1:15" x14ac:dyDescent="0.2">
      <c r="A3447">
        <v>289</v>
      </c>
      <c r="B3447" t="s">
        <v>532</v>
      </c>
      <c r="C3447" t="s">
        <v>532</v>
      </c>
      <c r="D3447" t="s">
        <v>530</v>
      </c>
      <c r="E3447" t="s">
        <v>696</v>
      </c>
      <c r="F3447" s="156">
        <v>0</v>
      </c>
      <c r="G3447" s="156">
        <v>0</v>
      </c>
      <c r="H3447" s="156">
        <v>0</v>
      </c>
      <c r="I3447" s="156">
        <v>0</v>
      </c>
      <c r="J3447" s="156">
        <v>0</v>
      </c>
      <c r="K3447" s="156">
        <v>0</v>
      </c>
      <c r="L3447" s="156">
        <v>0</v>
      </c>
      <c r="M3447" s="156">
        <v>0</v>
      </c>
      <c r="N3447" s="156">
        <v>0</v>
      </c>
      <c r="O3447" s="156">
        <v>0</v>
      </c>
    </row>
    <row r="3448" spans="1:15" x14ac:dyDescent="0.2">
      <c r="A3448">
        <v>290</v>
      </c>
      <c r="B3448" t="s">
        <v>533</v>
      </c>
      <c r="C3448" t="s">
        <v>533</v>
      </c>
      <c r="D3448" t="s">
        <v>530</v>
      </c>
      <c r="E3448" t="s">
        <v>685</v>
      </c>
      <c r="F3448" s="156">
        <v>0.2159361471861472</v>
      </c>
      <c r="G3448" s="156">
        <v>0.21905253837072022</v>
      </c>
      <c r="H3448" s="156">
        <v>0.28893398268398268</v>
      </c>
      <c r="I3448" s="156">
        <v>0.23331365604092874</v>
      </c>
      <c r="J3448" s="156">
        <v>0.15342876820149545</v>
      </c>
      <c r="K3448" s="156">
        <v>0.21302144824872096</v>
      </c>
      <c r="L3448" s="156">
        <v>0.17409976387249115</v>
      </c>
      <c r="M3448" s="156">
        <v>0.25308933490751673</v>
      </c>
      <c r="N3448" s="156">
        <v>0.28919470680834314</v>
      </c>
      <c r="O3448" s="156">
        <v>0.32373327430145615</v>
      </c>
    </row>
    <row r="3449" spans="1:15" x14ac:dyDescent="0.2">
      <c r="A3449">
        <v>290</v>
      </c>
      <c r="B3449" t="s">
        <v>533</v>
      </c>
      <c r="C3449" t="s">
        <v>533</v>
      </c>
      <c r="D3449" t="s">
        <v>530</v>
      </c>
      <c r="E3449" t="s">
        <v>686</v>
      </c>
      <c r="F3449" s="156">
        <v>1.5600198412698413E-2</v>
      </c>
      <c r="G3449" s="156">
        <v>1.8154761904761903E-2</v>
      </c>
      <c r="H3449" s="156">
        <v>7.2736291486291483E-3</v>
      </c>
      <c r="I3449" s="156">
        <v>5.3368506493506494E-3</v>
      </c>
      <c r="J3449" s="156">
        <v>1.8168290043290045E-2</v>
      </c>
      <c r="K3449" s="156">
        <v>3.8667929292929286E-3</v>
      </c>
      <c r="L3449" s="156">
        <v>4.1982323232323234E-3</v>
      </c>
      <c r="M3449" s="156">
        <v>8.7481962481962463E-3</v>
      </c>
      <c r="N3449" s="156">
        <v>8.3558802308802312E-3</v>
      </c>
      <c r="O3449" s="156">
        <v>1.8815386002886004E-2</v>
      </c>
    </row>
    <row r="3450" spans="1:15" x14ac:dyDescent="0.2">
      <c r="A3450">
        <v>290</v>
      </c>
      <c r="B3450" t="s">
        <v>533</v>
      </c>
      <c r="C3450" t="s">
        <v>533</v>
      </c>
      <c r="D3450" t="s">
        <v>530</v>
      </c>
      <c r="E3450" t="s">
        <v>687</v>
      </c>
      <c r="F3450" s="156">
        <v>4.1152597402597413E-2</v>
      </c>
      <c r="G3450" s="156">
        <v>1.2743506493506496E-2</v>
      </c>
      <c r="H3450" s="156">
        <v>1.2743506493506496E-2</v>
      </c>
      <c r="I3450" s="156">
        <v>4.0340909090909101E-2</v>
      </c>
      <c r="J3450" s="156">
        <v>8.955627705627708E-3</v>
      </c>
      <c r="K3450" s="156">
        <v>8.955627705627708E-3</v>
      </c>
      <c r="L3450" s="156">
        <v>4.5400432900432913E-2</v>
      </c>
      <c r="M3450" s="156">
        <v>1.9426406926406931E-2</v>
      </c>
      <c r="N3450" s="156">
        <v>1.3636363636363639E-2</v>
      </c>
      <c r="O3450" s="156">
        <v>4.8593073593073605E-2</v>
      </c>
    </row>
    <row r="3451" spans="1:15" x14ac:dyDescent="0.2">
      <c r="A3451">
        <v>290</v>
      </c>
      <c r="B3451" t="s">
        <v>533</v>
      </c>
      <c r="C3451" t="s">
        <v>533</v>
      </c>
      <c r="D3451" t="s">
        <v>530</v>
      </c>
      <c r="E3451" t="s">
        <v>688</v>
      </c>
      <c r="F3451" s="156">
        <v>0.18585997335997334</v>
      </c>
      <c r="G3451" s="156">
        <v>0.21800074925074928</v>
      </c>
      <c r="H3451" s="156">
        <v>0.25259115884115885</v>
      </c>
      <c r="I3451" s="156">
        <v>0.23436563436563432</v>
      </c>
      <c r="J3451" s="156">
        <v>0.15337162837162835</v>
      </c>
      <c r="K3451" s="156">
        <v>0.16533674658674657</v>
      </c>
      <c r="L3451" s="156">
        <v>0.17706252081252083</v>
      </c>
      <c r="M3451" s="156">
        <v>0.25572136197136197</v>
      </c>
      <c r="N3451" s="156">
        <v>0.26386113886113882</v>
      </c>
      <c r="O3451" s="156">
        <v>0.30327589077589079</v>
      </c>
    </row>
    <row r="3452" spans="1:15" x14ac:dyDescent="0.2">
      <c r="A3452">
        <v>290</v>
      </c>
      <c r="B3452" t="s">
        <v>533</v>
      </c>
      <c r="C3452" t="s">
        <v>533</v>
      </c>
      <c r="D3452" t="s">
        <v>530</v>
      </c>
      <c r="E3452" t="s">
        <v>689</v>
      </c>
      <c r="F3452" s="156">
        <v>3.0225503663003663E-2</v>
      </c>
      <c r="G3452" s="156">
        <v>3.2287851037851034E-2</v>
      </c>
      <c r="H3452" s="156">
        <v>1.2003968253968253E-2</v>
      </c>
      <c r="I3452" s="156">
        <v>1.0464362026862028E-2</v>
      </c>
      <c r="J3452" s="156">
        <v>3.1530448717948724E-2</v>
      </c>
      <c r="K3452" s="156">
        <v>6.3682844932844941E-3</v>
      </c>
      <c r="L3452" s="156">
        <v>8.9934371184371194E-3</v>
      </c>
      <c r="M3452" s="156">
        <v>1.6561736874236874E-2</v>
      </c>
      <c r="N3452" s="156">
        <v>1.4344856532356532E-2</v>
      </c>
      <c r="O3452" s="156">
        <v>3.5950854700854691E-2</v>
      </c>
    </row>
    <row r="3453" spans="1:15" x14ac:dyDescent="0.2">
      <c r="A3453">
        <v>290</v>
      </c>
      <c r="B3453" t="s">
        <v>533</v>
      </c>
      <c r="C3453" t="s">
        <v>533</v>
      </c>
      <c r="D3453" t="s">
        <v>530</v>
      </c>
      <c r="E3453" t="s">
        <v>690</v>
      </c>
      <c r="F3453" s="156">
        <v>0.16286630036630037</v>
      </c>
      <c r="G3453" s="156">
        <v>0.27081043956043954</v>
      </c>
      <c r="H3453" s="156">
        <v>0.34086538461538457</v>
      </c>
      <c r="I3453" s="156">
        <v>0.24381868131868131</v>
      </c>
      <c r="J3453" s="156">
        <v>0.13923992673992674</v>
      </c>
      <c r="K3453" s="156">
        <v>0.23834706959706958</v>
      </c>
      <c r="L3453" s="156">
        <v>0.12014652014652015</v>
      </c>
      <c r="M3453" s="156">
        <v>0.31151556776556771</v>
      </c>
      <c r="N3453" s="156">
        <v>0.3468635531135531</v>
      </c>
      <c r="O3453" s="156">
        <v>0.32156593406593403</v>
      </c>
    </row>
    <row r="3454" spans="1:15" x14ac:dyDescent="0.2">
      <c r="A3454">
        <v>290</v>
      </c>
      <c r="B3454" t="s">
        <v>533</v>
      </c>
      <c r="C3454" t="s">
        <v>533</v>
      </c>
      <c r="D3454" t="s">
        <v>530</v>
      </c>
      <c r="E3454" t="s">
        <v>691</v>
      </c>
      <c r="F3454" s="156">
        <v>0.15401662731208185</v>
      </c>
      <c r="G3454" s="156">
        <v>0.10521694214876032</v>
      </c>
      <c r="H3454" s="156">
        <v>0.16877705627705625</v>
      </c>
      <c r="I3454" s="156">
        <v>0.11351829988193624</v>
      </c>
      <c r="J3454" s="156">
        <v>7.9663518299881927E-2</v>
      </c>
      <c r="K3454" s="156">
        <v>0.15010822510822508</v>
      </c>
      <c r="L3454" s="156">
        <v>9.1971664698937416E-2</v>
      </c>
      <c r="M3454" s="156">
        <v>0.11321822117276664</v>
      </c>
      <c r="N3454" s="156">
        <v>0.15733225108225107</v>
      </c>
      <c r="O3454" s="156">
        <v>0.19567345533254626</v>
      </c>
    </row>
    <row r="3455" spans="1:15" x14ac:dyDescent="0.2">
      <c r="A3455">
        <v>290</v>
      </c>
      <c r="B3455" t="s">
        <v>533</v>
      </c>
      <c r="C3455" t="s">
        <v>533</v>
      </c>
      <c r="D3455" t="s">
        <v>530</v>
      </c>
      <c r="E3455" t="s">
        <v>692</v>
      </c>
      <c r="F3455" s="156">
        <v>2.8972763347763345E-3</v>
      </c>
      <c r="G3455" s="156">
        <v>2.9175685425685423E-3</v>
      </c>
      <c r="H3455" s="156">
        <v>1.0935245310245308E-3</v>
      </c>
      <c r="I3455" s="156">
        <v>5.794552669552668E-4</v>
      </c>
      <c r="J3455" s="156">
        <v>3.3008658008658008E-3</v>
      </c>
      <c r="K3455" s="156">
        <v>7.3953823953823959E-4</v>
      </c>
      <c r="L3455" s="156">
        <v>4.1035353535353534E-4</v>
      </c>
      <c r="M3455" s="156">
        <v>8.9060245310245323E-4</v>
      </c>
      <c r="N3455" s="156">
        <v>1.1273448773448775E-3</v>
      </c>
      <c r="O3455" s="156">
        <v>3.2196969696969692E-3</v>
      </c>
    </row>
    <row r="3456" spans="1:15" x14ac:dyDescent="0.2">
      <c r="A3456">
        <v>290</v>
      </c>
      <c r="B3456" t="s">
        <v>533</v>
      </c>
      <c r="C3456" t="s">
        <v>533</v>
      </c>
      <c r="D3456" t="s">
        <v>530</v>
      </c>
      <c r="E3456" t="s">
        <v>693</v>
      </c>
      <c r="F3456" s="156">
        <v>1.352813852813853E-3</v>
      </c>
      <c r="G3456" s="156">
        <v>8.1168831168831182E-5</v>
      </c>
      <c r="H3456" s="156">
        <v>8.1168831168831182E-5</v>
      </c>
      <c r="I3456" s="156">
        <v>8.9285714285714294E-4</v>
      </c>
      <c r="J3456" s="156">
        <v>5.4112554112554119E-5</v>
      </c>
      <c r="K3456" s="156">
        <v>5.4112554112554119E-5</v>
      </c>
      <c r="L3456" s="156">
        <v>1.2716450216450218E-3</v>
      </c>
      <c r="M3456" s="156">
        <v>1.0822510822510824E-4</v>
      </c>
      <c r="N3456" s="156">
        <v>8.1168831168831182E-5</v>
      </c>
      <c r="O3456" s="156">
        <v>1.3798701298701301E-3</v>
      </c>
    </row>
    <row r="3457" spans="1:15" x14ac:dyDescent="0.2">
      <c r="A3457">
        <v>290</v>
      </c>
      <c r="B3457" t="s">
        <v>533</v>
      </c>
      <c r="C3457" t="s">
        <v>533</v>
      </c>
      <c r="D3457" t="s">
        <v>530</v>
      </c>
      <c r="E3457" t="s">
        <v>694</v>
      </c>
      <c r="F3457" s="156">
        <v>3.8696338383838381E-2</v>
      </c>
      <c r="G3457" s="156">
        <v>3.2619949494949493E-2</v>
      </c>
      <c r="H3457" s="156">
        <v>5.2907196969696972E-2</v>
      </c>
      <c r="I3457" s="156">
        <v>3.3246527777777785E-2</v>
      </c>
      <c r="J3457" s="156">
        <v>2.4021464646464642E-2</v>
      </c>
      <c r="K3457" s="156">
        <v>4.945864898989899E-2</v>
      </c>
      <c r="L3457" s="156">
        <v>2.550820707070707E-2</v>
      </c>
      <c r="M3457" s="156">
        <v>3.4820075757575758E-2</v>
      </c>
      <c r="N3457" s="156">
        <v>4.8896780303030303E-2</v>
      </c>
      <c r="O3457" s="156">
        <v>5.3748421717171722E-2</v>
      </c>
    </row>
    <row r="3458" spans="1:15" x14ac:dyDescent="0.2">
      <c r="A3458">
        <v>290</v>
      </c>
      <c r="B3458" t="s">
        <v>533</v>
      </c>
      <c r="C3458" t="s">
        <v>533</v>
      </c>
      <c r="D3458" t="s">
        <v>530</v>
      </c>
      <c r="E3458" t="s">
        <v>695</v>
      </c>
      <c r="F3458" s="156">
        <v>0</v>
      </c>
      <c r="G3458" s="156">
        <v>0</v>
      </c>
      <c r="H3458" s="156">
        <v>0</v>
      </c>
      <c r="I3458" s="156">
        <v>0</v>
      </c>
      <c r="J3458" s="156">
        <v>0</v>
      </c>
      <c r="K3458" s="156">
        <v>0</v>
      </c>
      <c r="L3458" s="156">
        <v>0</v>
      </c>
      <c r="M3458" s="156">
        <v>0</v>
      </c>
      <c r="N3458" s="156">
        <v>0</v>
      </c>
      <c r="O3458" s="156">
        <v>0</v>
      </c>
    </row>
    <row r="3459" spans="1:15" x14ac:dyDescent="0.2">
      <c r="A3459">
        <v>290</v>
      </c>
      <c r="B3459" t="s">
        <v>533</v>
      </c>
      <c r="C3459" t="s">
        <v>533</v>
      </c>
      <c r="D3459" t="s">
        <v>530</v>
      </c>
      <c r="E3459" t="s">
        <v>696</v>
      </c>
      <c r="F3459" s="156">
        <v>0</v>
      </c>
      <c r="G3459" s="156">
        <v>0</v>
      </c>
      <c r="H3459" s="156">
        <v>0</v>
      </c>
      <c r="I3459" s="156">
        <v>0</v>
      </c>
      <c r="J3459" s="156">
        <v>0</v>
      </c>
      <c r="K3459" s="156">
        <v>0</v>
      </c>
      <c r="L3459" s="156">
        <v>0</v>
      </c>
      <c r="M3459" s="156">
        <v>0</v>
      </c>
      <c r="N3459" s="156">
        <v>0</v>
      </c>
      <c r="O3459" s="156">
        <v>0</v>
      </c>
    </row>
    <row r="3460" spans="1:15" x14ac:dyDescent="0.2">
      <c r="A3460">
        <v>291</v>
      </c>
      <c r="B3460" t="s">
        <v>534</v>
      </c>
      <c r="C3460" t="s">
        <v>534</v>
      </c>
      <c r="D3460" t="s">
        <v>530</v>
      </c>
      <c r="E3460" t="s">
        <v>685</v>
      </c>
      <c r="F3460" s="156">
        <v>0.18724911452184179</v>
      </c>
      <c r="G3460" s="156">
        <v>0.20799635970090513</v>
      </c>
      <c r="H3460" s="156">
        <v>0.26463990554899647</v>
      </c>
      <c r="I3460" s="156">
        <v>0.22631099960645415</v>
      </c>
      <c r="J3460" s="156">
        <v>0.14375491932310114</v>
      </c>
      <c r="K3460" s="156">
        <v>0.18687770562770561</v>
      </c>
      <c r="L3460" s="156">
        <v>0.16721025186934277</v>
      </c>
      <c r="M3460" s="156">
        <v>0.24483471074380161</v>
      </c>
      <c r="N3460" s="156">
        <v>0.26918044077134989</v>
      </c>
      <c r="O3460" s="156">
        <v>0.29542994883903972</v>
      </c>
    </row>
    <row r="3461" spans="1:15" x14ac:dyDescent="0.2">
      <c r="A3461">
        <v>291</v>
      </c>
      <c r="B3461" t="s">
        <v>534</v>
      </c>
      <c r="C3461" t="s">
        <v>534</v>
      </c>
      <c r="D3461" t="s">
        <v>530</v>
      </c>
      <c r="E3461" t="s">
        <v>686</v>
      </c>
      <c r="F3461" s="156">
        <v>1.3009559884559886E-2</v>
      </c>
      <c r="G3461" s="156">
        <v>1.5029761904761903E-2</v>
      </c>
      <c r="H3461" s="156">
        <v>5.8464105339105328E-3</v>
      </c>
      <c r="I3461" s="156">
        <v>4.6626984126984126E-3</v>
      </c>
      <c r="J3461" s="156">
        <v>1.5013979076479077E-2</v>
      </c>
      <c r="K3461" s="156">
        <v>3.1024531024531027E-3</v>
      </c>
      <c r="L3461" s="156">
        <v>3.7112193362193362E-3</v>
      </c>
      <c r="M3461" s="156">
        <v>7.2916666666666676E-3</v>
      </c>
      <c r="N3461" s="156">
        <v>6.651334776334776E-3</v>
      </c>
      <c r="O3461" s="156">
        <v>1.5710678210678213E-2</v>
      </c>
    </row>
    <row r="3462" spans="1:15" x14ac:dyDescent="0.2">
      <c r="A3462">
        <v>291</v>
      </c>
      <c r="B3462" t="s">
        <v>534</v>
      </c>
      <c r="C3462" t="s">
        <v>534</v>
      </c>
      <c r="D3462" t="s">
        <v>530</v>
      </c>
      <c r="E3462" t="s">
        <v>687</v>
      </c>
      <c r="F3462" s="156">
        <v>5.2597402597402615E-2</v>
      </c>
      <c r="G3462" s="156">
        <v>1.4258658008658011E-2</v>
      </c>
      <c r="H3462" s="156">
        <v>1.4258658008658011E-2</v>
      </c>
      <c r="I3462" s="156">
        <v>5.02435064935065E-2</v>
      </c>
      <c r="J3462" s="156">
        <v>1.0146103896103898E-2</v>
      </c>
      <c r="K3462" s="156">
        <v>1.0146103896103898E-2</v>
      </c>
      <c r="L3462" s="156">
        <v>5.7575757575757593E-2</v>
      </c>
      <c r="M3462" s="156">
        <v>2.2808441558441563E-2</v>
      </c>
      <c r="N3462" s="156">
        <v>1.5097402597402601E-2</v>
      </c>
      <c r="O3462" s="156">
        <v>6.0984848484848503E-2</v>
      </c>
    </row>
    <row r="3463" spans="1:15" x14ac:dyDescent="0.2">
      <c r="A3463">
        <v>291</v>
      </c>
      <c r="B3463" t="s">
        <v>534</v>
      </c>
      <c r="C3463" t="s">
        <v>534</v>
      </c>
      <c r="D3463" t="s">
        <v>530</v>
      </c>
      <c r="E3463" t="s">
        <v>688</v>
      </c>
      <c r="F3463" s="156">
        <v>0.21043747918747915</v>
      </c>
      <c r="G3463" s="156">
        <v>0.22055444555444553</v>
      </c>
      <c r="H3463" s="156">
        <v>0.26104520479520477</v>
      </c>
      <c r="I3463" s="156">
        <v>0.25320720945720943</v>
      </c>
      <c r="J3463" s="156">
        <v>0.15458916083916086</v>
      </c>
      <c r="K3463" s="156">
        <v>0.16700174825174824</v>
      </c>
      <c r="L3463" s="156">
        <v>0.19287795537795541</v>
      </c>
      <c r="M3463" s="156">
        <v>0.26779262404262405</v>
      </c>
      <c r="N3463" s="156">
        <v>0.27306027306027303</v>
      </c>
      <c r="O3463" s="156">
        <v>0.32670038295038295</v>
      </c>
    </row>
    <row r="3464" spans="1:15" x14ac:dyDescent="0.2">
      <c r="A3464">
        <v>291</v>
      </c>
      <c r="B3464" t="s">
        <v>534</v>
      </c>
      <c r="C3464" t="s">
        <v>534</v>
      </c>
      <c r="D3464" t="s">
        <v>530</v>
      </c>
      <c r="E3464" t="s">
        <v>689</v>
      </c>
      <c r="F3464" s="156">
        <v>2.7730082417582413E-2</v>
      </c>
      <c r="G3464" s="156">
        <v>2.8617216117216116E-2</v>
      </c>
      <c r="H3464" s="156">
        <v>1.0347985347985348E-2</v>
      </c>
      <c r="I3464" s="156">
        <v>1.0052274114774114E-2</v>
      </c>
      <c r="J3464" s="156">
        <v>2.8079212454212455E-2</v>
      </c>
      <c r="K3464" s="156">
        <v>5.7062728937728943E-3</v>
      </c>
      <c r="L3464" s="156">
        <v>8.9247557997557993E-3</v>
      </c>
      <c r="M3464" s="156">
        <v>1.4606227106227106E-2</v>
      </c>
      <c r="N3464" s="156">
        <v>1.2099358974358973E-2</v>
      </c>
      <c r="O3464" s="156">
        <v>3.2829670329670331E-2</v>
      </c>
    </row>
    <row r="3465" spans="1:15" x14ac:dyDescent="0.2">
      <c r="A3465">
        <v>291</v>
      </c>
      <c r="B3465" t="s">
        <v>534</v>
      </c>
      <c r="C3465" t="s">
        <v>534</v>
      </c>
      <c r="D3465" t="s">
        <v>530</v>
      </c>
      <c r="E3465" t="s">
        <v>690</v>
      </c>
      <c r="F3465" s="156">
        <v>0.18111263736263736</v>
      </c>
      <c r="G3465" s="156">
        <v>0.28475274725274724</v>
      </c>
      <c r="H3465" s="156">
        <v>0.35281593406593409</v>
      </c>
      <c r="I3465" s="156">
        <v>0.24429945054945054</v>
      </c>
      <c r="J3465" s="156">
        <v>0.14601648351648353</v>
      </c>
      <c r="K3465" s="156">
        <v>0.24223901098901099</v>
      </c>
      <c r="L3465" s="156">
        <v>0.1173992673992674</v>
      </c>
      <c r="M3465" s="156">
        <v>0.32188644688644685</v>
      </c>
      <c r="N3465" s="156">
        <v>0.35968406593406599</v>
      </c>
      <c r="O3465" s="156">
        <v>0.33603479853479856</v>
      </c>
    </row>
    <row r="3466" spans="1:15" x14ac:dyDescent="0.2">
      <c r="A3466">
        <v>291</v>
      </c>
      <c r="B3466" t="s">
        <v>534</v>
      </c>
      <c r="C3466" t="s">
        <v>534</v>
      </c>
      <c r="D3466" t="s">
        <v>530</v>
      </c>
      <c r="E3466" t="s">
        <v>691</v>
      </c>
      <c r="F3466" s="156">
        <v>0.12287977174340811</v>
      </c>
      <c r="G3466" s="156">
        <v>9.6876229830775276E-2</v>
      </c>
      <c r="H3466" s="156">
        <v>0.14650728059818968</v>
      </c>
      <c r="I3466" s="156">
        <v>0.10273760330578512</v>
      </c>
      <c r="J3466" s="156">
        <v>7.2013970877607233E-2</v>
      </c>
      <c r="K3466" s="156">
        <v>0.12610192837465564</v>
      </c>
      <c r="L3466" s="156">
        <v>8.0777744982290442E-2</v>
      </c>
      <c r="M3466" s="156">
        <v>0.1052784336875246</v>
      </c>
      <c r="N3466" s="156">
        <v>0.14018349075167258</v>
      </c>
      <c r="O3466" s="156">
        <v>0.16499901613537976</v>
      </c>
    </row>
    <row r="3467" spans="1:15" x14ac:dyDescent="0.2">
      <c r="A3467">
        <v>291</v>
      </c>
      <c r="B3467" t="s">
        <v>534</v>
      </c>
      <c r="C3467" t="s">
        <v>534</v>
      </c>
      <c r="D3467" t="s">
        <v>530</v>
      </c>
      <c r="E3467" t="s">
        <v>692</v>
      </c>
      <c r="F3467" s="156">
        <v>1.8623737373737374E-3</v>
      </c>
      <c r="G3467" s="156">
        <v>1.9209956709956709E-3</v>
      </c>
      <c r="H3467" s="156">
        <v>7.012085137085137E-4</v>
      </c>
      <c r="I3467" s="156">
        <v>4.238816738816738E-4</v>
      </c>
      <c r="J3467" s="156">
        <v>2.1622474747474748E-3</v>
      </c>
      <c r="K3467" s="156">
        <v>4.4191919191919189E-4</v>
      </c>
      <c r="L3467" s="156">
        <v>2.9761904761904759E-4</v>
      </c>
      <c r="M3467" s="156">
        <v>6.1102092352092335E-4</v>
      </c>
      <c r="N3467" s="156">
        <v>7.3728354978354978E-4</v>
      </c>
      <c r="O3467" s="156">
        <v>2.096861471861472E-3</v>
      </c>
    </row>
    <row r="3468" spans="1:15" x14ac:dyDescent="0.2">
      <c r="A3468">
        <v>291</v>
      </c>
      <c r="B3468" t="s">
        <v>534</v>
      </c>
      <c r="C3468" t="s">
        <v>534</v>
      </c>
      <c r="D3468" t="s">
        <v>530</v>
      </c>
      <c r="E3468" t="s">
        <v>693</v>
      </c>
      <c r="F3468" s="156">
        <v>1.8127705627705632E-3</v>
      </c>
      <c r="G3468" s="156">
        <v>1.8939393939393942E-4</v>
      </c>
      <c r="H3468" s="156">
        <v>1.8939393939393942E-4</v>
      </c>
      <c r="I3468" s="156">
        <v>1.2716450216450218E-3</v>
      </c>
      <c r="J3468" s="156">
        <v>1.3528138528138531E-4</v>
      </c>
      <c r="K3468" s="156">
        <v>1.3528138528138531E-4</v>
      </c>
      <c r="L3468" s="156">
        <v>1.7857142857142859E-3</v>
      </c>
      <c r="M3468" s="156">
        <v>2.1645021645021648E-4</v>
      </c>
      <c r="N3468" s="156">
        <v>1.8939393939393942E-4</v>
      </c>
      <c r="O3468" s="156">
        <v>1.893939393939394E-3</v>
      </c>
    </row>
    <row r="3469" spans="1:15" x14ac:dyDescent="0.2">
      <c r="A3469">
        <v>291</v>
      </c>
      <c r="B3469" t="s">
        <v>534</v>
      </c>
      <c r="C3469" t="s">
        <v>534</v>
      </c>
      <c r="D3469" t="s">
        <v>530</v>
      </c>
      <c r="E3469" t="s">
        <v>694</v>
      </c>
      <c r="F3469" s="156">
        <v>2.4283459595959598E-2</v>
      </c>
      <c r="G3469" s="156">
        <v>3.0347222222222227E-2</v>
      </c>
      <c r="H3469" s="156">
        <v>4.3072916666666669E-2</v>
      </c>
      <c r="I3469" s="156">
        <v>3.2084911616161615E-2</v>
      </c>
      <c r="J3469" s="156">
        <v>2.1676136363636363E-2</v>
      </c>
      <c r="K3469" s="156">
        <v>3.7646780303030307E-2</v>
      </c>
      <c r="L3469" s="156">
        <v>2.4147727272727272E-2</v>
      </c>
      <c r="M3469" s="156">
        <v>3.3525883838383834E-2</v>
      </c>
      <c r="N3469" s="156">
        <v>4.1701388888888892E-2</v>
      </c>
      <c r="O3469" s="156">
        <v>4.0760732323232317E-2</v>
      </c>
    </row>
    <row r="3470" spans="1:15" x14ac:dyDescent="0.2">
      <c r="A3470">
        <v>291</v>
      </c>
      <c r="B3470" t="s">
        <v>534</v>
      </c>
      <c r="C3470" t="s">
        <v>534</v>
      </c>
      <c r="D3470" t="s">
        <v>530</v>
      </c>
      <c r="E3470" t="s">
        <v>695</v>
      </c>
      <c r="F3470" s="156">
        <v>0</v>
      </c>
      <c r="G3470" s="156">
        <v>0</v>
      </c>
      <c r="H3470" s="156">
        <v>0</v>
      </c>
      <c r="I3470" s="156">
        <v>0</v>
      </c>
      <c r="J3470" s="156">
        <v>0</v>
      </c>
      <c r="K3470" s="156">
        <v>0</v>
      </c>
      <c r="L3470" s="156">
        <v>0</v>
      </c>
      <c r="M3470" s="156">
        <v>0</v>
      </c>
      <c r="N3470" s="156">
        <v>0</v>
      </c>
      <c r="O3470" s="156">
        <v>0</v>
      </c>
    </row>
    <row r="3471" spans="1:15" x14ac:dyDescent="0.2">
      <c r="A3471">
        <v>291</v>
      </c>
      <c r="B3471" t="s">
        <v>534</v>
      </c>
      <c r="C3471" t="s">
        <v>534</v>
      </c>
      <c r="D3471" t="s">
        <v>530</v>
      </c>
      <c r="E3471" t="s">
        <v>696</v>
      </c>
      <c r="F3471" s="156">
        <v>0</v>
      </c>
      <c r="G3471" s="156">
        <v>0</v>
      </c>
      <c r="H3471" s="156">
        <v>0</v>
      </c>
      <c r="I3471" s="156">
        <v>0</v>
      </c>
      <c r="J3471" s="156">
        <v>0</v>
      </c>
      <c r="K3471" s="156">
        <v>0</v>
      </c>
      <c r="L3471" s="156">
        <v>0</v>
      </c>
      <c r="M3471" s="156">
        <v>0</v>
      </c>
      <c r="N3471" s="156">
        <v>0</v>
      </c>
      <c r="O3471" s="156">
        <v>0</v>
      </c>
    </row>
    <row r="3472" spans="1:15" x14ac:dyDescent="0.2">
      <c r="A3472">
        <v>292</v>
      </c>
      <c r="B3472" t="s">
        <v>535</v>
      </c>
      <c r="C3472" t="s">
        <v>535</v>
      </c>
      <c r="D3472" t="s">
        <v>530</v>
      </c>
      <c r="E3472" t="s">
        <v>685</v>
      </c>
      <c r="F3472" s="156">
        <v>0.11014364423455333</v>
      </c>
      <c r="G3472" s="156">
        <v>0.18394824872097598</v>
      </c>
      <c r="H3472" s="156">
        <v>0.21305588351042898</v>
      </c>
      <c r="I3472" s="156">
        <v>0.19051554506099957</v>
      </c>
      <c r="J3472" s="156">
        <v>0.12823937426210155</v>
      </c>
      <c r="K3472" s="156">
        <v>0.14605962219598584</v>
      </c>
      <c r="L3472" s="156">
        <v>0.13850600157418338</v>
      </c>
      <c r="M3472" s="156">
        <v>0.21181129476584024</v>
      </c>
      <c r="N3472" s="156">
        <v>0.22138921684376231</v>
      </c>
      <c r="O3472" s="156">
        <v>0.22043978748524201</v>
      </c>
    </row>
    <row r="3473" spans="1:15" x14ac:dyDescent="0.2">
      <c r="A3473">
        <v>292</v>
      </c>
      <c r="B3473" t="s">
        <v>535</v>
      </c>
      <c r="C3473" t="s">
        <v>535</v>
      </c>
      <c r="D3473" t="s">
        <v>530</v>
      </c>
      <c r="E3473" t="s">
        <v>686</v>
      </c>
      <c r="F3473" s="156">
        <v>6.4529220779220775E-3</v>
      </c>
      <c r="G3473" s="156">
        <v>9.5486111111111119E-3</v>
      </c>
      <c r="H3473" s="156">
        <v>5.24215367965368E-3</v>
      </c>
      <c r="I3473" s="156">
        <v>4.7280844155844154E-3</v>
      </c>
      <c r="J3473" s="156">
        <v>8.6737914862914847E-3</v>
      </c>
      <c r="K3473" s="156">
        <v>3.0460858585858583E-3</v>
      </c>
      <c r="L3473" s="156">
        <v>3.5398629148629145E-3</v>
      </c>
      <c r="M3473" s="156">
        <v>6.335678210678211E-3</v>
      </c>
      <c r="N3473" s="156">
        <v>5.9388528138528138E-3</v>
      </c>
      <c r="O3473" s="156">
        <v>9.2577561327561331E-3</v>
      </c>
    </row>
    <row r="3474" spans="1:15" x14ac:dyDescent="0.2">
      <c r="A3474">
        <v>292</v>
      </c>
      <c r="B3474" t="s">
        <v>535</v>
      </c>
      <c r="C3474" t="s">
        <v>535</v>
      </c>
      <c r="D3474" t="s">
        <v>530</v>
      </c>
      <c r="E3474" t="s">
        <v>687</v>
      </c>
      <c r="F3474" s="156">
        <v>2.2970779220779221E-2</v>
      </c>
      <c r="G3474" s="156">
        <v>1.4718614718614721E-2</v>
      </c>
      <c r="H3474" s="156">
        <v>1.4718614718614721E-2</v>
      </c>
      <c r="I3474" s="156">
        <v>3.08982683982684E-2</v>
      </c>
      <c r="J3474" s="156">
        <v>1.0064935064935067E-2</v>
      </c>
      <c r="K3474" s="156">
        <v>1.0064935064935067E-2</v>
      </c>
      <c r="L3474" s="156">
        <v>3.0979437229437228E-2</v>
      </c>
      <c r="M3474" s="156">
        <v>2.0048701298701302E-2</v>
      </c>
      <c r="N3474" s="156">
        <v>1.5882034632034636E-2</v>
      </c>
      <c r="O3474" s="156">
        <v>3.1764069264069272E-2</v>
      </c>
    </row>
    <row r="3475" spans="1:15" x14ac:dyDescent="0.2">
      <c r="A3475">
        <v>292</v>
      </c>
      <c r="B3475" t="s">
        <v>535</v>
      </c>
      <c r="C3475" t="s">
        <v>535</v>
      </c>
      <c r="D3475" t="s">
        <v>530</v>
      </c>
      <c r="E3475" t="s">
        <v>688</v>
      </c>
      <c r="F3475" s="156">
        <v>0.16099525474525472</v>
      </c>
      <c r="G3475" s="156">
        <v>0.21064144189144188</v>
      </c>
      <c r="H3475" s="156">
        <v>0.25322802197802197</v>
      </c>
      <c r="I3475" s="156">
        <v>0.23747086247086246</v>
      </c>
      <c r="J3475" s="156">
        <v>0.14552738927738929</v>
      </c>
      <c r="K3475" s="156">
        <v>0.16815892440892441</v>
      </c>
      <c r="L3475" s="156">
        <v>0.1745171495171495</v>
      </c>
      <c r="M3475" s="156">
        <v>0.25592116217116223</v>
      </c>
      <c r="N3475" s="156">
        <v>0.26467074592074596</v>
      </c>
      <c r="O3475" s="156">
        <v>0.28540209790209786</v>
      </c>
    </row>
    <row r="3476" spans="1:15" x14ac:dyDescent="0.2">
      <c r="A3476">
        <v>292</v>
      </c>
      <c r="B3476" t="s">
        <v>535</v>
      </c>
      <c r="C3476" t="s">
        <v>535</v>
      </c>
      <c r="D3476" t="s">
        <v>530</v>
      </c>
      <c r="E3476" t="s">
        <v>689</v>
      </c>
      <c r="F3476" s="156">
        <v>1.6411019536019537E-2</v>
      </c>
      <c r="G3476" s="156">
        <v>2.0272435897435902E-2</v>
      </c>
      <c r="H3476" s="156">
        <v>1.0084706959706959E-2</v>
      </c>
      <c r="I3476" s="156">
        <v>1.0386141636141636E-2</v>
      </c>
      <c r="J3476" s="156">
        <v>1.8534416971916975E-2</v>
      </c>
      <c r="K3476" s="156">
        <v>5.9733669108669105E-3</v>
      </c>
      <c r="L3476" s="156">
        <v>8.4592490842490854E-3</v>
      </c>
      <c r="M3476" s="156">
        <v>1.3280296092796091E-2</v>
      </c>
      <c r="N3476" s="156">
        <v>1.1689178876678877E-2</v>
      </c>
      <c r="O3476" s="156">
        <v>2.2018086080586079E-2</v>
      </c>
    </row>
    <row r="3477" spans="1:15" x14ac:dyDescent="0.2">
      <c r="A3477">
        <v>292</v>
      </c>
      <c r="B3477" t="s">
        <v>535</v>
      </c>
      <c r="C3477" t="s">
        <v>535</v>
      </c>
      <c r="D3477" t="s">
        <v>530</v>
      </c>
      <c r="E3477" t="s">
        <v>690</v>
      </c>
      <c r="F3477" s="156">
        <v>0.16385073260073257</v>
      </c>
      <c r="G3477" s="156">
        <v>0.28445512820512819</v>
      </c>
      <c r="H3477" s="156">
        <v>0.35215201465201468</v>
      </c>
      <c r="I3477" s="156">
        <v>0.2481227106227106</v>
      </c>
      <c r="J3477" s="156">
        <v>0.15281593406593408</v>
      </c>
      <c r="K3477" s="156">
        <v>0.24853479853479854</v>
      </c>
      <c r="L3477" s="156">
        <v>0.1271062271062271</v>
      </c>
      <c r="M3477" s="156">
        <v>0.32090201465201462</v>
      </c>
      <c r="N3477" s="156">
        <v>0.35757783882783883</v>
      </c>
      <c r="O3477" s="156">
        <v>0.33040293040293034</v>
      </c>
    </row>
    <row r="3478" spans="1:15" x14ac:dyDescent="0.2">
      <c r="A3478">
        <v>292</v>
      </c>
      <c r="B3478" t="s">
        <v>535</v>
      </c>
      <c r="C3478" t="s">
        <v>535</v>
      </c>
      <c r="D3478" t="s">
        <v>530</v>
      </c>
      <c r="E3478" t="s">
        <v>691</v>
      </c>
      <c r="F3478" s="156">
        <v>7.82664305391578E-2</v>
      </c>
      <c r="G3478" s="156">
        <v>7.6611078315623776E-2</v>
      </c>
      <c r="H3478" s="156">
        <v>0.10910812672176308</v>
      </c>
      <c r="I3478" s="156">
        <v>8.283402203856749E-2</v>
      </c>
      <c r="J3478" s="156">
        <v>5.5671979535615895E-2</v>
      </c>
      <c r="K3478" s="156">
        <v>9.0928768201495466E-2</v>
      </c>
      <c r="L3478" s="156">
        <v>6.3702774498229045E-2</v>
      </c>
      <c r="M3478" s="156">
        <v>8.5320739866194401E-2</v>
      </c>
      <c r="N3478" s="156">
        <v>0.10498573396300669</v>
      </c>
      <c r="O3478" s="156">
        <v>0.1161353797717434</v>
      </c>
    </row>
    <row r="3479" spans="1:15" x14ac:dyDescent="0.2">
      <c r="A3479">
        <v>292</v>
      </c>
      <c r="B3479" t="s">
        <v>535</v>
      </c>
      <c r="C3479" t="s">
        <v>535</v>
      </c>
      <c r="D3479" t="s">
        <v>530</v>
      </c>
      <c r="E3479" t="s">
        <v>692</v>
      </c>
      <c r="F3479" s="156">
        <v>1.3347763347763347E-3</v>
      </c>
      <c r="G3479" s="156">
        <v>1.4835858585858586E-3</v>
      </c>
      <c r="H3479" s="156">
        <v>6.2003968253968251E-4</v>
      </c>
      <c r="I3479" s="156">
        <v>4.2162698412698415E-4</v>
      </c>
      <c r="J3479" s="156">
        <v>1.6278860028860029E-3</v>
      </c>
      <c r="K3479" s="156">
        <v>4.126082251082251E-4</v>
      </c>
      <c r="L3479" s="156">
        <v>2.9085497835497836E-4</v>
      </c>
      <c r="M3479" s="156">
        <v>5.6592712842712834E-4</v>
      </c>
      <c r="N3479" s="156">
        <v>6.5160533910533906E-4</v>
      </c>
      <c r="O3479" s="156">
        <v>1.5692640692640692E-3</v>
      </c>
    </row>
    <row r="3480" spans="1:15" x14ac:dyDescent="0.2">
      <c r="A3480">
        <v>292</v>
      </c>
      <c r="B3480" t="s">
        <v>535</v>
      </c>
      <c r="C3480" t="s">
        <v>535</v>
      </c>
      <c r="D3480" t="s">
        <v>530</v>
      </c>
      <c r="E3480" t="s">
        <v>693</v>
      </c>
      <c r="F3480" s="156">
        <v>2.5432900432900436E-3</v>
      </c>
      <c r="G3480" s="156">
        <v>2.976190476190477E-4</v>
      </c>
      <c r="H3480" s="156">
        <v>2.976190476190477E-4</v>
      </c>
      <c r="I3480" s="156">
        <v>1.8398268398268402E-3</v>
      </c>
      <c r="J3480" s="156">
        <v>1.8939393939393942E-4</v>
      </c>
      <c r="K3480" s="156">
        <v>1.8939393939393942E-4</v>
      </c>
      <c r="L3480" s="156">
        <v>2.5432900432900436E-3</v>
      </c>
      <c r="M3480" s="156">
        <v>3.7878787878787884E-4</v>
      </c>
      <c r="N3480" s="156">
        <v>2.976190476190477E-4</v>
      </c>
      <c r="O3480" s="156">
        <v>2.678571428571429E-3</v>
      </c>
    </row>
    <row r="3481" spans="1:15" x14ac:dyDescent="0.2">
      <c r="A3481">
        <v>292</v>
      </c>
      <c r="B3481" t="s">
        <v>535</v>
      </c>
      <c r="C3481" t="s">
        <v>535</v>
      </c>
      <c r="D3481" t="s">
        <v>530</v>
      </c>
      <c r="E3481" t="s">
        <v>694</v>
      </c>
      <c r="F3481" s="156">
        <v>8.0792297979797971E-3</v>
      </c>
      <c r="G3481" s="156">
        <v>1.3789457070707072E-2</v>
      </c>
      <c r="H3481" s="156">
        <v>1.7125946969696972E-2</v>
      </c>
      <c r="I3481" s="156">
        <v>1.3372790404040404E-2</v>
      </c>
      <c r="J3481" s="156">
        <v>9.824810606060606E-3</v>
      </c>
      <c r="K3481" s="156">
        <v>1.4255050505050505E-2</v>
      </c>
      <c r="L3481" s="156">
        <v>9.6922348484848476E-3</v>
      </c>
      <c r="M3481" s="156">
        <v>1.4629103535353533E-2</v>
      </c>
      <c r="N3481" s="156">
        <v>1.6865530303030302E-2</v>
      </c>
      <c r="O3481" s="156">
        <v>1.5560290404040404E-2</v>
      </c>
    </row>
    <row r="3482" spans="1:15" x14ac:dyDescent="0.2">
      <c r="A3482">
        <v>292</v>
      </c>
      <c r="B3482" t="s">
        <v>535</v>
      </c>
      <c r="C3482" t="s">
        <v>535</v>
      </c>
      <c r="D3482" t="s">
        <v>530</v>
      </c>
      <c r="E3482" t="s">
        <v>695</v>
      </c>
      <c r="F3482" s="156">
        <v>0</v>
      </c>
      <c r="G3482" s="156">
        <v>0</v>
      </c>
      <c r="H3482" s="156">
        <v>0</v>
      </c>
      <c r="I3482" s="156">
        <v>0</v>
      </c>
      <c r="J3482" s="156">
        <v>0</v>
      </c>
      <c r="K3482" s="156">
        <v>0</v>
      </c>
      <c r="L3482" s="156">
        <v>0</v>
      </c>
      <c r="M3482" s="156">
        <v>0</v>
      </c>
      <c r="N3482" s="156">
        <v>0</v>
      </c>
      <c r="O3482" s="156">
        <v>0</v>
      </c>
    </row>
    <row r="3483" spans="1:15" x14ac:dyDescent="0.2">
      <c r="A3483">
        <v>292</v>
      </c>
      <c r="B3483" t="s">
        <v>535</v>
      </c>
      <c r="C3483" t="s">
        <v>535</v>
      </c>
      <c r="D3483" t="s">
        <v>530</v>
      </c>
      <c r="E3483" t="s">
        <v>696</v>
      </c>
      <c r="F3483" s="156">
        <v>0</v>
      </c>
      <c r="G3483" s="156">
        <v>0</v>
      </c>
      <c r="H3483" s="156">
        <v>0</v>
      </c>
      <c r="I3483" s="156">
        <v>0</v>
      </c>
      <c r="J3483" s="156">
        <v>0</v>
      </c>
      <c r="K3483" s="156">
        <v>0</v>
      </c>
      <c r="L3483" s="156">
        <v>0</v>
      </c>
      <c r="M3483" s="156">
        <v>0</v>
      </c>
      <c r="N3483" s="156">
        <v>0</v>
      </c>
      <c r="O3483" s="156">
        <v>0</v>
      </c>
    </row>
    <row r="3484" spans="1:15" x14ac:dyDescent="0.2">
      <c r="A3484">
        <v>293</v>
      </c>
      <c r="B3484" t="s">
        <v>536</v>
      </c>
      <c r="C3484" t="s">
        <v>536</v>
      </c>
      <c r="D3484" t="s">
        <v>530</v>
      </c>
      <c r="E3484" t="s">
        <v>685</v>
      </c>
      <c r="F3484" s="156">
        <v>0.14891282959464774</v>
      </c>
      <c r="G3484" s="156">
        <v>0.18847402597402596</v>
      </c>
      <c r="H3484" s="156">
        <v>0.24105175127902398</v>
      </c>
      <c r="I3484" s="156">
        <v>0.20501770956316412</v>
      </c>
      <c r="J3484" s="156">
        <v>0.13041617473435657</v>
      </c>
      <c r="K3484" s="156">
        <v>0.17644136166863439</v>
      </c>
      <c r="L3484" s="156">
        <v>0.15066902794175518</v>
      </c>
      <c r="M3484" s="156">
        <v>0.22142611176702087</v>
      </c>
      <c r="N3484" s="156">
        <v>0.24326052735143644</v>
      </c>
      <c r="O3484" s="156">
        <v>0.25472500983864621</v>
      </c>
    </row>
    <row r="3485" spans="1:15" x14ac:dyDescent="0.2">
      <c r="A3485">
        <v>293</v>
      </c>
      <c r="B3485" t="s">
        <v>536</v>
      </c>
      <c r="C3485" t="s">
        <v>536</v>
      </c>
      <c r="D3485" t="s">
        <v>530</v>
      </c>
      <c r="E3485" t="s">
        <v>686</v>
      </c>
      <c r="F3485" s="156">
        <v>9.8800505050505045E-3</v>
      </c>
      <c r="G3485" s="156">
        <v>1.3219246031746032E-2</v>
      </c>
      <c r="H3485" s="156">
        <v>6.7099567099567102E-3</v>
      </c>
      <c r="I3485" s="156">
        <v>5.4022366522366522E-3</v>
      </c>
      <c r="J3485" s="156">
        <v>1.2371482683982683E-2</v>
      </c>
      <c r="K3485" s="156">
        <v>3.7608225108225106E-3</v>
      </c>
      <c r="L3485" s="156">
        <v>4.0922619047619041E-3</v>
      </c>
      <c r="M3485" s="156">
        <v>7.9703282828282838E-3</v>
      </c>
      <c r="N3485" s="156">
        <v>7.6839826839826837E-3</v>
      </c>
      <c r="O3485" s="156">
        <v>1.315160533910534E-2</v>
      </c>
    </row>
    <row r="3486" spans="1:15" x14ac:dyDescent="0.2">
      <c r="A3486">
        <v>293</v>
      </c>
      <c r="B3486" t="s">
        <v>536</v>
      </c>
      <c r="C3486" t="s">
        <v>536</v>
      </c>
      <c r="D3486" t="s">
        <v>530</v>
      </c>
      <c r="E3486" t="s">
        <v>687</v>
      </c>
      <c r="F3486" s="156">
        <v>3.7445887445887449E-2</v>
      </c>
      <c r="G3486" s="156">
        <v>1.3284632034632038E-2</v>
      </c>
      <c r="H3486" s="156">
        <v>1.3284632034632038E-2</v>
      </c>
      <c r="I3486" s="156">
        <v>3.8988095238095252E-2</v>
      </c>
      <c r="J3486" s="156">
        <v>9.3073593073593093E-3</v>
      </c>
      <c r="K3486" s="156">
        <v>9.3073593073593093E-3</v>
      </c>
      <c r="L3486" s="156">
        <v>4.2234848484848493E-2</v>
      </c>
      <c r="M3486" s="156">
        <v>2.0400432900432905E-2</v>
      </c>
      <c r="N3486" s="156">
        <v>1.4420995670995673E-2</v>
      </c>
      <c r="O3486" s="156">
        <v>4.5427489177489185E-2</v>
      </c>
    </row>
    <row r="3487" spans="1:15" x14ac:dyDescent="0.2">
      <c r="A3487">
        <v>293</v>
      </c>
      <c r="B3487" t="s">
        <v>536</v>
      </c>
      <c r="C3487" t="s">
        <v>536</v>
      </c>
      <c r="D3487" t="s">
        <v>530</v>
      </c>
      <c r="E3487" t="s">
        <v>688</v>
      </c>
      <c r="F3487" s="156">
        <v>0.18394938394938395</v>
      </c>
      <c r="G3487" s="156">
        <v>0.2043290043290043</v>
      </c>
      <c r="H3487" s="156">
        <v>0.25242882117882115</v>
      </c>
      <c r="I3487" s="156">
        <v>0.24285922410922411</v>
      </c>
      <c r="J3487" s="156">
        <v>0.14345862470862469</v>
      </c>
      <c r="K3487" s="156">
        <v>0.17072927072927074</v>
      </c>
      <c r="L3487" s="156">
        <v>0.18607017982017982</v>
      </c>
      <c r="M3487" s="156">
        <v>0.25198967698967695</v>
      </c>
      <c r="N3487" s="156">
        <v>0.26257076257076256</v>
      </c>
      <c r="O3487" s="156">
        <v>0.29976689976689974</v>
      </c>
    </row>
    <row r="3488" spans="1:15" x14ac:dyDescent="0.2">
      <c r="A3488">
        <v>293</v>
      </c>
      <c r="B3488" t="s">
        <v>536</v>
      </c>
      <c r="C3488" t="s">
        <v>536</v>
      </c>
      <c r="D3488" t="s">
        <v>530</v>
      </c>
      <c r="E3488" t="s">
        <v>689</v>
      </c>
      <c r="F3488" s="156">
        <v>2.2510302197802194E-2</v>
      </c>
      <c r="G3488" s="156">
        <v>2.5885225885225883E-2</v>
      </c>
      <c r="H3488" s="156">
        <v>1.2135607448107447E-2</v>
      </c>
      <c r="I3488" s="156">
        <v>1.1488858363858363E-2</v>
      </c>
      <c r="J3488" s="156">
        <v>2.4013659951159953E-2</v>
      </c>
      <c r="K3488" s="156">
        <v>6.623931623931623E-3</v>
      </c>
      <c r="L3488" s="156">
        <v>9.5829517704517711E-3</v>
      </c>
      <c r="M3488" s="156">
        <v>1.5997023809523808E-2</v>
      </c>
      <c r="N3488" s="156">
        <v>1.4363934676434676E-2</v>
      </c>
      <c r="O3488" s="156">
        <v>2.8720238095238097E-2</v>
      </c>
    </row>
    <row r="3489" spans="1:15" x14ac:dyDescent="0.2">
      <c r="A3489">
        <v>293</v>
      </c>
      <c r="B3489" t="s">
        <v>536</v>
      </c>
      <c r="C3489" t="s">
        <v>536</v>
      </c>
      <c r="D3489" t="s">
        <v>530</v>
      </c>
      <c r="E3489" t="s">
        <v>690</v>
      </c>
      <c r="F3489" s="156">
        <v>0.1664606227106227</v>
      </c>
      <c r="G3489" s="156">
        <v>0.26243131868131864</v>
      </c>
      <c r="H3489" s="156">
        <v>0.34221611721611717</v>
      </c>
      <c r="I3489" s="156">
        <v>0.23891941391941388</v>
      </c>
      <c r="J3489" s="156">
        <v>0.13468406593406593</v>
      </c>
      <c r="K3489" s="156">
        <v>0.24752747252747256</v>
      </c>
      <c r="L3489" s="156">
        <v>0.11806318681318682</v>
      </c>
      <c r="M3489" s="156">
        <v>0.30345695970695974</v>
      </c>
      <c r="N3489" s="156">
        <v>0.34317765567765568</v>
      </c>
      <c r="O3489" s="156">
        <v>0.31868131868131866</v>
      </c>
    </row>
    <row r="3490" spans="1:15" x14ac:dyDescent="0.2">
      <c r="A3490">
        <v>293</v>
      </c>
      <c r="B3490" t="s">
        <v>536</v>
      </c>
      <c r="C3490" t="s">
        <v>536</v>
      </c>
      <c r="D3490" t="s">
        <v>530</v>
      </c>
      <c r="E3490" t="s">
        <v>691</v>
      </c>
      <c r="F3490" s="156">
        <v>8.8569952774498223E-2</v>
      </c>
      <c r="G3490" s="156">
        <v>7.4070247933884295E-2</v>
      </c>
      <c r="H3490" s="156">
        <v>0.11140791027154663</v>
      </c>
      <c r="I3490" s="156">
        <v>7.9122392758756391E-2</v>
      </c>
      <c r="J3490" s="156">
        <v>5.4924242424242424E-2</v>
      </c>
      <c r="K3490" s="156">
        <v>9.6957398661944097E-2</v>
      </c>
      <c r="L3490" s="156">
        <v>6.2185163321526959E-2</v>
      </c>
      <c r="M3490" s="156">
        <v>8.0608028335301063E-2</v>
      </c>
      <c r="N3490" s="156">
        <v>0.10356158992522629</v>
      </c>
      <c r="O3490" s="156">
        <v>0.12248130657221566</v>
      </c>
    </row>
    <row r="3491" spans="1:15" x14ac:dyDescent="0.2">
      <c r="A3491">
        <v>293</v>
      </c>
      <c r="B3491" t="s">
        <v>536</v>
      </c>
      <c r="C3491" t="s">
        <v>536</v>
      </c>
      <c r="D3491" t="s">
        <v>530</v>
      </c>
      <c r="E3491" t="s">
        <v>692</v>
      </c>
      <c r="F3491" s="156">
        <v>1.7541486291486291E-3</v>
      </c>
      <c r="G3491" s="156">
        <v>2.0044191919191918E-3</v>
      </c>
      <c r="H3491" s="156">
        <v>9.1314935064935052E-4</v>
      </c>
      <c r="I3491" s="156">
        <v>5.9749278499278489E-4</v>
      </c>
      <c r="J3491" s="156">
        <v>2.1622474747474748E-3</v>
      </c>
      <c r="K3491" s="156">
        <v>6.403318903318903E-4</v>
      </c>
      <c r="L3491" s="156">
        <v>4.126082251082251E-4</v>
      </c>
      <c r="M3491" s="156">
        <v>8.2070707070707068E-4</v>
      </c>
      <c r="N3491" s="156">
        <v>9.4922438672438659E-4</v>
      </c>
      <c r="O3491" s="156">
        <v>2.0923520923520921E-3</v>
      </c>
    </row>
    <row r="3492" spans="1:15" x14ac:dyDescent="0.2">
      <c r="A3492">
        <v>293</v>
      </c>
      <c r="B3492" t="s">
        <v>536</v>
      </c>
      <c r="C3492" t="s">
        <v>536</v>
      </c>
      <c r="D3492" t="s">
        <v>530</v>
      </c>
      <c r="E3492" t="s">
        <v>693</v>
      </c>
      <c r="F3492" s="156">
        <v>1.3798701298701301E-3</v>
      </c>
      <c r="G3492" s="156">
        <v>1.3528138528138531E-4</v>
      </c>
      <c r="H3492" s="156">
        <v>1.3528138528138531E-4</v>
      </c>
      <c r="I3492" s="156">
        <v>9.46969696969697E-4</v>
      </c>
      <c r="J3492" s="156">
        <v>8.1168831168831182E-5</v>
      </c>
      <c r="K3492" s="156">
        <v>8.1168831168831182E-5</v>
      </c>
      <c r="L3492" s="156">
        <v>1.3257575757575761E-3</v>
      </c>
      <c r="M3492" s="156">
        <v>1.6233766233766236E-4</v>
      </c>
      <c r="N3492" s="156">
        <v>1.3528138528138531E-4</v>
      </c>
      <c r="O3492" s="156">
        <v>1.4069264069264073E-3</v>
      </c>
    </row>
    <row r="3493" spans="1:15" x14ac:dyDescent="0.2">
      <c r="A3493">
        <v>293</v>
      </c>
      <c r="B3493" t="s">
        <v>536</v>
      </c>
      <c r="C3493" t="s">
        <v>536</v>
      </c>
      <c r="D3493" t="s">
        <v>530</v>
      </c>
      <c r="E3493" t="s">
        <v>694</v>
      </c>
      <c r="F3493" s="156">
        <v>1.2597853535353535E-2</v>
      </c>
      <c r="G3493" s="156">
        <v>1.5451388888888891E-2</v>
      </c>
      <c r="H3493" s="156">
        <v>2.1717171717171715E-2</v>
      </c>
      <c r="I3493" s="156">
        <v>1.5612373737373736E-2</v>
      </c>
      <c r="J3493" s="156">
        <v>1.1098484848484847E-2</v>
      </c>
      <c r="K3493" s="156">
        <v>1.9135101010101008E-2</v>
      </c>
      <c r="L3493" s="156">
        <v>1.1628787878787879E-2</v>
      </c>
      <c r="M3493" s="156">
        <v>1.6630366161616162E-2</v>
      </c>
      <c r="N3493" s="156">
        <v>2.0475063131313129E-2</v>
      </c>
      <c r="O3493" s="156">
        <v>2.0628156565656565E-2</v>
      </c>
    </row>
    <row r="3494" spans="1:15" x14ac:dyDescent="0.2">
      <c r="A3494">
        <v>293</v>
      </c>
      <c r="B3494" t="s">
        <v>536</v>
      </c>
      <c r="C3494" t="s">
        <v>536</v>
      </c>
      <c r="D3494" t="s">
        <v>530</v>
      </c>
      <c r="E3494" t="s">
        <v>695</v>
      </c>
      <c r="F3494" s="156">
        <v>0</v>
      </c>
      <c r="G3494" s="156">
        <v>0</v>
      </c>
      <c r="H3494" s="156">
        <v>0</v>
      </c>
      <c r="I3494" s="156">
        <v>0</v>
      </c>
      <c r="J3494" s="156">
        <v>0</v>
      </c>
      <c r="K3494" s="156">
        <v>0</v>
      </c>
      <c r="L3494" s="156">
        <v>0</v>
      </c>
      <c r="M3494" s="156">
        <v>0</v>
      </c>
      <c r="N3494" s="156">
        <v>0</v>
      </c>
      <c r="O3494" s="156">
        <v>0</v>
      </c>
    </row>
    <row r="3495" spans="1:15" x14ac:dyDescent="0.2">
      <c r="A3495">
        <v>293</v>
      </c>
      <c r="B3495" t="s">
        <v>536</v>
      </c>
      <c r="C3495" t="s">
        <v>536</v>
      </c>
      <c r="D3495" t="s">
        <v>530</v>
      </c>
      <c r="E3495" t="s">
        <v>696</v>
      </c>
      <c r="F3495" s="156">
        <v>0</v>
      </c>
      <c r="G3495" s="156">
        <v>0</v>
      </c>
      <c r="H3495" s="156">
        <v>0</v>
      </c>
      <c r="I3495" s="156">
        <v>0</v>
      </c>
      <c r="J3495" s="156">
        <v>0</v>
      </c>
      <c r="K3495" s="156">
        <v>0</v>
      </c>
      <c r="L3495" s="156">
        <v>0</v>
      </c>
      <c r="M3495" s="156">
        <v>0</v>
      </c>
      <c r="N3495" s="156">
        <v>0</v>
      </c>
      <c r="O3495" s="156">
        <v>0</v>
      </c>
    </row>
    <row r="3496" spans="1:15" x14ac:dyDescent="0.2">
      <c r="A3496">
        <v>294</v>
      </c>
      <c r="B3496" t="s">
        <v>537</v>
      </c>
      <c r="C3496" t="s">
        <v>537</v>
      </c>
      <c r="D3496" t="s">
        <v>530</v>
      </c>
      <c r="E3496" t="s">
        <v>685</v>
      </c>
      <c r="F3496" s="156">
        <v>0.19182900432900432</v>
      </c>
      <c r="G3496" s="156">
        <v>0.15579051154459658</v>
      </c>
      <c r="H3496" s="156">
        <v>0.19925066834225402</v>
      </c>
      <c r="I3496" s="156">
        <v>0.16946533445912895</v>
      </c>
      <c r="J3496" s="156">
        <v>0.10780054424239292</v>
      </c>
      <c r="K3496" s="156">
        <v>0.14584444646908484</v>
      </c>
      <c r="L3496" s="156">
        <v>0.12454132507472408</v>
      </c>
      <c r="M3496" s="156">
        <v>0.18302833530106258</v>
      </c>
      <c r="N3496" s="156">
        <v>0.20107641781850294</v>
      </c>
      <c r="O3496" s="156">
        <v>0.2105528301890999</v>
      </c>
    </row>
    <row r="3497" spans="1:15" x14ac:dyDescent="0.2">
      <c r="A3497">
        <v>294</v>
      </c>
      <c r="B3497" t="s">
        <v>537</v>
      </c>
      <c r="C3497" t="s">
        <v>537</v>
      </c>
      <c r="D3497" t="s">
        <v>530</v>
      </c>
      <c r="E3497" t="s">
        <v>686</v>
      </c>
      <c r="F3497" s="156">
        <v>4.7449945887445881E-2</v>
      </c>
      <c r="G3497" s="156">
        <v>4.5203464223973415E-2</v>
      </c>
      <c r="H3497" s="156">
        <v>2.2944825094754373E-2</v>
      </c>
      <c r="I3497" s="156">
        <v>1.8473051386771328E-2</v>
      </c>
      <c r="J3497" s="156">
        <v>4.2304521268453368E-2</v>
      </c>
      <c r="K3497" s="156">
        <v>1.2860204387785717E-2</v>
      </c>
      <c r="L3497" s="156">
        <v>1.3993567724119348E-2</v>
      </c>
      <c r="M3497" s="156">
        <v>2.725468975468975E-2</v>
      </c>
      <c r="N3497" s="156">
        <v>2.6275525511734843E-2</v>
      </c>
      <c r="O3497" s="156">
        <v>4.4972165583905321E-2</v>
      </c>
    </row>
    <row r="3498" spans="1:15" x14ac:dyDescent="0.2">
      <c r="A3498">
        <v>294</v>
      </c>
      <c r="B3498" t="s">
        <v>537</v>
      </c>
      <c r="C3498" t="s">
        <v>537</v>
      </c>
      <c r="D3498" t="s">
        <v>530</v>
      </c>
      <c r="E3498" t="s">
        <v>687</v>
      </c>
      <c r="F3498" s="156">
        <v>2.8544372294372303E-2</v>
      </c>
      <c r="G3498" s="156">
        <v>9.0208641932779891E-3</v>
      </c>
      <c r="H3498" s="156">
        <v>9.0208641932779891E-3</v>
      </c>
      <c r="I3498" s="156">
        <v>2.6474674750536824E-2</v>
      </c>
      <c r="J3498" s="156">
        <v>6.3201166649442513E-3</v>
      </c>
      <c r="K3498" s="156">
        <v>6.3201166649442513E-3</v>
      </c>
      <c r="L3498" s="156">
        <v>2.8679366610401099E-2</v>
      </c>
      <c r="M3498" s="156">
        <v>1.3852813852813855E-2</v>
      </c>
      <c r="N3498" s="156">
        <v>9.7925063442304838E-3</v>
      </c>
      <c r="O3498" s="156">
        <v>3.08473136059343E-2</v>
      </c>
    </row>
    <row r="3499" spans="1:15" x14ac:dyDescent="0.2">
      <c r="A3499">
        <v>294</v>
      </c>
      <c r="B3499" t="s">
        <v>537</v>
      </c>
      <c r="C3499" t="s">
        <v>537</v>
      </c>
      <c r="D3499" t="s">
        <v>530</v>
      </c>
      <c r="E3499" t="s">
        <v>688</v>
      </c>
      <c r="F3499" s="156">
        <v>0.20635406260406261</v>
      </c>
      <c r="G3499" s="156">
        <v>0.17674502752305124</v>
      </c>
      <c r="H3499" s="156">
        <v>0.21835147238824476</v>
      </c>
      <c r="I3499" s="156">
        <v>0.21007375037318007</v>
      </c>
      <c r="J3499" s="156">
        <v>0.12409201843766701</v>
      </c>
      <c r="K3499" s="156">
        <v>0.14768118580682588</v>
      </c>
      <c r="L3499" s="156">
        <v>0.1609511051137075</v>
      </c>
      <c r="M3499" s="156">
        <v>0.2179716117216117</v>
      </c>
      <c r="N3499" s="156">
        <v>0.22712427347119599</v>
      </c>
      <c r="O3499" s="156">
        <v>0.25929901202126909</v>
      </c>
    </row>
    <row r="3500" spans="1:15" x14ac:dyDescent="0.2">
      <c r="A3500">
        <v>294</v>
      </c>
      <c r="B3500" t="s">
        <v>537</v>
      </c>
      <c r="C3500" t="s">
        <v>537</v>
      </c>
      <c r="D3500" t="s">
        <v>530</v>
      </c>
      <c r="E3500" t="s">
        <v>689</v>
      </c>
      <c r="F3500" s="156">
        <v>6.9295634920634924E-2</v>
      </c>
      <c r="G3500" s="156">
        <v>7.490199590378481E-2</v>
      </c>
      <c r="H3500" s="156">
        <v>3.511583106898402E-2</v>
      </c>
      <c r="I3500" s="156">
        <v>3.3244385269206381E-2</v>
      </c>
      <c r="J3500" s="156">
        <v>6.948639611150792E-2</v>
      </c>
      <c r="K3500" s="156">
        <v>1.9167138102737385E-2</v>
      </c>
      <c r="L3500" s="156">
        <v>2.7729416673401466E-2</v>
      </c>
      <c r="M3500" s="156">
        <v>4.6289300976800979E-2</v>
      </c>
      <c r="N3500" s="156">
        <v>4.1563762320135318E-2</v>
      </c>
      <c r="O3500" s="156">
        <v>8.3105442683931052E-2</v>
      </c>
    </row>
    <row r="3501" spans="1:15" x14ac:dyDescent="0.2">
      <c r="A3501">
        <v>294</v>
      </c>
      <c r="B3501" t="s">
        <v>537</v>
      </c>
      <c r="C3501" t="s">
        <v>537</v>
      </c>
      <c r="D3501" t="s">
        <v>530</v>
      </c>
      <c r="E3501" t="s">
        <v>690</v>
      </c>
      <c r="F3501" s="156">
        <v>0.21419413919413921</v>
      </c>
      <c r="G3501" s="156">
        <v>0.25148265634780154</v>
      </c>
      <c r="H3501" s="156">
        <v>0.32793882466081636</v>
      </c>
      <c r="I3501" s="156">
        <v>0.22895167073590303</v>
      </c>
      <c r="J3501" s="156">
        <v>0.12906503247789552</v>
      </c>
      <c r="K3501" s="156">
        <v>0.23720060022964587</v>
      </c>
      <c r="L3501" s="156">
        <v>0.11313757818944539</v>
      </c>
      <c r="M3501" s="156">
        <v>0.29079670329670326</v>
      </c>
      <c r="N3501" s="156">
        <v>0.32886024763618121</v>
      </c>
      <c r="O3501" s="156">
        <v>0.3053859004066472</v>
      </c>
    </row>
    <row r="3502" spans="1:15" x14ac:dyDescent="0.2">
      <c r="A3502">
        <v>294</v>
      </c>
      <c r="B3502" t="s">
        <v>537</v>
      </c>
      <c r="C3502" t="s">
        <v>537</v>
      </c>
      <c r="D3502" t="s">
        <v>530</v>
      </c>
      <c r="E3502" t="s">
        <v>691</v>
      </c>
      <c r="F3502" s="156">
        <v>8.8183785911058632E-2</v>
      </c>
      <c r="G3502" s="156">
        <v>5.9544143836756422E-2</v>
      </c>
      <c r="H3502" s="156">
        <v>8.9559422559010601E-2</v>
      </c>
      <c r="I3502" s="156">
        <v>6.3605499732376322E-2</v>
      </c>
      <c r="J3502" s="156">
        <v>4.4152910004475354E-2</v>
      </c>
      <c r="K3502" s="156">
        <v>7.7942837414528177E-2</v>
      </c>
      <c r="L3502" s="156">
        <v>4.9989873297498696E-2</v>
      </c>
      <c r="M3502" s="156">
        <v>6.4799783549783538E-2</v>
      </c>
      <c r="N3502" s="156">
        <v>8.3251863986942704E-2</v>
      </c>
      <c r="O3502" s="156">
        <v>9.846118703908889E-2</v>
      </c>
    </row>
    <row r="3503" spans="1:15" x14ac:dyDescent="0.2">
      <c r="A3503">
        <v>294</v>
      </c>
      <c r="B3503" t="s">
        <v>537</v>
      </c>
      <c r="C3503" t="s">
        <v>537</v>
      </c>
      <c r="D3503" t="s">
        <v>530</v>
      </c>
      <c r="E3503" t="s">
        <v>692</v>
      </c>
      <c r="F3503" s="156">
        <v>5.7562229437229445E-3</v>
      </c>
      <c r="G3503" s="156">
        <v>8.226929320679319E-3</v>
      </c>
      <c r="H3503" s="156">
        <v>3.7479261809618952E-3</v>
      </c>
      <c r="I3503" s="156">
        <v>2.4523467603824742E-3</v>
      </c>
      <c r="J3503" s="156">
        <v>8.8747190309690308E-3</v>
      </c>
      <c r="K3503" s="156">
        <v>2.6281753960325383E-3</v>
      </c>
      <c r="L3503" s="156">
        <v>1.693507385471671E-3</v>
      </c>
      <c r="M3503" s="156">
        <v>3.3685064935064933E-3</v>
      </c>
      <c r="N3503" s="156">
        <v>3.8959924004566856E-3</v>
      </c>
      <c r="O3503" s="156">
        <v>8.5878407306978714E-3</v>
      </c>
    </row>
    <row r="3504" spans="1:15" x14ac:dyDescent="0.2">
      <c r="A3504">
        <v>294</v>
      </c>
      <c r="B3504" t="s">
        <v>537</v>
      </c>
      <c r="C3504" t="s">
        <v>537</v>
      </c>
      <c r="D3504" t="s">
        <v>530</v>
      </c>
      <c r="E3504" t="s">
        <v>693</v>
      </c>
      <c r="F3504" s="156">
        <v>0</v>
      </c>
      <c r="G3504" s="156">
        <v>0</v>
      </c>
      <c r="H3504" s="156">
        <v>0</v>
      </c>
      <c r="I3504" s="156">
        <v>0</v>
      </c>
      <c r="J3504" s="156">
        <v>0</v>
      </c>
      <c r="K3504" s="156">
        <v>0</v>
      </c>
      <c r="L3504" s="156">
        <v>0</v>
      </c>
      <c r="M3504" s="156">
        <v>0</v>
      </c>
      <c r="N3504" s="156">
        <v>0</v>
      </c>
      <c r="O3504" s="156">
        <v>0</v>
      </c>
    </row>
    <row r="3505" spans="1:15" x14ac:dyDescent="0.2">
      <c r="A3505">
        <v>294</v>
      </c>
      <c r="B3505" t="s">
        <v>537</v>
      </c>
      <c r="C3505" t="s">
        <v>537</v>
      </c>
      <c r="D3505" t="s">
        <v>530</v>
      </c>
      <c r="E3505" t="s">
        <v>694</v>
      </c>
      <c r="F3505" s="156">
        <v>2.0857007575757577E-2</v>
      </c>
      <c r="G3505" s="156">
        <v>1.0597626221884787E-2</v>
      </c>
      <c r="H3505" s="156">
        <v>1.489513144158679E-2</v>
      </c>
      <c r="I3505" s="156">
        <v>1.0708040713675617E-2</v>
      </c>
      <c r="J3505" s="156">
        <v>7.6121049634620824E-3</v>
      </c>
      <c r="K3505" s="156">
        <v>1.3124169592863241E-2</v>
      </c>
      <c r="L3505" s="156">
        <v>7.9758232893613005E-3</v>
      </c>
      <c r="M3505" s="156">
        <v>1.140625E-2</v>
      </c>
      <c r="N3505" s="156">
        <v>1.4043207862769287E-2</v>
      </c>
      <c r="O3505" s="156">
        <v>1.4148209879472332E-2</v>
      </c>
    </row>
    <row r="3506" spans="1:15" x14ac:dyDescent="0.2">
      <c r="A3506">
        <v>294</v>
      </c>
      <c r="B3506" t="s">
        <v>537</v>
      </c>
      <c r="C3506" t="s">
        <v>537</v>
      </c>
      <c r="D3506" t="s">
        <v>530</v>
      </c>
      <c r="E3506" t="s">
        <v>695</v>
      </c>
      <c r="F3506" s="156">
        <v>4.0509259259259258E-5</v>
      </c>
      <c r="G3506" s="156">
        <v>0</v>
      </c>
      <c r="H3506" s="156">
        <v>0</v>
      </c>
      <c r="I3506" s="156">
        <v>0</v>
      </c>
      <c r="J3506" s="156">
        <v>0</v>
      </c>
      <c r="K3506" s="156">
        <v>0</v>
      </c>
      <c r="L3506" s="156">
        <v>0</v>
      </c>
      <c r="M3506" s="156">
        <v>4.9189814814814815E-5</v>
      </c>
      <c r="N3506" s="156">
        <v>0</v>
      </c>
      <c r="O3506" s="156">
        <v>0</v>
      </c>
    </row>
    <row r="3507" spans="1:15" x14ac:dyDescent="0.2">
      <c r="A3507">
        <v>294</v>
      </c>
      <c r="B3507" t="s">
        <v>537</v>
      </c>
      <c r="C3507" t="s">
        <v>537</v>
      </c>
      <c r="D3507" t="s">
        <v>530</v>
      </c>
      <c r="E3507" t="s">
        <v>696</v>
      </c>
      <c r="F3507" s="156">
        <v>0</v>
      </c>
      <c r="G3507" s="156">
        <v>0</v>
      </c>
      <c r="H3507" s="156">
        <v>0</v>
      </c>
      <c r="I3507" s="156">
        <v>0</v>
      </c>
      <c r="J3507" s="156">
        <v>0</v>
      </c>
      <c r="K3507" s="156">
        <v>0</v>
      </c>
      <c r="L3507" s="156">
        <v>0</v>
      </c>
      <c r="M3507" s="156">
        <v>0</v>
      </c>
      <c r="N3507" s="156">
        <v>0</v>
      </c>
      <c r="O3507" s="156">
        <v>0</v>
      </c>
    </row>
    <row r="3508" spans="1:15" x14ac:dyDescent="0.2">
      <c r="A3508">
        <v>295</v>
      </c>
      <c r="B3508" t="s">
        <v>324</v>
      </c>
      <c r="C3508" t="s">
        <v>324</v>
      </c>
      <c r="D3508" t="s">
        <v>191</v>
      </c>
      <c r="E3508" t="s">
        <v>685</v>
      </c>
      <c r="F3508" s="156">
        <v>0.25309425423061788</v>
      </c>
      <c r="G3508" s="156">
        <v>0.25411009445100352</v>
      </c>
      <c r="H3508" s="156">
        <v>0.32997097599370323</v>
      </c>
      <c r="I3508" s="156">
        <v>0.28338744588744591</v>
      </c>
      <c r="J3508" s="156">
        <v>0.16428079496261314</v>
      </c>
      <c r="K3508" s="156">
        <v>0.21765791027154663</v>
      </c>
      <c r="L3508" s="156">
        <v>0.19934081070444706</v>
      </c>
      <c r="M3508" s="156">
        <v>0.31251721763085399</v>
      </c>
      <c r="N3508" s="156">
        <v>0.33317345533254622</v>
      </c>
      <c r="O3508" s="156">
        <v>0.37698494687131057</v>
      </c>
    </row>
    <row r="3509" spans="1:15" x14ac:dyDescent="0.2">
      <c r="A3509">
        <v>295</v>
      </c>
      <c r="B3509" t="s">
        <v>324</v>
      </c>
      <c r="C3509" t="s">
        <v>324</v>
      </c>
      <c r="D3509" t="s">
        <v>191</v>
      </c>
      <c r="E3509" t="s">
        <v>686</v>
      </c>
      <c r="F3509" s="156">
        <v>1.5751262626262624E-2</v>
      </c>
      <c r="G3509" s="156">
        <v>2.1622474747474748E-2</v>
      </c>
      <c r="H3509" s="156">
        <v>1.0482052669552669E-2</v>
      </c>
      <c r="I3509" s="156">
        <v>6.6806457431457427E-3</v>
      </c>
      <c r="J3509" s="156">
        <v>2.0513167388167386E-2</v>
      </c>
      <c r="K3509" s="156">
        <v>5.5510461760461755E-3</v>
      </c>
      <c r="L3509" s="156">
        <v>4.9152236652236659E-3</v>
      </c>
      <c r="M3509" s="156">
        <v>1.1616161616161615E-2</v>
      </c>
      <c r="N3509" s="156">
        <v>1.0790945165945164E-2</v>
      </c>
      <c r="O3509" s="156">
        <v>2.0253878066378066E-2</v>
      </c>
    </row>
    <row r="3510" spans="1:15" x14ac:dyDescent="0.2">
      <c r="A3510">
        <v>295</v>
      </c>
      <c r="B3510" t="s">
        <v>324</v>
      </c>
      <c r="C3510" t="s">
        <v>324</v>
      </c>
      <c r="D3510" t="s">
        <v>191</v>
      </c>
      <c r="E3510" t="s">
        <v>687</v>
      </c>
      <c r="F3510" s="156">
        <v>3.3279220779220782E-3</v>
      </c>
      <c r="G3510" s="156">
        <v>1.0551948051948053E-3</v>
      </c>
      <c r="H3510" s="156">
        <v>1.0551948051948053E-3</v>
      </c>
      <c r="I3510" s="156">
        <v>2.7597402597402602E-3</v>
      </c>
      <c r="J3510" s="156">
        <v>7.0346320346320363E-4</v>
      </c>
      <c r="K3510" s="156">
        <v>7.0346320346320363E-4</v>
      </c>
      <c r="L3510" s="156">
        <v>3.3820346320346329E-3</v>
      </c>
      <c r="M3510" s="156">
        <v>1.2445887445887449E-3</v>
      </c>
      <c r="N3510" s="156">
        <v>1.0551948051948053E-3</v>
      </c>
      <c r="O3510" s="156">
        <v>3.8419913419913427E-3</v>
      </c>
    </row>
    <row r="3511" spans="1:15" x14ac:dyDescent="0.2">
      <c r="A3511">
        <v>295</v>
      </c>
      <c r="B3511" t="s">
        <v>324</v>
      </c>
      <c r="C3511" t="s">
        <v>324</v>
      </c>
      <c r="D3511" t="s">
        <v>191</v>
      </c>
      <c r="E3511" t="s">
        <v>688</v>
      </c>
      <c r="F3511" s="156">
        <v>0.24826631701631696</v>
      </c>
      <c r="G3511" s="156">
        <v>0.25045787545787546</v>
      </c>
      <c r="H3511" s="156">
        <v>0.30257242757242753</v>
      </c>
      <c r="I3511" s="156">
        <v>0.29429320679320675</v>
      </c>
      <c r="J3511" s="156">
        <v>0.16577797202797201</v>
      </c>
      <c r="K3511" s="156">
        <v>0.17845279720279719</v>
      </c>
      <c r="L3511" s="156">
        <v>0.21453546453546452</v>
      </c>
      <c r="M3511" s="156">
        <v>0.31839826839826835</v>
      </c>
      <c r="N3511" s="156">
        <v>0.30774850149850153</v>
      </c>
      <c r="O3511" s="156">
        <v>0.37569305694305699</v>
      </c>
    </row>
    <row r="3512" spans="1:15" x14ac:dyDescent="0.2">
      <c r="A3512">
        <v>295</v>
      </c>
      <c r="B3512" t="s">
        <v>324</v>
      </c>
      <c r="C3512" t="s">
        <v>324</v>
      </c>
      <c r="D3512" t="s">
        <v>191</v>
      </c>
      <c r="E3512" t="s">
        <v>689</v>
      </c>
      <c r="F3512" s="156">
        <v>2.178724053724054E-2</v>
      </c>
      <c r="G3512" s="156">
        <v>3.0727258852258854E-2</v>
      </c>
      <c r="H3512" s="156">
        <v>1.4058684371184372E-2</v>
      </c>
      <c r="I3512" s="156">
        <v>9.6688034188034174E-3</v>
      </c>
      <c r="J3512" s="156">
        <v>2.8468406593406593E-2</v>
      </c>
      <c r="K3512" s="156">
        <v>7.3183760683760684E-3</v>
      </c>
      <c r="L3512" s="156">
        <v>7.1676587301587298E-3</v>
      </c>
      <c r="M3512" s="156">
        <v>1.7376373626373627E-2</v>
      </c>
      <c r="N3512" s="156">
        <v>1.4600503663003663E-2</v>
      </c>
      <c r="O3512" s="156">
        <v>2.8552350427350427E-2</v>
      </c>
    </row>
    <row r="3513" spans="1:15" x14ac:dyDescent="0.2">
      <c r="A3513">
        <v>295</v>
      </c>
      <c r="B3513" t="s">
        <v>324</v>
      </c>
      <c r="C3513" t="s">
        <v>324</v>
      </c>
      <c r="D3513" t="s">
        <v>191</v>
      </c>
      <c r="E3513" t="s">
        <v>690</v>
      </c>
      <c r="F3513" s="156">
        <v>0.29901556776556776</v>
      </c>
      <c r="G3513" s="156">
        <v>0.37067307692307694</v>
      </c>
      <c r="H3513" s="156">
        <v>0.49059065934065932</v>
      </c>
      <c r="I3513" s="156">
        <v>0.37431318681318682</v>
      </c>
      <c r="J3513" s="156">
        <v>0.13926282051282052</v>
      </c>
      <c r="K3513" s="156">
        <v>0.30592948717948715</v>
      </c>
      <c r="L3513" s="156">
        <v>0.1418269230769231</v>
      </c>
      <c r="M3513" s="156">
        <v>0.46336996336996344</v>
      </c>
      <c r="N3513" s="156">
        <v>0.49617673992673988</v>
      </c>
      <c r="O3513" s="156">
        <v>0.48578296703296703</v>
      </c>
    </row>
    <row r="3514" spans="1:15" x14ac:dyDescent="0.2">
      <c r="A3514">
        <v>295</v>
      </c>
      <c r="B3514" t="s">
        <v>324</v>
      </c>
      <c r="C3514" t="s">
        <v>324</v>
      </c>
      <c r="D3514" t="s">
        <v>191</v>
      </c>
      <c r="E3514" t="s">
        <v>691</v>
      </c>
      <c r="F3514" s="156">
        <v>0.19756739472648563</v>
      </c>
      <c r="G3514" s="156">
        <v>0.1537460645415191</v>
      </c>
      <c r="H3514" s="156">
        <v>0.24182900432900431</v>
      </c>
      <c r="I3514" s="156">
        <v>0.17975452577725304</v>
      </c>
      <c r="J3514" s="156">
        <v>0.10490702479338844</v>
      </c>
      <c r="K3514" s="156">
        <v>0.1934056473829201</v>
      </c>
      <c r="L3514" s="156">
        <v>0.13518545848091301</v>
      </c>
      <c r="M3514" s="156">
        <v>0.18674242424242424</v>
      </c>
      <c r="N3514" s="156">
        <v>0.24118949232585599</v>
      </c>
      <c r="O3514" s="156">
        <v>0.26568280204643846</v>
      </c>
    </row>
    <row r="3515" spans="1:15" x14ac:dyDescent="0.2">
      <c r="A3515">
        <v>295</v>
      </c>
      <c r="B3515" t="s">
        <v>324</v>
      </c>
      <c r="C3515" t="s">
        <v>324</v>
      </c>
      <c r="D3515" t="s">
        <v>191</v>
      </c>
      <c r="E3515" t="s">
        <v>692</v>
      </c>
      <c r="F3515" s="156">
        <v>6.2748015873015876E-3</v>
      </c>
      <c r="G3515" s="156">
        <v>7.0797258297258291E-3</v>
      </c>
      <c r="H3515" s="156">
        <v>3.6819083694083687E-3</v>
      </c>
      <c r="I3515" s="156">
        <v>1.8375721500721502E-3</v>
      </c>
      <c r="J3515" s="156">
        <v>7.4540043290043292E-3</v>
      </c>
      <c r="K3515" s="156">
        <v>2.6763167388167385E-3</v>
      </c>
      <c r="L3515" s="156">
        <v>1.3122294372294374E-3</v>
      </c>
      <c r="M3515" s="156">
        <v>2.8115981240981244E-3</v>
      </c>
      <c r="N3515" s="156">
        <v>3.7044552669552671E-3</v>
      </c>
      <c r="O3515" s="156">
        <v>7.3547979797979786E-3</v>
      </c>
    </row>
    <row r="3516" spans="1:15" x14ac:dyDescent="0.2">
      <c r="A3516">
        <v>295</v>
      </c>
      <c r="B3516" t="s">
        <v>324</v>
      </c>
      <c r="C3516" t="s">
        <v>324</v>
      </c>
      <c r="D3516" t="s">
        <v>191</v>
      </c>
      <c r="E3516" t="s">
        <v>693</v>
      </c>
      <c r="F3516" s="156">
        <v>0</v>
      </c>
      <c r="G3516" s="156">
        <v>0</v>
      </c>
      <c r="H3516" s="156">
        <v>0</v>
      </c>
      <c r="I3516" s="156">
        <v>0</v>
      </c>
      <c r="J3516" s="156">
        <v>0</v>
      </c>
      <c r="K3516" s="156">
        <v>0</v>
      </c>
      <c r="L3516" s="156">
        <v>0</v>
      </c>
      <c r="M3516" s="156">
        <v>0</v>
      </c>
      <c r="N3516" s="156">
        <v>0</v>
      </c>
      <c r="O3516" s="156">
        <v>0</v>
      </c>
    </row>
    <row r="3517" spans="1:15" x14ac:dyDescent="0.2">
      <c r="A3517">
        <v>295</v>
      </c>
      <c r="B3517" t="s">
        <v>324</v>
      </c>
      <c r="C3517" t="s">
        <v>324</v>
      </c>
      <c r="D3517" t="s">
        <v>191</v>
      </c>
      <c r="E3517" t="s">
        <v>694</v>
      </c>
      <c r="F3517" s="156">
        <v>9.191445707070707E-2</v>
      </c>
      <c r="G3517" s="156">
        <v>7.6960227272727277E-2</v>
      </c>
      <c r="H3517" s="156">
        <v>0.12575599747474747</v>
      </c>
      <c r="I3517" s="156">
        <v>8.5512941919191912E-2</v>
      </c>
      <c r="J3517" s="156">
        <v>5.4363952020202014E-2</v>
      </c>
      <c r="K3517" s="156">
        <v>0.11151041666666667</v>
      </c>
      <c r="L3517" s="156">
        <v>6.4676452020202016E-2</v>
      </c>
      <c r="M3517" s="156">
        <v>8.8483270202020195E-2</v>
      </c>
      <c r="N3517" s="156">
        <v>0.1246953914141414</v>
      </c>
      <c r="O3517" s="156">
        <v>0.12916508838383839</v>
      </c>
    </row>
    <row r="3518" spans="1:15" x14ac:dyDescent="0.2">
      <c r="A3518">
        <v>295</v>
      </c>
      <c r="B3518" t="s">
        <v>324</v>
      </c>
      <c r="C3518" t="s">
        <v>324</v>
      </c>
      <c r="D3518" t="s">
        <v>191</v>
      </c>
      <c r="E3518" t="s">
        <v>695</v>
      </c>
      <c r="F3518" s="156">
        <v>2.5752314814814811E-4</v>
      </c>
      <c r="G3518" s="156">
        <v>2.6041666666666666E-4</v>
      </c>
      <c r="H3518" s="156">
        <v>1.244212962962963E-4</v>
      </c>
      <c r="I3518" s="156">
        <v>6.5104166666666666E-5</v>
      </c>
      <c r="J3518" s="156">
        <v>2.9658564814814809E-4</v>
      </c>
      <c r="K3518" s="156">
        <v>1.0416666666666666E-4</v>
      </c>
      <c r="L3518" s="156">
        <v>4.484953703703703E-5</v>
      </c>
      <c r="M3518" s="156">
        <v>7.9571759259259266E-5</v>
      </c>
      <c r="N3518" s="156">
        <v>1.244212962962963E-4</v>
      </c>
      <c r="O3518" s="156">
        <v>2.9079861111111109E-4</v>
      </c>
    </row>
    <row r="3519" spans="1:15" x14ac:dyDescent="0.2">
      <c r="A3519">
        <v>295</v>
      </c>
      <c r="B3519" t="s">
        <v>324</v>
      </c>
      <c r="C3519" t="s">
        <v>324</v>
      </c>
      <c r="D3519" t="s">
        <v>191</v>
      </c>
      <c r="E3519" t="s">
        <v>696</v>
      </c>
      <c r="F3519" s="156">
        <v>0</v>
      </c>
      <c r="G3519" s="156">
        <v>0</v>
      </c>
      <c r="H3519" s="156">
        <v>0</v>
      </c>
      <c r="I3519" s="156">
        <v>0</v>
      </c>
      <c r="J3519" s="156">
        <v>0</v>
      </c>
      <c r="K3519" s="156">
        <v>0</v>
      </c>
      <c r="L3519" s="156">
        <v>0</v>
      </c>
      <c r="M3519" s="156">
        <v>0</v>
      </c>
      <c r="N3519" s="156">
        <v>0</v>
      </c>
      <c r="O3519" s="156">
        <v>0</v>
      </c>
    </row>
    <row r="3520" spans="1:15" x14ac:dyDescent="0.2">
      <c r="A3520">
        <v>296</v>
      </c>
      <c r="B3520" t="s">
        <v>332</v>
      </c>
      <c r="C3520" t="s">
        <v>332</v>
      </c>
      <c r="D3520" t="s">
        <v>192</v>
      </c>
      <c r="E3520" t="s">
        <v>685</v>
      </c>
      <c r="F3520" s="156">
        <v>0.2190254820936639</v>
      </c>
      <c r="G3520" s="156">
        <v>0.24411648957103502</v>
      </c>
      <c r="H3520" s="156">
        <v>0.30211530893349076</v>
      </c>
      <c r="I3520" s="156">
        <v>0.25550472255017709</v>
      </c>
      <c r="J3520" s="156">
        <v>0.16493752459661548</v>
      </c>
      <c r="K3520" s="156">
        <v>0.20396497441951991</v>
      </c>
      <c r="L3520" s="156">
        <v>0.18146153089334907</v>
      </c>
      <c r="M3520" s="156">
        <v>0.28511904761904761</v>
      </c>
      <c r="N3520" s="156">
        <v>0.30676406926406924</v>
      </c>
      <c r="O3520" s="156">
        <v>0.34237012987012982</v>
      </c>
    </row>
    <row r="3521" spans="1:15" x14ac:dyDescent="0.2">
      <c r="A3521">
        <v>296</v>
      </c>
      <c r="B3521" t="s">
        <v>332</v>
      </c>
      <c r="C3521" t="s">
        <v>332</v>
      </c>
      <c r="D3521" t="s">
        <v>192</v>
      </c>
      <c r="E3521" t="s">
        <v>686</v>
      </c>
      <c r="F3521" s="156">
        <v>7.8801406926406921E-3</v>
      </c>
      <c r="G3521" s="156">
        <v>9.6974206349206352E-3</v>
      </c>
      <c r="H3521" s="156">
        <v>3.7585678210678214E-3</v>
      </c>
      <c r="I3521" s="156">
        <v>3.1903860028860034E-3</v>
      </c>
      <c r="J3521" s="156">
        <v>9.6771284271284265E-3</v>
      </c>
      <c r="K3521" s="156">
        <v>2.1645021645021641E-3</v>
      </c>
      <c r="L3521" s="156">
        <v>2.3989898989898993E-3</v>
      </c>
      <c r="M3521" s="156">
        <v>4.7213203463203467E-3</v>
      </c>
      <c r="N3521" s="156">
        <v>4.0156024531024523E-3</v>
      </c>
      <c r="O3521" s="156">
        <v>9.7560425685425684E-3</v>
      </c>
    </row>
    <row r="3522" spans="1:15" x14ac:dyDescent="0.2">
      <c r="A3522">
        <v>296</v>
      </c>
      <c r="B3522" t="s">
        <v>332</v>
      </c>
      <c r="C3522" t="s">
        <v>332</v>
      </c>
      <c r="D3522" t="s">
        <v>192</v>
      </c>
      <c r="E3522" t="s">
        <v>687</v>
      </c>
      <c r="F3522" s="156">
        <v>3.6931818181818191E-2</v>
      </c>
      <c r="G3522" s="156">
        <v>1.3014069264069264E-2</v>
      </c>
      <c r="H3522" s="156">
        <v>1.3014069264069264E-2</v>
      </c>
      <c r="I3522" s="156">
        <v>3.763528138528139E-2</v>
      </c>
      <c r="J3522" s="156">
        <v>9.0638528138528157E-3</v>
      </c>
      <c r="K3522" s="156">
        <v>9.0638528138528157E-3</v>
      </c>
      <c r="L3522" s="156">
        <v>4.3019480519480527E-2</v>
      </c>
      <c r="M3522" s="156">
        <v>1.8533549783549784E-2</v>
      </c>
      <c r="N3522" s="156">
        <v>1.3392857142857146E-2</v>
      </c>
      <c r="O3522" s="156">
        <v>4.4318181818181826E-2</v>
      </c>
    </row>
    <row r="3523" spans="1:15" x14ac:dyDescent="0.2">
      <c r="A3523">
        <v>296</v>
      </c>
      <c r="B3523" t="s">
        <v>332</v>
      </c>
      <c r="C3523" t="s">
        <v>332</v>
      </c>
      <c r="D3523" t="s">
        <v>192</v>
      </c>
      <c r="E3523" t="s">
        <v>688</v>
      </c>
      <c r="F3523" s="156">
        <v>0.20268481518481518</v>
      </c>
      <c r="G3523" s="156">
        <v>0.24467199467199463</v>
      </c>
      <c r="H3523" s="156">
        <v>0.27857142857142858</v>
      </c>
      <c r="I3523" s="156">
        <v>0.27314768564768566</v>
      </c>
      <c r="J3523" s="156">
        <v>0.16768231768231767</v>
      </c>
      <c r="K3523" s="156">
        <v>0.1692578255078255</v>
      </c>
      <c r="L3523" s="156">
        <v>0.19968781218781217</v>
      </c>
      <c r="M3523" s="156">
        <v>0.29642440892440891</v>
      </c>
      <c r="N3523" s="156">
        <v>0.28670288045288045</v>
      </c>
      <c r="O3523" s="156">
        <v>0.3405906593406593</v>
      </c>
    </row>
    <row r="3524" spans="1:15" x14ac:dyDescent="0.2">
      <c r="A3524">
        <v>296</v>
      </c>
      <c r="B3524" t="s">
        <v>332</v>
      </c>
      <c r="C3524" t="s">
        <v>332</v>
      </c>
      <c r="D3524" t="s">
        <v>192</v>
      </c>
      <c r="E3524" t="s">
        <v>689</v>
      </c>
      <c r="F3524" s="156">
        <v>1.4079670329670328E-2</v>
      </c>
      <c r="G3524" s="156">
        <v>1.6805937118437118E-2</v>
      </c>
      <c r="H3524" s="156">
        <v>6.6468253968253975E-3</v>
      </c>
      <c r="I3524" s="156">
        <v>6.5895909645909646E-3</v>
      </c>
      <c r="J3524" s="156">
        <v>1.6193528693528695E-2</v>
      </c>
      <c r="K3524" s="156">
        <v>4.0960775335775338E-3</v>
      </c>
      <c r="L3524" s="156">
        <v>5.3647741147741148E-3</v>
      </c>
      <c r="M3524" s="156">
        <v>9.1002747252747276E-3</v>
      </c>
      <c r="N3524" s="156">
        <v>7.1485805860805858E-3</v>
      </c>
      <c r="O3524" s="156">
        <v>1.7693070818070814E-2</v>
      </c>
    </row>
    <row r="3525" spans="1:15" x14ac:dyDescent="0.2">
      <c r="A3525">
        <v>296</v>
      </c>
      <c r="B3525" t="s">
        <v>332</v>
      </c>
      <c r="C3525" t="s">
        <v>332</v>
      </c>
      <c r="D3525" t="s">
        <v>192</v>
      </c>
      <c r="E3525" t="s">
        <v>690</v>
      </c>
      <c r="F3525" s="156">
        <v>0.21153846153846156</v>
      </c>
      <c r="G3525" s="156">
        <v>0.34487179487179481</v>
      </c>
      <c r="H3525" s="156">
        <v>0.39938186813186805</v>
      </c>
      <c r="I3525" s="156">
        <v>0.28005952380952381</v>
      </c>
      <c r="J3525" s="156">
        <v>0.17951007326007326</v>
      </c>
      <c r="K3525" s="156">
        <v>0.2565705128205128</v>
      </c>
      <c r="L3525" s="156">
        <v>0.13367673992673995</v>
      </c>
      <c r="M3525" s="156">
        <v>0.37978479853479846</v>
      </c>
      <c r="N3525" s="156">
        <v>0.4070512820512821</v>
      </c>
      <c r="O3525" s="156">
        <v>0.39356684981684981</v>
      </c>
    </row>
    <row r="3526" spans="1:15" x14ac:dyDescent="0.2">
      <c r="A3526">
        <v>296</v>
      </c>
      <c r="B3526" t="s">
        <v>332</v>
      </c>
      <c r="C3526" t="s">
        <v>332</v>
      </c>
      <c r="D3526" t="s">
        <v>192</v>
      </c>
      <c r="E3526" t="s">
        <v>691</v>
      </c>
      <c r="F3526" s="156">
        <v>0.17394480519480521</v>
      </c>
      <c r="G3526" s="156">
        <v>0.15119293585202676</v>
      </c>
      <c r="H3526" s="156">
        <v>0.22161304604486423</v>
      </c>
      <c r="I3526" s="156">
        <v>0.16113488783943328</v>
      </c>
      <c r="J3526" s="156">
        <v>0.10818575364029909</v>
      </c>
      <c r="K3526" s="156">
        <v>0.18031532861078314</v>
      </c>
      <c r="L3526" s="156">
        <v>0.12188852813852814</v>
      </c>
      <c r="M3526" s="156">
        <v>0.17051603699330972</v>
      </c>
      <c r="N3526" s="156">
        <v>0.22001180637544274</v>
      </c>
      <c r="O3526" s="156">
        <v>0.24247589531680439</v>
      </c>
    </row>
    <row r="3527" spans="1:15" x14ac:dyDescent="0.2">
      <c r="A3527">
        <v>296</v>
      </c>
      <c r="B3527" t="s">
        <v>332</v>
      </c>
      <c r="C3527" t="s">
        <v>332</v>
      </c>
      <c r="D3527" t="s">
        <v>192</v>
      </c>
      <c r="E3527" t="s">
        <v>692</v>
      </c>
      <c r="F3527" s="156">
        <v>1.5286796536796536E-3</v>
      </c>
      <c r="G3527" s="156">
        <v>1.5579906204906207E-3</v>
      </c>
      <c r="H3527" s="156">
        <v>4.9152236652236659E-4</v>
      </c>
      <c r="I3527" s="156">
        <v>3.3820346320346319E-4</v>
      </c>
      <c r="J3527" s="156">
        <v>1.7744408369408367E-3</v>
      </c>
      <c r="K3527" s="156">
        <v>2.7958152958152955E-4</v>
      </c>
      <c r="L3527" s="156">
        <v>2.3674242424242428E-4</v>
      </c>
      <c r="M3527" s="156">
        <v>4.5319264069264064E-4</v>
      </c>
      <c r="N3527" s="156">
        <v>5.1181457431457439E-4</v>
      </c>
      <c r="O3527" s="156">
        <v>1.7090548340548343E-3</v>
      </c>
    </row>
    <row r="3528" spans="1:15" x14ac:dyDescent="0.2">
      <c r="A3528">
        <v>296</v>
      </c>
      <c r="B3528" t="s">
        <v>332</v>
      </c>
      <c r="C3528" t="s">
        <v>332</v>
      </c>
      <c r="D3528" t="s">
        <v>192</v>
      </c>
      <c r="E3528" t="s">
        <v>693</v>
      </c>
      <c r="F3528" s="156">
        <v>1.6504329004329006E-3</v>
      </c>
      <c r="G3528" s="156">
        <v>2.1645021645021648E-4</v>
      </c>
      <c r="H3528" s="156">
        <v>2.1645021645021648E-4</v>
      </c>
      <c r="I3528" s="156">
        <v>1.1904761904761908E-3</v>
      </c>
      <c r="J3528" s="156">
        <v>1.3528138528138531E-4</v>
      </c>
      <c r="K3528" s="156">
        <v>1.3528138528138531E-4</v>
      </c>
      <c r="L3528" s="156">
        <v>1.7045454545454549E-3</v>
      </c>
      <c r="M3528" s="156">
        <v>2.7056277056277062E-4</v>
      </c>
      <c r="N3528" s="156">
        <v>2.1645021645021648E-4</v>
      </c>
      <c r="O3528" s="156">
        <v>1.7316017316017318E-3</v>
      </c>
    </row>
    <row r="3529" spans="1:15" x14ac:dyDescent="0.2">
      <c r="A3529">
        <v>296</v>
      </c>
      <c r="B3529" t="s">
        <v>332</v>
      </c>
      <c r="C3529" t="s">
        <v>332</v>
      </c>
      <c r="D3529" t="s">
        <v>192</v>
      </c>
      <c r="E3529" t="s">
        <v>694</v>
      </c>
      <c r="F3529" s="156">
        <v>8.6347853535353541E-2</v>
      </c>
      <c r="G3529" s="156">
        <v>6.525568181818181E-2</v>
      </c>
      <c r="H3529" s="156">
        <v>0.11134943181818181</v>
      </c>
      <c r="I3529" s="156">
        <v>7.1972853535353529E-2</v>
      </c>
      <c r="J3529" s="156">
        <v>4.6931818181818186E-2</v>
      </c>
      <c r="K3529" s="156">
        <v>0.10238005050505049</v>
      </c>
      <c r="L3529" s="156">
        <v>5.5464015151515146E-2</v>
      </c>
      <c r="M3529" s="156">
        <v>7.3554292929292928E-2</v>
      </c>
      <c r="N3529" s="156">
        <v>0.10883364898989899</v>
      </c>
      <c r="O3529" s="156">
        <v>0.11675978535353536</v>
      </c>
    </row>
    <row r="3530" spans="1:15" x14ac:dyDescent="0.2">
      <c r="A3530">
        <v>296</v>
      </c>
      <c r="B3530" t="s">
        <v>332</v>
      </c>
      <c r="C3530" t="s">
        <v>332</v>
      </c>
      <c r="D3530" t="s">
        <v>192</v>
      </c>
      <c r="E3530" t="s">
        <v>695</v>
      </c>
      <c r="F3530" s="156">
        <v>0</v>
      </c>
      <c r="G3530" s="156">
        <v>0</v>
      </c>
      <c r="H3530" s="156">
        <v>0</v>
      </c>
      <c r="I3530" s="156">
        <v>0</v>
      </c>
      <c r="J3530" s="156">
        <v>0</v>
      </c>
      <c r="K3530" s="156">
        <v>0</v>
      </c>
      <c r="L3530" s="156">
        <v>0</v>
      </c>
      <c r="M3530" s="156">
        <v>0</v>
      </c>
      <c r="N3530" s="156">
        <v>0</v>
      </c>
      <c r="O3530" s="156">
        <v>0</v>
      </c>
    </row>
    <row r="3531" spans="1:15" x14ac:dyDescent="0.2">
      <c r="A3531">
        <v>296</v>
      </c>
      <c r="B3531" t="s">
        <v>332</v>
      </c>
      <c r="C3531" t="s">
        <v>332</v>
      </c>
      <c r="D3531" t="s">
        <v>192</v>
      </c>
      <c r="E3531" t="s">
        <v>696</v>
      </c>
      <c r="F3531" s="156">
        <v>0</v>
      </c>
      <c r="G3531" s="156">
        <v>0</v>
      </c>
      <c r="H3531" s="156">
        <v>0</v>
      </c>
      <c r="I3531" s="156">
        <v>0</v>
      </c>
      <c r="J3531" s="156">
        <v>0</v>
      </c>
      <c r="K3531" s="156">
        <v>0</v>
      </c>
      <c r="L3531" s="156">
        <v>0</v>
      </c>
      <c r="M3531" s="156">
        <v>0</v>
      </c>
      <c r="N3531" s="156">
        <v>0</v>
      </c>
      <c r="O3531" s="156">
        <v>0</v>
      </c>
    </row>
    <row r="3532" spans="1:15" x14ac:dyDescent="0.2">
      <c r="A3532">
        <v>297</v>
      </c>
      <c r="B3532" t="s">
        <v>349</v>
      </c>
      <c r="C3532" t="s">
        <v>349</v>
      </c>
      <c r="D3532" t="s">
        <v>350</v>
      </c>
      <c r="E3532" t="s">
        <v>685</v>
      </c>
      <c r="F3532" s="156">
        <v>0.17868457300275481</v>
      </c>
      <c r="G3532" s="156">
        <v>0.24975157418339236</v>
      </c>
      <c r="H3532" s="156">
        <v>0.29052784336875248</v>
      </c>
      <c r="I3532" s="156">
        <v>0.24818231011412828</v>
      </c>
      <c r="J3532" s="156">
        <v>0.16712416371507283</v>
      </c>
      <c r="K3532" s="156">
        <v>0.18859700905155449</v>
      </c>
      <c r="L3532" s="156">
        <v>0.1712957497048406</v>
      </c>
      <c r="M3532" s="156">
        <v>0.28725895316804406</v>
      </c>
      <c r="N3532" s="156">
        <v>0.29185606060606056</v>
      </c>
      <c r="O3532" s="156">
        <v>0.31723238882329791</v>
      </c>
    </row>
    <row r="3533" spans="1:15" x14ac:dyDescent="0.2">
      <c r="A3533">
        <v>297</v>
      </c>
      <c r="B3533" t="s">
        <v>349</v>
      </c>
      <c r="C3533" t="s">
        <v>349</v>
      </c>
      <c r="D3533" t="s">
        <v>350</v>
      </c>
      <c r="E3533" t="s">
        <v>686</v>
      </c>
      <c r="F3533" s="156">
        <v>6.425865800865801E-3</v>
      </c>
      <c r="G3533" s="156">
        <v>9.6252705627705611E-3</v>
      </c>
      <c r="H3533" s="156">
        <v>4.6356421356421344E-3</v>
      </c>
      <c r="I3533" s="156">
        <v>3.8374819624819624E-3</v>
      </c>
      <c r="J3533" s="156">
        <v>9.1314935064935061E-3</v>
      </c>
      <c r="K3533" s="156">
        <v>2.739448051948052E-3</v>
      </c>
      <c r="L3533" s="156">
        <v>2.7056277056277055E-3</v>
      </c>
      <c r="M3533" s="156">
        <v>5.5194805194805187E-3</v>
      </c>
      <c r="N3533" s="156">
        <v>4.6852453102453106E-3</v>
      </c>
      <c r="O3533" s="156">
        <v>8.8158369408369418E-3</v>
      </c>
    </row>
    <row r="3534" spans="1:15" x14ac:dyDescent="0.2">
      <c r="A3534">
        <v>297</v>
      </c>
      <c r="B3534" t="s">
        <v>349</v>
      </c>
      <c r="C3534" t="s">
        <v>349</v>
      </c>
      <c r="D3534" t="s">
        <v>350</v>
      </c>
      <c r="E3534" t="s">
        <v>687</v>
      </c>
      <c r="F3534" s="156">
        <v>1.2012987012987015E-2</v>
      </c>
      <c r="G3534" s="156">
        <v>5.8712121212121217E-3</v>
      </c>
      <c r="H3534" s="156">
        <v>5.8712121212121217E-3</v>
      </c>
      <c r="I3534" s="156">
        <v>1.3068181818181823E-2</v>
      </c>
      <c r="J3534" s="156">
        <v>4.0313852813852816E-3</v>
      </c>
      <c r="K3534" s="156">
        <v>4.0313852813852816E-3</v>
      </c>
      <c r="L3534" s="156">
        <v>1.4637445887445892E-2</v>
      </c>
      <c r="M3534" s="156">
        <v>7.3051948051948076E-3</v>
      </c>
      <c r="N3534" s="156">
        <v>5.9253246753246764E-3</v>
      </c>
      <c r="O3534" s="156">
        <v>1.5151515151515152E-2</v>
      </c>
    </row>
    <row r="3535" spans="1:15" x14ac:dyDescent="0.2">
      <c r="A3535">
        <v>297</v>
      </c>
      <c r="B3535" t="s">
        <v>349</v>
      </c>
      <c r="C3535" t="s">
        <v>349</v>
      </c>
      <c r="D3535" t="s">
        <v>350</v>
      </c>
      <c r="E3535" t="s">
        <v>688</v>
      </c>
      <c r="F3535" s="156">
        <v>0.2370171495171495</v>
      </c>
      <c r="G3535" s="156">
        <v>0.27866092241092244</v>
      </c>
      <c r="H3535" s="156">
        <v>0.30807109557109558</v>
      </c>
      <c r="I3535" s="156">
        <v>0.28353937728937723</v>
      </c>
      <c r="J3535" s="156">
        <v>0.18772477522477521</v>
      </c>
      <c r="K3535" s="156">
        <v>0.17789918414918413</v>
      </c>
      <c r="L3535" s="156">
        <v>0.20003330003330005</v>
      </c>
      <c r="M3535" s="156">
        <v>0.32651307026307025</v>
      </c>
      <c r="N3535" s="156">
        <v>0.31007326007326003</v>
      </c>
      <c r="O3535" s="156">
        <v>0.37675865800865804</v>
      </c>
    </row>
    <row r="3536" spans="1:15" x14ac:dyDescent="0.2">
      <c r="A3536">
        <v>297</v>
      </c>
      <c r="B3536" t="s">
        <v>349</v>
      </c>
      <c r="C3536" t="s">
        <v>349</v>
      </c>
      <c r="D3536" t="s">
        <v>350</v>
      </c>
      <c r="E3536" t="s">
        <v>689</v>
      </c>
      <c r="F3536" s="156">
        <v>1.7565247252747253E-2</v>
      </c>
      <c r="G3536" s="156">
        <v>2.2176434676434674E-2</v>
      </c>
      <c r="H3536" s="156">
        <v>8.1387362637362626E-3</v>
      </c>
      <c r="I3536" s="156">
        <v>6.5170940170940156E-3</v>
      </c>
      <c r="J3536" s="156">
        <v>2.1716651404151403E-2</v>
      </c>
      <c r="K3536" s="156">
        <v>4.7084859584859574E-3</v>
      </c>
      <c r="L3536" s="156">
        <v>4.8611111111111103E-3</v>
      </c>
      <c r="M3536" s="156">
        <v>1.0914606227106226E-2</v>
      </c>
      <c r="N3536" s="156">
        <v>8.2665598290598292E-3</v>
      </c>
      <c r="O3536" s="156">
        <v>2.1745268620268619E-2</v>
      </c>
    </row>
    <row r="3537" spans="1:15" x14ac:dyDescent="0.2">
      <c r="A3537">
        <v>297</v>
      </c>
      <c r="B3537" t="s">
        <v>349</v>
      </c>
      <c r="C3537" t="s">
        <v>349</v>
      </c>
      <c r="D3537" t="s">
        <v>350</v>
      </c>
      <c r="E3537" t="s">
        <v>690</v>
      </c>
      <c r="F3537" s="156">
        <v>0.29308608058608066</v>
      </c>
      <c r="G3537" s="156">
        <v>0.41059981684981678</v>
      </c>
      <c r="H3537" s="156">
        <v>0.48534798534798534</v>
      </c>
      <c r="I3537" s="156">
        <v>0.34695512820512819</v>
      </c>
      <c r="J3537" s="156">
        <v>0.18905677655677655</v>
      </c>
      <c r="K3537" s="156">
        <v>0.29475732600732596</v>
      </c>
      <c r="L3537" s="156">
        <v>0.14404761904761904</v>
      </c>
      <c r="M3537" s="156">
        <v>0.46659798534798536</v>
      </c>
      <c r="N3537" s="156">
        <v>0.48770604395604394</v>
      </c>
      <c r="O3537" s="156">
        <v>0.48770604395604394</v>
      </c>
    </row>
    <row r="3538" spans="1:15" x14ac:dyDescent="0.2">
      <c r="A3538">
        <v>297</v>
      </c>
      <c r="B3538" t="s">
        <v>349</v>
      </c>
      <c r="C3538" t="s">
        <v>349</v>
      </c>
      <c r="D3538" t="s">
        <v>350</v>
      </c>
      <c r="E3538" t="s">
        <v>691</v>
      </c>
      <c r="F3538" s="156">
        <v>0.24345238095238098</v>
      </c>
      <c r="G3538" s="156">
        <v>0.19267020857929948</v>
      </c>
      <c r="H3538" s="156">
        <v>0.29079348681621409</v>
      </c>
      <c r="I3538" s="156">
        <v>0.20750688705234158</v>
      </c>
      <c r="J3538" s="156">
        <v>0.13388183785911056</v>
      </c>
      <c r="K3538" s="156">
        <v>0.23030303030303029</v>
      </c>
      <c r="L3538" s="156">
        <v>0.15340909090909091</v>
      </c>
      <c r="M3538" s="156">
        <v>0.22338154269972449</v>
      </c>
      <c r="N3538" s="156">
        <v>0.29063360881542694</v>
      </c>
      <c r="O3538" s="156">
        <v>0.32168191656828021</v>
      </c>
    </row>
    <row r="3539" spans="1:15" x14ac:dyDescent="0.2">
      <c r="A3539">
        <v>297</v>
      </c>
      <c r="B3539" t="s">
        <v>349</v>
      </c>
      <c r="C3539" t="s">
        <v>349</v>
      </c>
      <c r="D3539" t="s">
        <v>350</v>
      </c>
      <c r="E3539" t="s">
        <v>692</v>
      </c>
      <c r="F3539" s="156">
        <v>2.9491341991341991E-3</v>
      </c>
      <c r="G3539" s="156">
        <v>3.0753968253968253E-3</v>
      </c>
      <c r="H3539" s="156">
        <v>1.149891774891775E-3</v>
      </c>
      <c r="I3539" s="156">
        <v>6.7189754689754675E-4</v>
      </c>
      <c r="J3539" s="156">
        <v>3.4316378066378069E-3</v>
      </c>
      <c r="K3539" s="156">
        <v>7.1022727272727264E-4</v>
      </c>
      <c r="L3539" s="156">
        <v>4.7348484848484855E-4</v>
      </c>
      <c r="M3539" s="156">
        <v>9.469696969696971E-4</v>
      </c>
      <c r="N3539" s="156">
        <v>1.1544011544011544E-3</v>
      </c>
      <c r="O3539" s="156">
        <v>3.3121392496392498E-3</v>
      </c>
    </row>
    <row r="3540" spans="1:15" x14ac:dyDescent="0.2">
      <c r="A3540">
        <v>297</v>
      </c>
      <c r="B3540" t="s">
        <v>349</v>
      </c>
      <c r="C3540" t="s">
        <v>349</v>
      </c>
      <c r="D3540" t="s">
        <v>350</v>
      </c>
      <c r="E3540" t="s">
        <v>693</v>
      </c>
      <c r="F3540" s="156">
        <v>0</v>
      </c>
      <c r="G3540" s="156">
        <v>0</v>
      </c>
      <c r="H3540" s="156">
        <v>0</v>
      </c>
      <c r="I3540" s="156">
        <v>0</v>
      </c>
      <c r="J3540" s="156">
        <v>0</v>
      </c>
      <c r="K3540" s="156">
        <v>0</v>
      </c>
      <c r="L3540" s="156">
        <v>0</v>
      </c>
      <c r="M3540" s="156">
        <v>0</v>
      </c>
      <c r="N3540" s="156">
        <v>0</v>
      </c>
      <c r="O3540" s="156">
        <v>0</v>
      </c>
    </row>
    <row r="3541" spans="1:15" x14ac:dyDescent="0.2">
      <c r="A3541">
        <v>297</v>
      </c>
      <c r="B3541" t="s">
        <v>349</v>
      </c>
      <c r="C3541" t="s">
        <v>349</v>
      </c>
      <c r="D3541" t="s">
        <v>350</v>
      </c>
      <c r="E3541" t="s">
        <v>694</v>
      </c>
      <c r="F3541" s="156">
        <v>9.2807765151515148E-2</v>
      </c>
      <c r="G3541" s="156">
        <v>9.8999368686868691E-2</v>
      </c>
      <c r="H3541" s="156">
        <v>0.14848642676767673</v>
      </c>
      <c r="I3541" s="156">
        <v>0.10149305555555556</v>
      </c>
      <c r="J3541" s="156">
        <v>6.9302398989898997E-2</v>
      </c>
      <c r="K3541" s="156">
        <v>0.12744318181818182</v>
      </c>
      <c r="L3541" s="156">
        <v>7.3399621212121208E-2</v>
      </c>
      <c r="M3541" s="156">
        <v>0.11127051767676766</v>
      </c>
      <c r="N3541" s="156">
        <v>0.14824337121212119</v>
      </c>
      <c r="O3541" s="156">
        <v>0.14346117424242422</v>
      </c>
    </row>
    <row r="3542" spans="1:15" x14ac:dyDescent="0.2">
      <c r="A3542">
        <v>297</v>
      </c>
      <c r="B3542" t="s">
        <v>349</v>
      </c>
      <c r="C3542" t="s">
        <v>349</v>
      </c>
      <c r="D3542" t="s">
        <v>350</v>
      </c>
      <c r="E3542" t="s">
        <v>695</v>
      </c>
      <c r="F3542" s="156">
        <v>1.4467592592592592E-6</v>
      </c>
      <c r="G3542" s="156">
        <v>1.4467592592592592E-6</v>
      </c>
      <c r="H3542" s="156">
        <v>0</v>
      </c>
      <c r="I3542" s="156">
        <v>0</v>
      </c>
      <c r="J3542" s="156">
        <v>1.4467592592592592E-6</v>
      </c>
      <c r="K3542" s="156">
        <v>0</v>
      </c>
      <c r="L3542" s="156">
        <v>0</v>
      </c>
      <c r="M3542" s="156">
        <v>0</v>
      </c>
      <c r="N3542" s="156">
        <v>0</v>
      </c>
      <c r="O3542" s="156">
        <v>1.4467592592592592E-6</v>
      </c>
    </row>
    <row r="3543" spans="1:15" x14ac:dyDescent="0.2">
      <c r="A3543">
        <v>297</v>
      </c>
      <c r="B3543" t="s">
        <v>349</v>
      </c>
      <c r="C3543" t="s">
        <v>349</v>
      </c>
      <c r="D3543" t="s">
        <v>350</v>
      </c>
      <c r="E3543" t="s">
        <v>696</v>
      </c>
      <c r="F3543" s="156">
        <v>0</v>
      </c>
      <c r="G3543" s="156">
        <v>0</v>
      </c>
      <c r="H3543" s="156">
        <v>0</v>
      </c>
      <c r="I3543" s="156">
        <v>0</v>
      </c>
      <c r="J3543" s="156">
        <v>0</v>
      </c>
      <c r="K3543" s="156">
        <v>0</v>
      </c>
      <c r="L3543" s="156">
        <v>0</v>
      </c>
      <c r="M3543" s="156">
        <v>0</v>
      </c>
      <c r="N3543" s="156">
        <v>0</v>
      </c>
      <c r="O3543" s="156">
        <v>0</v>
      </c>
    </row>
    <row r="3544" spans="1:15" x14ac:dyDescent="0.2">
      <c r="A3544">
        <v>298</v>
      </c>
      <c r="B3544" t="s">
        <v>352</v>
      </c>
      <c r="C3544" t="s">
        <v>352</v>
      </c>
      <c r="D3544" t="s">
        <v>350</v>
      </c>
      <c r="E3544" t="s">
        <v>685</v>
      </c>
      <c r="F3544" s="156">
        <v>0.21610094451003545</v>
      </c>
      <c r="G3544" s="156">
        <v>0.24579151908697361</v>
      </c>
      <c r="H3544" s="156">
        <v>0.29725993703266429</v>
      </c>
      <c r="I3544" s="156">
        <v>0.25964433293978745</v>
      </c>
      <c r="J3544" s="156">
        <v>0.16494736324281775</v>
      </c>
      <c r="K3544" s="156">
        <v>0.19381149153876426</v>
      </c>
      <c r="L3544" s="156">
        <v>0.18474517906336091</v>
      </c>
      <c r="M3544" s="156">
        <v>0.28927587563951196</v>
      </c>
      <c r="N3544" s="156">
        <v>0.29940968122786304</v>
      </c>
      <c r="O3544" s="156">
        <v>0.34372294372294371</v>
      </c>
    </row>
    <row r="3545" spans="1:15" x14ac:dyDescent="0.2">
      <c r="A3545">
        <v>298</v>
      </c>
      <c r="B3545" t="s">
        <v>352</v>
      </c>
      <c r="C3545" t="s">
        <v>352</v>
      </c>
      <c r="D3545" t="s">
        <v>350</v>
      </c>
      <c r="E3545" t="s">
        <v>686</v>
      </c>
      <c r="F3545" s="156">
        <v>9.0413059163059178E-3</v>
      </c>
      <c r="G3545" s="156">
        <v>1.1347853535353536E-2</v>
      </c>
      <c r="H3545" s="156">
        <v>4.3470418470418467E-3</v>
      </c>
      <c r="I3545" s="156">
        <v>3.3437049062049065E-3</v>
      </c>
      <c r="J3545" s="156">
        <v>1.1361381673881675E-2</v>
      </c>
      <c r="K3545" s="156">
        <v>2.4260461760461762E-3</v>
      </c>
      <c r="L3545" s="156">
        <v>2.4057539682539679E-3</v>
      </c>
      <c r="M3545" s="156">
        <v>5.3323412698412682E-3</v>
      </c>
      <c r="N3545" s="156">
        <v>4.4439935064935071E-3</v>
      </c>
      <c r="O3545" s="156">
        <v>1.112238455988456E-2</v>
      </c>
    </row>
    <row r="3546" spans="1:15" x14ac:dyDescent="0.2">
      <c r="A3546">
        <v>298</v>
      </c>
      <c r="B3546" t="s">
        <v>352</v>
      </c>
      <c r="C3546" t="s">
        <v>352</v>
      </c>
      <c r="D3546" t="s">
        <v>350</v>
      </c>
      <c r="E3546" t="s">
        <v>687</v>
      </c>
      <c r="F3546" s="156">
        <v>2.3782467532467533E-2</v>
      </c>
      <c r="G3546" s="156">
        <v>7.575757575757576E-3</v>
      </c>
      <c r="H3546" s="156">
        <v>7.575757575757576E-3</v>
      </c>
      <c r="I3546" s="156">
        <v>2.2213203463203466E-2</v>
      </c>
      <c r="J3546" s="156">
        <v>5.275974025974026E-3</v>
      </c>
      <c r="K3546" s="156">
        <v>5.275974025974026E-3</v>
      </c>
      <c r="L3546" s="156">
        <v>2.6488095238095241E-2</v>
      </c>
      <c r="M3546" s="156">
        <v>1.0173160173160174E-2</v>
      </c>
      <c r="N3546" s="156">
        <v>7.6569264069264089E-3</v>
      </c>
      <c r="O3546" s="156">
        <v>2.7867965367965375E-2</v>
      </c>
    </row>
    <row r="3547" spans="1:15" x14ac:dyDescent="0.2">
      <c r="A3547">
        <v>298</v>
      </c>
      <c r="B3547" t="s">
        <v>352</v>
      </c>
      <c r="C3547" t="s">
        <v>352</v>
      </c>
      <c r="D3547" t="s">
        <v>350</v>
      </c>
      <c r="E3547" t="s">
        <v>688</v>
      </c>
      <c r="F3547" s="156">
        <v>0.24302364302364302</v>
      </c>
      <c r="G3547" s="156">
        <v>0.2661130536130536</v>
      </c>
      <c r="H3547" s="156">
        <v>0.29946095571095566</v>
      </c>
      <c r="I3547" s="156">
        <v>0.29235764235764233</v>
      </c>
      <c r="J3547" s="156">
        <v>0.18066100566100565</v>
      </c>
      <c r="K3547" s="156">
        <v>0.17368048618048618</v>
      </c>
      <c r="L3547" s="156">
        <v>0.21329920079920078</v>
      </c>
      <c r="M3547" s="156">
        <v>0.32118090243090247</v>
      </c>
      <c r="N3547" s="156">
        <v>0.30280760905760906</v>
      </c>
      <c r="O3547" s="156">
        <v>0.38071095571095576</v>
      </c>
    </row>
    <row r="3548" spans="1:15" x14ac:dyDescent="0.2">
      <c r="A3548">
        <v>298</v>
      </c>
      <c r="B3548" t="s">
        <v>352</v>
      </c>
      <c r="C3548" t="s">
        <v>352</v>
      </c>
      <c r="D3548" t="s">
        <v>350</v>
      </c>
      <c r="E3548" t="s">
        <v>689</v>
      </c>
      <c r="F3548" s="156">
        <v>1.7452686202686203E-2</v>
      </c>
      <c r="G3548" s="156">
        <v>2.0623473748473745E-2</v>
      </c>
      <c r="H3548" s="156">
        <v>7.1123321123321122E-3</v>
      </c>
      <c r="I3548" s="156">
        <v>6.0134310134310129E-3</v>
      </c>
      <c r="J3548" s="156">
        <v>2.0394536019536023E-2</v>
      </c>
      <c r="K3548" s="156">
        <v>4.1475885225885226E-3</v>
      </c>
      <c r="L3548" s="156">
        <v>4.712301587301587E-3</v>
      </c>
      <c r="M3548" s="156">
        <v>9.8080738705738687E-3</v>
      </c>
      <c r="N3548" s="156">
        <v>7.3202838827838811E-3</v>
      </c>
      <c r="O3548" s="156">
        <v>2.1104242979242981E-2</v>
      </c>
    </row>
    <row r="3549" spans="1:15" x14ac:dyDescent="0.2">
      <c r="A3549">
        <v>298</v>
      </c>
      <c r="B3549" t="s">
        <v>352</v>
      </c>
      <c r="C3549" t="s">
        <v>352</v>
      </c>
      <c r="D3549" t="s">
        <v>350</v>
      </c>
      <c r="E3549" t="s">
        <v>690</v>
      </c>
      <c r="F3549" s="156">
        <v>0.26584249084249084</v>
      </c>
      <c r="G3549" s="156">
        <v>0.38930860805860806</v>
      </c>
      <c r="H3549" s="156">
        <v>0.45471611721611727</v>
      </c>
      <c r="I3549" s="156">
        <v>0.32477106227106228</v>
      </c>
      <c r="J3549" s="156">
        <v>0.18608058608058609</v>
      </c>
      <c r="K3549" s="156">
        <v>0.27859432234432235</v>
      </c>
      <c r="L3549" s="156">
        <v>0.14043040293040293</v>
      </c>
      <c r="M3549" s="156">
        <v>0.43820970695970696</v>
      </c>
      <c r="N3549" s="156">
        <v>0.45842490842490846</v>
      </c>
      <c r="O3549" s="156">
        <v>0.45631868131868131</v>
      </c>
    </row>
    <row r="3550" spans="1:15" x14ac:dyDescent="0.2">
      <c r="A3550">
        <v>298</v>
      </c>
      <c r="B3550" t="s">
        <v>352</v>
      </c>
      <c r="C3550" t="s">
        <v>352</v>
      </c>
      <c r="D3550" t="s">
        <v>350</v>
      </c>
      <c r="E3550" t="s">
        <v>691</v>
      </c>
      <c r="F3550" s="156">
        <v>0.20411009445100356</v>
      </c>
      <c r="G3550" s="156">
        <v>0.1715909090909091</v>
      </c>
      <c r="H3550" s="156">
        <v>0.25407073986619444</v>
      </c>
      <c r="I3550" s="156">
        <v>0.19319903581267217</v>
      </c>
      <c r="J3550" s="156">
        <v>0.12038567493112946</v>
      </c>
      <c r="K3550" s="156">
        <v>0.20033451397087762</v>
      </c>
      <c r="L3550" s="156">
        <v>0.1456685360094451</v>
      </c>
      <c r="M3550" s="156">
        <v>0.20148317591499407</v>
      </c>
      <c r="N3550" s="156">
        <v>0.25394283746556473</v>
      </c>
      <c r="O3550" s="156">
        <v>0.2815328610783156</v>
      </c>
    </row>
    <row r="3551" spans="1:15" x14ac:dyDescent="0.2">
      <c r="A3551">
        <v>298</v>
      </c>
      <c r="B3551" t="s">
        <v>352</v>
      </c>
      <c r="C3551" t="s">
        <v>352</v>
      </c>
      <c r="D3551" t="s">
        <v>350</v>
      </c>
      <c r="E3551" t="s">
        <v>692</v>
      </c>
      <c r="F3551" s="156">
        <v>2.5229978354978353E-3</v>
      </c>
      <c r="G3551" s="156">
        <v>2.5726010101010106E-3</v>
      </c>
      <c r="H3551" s="156">
        <v>8.9285714285714283E-4</v>
      </c>
      <c r="I3551" s="156">
        <v>5.3436147186147189E-4</v>
      </c>
      <c r="J3551" s="156">
        <v>2.9085497835497835E-3</v>
      </c>
      <c r="K3551" s="156">
        <v>5.366161616161616E-4</v>
      </c>
      <c r="L3551" s="156">
        <v>3.7427849927849921E-4</v>
      </c>
      <c r="M3551" s="156">
        <v>7.440476190476189E-4</v>
      </c>
      <c r="N3551" s="156">
        <v>9.0187590187590177E-4</v>
      </c>
      <c r="O3551" s="156">
        <v>2.8093434343434347E-3</v>
      </c>
    </row>
    <row r="3552" spans="1:15" x14ac:dyDescent="0.2">
      <c r="A3552">
        <v>298</v>
      </c>
      <c r="B3552" t="s">
        <v>352</v>
      </c>
      <c r="C3552" t="s">
        <v>352</v>
      </c>
      <c r="D3552" t="s">
        <v>350</v>
      </c>
      <c r="E3552" t="s">
        <v>693</v>
      </c>
      <c r="F3552" s="156">
        <v>1.0822510822510824E-4</v>
      </c>
      <c r="G3552" s="156">
        <v>0</v>
      </c>
      <c r="H3552" s="156">
        <v>0</v>
      </c>
      <c r="I3552" s="156">
        <v>5.4112554112554119E-5</v>
      </c>
      <c r="J3552" s="156">
        <v>0</v>
      </c>
      <c r="K3552" s="156">
        <v>0</v>
      </c>
      <c r="L3552" s="156">
        <v>1.0822510822510824E-4</v>
      </c>
      <c r="M3552" s="156">
        <v>0</v>
      </c>
      <c r="N3552" s="156">
        <v>0</v>
      </c>
      <c r="O3552" s="156">
        <v>1.0822510822510824E-4</v>
      </c>
    </row>
    <row r="3553" spans="1:15" x14ac:dyDescent="0.2">
      <c r="A3553">
        <v>298</v>
      </c>
      <c r="B3553" t="s">
        <v>352</v>
      </c>
      <c r="C3553" t="s">
        <v>352</v>
      </c>
      <c r="D3553" t="s">
        <v>350</v>
      </c>
      <c r="E3553" t="s">
        <v>694</v>
      </c>
      <c r="F3553" s="156">
        <v>0.10122790404040402</v>
      </c>
      <c r="G3553" s="156">
        <v>9.128945707070707E-2</v>
      </c>
      <c r="H3553" s="156">
        <v>0.14265782828282828</v>
      </c>
      <c r="I3553" s="156">
        <v>9.9827967171717172E-2</v>
      </c>
      <c r="J3553" s="156">
        <v>6.5643939393939393E-2</v>
      </c>
      <c r="K3553" s="156">
        <v>0.12518939393939396</v>
      </c>
      <c r="L3553" s="156">
        <v>7.6216856060606061E-2</v>
      </c>
      <c r="M3553" s="156">
        <v>0.10302714646464647</v>
      </c>
      <c r="N3553" s="156">
        <v>0.14205176767676767</v>
      </c>
      <c r="O3553" s="156">
        <v>0.14641729797979799</v>
      </c>
    </row>
    <row r="3554" spans="1:15" x14ac:dyDescent="0.2">
      <c r="A3554">
        <v>298</v>
      </c>
      <c r="B3554" t="s">
        <v>352</v>
      </c>
      <c r="C3554" t="s">
        <v>352</v>
      </c>
      <c r="D3554" t="s">
        <v>350</v>
      </c>
      <c r="E3554" t="s">
        <v>695</v>
      </c>
      <c r="F3554" s="156">
        <v>0</v>
      </c>
      <c r="G3554" s="156">
        <v>0</v>
      </c>
      <c r="H3554" s="156">
        <v>0</v>
      </c>
      <c r="I3554" s="156">
        <v>0</v>
      </c>
      <c r="J3554" s="156">
        <v>0</v>
      </c>
      <c r="K3554" s="156">
        <v>0</v>
      </c>
      <c r="L3554" s="156">
        <v>0</v>
      </c>
      <c r="M3554" s="156">
        <v>0</v>
      </c>
      <c r="N3554" s="156">
        <v>0</v>
      </c>
      <c r="O3554" s="156">
        <v>0</v>
      </c>
    </row>
    <row r="3555" spans="1:15" x14ac:dyDescent="0.2">
      <c r="A3555">
        <v>298</v>
      </c>
      <c r="B3555" t="s">
        <v>352</v>
      </c>
      <c r="C3555" t="s">
        <v>352</v>
      </c>
      <c r="D3555" t="s">
        <v>350</v>
      </c>
      <c r="E3555" t="s">
        <v>696</v>
      </c>
      <c r="F3555" s="156">
        <v>0</v>
      </c>
      <c r="G3555" s="156">
        <v>0</v>
      </c>
      <c r="H3555" s="156">
        <v>0</v>
      </c>
      <c r="I3555" s="156">
        <v>0</v>
      </c>
      <c r="J3555" s="156">
        <v>0</v>
      </c>
      <c r="K3555" s="156">
        <v>0</v>
      </c>
      <c r="L3555" s="156">
        <v>0</v>
      </c>
      <c r="M3555" s="156">
        <v>0</v>
      </c>
      <c r="N3555" s="156">
        <v>0</v>
      </c>
      <c r="O3555" s="156">
        <v>0</v>
      </c>
    </row>
    <row r="3556" spans="1:15" x14ac:dyDescent="0.2">
      <c r="A3556">
        <v>299</v>
      </c>
      <c r="B3556" t="s">
        <v>353</v>
      </c>
      <c r="C3556" t="s">
        <v>353</v>
      </c>
      <c r="D3556" t="s">
        <v>350</v>
      </c>
      <c r="E3556" t="s">
        <v>685</v>
      </c>
      <c r="F3556" s="156">
        <v>0.24201593860684772</v>
      </c>
      <c r="G3556" s="156">
        <v>0.24655401416765055</v>
      </c>
      <c r="H3556" s="156">
        <v>0.31432014954742232</v>
      </c>
      <c r="I3556" s="156">
        <v>0.27385871704053522</v>
      </c>
      <c r="J3556" s="156">
        <v>0.16118162140889411</v>
      </c>
      <c r="K3556" s="156">
        <v>0.20476682408500591</v>
      </c>
      <c r="L3556" s="156">
        <v>0.19229142070051161</v>
      </c>
      <c r="M3556" s="156">
        <v>0.30134297520661157</v>
      </c>
      <c r="N3556" s="156">
        <v>0.31681424635970085</v>
      </c>
      <c r="O3556" s="156">
        <v>0.36340761511216052</v>
      </c>
    </row>
    <row r="3557" spans="1:15" x14ac:dyDescent="0.2">
      <c r="A3557">
        <v>299</v>
      </c>
      <c r="B3557" t="s">
        <v>353</v>
      </c>
      <c r="C3557" t="s">
        <v>353</v>
      </c>
      <c r="D3557" t="s">
        <v>350</v>
      </c>
      <c r="E3557" t="s">
        <v>686</v>
      </c>
      <c r="F3557" s="156">
        <v>9.0661075036075033E-3</v>
      </c>
      <c r="G3557" s="156">
        <v>1.1742424242424242E-2</v>
      </c>
      <c r="H3557" s="156">
        <v>4.8385642135642132E-3</v>
      </c>
      <c r="I3557" s="156">
        <v>3.6142676767676771E-3</v>
      </c>
      <c r="J3557" s="156">
        <v>1.1595869408369406E-2</v>
      </c>
      <c r="K3557" s="156">
        <v>2.6379870129870126E-3</v>
      </c>
      <c r="L3557" s="156">
        <v>2.5838744588744592E-3</v>
      </c>
      <c r="M3557" s="156">
        <v>5.7674963924963926E-3</v>
      </c>
      <c r="N3557" s="156">
        <v>4.9535533910533914E-3</v>
      </c>
      <c r="O3557" s="156">
        <v>1.1352362914862916E-2</v>
      </c>
    </row>
    <row r="3558" spans="1:15" x14ac:dyDescent="0.2">
      <c r="A3558">
        <v>299</v>
      </c>
      <c r="B3558" t="s">
        <v>353</v>
      </c>
      <c r="C3558" t="s">
        <v>353</v>
      </c>
      <c r="D3558" t="s">
        <v>350</v>
      </c>
      <c r="E3558" t="s">
        <v>687</v>
      </c>
      <c r="F3558" s="156">
        <v>1.8425324675324678E-2</v>
      </c>
      <c r="G3558" s="156">
        <v>6.0876623376623388E-3</v>
      </c>
      <c r="H3558" s="156">
        <v>6.0876623376623388E-3</v>
      </c>
      <c r="I3558" s="156">
        <v>1.7180735930735932E-2</v>
      </c>
      <c r="J3558" s="156">
        <v>4.2207792207792213E-3</v>
      </c>
      <c r="K3558" s="156">
        <v>4.2207792207792213E-3</v>
      </c>
      <c r="L3558" s="156">
        <v>2.0373376623376627E-2</v>
      </c>
      <c r="M3558" s="156">
        <v>8.0086580086580084E-3</v>
      </c>
      <c r="N3558" s="156">
        <v>6.1417748917748935E-3</v>
      </c>
      <c r="O3558" s="156">
        <v>2.1672077922077926E-2</v>
      </c>
    </row>
    <row r="3559" spans="1:15" x14ac:dyDescent="0.2">
      <c r="A3559">
        <v>299</v>
      </c>
      <c r="B3559" t="s">
        <v>353</v>
      </c>
      <c r="C3559" t="s">
        <v>353</v>
      </c>
      <c r="D3559" t="s">
        <v>350</v>
      </c>
      <c r="E3559" t="s">
        <v>688</v>
      </c>
      <c r="F3559" s="156">
        <v>0.25557359307359306</v>
      </c>
      <c r="G3559" s="156">
        <v>0.25453712953712954</v>
      </c>
      <c r="H3559" s="156">
        <v>0.30429570429570424</v>
      </c>
      <c r="I3559" s="156">
        <v>0.297019647019647</v>
      </c>
      <c r="J3559" s="156">
        <v>0.16878954378954381</v>
      </c>
      <c r="K3559" s="156">
        <v>0.17530802530802531</v>
      </c>
      <c r="L3559" s="156">
        <v>0.21322635697635695</v>
      </c>
      <c r="M3559" s="156">
        <v>0.3223713786213786</v>
      </c>
      <c r="N3559" s="156">
        <v>0.30817099567099571</v>
      </c>
      <c r="O3559" s="156">
        <v>0.38186396936396938</v>
      </c>
    </row>
    <row r="3560" spans="1:15" x14ac:dyDescent="0.2">
      <c r="A3560">
        <v>299</v>
      </c>
      <c r="B3560" t="s">
        <v>353</v>
      </c>
      <c r="C3560" t="s">
        <v>353</v>
      </c>
      <c r="D3560" t="s">
        <v>350</v>
      </c>
      <c r="E3560" t="s">
        <v>689</v>
      </c>
      <c r="F3560" s="156">
        <v>1.5380799755799757E-2</v>
      </c>
      <c r="G3560" s="156">
        <v>1.9803113553113549E-2</v>
      </c>
      <c r="H3560" s="156">
        <v>7.7571733821733824E-3</v>
      </c>
      <c r="I3560" s="156">
        <v>6.3282203907203908E-3</v>
      </c>
      <c r="J3560" s="156">
        <v>1.9118208180708179E-2</v>
      </c>
      <c r="K3560" s="156">
        <v>4.4661935286935284E-3</v>
      </c>
      <c r="L3560" s="156">
        <v>4.7466422466422471E-3</v>
      </c>
      <c r="M3560" s="156">
        <v>1.0265949328449328E-2</v>
      </c>
      <c r="N3560" s="156">
        <v>7.9822954822954817E-3</v>
      </c>
      <c r="O3560" s="156">
        <v>1.940056471306471E-2</v>
      </c>
    </row>
    <row r="3561" spans="1:15" x14ac:dyDescent="0.2">
      <c r="A3561">
        <v>299</v>
      </c>
      <c r="B3561" t="s">
        <v>353</v>
      </c>
      <c r="C3561" t="s">
        <v>353</v>
      </c>
      <c r="D3561" t="s">
        <v>350</v>
      </c>
      <c r="E3561" t="s">
        <v>690</v>
      </c>
      <c r="F3561" s="156">
        <v>0.29759615384615384</v>
      </c>
      <c r="G3561" s="156">
        <v>0.39294871794871794</v>
      </c>
      <c r="H3561" s="156">
        <v>0.4740155677655678</v>
      </c>
      <c r="I3561" s="156">
        <v>0.33342490842490835</v>
      </c>
      <c r="J3561" s="156">
        <v>0.17495421245421244</v>
      </c>
      <c r="K3561" s="156">
        <v>0.2895833333333333</v>
      </c>
      <c r="L3561" s="156">
        <v>0.1328525641025641</v>
      </c>
      <c r="M3561" s="156">
        <v>0.44986263736263737</v>
      </c>
      <c r="N3561" s="156">
        <v>0.47831959706959704</v>
      </c>
      <c r="O3561" s="156">
        <v>0.4740155677655678</v>
      </c>
    </row>
    <row r="3562" spans="1:15" x14ac:dyDescent="0.2">
      <c r="A3562">
        <v>299</v>
      </c>
      <c r="B3562" t="s">
        <v>353</v>
      </c>
      <c r="C3562" t="s">
        <v>353</v>
      </c>
      <c r="D3562" t="s">
        <v>350</v>
      </c>
      <c r="E3562" t="s">
        <v>691</v>
      </c>
      <c r="F3562" s="156">
        <v>0.18837809917355372</v>
      </c>
      <c r="G3562" s="156">
        <v>0.15273022432113342</v>
      </c>
      <c r="H3562" s="156">
        <v>0.23676456119637937</v>
      </c>
      <c r="I3562" s="156">
        <v>0.18894874065328612</v>
      </c>
      <c r="J3562" s="156">
        <v>0.10500295159386067</v>
      </c>
      <c r="K3562" s="156">
        <v>0.18598730814639902</v>
      </c>
      <c r="L3562" s="156">
        <v>0.14308097205824477</v>
      </c>
      <c r="M3562" s="156">
        <v>0.19022776465958285</v>
      </c>
      <c r="N3562" s="156">
        <v>0.23666863439590713</v>
      </c>
      <c r="O3562" s="156">
        <v>0.26151613537977175</v>
      </c>
    </row>
    <row r="3563" spans="1:15" x14ac:dyDescent="0.2">
      <c r="A3563">
        <v>299</v>
      </c>
      <c r="B3563" t="s">
        <v>353</v>
      </c>
      <c r="C3563" t="s">
        <v>353</v>
      </c>
      <c r="D3563" t="s">
        <v>350</v>
      </c>
      <c r="E3563" t="s">
        <v>692</v>
      </c>
      <c r="F3563" s="156">
        <v>2.3899711399711396E-3</v>
      </c>
      <c r="G3563" s="156">
        <v>2.6334776334776332E-3</v>
      </c>
      <c r="H3563" s="156">
        <v>1.1002886002886001E-3</v>
      </c>
      <c r="I3563" s="156">
        <v>6.8768037518037502E-4</v>
      </c>
      <c r="J3563" s="156">
        <v>2.874729437229437E-3</v>
      </c>
      <c r="K3563" s="156">
        <v>7.0571789321789322E-4</v>
      </c>
      <c r="L3563" s="156">
        <v>4.8024891774891773E-4</v>
      </c>
      <c r="M3563" s="156">
        <v>9.3795093795093795E-4</v>
      </c>
      <c r="N3563" s="156">
        <v>1.1115620490620491E-3</v>
      </c>
      <c r="O3563" s="156">
        <v>2.7665043290043289E-3</v>
      </c>
    </row>
    <row r="3564" spans="1:15" x14ac:dyDescent="0.2">
      <c r="A3564">
        <v>299</v>
      </c>
      <c r="B3564" t="s">
        <v>353</v>
      </c>
      <c r="C3564" t="s">
        <v>353</v>
      </c>
      <c r="D3564" t="s">
        <v>350</v>
      </c>
      <c r="E3564" t="s">
        <v>693</v>
      </c>
      <c r="F3564" s="156">
        <v>0</v>
      </c>
      <c r="G3564" s="156">
        <v>0</v>
      </c>
      <c r="H3564" s="156">
        <v>0</v>
      </c>
      <c r="I3564" s="156">
        <v>0</v>
      </c>
      <c r="J3564" s="156">
        <v>0</v>
      </c>
      <c r="K3564" s="156">
        <v>0</v>
      </c>
      <c r="L3564" s="156">
        <v>0</v>
      </c>
      <c r="M3564" s="156">
        <v>0</v>
      </c>
      <c r="N3564" s="156">
        <v>0</v>
      </c>
      <c r="O3564" s="156">
        <v>0</v>
      </c>
    </row>
    <row r="3565" spans="1:15" x14ac:dyDescent="0.2">
      <c r="A3565">
        <v>299</v>
      </c>
      <c r="B3565" t="s">
        <v>353</v>
      </c>
      <c r="C3565" t="s">
        <v>353</v>
      </c>
      <c r="D3565" t="s">
        <v>350</v>
      </c>
      <c r="E3565" t="s">
        <v>694</v>
      </c>
      <c r="F3565" s="156">
        <v>9.5822285353535347E-2</v>
      </c>
      <c r="G3565" s="156">
        <v>8.1575126262626252E-2</v>
      </c>
      <c r="H3565" s="156">
        <v>0.13101167929292928</v>
      </c>
      <c r="I3565" s="156">
        <v>9.1568813131313126E-2</v>
      </c>
      <c r="J3565" s="156">
        <v>5.8055555555555548E-2</v>
      </c>
      <c r="K3565" s="156">
        <v>0.11537405303030303</v>
      </c>
      <c r="L3565" s="156">
        <v>7.0028409090909086E-2</v>
      </c>
      <c r="M3565" s="156">
        <v>9.3664772727272735E-2</v>
      </c>
      <c r="N3565" s="156">
        <v>0.13031407828282826</v>
      </c>
      <c r="O3565" s="156">
        <v>0.13588068181818183</v>
      </c>
    </row>
    <row r="3566" spans="1:15" x14ac:dyDescent="0.2">
      <c r="A3566">
        <v>299</v>
      </c>
      <c r="B3566" t="s">
        <v>353</v>
      </c>
      <c r="C3566" t="s">
        <v>353</v>
      </c>
      <c r="D3566" t="s">
        <v>350</v>
      </c>
      <c r="E3566" t="s">
        <v>695</v>
      </c>
      <c r="F3566" s="156">
        <v>1.4467592592592592E-6</v>
      </c>
      <c r="G3566" s="156">
        <v>1.4467592592592592E-6</v>
      </c>
      <c r="H3566" s="156">
        <v>0</v>
      </c>
      <c r="I3566" s="156">
        <v>0</v>
      </c>
      <c r="J3566" s="156">
        <v>1.4467592592592592E-6</v>
      </c>
      <c r="K3566" s="156">
        <v>0</v>
      </c>
      <c r="L3566" s="156">
        <v>0</v>
      </c>
      <c r="M3566" s="156">
        <v>0</v>
      </c>
      <c r="N3566" s="156">
        <v>0</v>
      </c>
      <c r="O3566" s="156">
        <v>1.4467592592592592E-6</v>
      </c>
    </row>
    <row r="3567" spans="1:15" x14ac:dyDescent="0.2">
      <c r="A3567">
        <v>299</v>
      </c>
      <c r="B3567" t="s">
        <v>353</v>
      </c>
      <c r="C3567" t="s">
        <v>353</v>
      </c>
      <c r="D3567" t="s">
        <v>350</v>
      </c>
      <c r="E3567" t="s">
        <v>696</v>
      </c>
      <c r="F3567" s="156">
        <v>0</v>
      </c>
      <c r="G3567" s="156">
        <v>0</v>
      </c>
      <c r="H3567" s="156">
        <v>0</v>
      </c>
      <c r="I3567" s="156">
        <v>0</v>
      </c>
      <c r="J3567" s="156">
        <v>0</v>
      </c>
      <c r="K3567" s="156">
        <v>0</v>
      </c>
      <c r="L3567" s="156">
        <v>0</v>
      </c>
      <c r="M3567" s="156">
        <v>0</v>
      </c>
      <c r="N3567" s="156">
        <v>0</v>
      </c>
      <c r="O3567" s="156">
        <v>0</v>
      </c>
    </row>
    <row r="3568" spans="1:15" x14ac:dyDescent="0.2">
      <c r="A3568">
        <v>300</v>
      </c>
      <c r="B3568" t="s">
        <v>354</v>
      </c>
      <c r="C3568" t="s">
        <v>354</v>
      </c>
      <c r="D3568" t="s">
        <v>350</v>
      </c>
      <c r="E3568" t="s">
        <v>685</v>
      </c>
      <c r="F3568" s="156">
        <v>0.24233815426997243</v>
      </c>
      <c r="G3568" s="156">
        <v>0.24615308933490748</v>
      </c>
      <c r="H3568" s="156">
        <v>0.31432752853207396</v>
      </c>
      <c r="I3568" s="156">
        <v>0.27334956709956709</v>
      </c>
      <c r="J3568" s="156">
        <v>0.16076101928374656</v>
      </c>
      <c r="K3568" s="156">
        <v>0.20496359700905151</v>
      </c>
      <c r="L3568" s="156">
        <v>0.19178964974419521</v>
      </c>
      <c r="M3568" s="156">
        <v>0.30095188902007081</v>
      </c>
      <c r="N3568" s="156">
        <v>0.31688557654466748</v>
      </c>
      <c r="O3568" s="156">
        <v>0.3631887052341598</v>
      </c>
    </row>
    <row r="3569" spans="1:15" x14ac:dyDescent="0.2">
      <c r="A3569">
        <v>300</v>
      </c>
      <c r="B3569" t="s">
        <v>354</v>
      </c>
      <c r="C3569" t="s">
        <v>354</v>
      </c>
      <c r="D3569" t="s">
        <v>350</v>
      </c>
      <c r="E3569" t="s">
        <v>686</v>
      </c>
      <c r="F3569" s="156">
        <v>9.2419733044733048E-3</v>
      </c>
      <c r="G3569" s="156">
        <v>1.1907016594516595E-2</v>
      </c>
      <c r="H3569" s="156">
        <v>4.8814033189033181E-3</v>
      </c>
      <c r="I3569" s="156">
        <v>3.6187770562770569E-3</v>
      </c>
      <c r="J3569" s="156">
        <v>1.1778499278499279E-2</v>
      </c>
      <c r="K3569" s="156">
        <v>2.6470057720057718E-3</v>
      </c>
      <c r="L3569" s="156">
        <v>2.592893217893218E-3</v>
      </c>
      <c r="M3569" s="156">
        <v>5.8103354978354983E-3</v>
      </c>
      <c r="N3569" s="156">
        <v>5.0009018759018748E-3</v>
      </c>
      <c r="O3569" s="156">
        <v>1.1532738095238094E-2</v>
      </c>
    </row>
    <row r="3570" spans="1:15" x14ac:dyDescent="0.2">
      <c r="A3570">
        <v>300</v>
      </c>
      <c r="B3570" t="s">
        <v>354</v>
      </c>
      <c r="C3570" t="s">
        <v>354</v>
      </c>
      <c r="D3570" t="s">
        <v>350</v>
      </c>
      <c r="E3570" t="s">
        <v>687</v>
      </c>
      <c r="F3570" s="156">
        <v>1.8317099567099569E-2</v>
      </c>
      <c r="G3570" s="156">
        <v>6.0606060606060615E-3</v>
      </c>
      <c r="H3570" s="156">
        <v>6.0606060606060615E-3</v>
      </c>
      <c r="I3570" s="156">
        <v>1.7072510822510822E-2</v>
      </c>
      <c r="J3570" s="156">
        <v>4.1937229437229448E-3</v>
      </c>
      <c r="K3570" s="156">
        <v>4.1937229437229448E-3</v>
      </c>
      <c r="L3570" s="156">
        <v>2.0265151515151517E-2</v>
      </c>
      <c r="M3570" s="156">
        <v>7.9545454545454572E-3</v>
      </c>
      <c r="N3570" s="156">
        <v>6.1417748917748935E-3</v>
      </c>
      <c r="O3570" s="156">
        <v>2.1563852813852816E-2</v>
      </c>
    </row>
    <row r="3571" spans="1:15" x14ac:dyDescent="0.2">
      <c r="A3571">
        <v>300</v>
      </c>
      <c r="B3571" t="s">
        <v>354</v>
      </c>
      <c r="C3571" t="s">
        <v>354</v>
      </c>
      <c r="D3571" t="s">
        <v>350</v>
      </c>
      <c r="E3571" t="s">
        <v>688</v>
      </c>
      <c r="F3571" s="156">
        <v>0.25641025641025644</v>
      </c>
      <c r="G3571" s="156">
        <v>0.25464119214119213</v>
      </c>
      <c r="H3571" s="156">
        <v>0.30498667998668</v>
      </c>
      <c r="I3571" s="156">
        <v>0.29813519813519812</v>
      </c>
      <c r="J3571" s="156">
        <v>0.16889985014985015</v>
      </c>
      <c r="K3571" s="156">
        <v>0.1759511322011322</v>
      </c>
      <c r="L3571" s="156">
        <v>0.21432942057942056</v>
      </c>
      <c r="M3571" s="156">
        <v>0.32300824175824178</v>
      </c>
      <c r="N3571" s="156">
        <v>0.30899517149517153</v>
      </c>
      <c r="O3571" s="156">
        <v>0.38294830169830169</v>
      </c>
    </row>
    <row r="3572" spans="1:15" x14ac:dyDescent="0.2">
      <c r="A3572">
        <v>300</v>
      </c>
      <c r="B3572" t="s">
        <v>354</v>
      </c>
      <c r="C3572" t="s">
        <v>354</v>
      </c>
      <c r="D3572" t="s">
        <v>350</v>
      </c>
      <c r="E3572" t="s">
        <v>689</v>
      </c>
      <c r="F3572" s="156">
        <v>1.5575396825396826E-2</v>
      </c>
      <c r="G3572" s="156">
        <v>2.0062576312576314E-2</v>
      </c>
      <c r="H3572" s="156">
        <v>7.8544719169719186E-3</v>
      </c>
      <c r="I3572" s="156">
        <v>6.3759157509157508E-3</v>
      </c>
      <c r="J3572" s="156">
        <v>1.9371947496947494E-2</v>
      </c>
      <c r="K3572" s="156">
        <v>4.5100732600732597E-3</v>
      </c>
      <c r="L3572" s="156">
        <v>4.7752594627594631E-3</v>
      </c>
      <c r="M3572" s="156">
        <v>1.0388049450549452E-2</v>
      </c>
      <c r="N3572" s="156">
        <v>8.0891330891330882E-3</v>
      </c>
      <c r="O3572" s="156">
        <v>1.9639041514041514E-2</v>
      </c>
    </row>
    <row r="3573" spans="1:15" x14ac:dyDescent="0.2">
      <c r="A3573">
        <v>300</v>
      </c>
      <c r="B3573" t="s">
        <v>354</v>
      </c>
      <c r="C3573" t="s">
        <v>354</v>
      </c>
      <c r="D3573" t="s">
        <v>350</v>
      </c>
      <c r="E3573" t="s">
        <v>690</v>
      </c>
      <c r="F3573" s="156">
        <v>0.29885531135531135</v>
      </c>
      <c r="G3573" s="156">
        <v>0.39228479853479853</v>
      </c>
      <c r="H3573" s="156">
        <v>0.47438186813186811</v>
      </c>
      <c r="I3573" s="156">
        <v>0.33308150183150187</v>
      </c>
      <c r="J3573" s="156">
        <v>0.17394688644688644</v>
      </c>
      <c r="K3573" s="156">
        <v>0.29004120879120876</v>
      </c>
      <c r="L3573" s="156">
        <v>0.1320741758241758</v>
      </c>
      <c r="M3573" s="156">
        <v>0.44951923076923067</v>
      </c>
      <c r="N3573" s="156">
        <v>0.47880036630036632</v>
      </c>
      <c r="O3573" s="156">
        <v>0.47408424908424907</v>
      </c>
    </row>
    <row r="3574" spans="1:15" x14ac:dyDescent="0.2">
      <c r="A3574">
        <v>300</v>
      </c>
      <c r="B3574" t="s">
        <v>354</v>
      </c>
      <c r="C3574" t="s">
        <v>354</v>
      </c>
      <c r="D3574" t="s">
        <v>350</v>
      </c>
      <c r="E3574" t="s">
        <v>691</v>
      </c>
      <c r="F3574" s="156">
        <v>0.19067050373868555</v>
      </c>
      <c r="G3574" s="156">
        <v>0.15298848878394333</v>
      </c>
      <c r="H3574" s="156">
        <v>0.23800177095631642</v>
      </c>
      <c r="I3574" s="156">
        <v>0.18859454939000395</v>
      </c>
      <c r="J3574" s="156">
        <v>0.10515791027154663</v>
      </c>
      <c r="K3574" s="156">
        <v>0.18731798504525776</v>
      </c>
      <c r="L3574" s="156">
        <v>0.14270956316410863</v>
      </c>
      <c r="M3574" s="156">
        <v>0.19033844942935851</v>
      </c>
      <c r="N3574" s="156">
        <v>0.23785665092483274</v>
      </c>
      <c r="O3574" s="156">
        <v>0.26315672963400238</v>
      </c>
    </row>
    <row r="3575" spans="1:15" x14ac:dyDescent="0.2">
      <c r="A3575">
        <v>300</v>
      </c>
      <c r="B3575" t="s">
        <v>354</v>
      </c>
      <c r="C3575" t="s">
        <v>354</v>
      </c>
      <c r="D3575" t="s">
        <v>350</v>
      </c>
      <c r="E3575" t="s">
        <v>692</v>
      </c>
      <c r="F3575" s="156">
        <v>2.4350649350649354E-3</v>
      </c>
      <c r="G3575" s="156">
        <v>2.6853354978354982E-3</v>
      </c>
      <c r="H3575" s="156">
        <v>1.1250901875901876E-3</v>
      </c>
      <c r="I3575" s="156">
        <v>7.012085137085137E-4</v>
      </c>
      <c r="J3575" s="156">
        <v>2.9288419913419913E-3</v>
      </c>
      <c r="K3575" s="156">
        <v>7.2375541125541121E-4</v>
      </c>
      <c r="L3575" s="156">
        <v>4.9152236652236659E-4</v>
      </c>
      <c r="M3575" s="156">
        <v>9.5824314574314575E-4</v>
      </c>
      <c r="N3575" s="156">
        <v>1.1363636363636363E-3</v>
      </c>
      <c r="O3575" s="156">
        <v>2.8206168831168832E-3</v>
      </c>
    </row>
    <row r="3576" spans="1:15" x14ac:dyDescent="0.2">
      <c r="A3576">
        <v>300</v>
      </c>
      <c r="B3576" t="s">
        <v>354</v>
      </c>
      <c r="C3576" t="s">
        <v>354</v>
      </c>
      <c r="D3576" t="s">
        <v>350</v>
      </c>
      <c r="E3576" t="s">
        <v>693</v>
      </c>
      <c r="F3576" s="156">
        <v>0</v>
      </c>
      <c r="G3576" s="156">
        <v>0</v>
      </c>
      <c r="H3576" s="156">
        <v>0</v>
      </c>
      <c r="I3576" s="156">
        <v>0</v>
      </c>
      <c r="J3576" s="156">
        <v>0</v>
      </c>
      <c r="K3576" s="156">
        <v>0</v>
      </c>
      <c r="L3576" s="156">
        <v>0</v>
      </c>
      <c r="M3576" s="156">
        <v>0</v>
      </c>
      <c r="N3576" s="156">
        <v>0</v>
      </c>
      <c r="O3576" s="156">
        <v>0</v>
      </c>
    </row>
    <row r="3577" spans="1:15" x14ac:dyDescent="0.2">
      <c r="A3577">
        <v>300</v>
      </c>
      <c r="B3577" t="s">
        <v>354</v>
      </c>
      <c r="C3577" t="s">
        <v>354</v>
      </c>
      <c r="D3577" t="s">
        <v>350</v>
      </c>
      <c r="E3577" t="s">
        <v>694</v>
      </c>
      <c r="F3577" s="156">
        <v>9.8639520202020214E-2</v>
      </c>
      <c r="G3577" s="156">
        <v>8.1737689393939397E-2</v>
      </c>
      <c r="H3577" s="156">
        <v>0.13303661616161616</v>
      </c>
      <c r="I3577" s="156">
        <v>9.2578914141414156E-2</v>
      </c>
      <c r="J3577" s="156">
        <v>5.8202335858585856E-2</v>
      </c>
      <c r="K3577" s="156">
        <v>0.11765624999999998</v>
      </c>
      <c r="L3577" s="156">
        <v>7.1013257575757577E-2</v>
      </c>
      <c r="M3577" s="156">
        <v>9.4264520202020197E-2</v>
      </c>
      <c r="N3577" s="156">
        <v>0.13225536616161615</v>
      </c>
      <c r="O3577" s="156">
        <v>0.13849116161616162</v>
      </c>
    </row>
    <row r="3578" spans="1:15" x14ac:dyDescent="0.2">
      <c r="A3578">
        <v>300</v>
      </c>
      <c r="B3578" t="s">
        <v>354</v>
      </c>
      <c r="C3578" t="s">
        <v>354</v>
      </c>
      <c r="D3578" t="s">
        <v>350</v>
      </c>
      <c r="E3578" t="s">
        <v>695</v>
      </c>
      <c r="F3578" s="156">
        <v>1.4467592592592592E-6</v>
      </c>
      <c r="G3578" s="156">
        <v>1.4467592592592592E-6</v>
      </c>
      <c r="H3578" s="156">
        <v>0</v>
      </c>
      <c r="I3578" s="156">
        <v>0</v>
      </c>
      <c r="J3578" s="156">
        <v>1.4467592592592592E-6</v>
      </c>
      <c r="K3578" s="156">
        <v>0</v>
      </c>
      <c r="L3578" s="156">
        <v>0</v>
      </c>
      <c r="M3578" s="156">
        <v>0</v>
      </c>
      <c r="N3578" s="156">
        <v>0</v>
      </c>
      <c r="O3578" s="156">
        <v>1.4467592592592592E-6</v>
      </c>
    </row>
    <row r="3579" spans="1:15" x14ac:dyDescent="0.2">
      <c r="A3579">
        <v>300</v>
      </c>
      <c r="B3579" t="s">
        <v>354</v>
      </c>
      <c r="C3579" t="s">
        <v>354</v>
      </c>
      <c r="D3579" t="s">
        <v>350</v>
      </c>
      <c r="E3579" t="s">
        <v>696</v>
      </c>
      <c r="F3579" s="156">
        <v>0</v>
      </c>
      <c r="G3579" s="156">
        <v>0</v>
      </c>
      <c r="H3579" s="156">
        <v>0</v>
      </c>
      <c r="I3579" s="156">
        <v>0</v>
      </c>
      <c r="J3579" s="156">
        <v>0</v>
      </c>
      <c r="K3579" s="156">
        <v>0</v>
      </c>
      <c r="L3579" s="156">
        <v>0</v>
      </c>
      <c r="M3579" s="156">
        <v>0</v>
      </c>
      <c r="N3579" s="156">
        <v>0</v>
      </c>
      <c r="O3579" s="156">
        <v>0</v>
      </c>
    </row>
    <row r="3580" spans="1:15" x14ac:dyDescent="0.2">
      <c r="A3580">
        <v>301</v>
      </c>
      <c r="B3580" t="s">
        <v>355</v>
      </c>
      <c r="C3580" t="s">
        <v>355</v>
      </c>
      <c r="D3580" t="s">
        <v>350</v>
      </c>
      <c r="E3580" t="s">
        <v>685</v>
      </c>
      <c r="F3580" s="156">
        <v>0.20725846123573394</v>
      </c>
      <c r="G3580" s="156">
        <v>0.24528974813065721</v>
      </c>
      <c r="H3580" s="156">
        <v>0.29903335301062572</v>
      </c>
      <c r="I3580" s="156">
        <v>0.25697560015741833</v>
      </c>
      <c r="J3580" s="156">
        <v>0.16224911452184182</v>
      </c>
      <c r="K3580" s="156">
        <v>0.19572264856355767</v>
      </c>
      <c r="L3580" s="156">
        <v>0.17949134199134201</v>
      </c>
      <c r="M3580" s="156">
        <v>0.28971123573396296</v>
      </c>
      <c r="N3580" s="156">
        <v>0.30124704840613931</v>
      </c>
      <c r="O3580" s="156">
        <v>0.3364202085792995</v>
      </c>
    </row>
    <row r="3581" spans="1:15" x14ac:dyDescent="0.2">
      <c r="A3581">
        <v>301</v>
      </c>
      <c r="B3581" t="s">
        <v>355</v>
      </c>
      <c r="C3581" t="s">
        <v>355</v>
      </c>
      <c r="D3581" t="s">
        <v>350</v>
      </c>
      <c r="E3581" t="s">
        <v>686</v>
      </c>
      <c r="F3581" s="156">
        <v>9.4787157287157288E-3</v>
      </c>
      <c r="G3581" s="156">
        <v>1.2461670274170273E-2</v>
      </c>
      <c r="H3581" s="156">
        <v>5.2827380952380947E-3</v>
      </c>
      <c r="I3581" s="156">
        <v>3.9051226551226554E-3</v>
      </c>
      <c r="J3581" s="156">
        <v>1.221590909090909E-2</v>
      </c>
      <c r="K3581" s="156">
        <v>2.8724747474747473E-3</v>
      </c>
      <c r="L3581" s="156">
        <v>2.7980699855699857E-3</v>
      </c>
      <c r="M3581" s="156">
        <v>6.2522546897546888E-3</v>
      </c>
      <c r="N3581" s="156">
        <v>5.3909632034632032E-3</v>
      </c>
      <c r="O3581" s="156">
        <v>1.1961129148629148E-2</v>
      </c>
    </row>
    <row r="3582" spans="1:15" x14ac:dyDescent="0.2">
      <c r="A3582">
        <v>301</v>
      </c>
      <c r="B3582" t="s">
        <v>355</v>
      </c>
      <c r="C3582" t="s">
        <v>355</v>
      </c>
      <c r="D3582" t="s">
        <v>350</v>
      </c>
      <c r="E3582" t="s">
        <v>687</v>
      </c>
      <c r="F3582" s="156">
        <v>1.2500000000000001E-2</v>
      </c>
      <c r="G3582" s="156">
        <v>4.6807359307359311E-3</v>
      </c>
      <c r="H3582" s="156">
        <v>4.6807359307359311E-3</v>
      </c>
      <c r="I3582" s="156">
        <v>1.1985930735930737E-2</v>
      </c>
      <c r="J3582" s="156">
        <v>3.21969696969697E-3</v>
      </c>
      <c r="K3582" s="156">
        <v>3.21969696969697E-3</v>
      </c>
      <c r="L3582" s="156">
        <v>1.4042207792207795E-2</v>
      </c>
      <c r="M3582" s="156">
        <v>5.9253246753246764E-3</v>
      </c>
      <c r="N3582" s="156">
        <v>4.7348484848484858E-3</v>
      </c>
      <c r="O3582" s="156">
        <v>1.4962121212121215E-2</v>
      </c>
    </row>
    <row r="3583" spans="1:15" x14ac:dyDescent="0.2">
      <c r="A3583">
        <v>301</v>
      </c>
      <c r="B3583" t="s">
        <v>355</v>
      </c>
      <c r="C3583" t="s">
        <v>355</v>
      </c>
      <c r="D3583" t="s">
        <v>350</v>
      </c>
      <c r="E3583" t="s">
        <v>688</v>
      </c>
      <c r="F3583" s="156">
        <v>0.20829170829170826</v>
      </c>
      <c r="G3583" s="156">
        <v>0.24392274392274391</v>
      </c>
      <c r="H3583" s="156">
        <v>0.27598859473859477</v>
      </c>
      <c r="I3583" s="156">
        <v>0.25960914085914083</v>
      </c>
      <c r="J3583" s="156">
        <v>0.16360098235098233</v>
      </c>
      <c r="K3583" s="156">
        <v>0.16093073593073592</v>
      </c>
      <c r="L3583" s="156">
        <v>0.18448010323010322</v>
      </c>
      <c r="M3583" s="156">
        <v>0.2929237429237429</v>
      </c>
      <c r="N3583" s="156">
        <v>0.2791562604062604</v>
      </c>
      <c r="O3583" s="156">
        <v>0.3363719613719614</v>
      </c>
    </row>
    <row r="3584" spans="1:15" x14ac:dyDescent="0.2">
      <c r="A3584">
        <v>301</v>
      </c>
      <c r="B3584" t="s">
        <v>355</v>
      </c>
      <c r="C3584" t="s">
        <v>355</v>
      </c>
      <c r="D3584" t="s">
        <v>350</v>
      </c>
      <c r="E3584" t="s">
        <v>689</v>
      </c>
      <c r="F3584" s="156">
        <v>1.7572878510378507E-2</v>
      </c>
      <c r="G3584" s="156">
        <v>2.2279456654456659E-2</v>
      </c>
      <c r="H3584" s="156">
        <v>8.3409645909645908E-3</v>
      </c>
      <c r="I3584" s="156">
        <v>6.318681318681317E-3</v>
      </c>
      <c r="J3584" s="156">
        <v>2.1670863858363858E-2</v>
      </c>
      <c r="K3584" s="156">
        <v>4.6092796092796094E-3</v>
      </c>
      <c r="L3584" s="156">
        <v>4.674145299145299E-3</v>
      </c>
      <c r="M3584" s="156">
        <v>1.1080586080586081E-2</v>
      </c>
      <c r="N3584" s="156">
        <v>8.5603632478632452E-3</v>
      </c>
      <c r="O3584" s="156">
        <v>2.1743360805860805E-2</v>
      </c>
    </row>
    <row r="3585" spans="1:15" x14ac:dyDescent="0.2">
      <c r="A3585">
        <v>301</v>
      </c>
      <c r="B3585" t="s">
        <v>355</v>
      </c>
      <c r="C3585" t="s">
        <v>355</v>
      </c>
      <c r="D3585" t="s">
        <v>350</v>
      </c>
      <c r="E3585" t="s">
        <v>690</v>
      </c>
      <c r="F3585" s="156">
        <v>0.24684065934065932</v>
      </c>
      <c r="G3585" s="156">
        <v>0.35796703296703297</v>
      </c>
      <c r="H3585" s="156">
        <v>0.4295787545787545</v>
      </c>
      <c r="I3585" s="156">
        <v>0.31499542124542124</v>
      </c>
      <c r="J3585" s="156">
        <v>0.16309523809523807</v>
      </c>
      <c r="K3585" s="156">
        <v>0.26440018315018315</v>
      </c>
      <c r="L3585" s="156">
        <v>0.13271520146520147</v>
      </c>
      <c r="M3585" s="156">
        <v>0.41391941391941395</v>
      </c>
      <c r="N3585" s="156">
        <v>0.43319597069597066</v>
      </c>
      <c r="O3585" s="156">
        <v>0.42967032967032959</v>
      </c>
    </row>
    <row r="3586" spans="1:15" x14ac:dyDescent="0.2">
      <c r="A3586">
        <v>301</v>
      </c>
      <c r="B3586" t="s">
        <v>355</v>
      </c>
      <c r="C3586" t="s">
        <v>355</v>
      </c>
      <c r="D3586" t="s">
        <v>350</v>
      </c>
      <c r="E3586" t="s">
        <v>691</v>
      </c>
      <c r="F3586" s="156">
        <v>0.21408156237701695</v>
      </c>
      <c r="G3586" s="156">
        <v>0.17234356552538371</v>
      </c>
      <c r="H3586" s="156">
        <v>0.26015348288075563</v>
      </c>
      <c r="I3586" s="156">
        <v>0.18714334907516728</v>
      </c>
      <c r="J3586" s="156">
        <v>0.1202061196379378</v>
      </c>
      <c r="K3586" s="156">
        <v>0.20767906336088154</v>
      </c>
      <c r="L3586" s="156">
        <v>0.13902744982290435</v>
      </c>
      <c r="M3586" s="156">
        <v>0.19981060606060608</v>
      </c>
      <c r="N3586" s="156">
        <v>0.25979929161747345</v>
      </c>
      <c r="O3586" s="156">
        <v>0.2870154466745376</v>
      </c>
    </row>
    <row r="3587" spans="1:15" x14ac:dyDescent="0.2">
      <c r="A3587">
        <v>301</v>
      </c>
      <c r="B3587" t="s">
        <v>355</v>
      </c>
      <c r="C3587" t="s">
        <v>355</v>
      </c>
      <c r="D3587" t="s">
        <v>350</v>
      </c>
      <c r="E3587" t="s">
        <v>692</v>
      </c>
      <c r="F3587" s="156">
        <v>3.1610750360750359E-3</v>
      </c>
      <c r="G3587" s="156">
        <v>3.3865440115440119E-3</v>
      </c>
      <c r="H3587" s="156">
        <v>1.397907647907648E-3</v>
      </c>
      <c r="I3587" s="156">
        <v>7.9365079365079376E-4</v>
      </c>
      <c r="J3587" s="156">
        <v>3.720238095238095E-3</v>
      </c>
      <c r="K3587" s="156">
        <v>9.0863997113997111E-4</v>
      </c>
      <c r="L3587" s="156">
        <v>5.5916305916305911E-4</v>
      </c>
      <c r="M3587" s="156">
        <v>1.1341089466089466E-3</v>
      </c>
      <c r="N3587" s="156">
        <v>1.4091810966810965E-3</v>
      </c>
      <c r="O3587" s="156">
        <v>3.5984848484848487E-3</v>
      </c>
    </row>
    <row r="3588" spans="1:15" x14ac:dyDescent="0.2">
      <c r="A3588">
        <v>301</v>
      </c>
      <c r="B3588" t="s">
        <v>355</v>
      </c>
      <c r="C3588" t="s">
        <v>355</v>
      </c>
      <c r="D3588" t="s">
        <v>350</v>
      </c>
      <c r="E3588" t="s">
        <v>693</v>
      </c>
      <c r="F3588" s="156">
        <v>0</v>
      </c>
      <c r="G3588" s="156">
        <v>0</v>
      </c>
      <c r="H3588" s="156">
        <v>0</v>
      </c>
      <c r="I3588" s="156">
        <v>0</v>
      </c>
      <c r="J3588" s="156">
        <v>0</v>
      </c>
      <c r="K3588" s="156">
        <v>0</v>
      </c>
      <c r="L3588" s="156">
        <v>0</v>
      </c>
      <c r="M3588" s="156">
        <v>0</v>
      </c>
      <c r="N3588" s="156">
        <v>0</v>
      </c>
      <c r="O3588" s="156">
        <v>0</v>
      </c>
    </row>
    <row r="3589" spans="1:15" x14ac:dyDescent="0.2">
      <c r="A3589">
        <v>301</v>
      </c>
      <c r="B3589" t="s">
        <v>355</v>
      </c>
      <c r="C3589" t="s">
        <v>355</v>
      </c>
      <c r="D3589" t="s">
        <v>350</v>
      </c>
      <c r="E3589" t="s">
        <v>694</v>
      </c>
      <c r="F3589" s="156">
        <v>0.10689236111111111</v>
      </c>
      <c r="G3589" s="156">
        <v>9.1718750000000002E-2</v>
      </c>
      <c r="H3589" s="156">
        <v>0.1485116792929293</v>
      </c>
      <c r="I3589" s="156">
        <v>0.1002035984848485</v>
      </c>
      <c r="J3589" s="156">
        <v>6.5220959595959596E-2</v>
      </c>
      <c r="K3589" s="156">
        <v>0.13173926767676769</v>
      </c>
      <c r="L3589" s="156">
        <v>7.5901199494949487E-2</v>
      </c>
      <c r="M3589" s="156">
        <v>0.10440656565656566</v>
      </c>
      <c r="N3589" s="156">
        <v>0.14774463383838382</v>
      </c>
      <c r="O3589" s="156">
        <v>0.15142203282828282</v>
      </c>
    </row>
    <row r="3590" spans="1:15" x14ac:dyDescent="0.2">
      <c r="A3590">
        <v>301</v>
      </c>
      <c r="B3590" t="s">
        <v>355</v>
      </c>
      <c r="C3590" t="s">
        <v>355</v>
      </c>
      <c r="D3590" t="s">
        <v>350</v>
      </c>
      <c r="E3590" t="s">
        <v>695</v>
      </c>
      <c r="F3590" s="156">
        <v>1.5914351851851854E-5</v>
      </c>
      <c r="G3590" s="156">
        <v>1.3020833333333332E-5</v>
      </c>
      <c r="H3590" s="156">
        <v>2.8935185185185184E-6</v>
      </c>
      <c r="I3590" s="156">
        <v>1.4467592592592592E-6</v>
      </c>
      <c r="J3590" s="156">
        <v>1.7361111111111111E-5</v>
      </c>
      <c r="K3590" s="156">
        <v>2.8935185185185184E-6</v>
      </c>
      <c r="L3590" s="156">
        <v>1.4467592592592592E-6</v>
      </c>
      <c r="M3590" s="156">
        <v>1.4467592592592592E-6</v>
      </c>
      <c r="N3590" s="156">
        <v>2.8935185185185184E-6</v>
      </c>
      <c r="O3590" s="156">
        <v>1.7361111111111111E-5</v>
      </c>
    </row>
    <row r="3591" spans="1:15" x14ac:dyDescent="0.2">
      <c r="A3591">
        <v>301</v>
      </c>
      <c r="B3591" t="s">
        <v>355</v>
      </c>
      <c r="C3591" t="s">
        <v>355</v>
      </c>
      <c r="D3591" t="s">
        <v>350</v>
      </c>
      <c r="E3591" t="s">
        <v>696</v>
      </c>
      <c r="F3591" s="156">
        <v>0</v>
      </c>
      <c r="G3591" s="156">
        <v>0</v>
      </c>
      <c r="H3591" s="156">
        <v>0</v>
      </c>
      <c r="I3591" s="156">
        <v>0</v>
      </c>
      <c r="J3591" s="156">
        <v>0</v>
      </c>
      <c r="K3591" s="156">
        <v>0</v>
      </c>
      <c r="L3591" s="156">
        <v>0</v>
      </c>
      <c r="M3591" s="156">
        <v>0</v>
      </c>
      <c r="N3591" s="156">
        <v>0</v>
      </c>
      <c r="O3591" s="156">
        <v>0</v>
      </c>
    </row>
    <row r="3592" spans="1:15" x14ac:dyDescent="0.2">
      <c r="A3592">
        <v>302</v>
      </c>
      <c r="B3592" t="s">
        <v>356</v>
      </c>
      <c r="C3592" t="s">
        <v>356</v>
      </c>
      <c r="D3592" t="s">
        <v>350</v>
      </c>
      <c r="E3592" t="s">
        <v>685</v>
      </c>
      <c r="F3592" s="156">
        <v>0.20738390397481307</v>
      </c>
      <c r="G3592" s="156">
        <v>0.23721221959858321</v>
      </c>
      <c r="H3592" s="156">
        <v>0.29009740259740263</v>
      </c>
      <c r="I3592" s="156">
        <v>0.24816017316017311</v>
      </c>
      <c r="J3592" s="156">
        <v>0.15688459268004726</v>
      </c>
      <c r="K3592" s="156">
        <v>0.18970139708776074</v>
      </c>
      <c r="L3592" s="156">
        <v>0.17334464777646594</v>
      </c>
      <c r="M3592" s="156">
        <v>0.27987996851633218</v>
      </c>
      <c r="N3592" s="156">
        <v>0.29230125934671392</v>
      </c>
      <c r="O3592" s="156">
        <v>0.32942493112947657</v>
      </c>
    </row>
    <row r="3593" spans="1:15" x14ac:dyDescent="0.2">
      <c r="A3593">
        <v>302</v>
      </c>
      <c r="B3593" t="s">
        <v>356</v>
      </c>
      <c r="C3593" t="s">
        <v>356</v>
      </c>
      <c r="D3593" t="s">
        <v>350</v>
      </c>
      <c r="E3593" t="s">
        <v>686</v>
      </c>
      <c r="F3593" s="156">
        <v>9.6410533910533912E-3</v>
      </c>
      <c r="G3593" s="156">
        <v>1.2233946608946609E-2</v>
      </c>
      <c r="H3593" s="156">
        <v>4.9129689754689758E-3</v>
      </c>
      <c r="I3593" s="156">
        <v>3.573683261183261E-3</v>
      </c>
      <c r="J3593" s="156">
        <v>1.2150523088023089E-2</v>
      </c>
      <c r="K3593" s="156">
        <v>2.6312229437229434E-3</v>
      </c>
      <c r="L3593" s="156">
        <v>2.5703463203463205E-3</v>
      </c>
      <c r="M3593" s="156">
        <v>5.8509199134199122E-3</v>
      </c>
      <c r="N3593" s="156">
        <v>5.0234487734487736E-3</v>
      </c>
      <c r="O3593" s="156">
        <v>1.1911525974025974E-2</v>
      </c>
    </row>
    <row r="3594" spans="1:15" x14ac:dyDescent="0.2">
      <c r="A3594">
        <v>302</v>
      </c>
      <c r="B3594" t="s">
        <v>356</v>
      </c>
      <c r="C3594" t="s">
        <v>356</v>
      </c>
      <c r="D3594" t="s">
        <v>350</v>
      </c>
      <c r="E3594" t="s">
        <v>687</v>
      </c>
      <c r="F3594" s="156">
        <v>1.4258658008658011E-2</v>
      </c>
      <c r="G3594" s="156">
        <v>5.1677489177489183E-3</v>
      </c>
      <c r="H3594" s="156">
        <v>5.1677489177489183E-3</v>
      </c>
      <c r="I3594" s="156">
        <v>1.3636363636363639E-2</v>
      </c>
      <c r="J3594" s="156">
        <v>3.5443722943722953E-3</v>
      </c>
      <c r="K3594" s="156">
        <v>3.5443722943722953E-3</v>
      </c>
      <c r="L3594" s="156">
        <v>1.6017316017316017E-2</v>
      </c>
      <c r="M3594" s="156">
        <v>6.6287878787878807E-3</v>
      </c>
      <c r="N3594" s="156">
        <v>5.221861471861473E-3</v>
      </c>
      <c r="O3594" s="156">
        <v>1.6991341991341995E-2</v>
      </c>
    </row>
    <row r="3595" spans="1:15" x14ac:dyDescent="0.2">
      <c r="A3595">
        <v>302</v>
      </c>
      <c r="B3595" t="s">
        <v>356</v>
      </c>
      <c r="C3595" t="s">
        <v>356</v>
      </c>
      <c r="D3595" t="s">
        <v>350</v>
      </c>
      <c r="E3595" t="s">
        <v>688</v>
      </c>
      <c r="F3595" s="156">
        <v>0.21002331002331004</v>
      </c>
      <c r="G3595" s="156">
        <v>0.24146270396270395</v>
      </c>
      <c r="H3595" s="156">
        <v>0.27330586080586078</v>
      </c>
      <c r="I3595" s="156">
        <v>0.2557754745254745</v>
      </c>
      <c r="J3595" s="156">
        <v>0.16138861138861141</v>
      </c>
      <c r="K3595" s="156">
        <v>0.15873917748917749</v>
      </c>
      <c r="L3595" s="156">
        <v>0.18096486846486848</v>
      </c>
      <c r="M3595" s="156">
        <v>0.2896228771228771</v>
      </c>
      <c r="N3595" s="156">
        <v>0.27656718281718284</v>
      </c>
      <c r="O3595" s="156">
        <v>0.33412629037629038</v>
      </c>
    </row>
    <row r="3596" spans="1:15" x14ac:dyDescent="0.2">
      <c r="A3596">
        <v>302</v>
      </c>
      <c r="B3596" t="s">
        <v>356</v>
      </c>
      <c r="C3596" t="s">
        <v>356</v>
      </c>
      <c r="D3596" t="s">
        <v>350</v>
      </c>
      <c r="E3596" t="s">
        <v>689</v>
      </c>
      <c r="F3596" s="156">
        <v>1.6504502442002442E-2</v>
      </c>
      <c r="G3596" s="156">
        <v>2.0869581807081806E-2</v>
      </c>
      <c r="H3596" s="156">
        <v>7.7934218559218569E-3</v>
      </c>
      <c r="I3596" s="156">
        <v>6.0534951159951162E-3</v>
      </c>
      <c r="J3596" s="156">
        <v>2.0304868742368743E-2</v>
      </c>
      <c r="K3596" s="156">
        <v>4.3669871794871796E-3</v>
      </c>
      <c r="L3596" s="156">
        <v>4.4986263736263733E-3</v>
      </c>
      <c r="M3596" s="156">
        <v>1.0414758852258852E-2</v>
      </c>
      <c r="N3596" s="156">
        <v>8.0109126984126977E-3</v>
      </c>
      <c r="O3596" s="156">
        <v>2.0447954822954827E-2</v>
      </c>
    </row>
    <row r="3597" spans="1:15" x14ac:dyDescent="0.2">
      <c r="A3597">
        <v>302</v>
      </c>
      <c r="B3597" t="s">
        <v>356</v>
      </c>
      <c r="C3597" t="s">
        <v>356</v>
      </c>
      <c r="D3597" t="s">
        <v>350</v>
      </c>
      <c r="E3597" t="s">
        <v>690</v>
      </c>
      <c r="F3597" s="156">
        <v>0.24981684981684982</v>
      </c>
      <c r="G3597" s="156">
        <v>0.35574633699633695</v>
      </c>
      <c r="H3597" s="156">
        <v>0.42534340659340658</v>
      </c>
      <c r="I3597" s="156">
        <v>0.3080357142857143</v>
      </c>
      <c r="J3597" s="156">
        <v>0.16256868131868132</v>
      </c>
      <c r="K3597" s="156">
        <v>0.26101190476190478</v>
      </c>
      <c r="L3597" s="156">
        <v>0.12884615384615383</v>
      </c>
      <c r="M3597" s="156">
        <v>0.40874542124542124</v>
      </c>
      <c r="N3597" s="156">
        <v>0.42905219780219783</v>
      </c>
      <c r="O3597" s="156">
        <v>0.42564102564102563</v>
      </c>
    </row>
    <row r="3598" spans="1:15" x14ac:dyDescent="0.2">
      <c r="A3598">
        <v>302</v>
      </c>
      <c r="B3598" t="s">
        <v>356</v>
      </c>
      <c r="C3598" t="s">
        <v>356</v>
      </c>
      <c r="D3598" t="s">
        <v>350</v>
      </c>
      <c r="E3598" t="s">
        <v>691</v>
      </c>
      <c r="F3598" s="156">
        <v>0.19733126721763083</v>
      </c>
      <c r="G3598" s="156">
        <v>0.16491538764266037</v>
      </c>
      <c r="H3598" s="156">
        <v>0.24590466351829987</v>
      </c>
      <c r="I3598" s="156">
        <v>0.17972255017709562</v>
      </c>
      <c r="J3598" s="156">
        <v>0.11436688311688312</v>
      </c>
      <c r="K3598" s="156">
        <v>0.19493309720582447</v>
      </c>
      <c r="L3598" s="156">
        <v>0.13267906336088153</v>
      </c>
      <c r="M3598" s="156">
        <v>0.19192493112947659</v>
      </c>
      <c r="N3598" s="156">
        <v>0.24567099567099565</v>
      </c>
      <c r="O3598" s="156">
        <v>0.26928128689492326</v>
      </c>
    </row>
    <row r="3599" spans="1:15" x14ac:dyDescent="0.2">
      <c r="A3599">
        <v>302</v>
      </c>
      <c r="B3599" t="s">
        <v>356</v>
      </c>
      <c r="C3599" t="s">
        <v>356</v>
      </c>
      <c r="D3599" t="s">
        <v>350</v>
      </c>
      <c r="E3599" t="s">
        <v>692</v>
      </c>
      <c r="F3599" s="156">
        <v>2.8972763347763345E-3</v>
      </c>
      <c r="G3599" s="156">
        <v>3.0934343434343434E-3</v>
      </c>
      <c r="H3599" s="156">
        <v>1.2423340548340549E-3</v>
      </c>
      <c r="I3599" s="156">
        <v>7.2375541125541121E-4</v>
      </c>
      <c r="J3599" s="156">
        <v>3.4113455988455986E-3</v>
      </c>
      <c r="K3599" s="156">
        <v>7.9365079365079376E-4</v>
      </c>
      <c r="L3599" s="156">
        <v>5.0955988455988446E-4</v>
      </c>
      <c r="M3599" s="156">
        <v>1.0236291486291488E-3</v>
      </c>
      <c r="N3599" s="156">
        <v>1.2558621933621934E-3</v>
      </c>
      <c r="O3599" s="156">
        <v>3.2941017316017313E-3</v>
      </c>
    </row>
    <row r="3600" spans="1:15" x14ac:dyDescent="0.2">
      <c r="A3600">
        <v>302</v>
      </c>
      <c r="B3600" t="s">
        <v>356</v>
      </c>
      <c r="C3600" t="s">
        <v>356</v>
      </c>
      <c r="D3600" t="s">
        <v>350</v>
      </c>
      <c r="E3600" t="s">
        <v>693</v>
      </c>
      <c r="F3600" s="156">
        <v>0</v>
      </c>
      <c r="G3600" s="156">
        <v>0</v>
      </c>
      <c r="H3600" s="156">
        <v>0</v>
      </c>
      <c r="I3600" s="156">
        <v>0</v>
      </c>
      <c r="J3600" s="156">
        <v>0</v>
      </c>
      <c r="K3600" s="156">
        <v>0</v>
      </c>
      <c r="L3600" s="156">
        <v>0</v>
      </c>
      <c r="M3600" s="156">
        <v>0</v>
      </c>
      <c r="N3600" s="156">
        <v>0</v>
      </c>
      <c r="O3600" s="156">
        <v>0</v>
      </c>
    </row>
    <row r="3601" spans="1:15" x14ac:dyDescent="0.2">
      <c r="A3601">
        <v>302</v>
      </c>
      <c r="B3601" t="s">
        <v>356</v>
      </c>
      <c r="C3601" t="s">
        <v>356</v>
      </c>
      <c r="D3601" t="s">
        <v>350</v>
      </c>
      <c r="E3601" t="s">
        <v>694</v>
      </c>
      <c r="F3601" s="156">
        <v>0.10540561868686871</v>
      </c>
      <c r="G3601" s="156">
        <v>8.8543244949494948E-2</v>
      </c>
      <c r="H3601" s="156">
        <v>0.14326388888888889</v>
      </c>
      <c r="I3601" s="156">
        <v>9.6447285353535361E-2</v>
      </c>
      <c r="J3601" s="156">
        <v>6.3576388888888891E-2</v>
      </c>
      <c r="K3601" s="156">
        <v>0.12756786616161614</v>
      </c>
      <c r="L3601" s="156">
        <v>7.3426452020202024E-2</v>
      </c>
      <c r="M3601" s="156">
        <v>9.9979482323232324E-2</v>
      </c>
      <c r="N3601" s="156">
        <v>0.14246212121212123</v>
      </c>
      <c r="O3601" s="156">
        <v>0.14794507575757576</v>
      </c>
    </row>
    <row r="3602" spans="1:15" x14ac:dyDescent="0.2">
      <c r="A3602">
        <v>302</v>
      </c>
      <c r="B3602" t="s">
        <v>356</v>
      </c>
      <c r="C3602" t="s">
        <v>356</v>
      </c>
      <c r="D3602" t="s">
        <v>350</v>
      </c>
      <c r="E3602" t="s">
        <v>695</v>
      </c>
      <c r="F3602" s="156">
        <v>1.0127314814814815E-5</v>
      </c>
      <c r="G3602" s="156">
        <v>8.6805555555555555E-6</v>
      </c>
      <c r="H3602" s="156">
        <v>1.4467592592592592E-6</v>
      </c>
      <c r="I3602" s="156">
        <v>0</v>
      </c>
      <c r="J3602" s="156">
        <v>1.1574074074074073E-5</v>
      </c>
      <c r="K3602" s="156">
        <v>1.4467592592592592E-6</v>
      </c>
      <c r="L3602" s="156">
        <v>0</v>
      </c>
      <c r="M3602" s="156">
        <v>1.4467592592592592E-6</v>
      </c>
      <c r="N3602" s="156">
        <v>1.4467592592592592E-6</v>
      </c>
      <c r="O3602" s="156">
        <v>1.0127314814814815E-5</v>
      </c>
    </row>
    <row r="3603" spans="1:15" x14ac:dyDescent="0.2">
      <c r="A3603">
        <v>302</v>
      </c>
      <c r="B3603" t="s">
        <v>356</v>
      </c>
      <c r="C3603" t="s">
        <v>356</v>
      </c>
      <c r="D3603" t="s">
        <v>350</v>
      </c>
      <c r="E3603" t="s">
        <v>696</v>
      </c>
      <c r="F3603" s="156">
        <v>0</v>
      </c>
      <c r="G3603" s="156">
        <v>0</v>
      </c>
      <c r="H3603" s="156">
        <v>0</v>
      </c>
      <c r="I3603" s="156">
        <v>0</v>
      </c>
      <c r="J3603" s="156">
        <v>0</v>
      </c>
      <c r="K3603" s="156">
        <v>0</v>
      </c>
      <c r="L3603" s="156">
        <v>0</v>
      </c>
      <c r="M3603" s="156">
        <v>0</v>
      </c>
      <c r="N3603" s="156">
        <v>0</v>
      </c>
      <c r="O3603" s="156">
        <v>0</v>
      </c>
    </row>
    <row r="3604" spans="1:15" x14ac:dyDescent="0.2">
      <c r="A3604">
        <v>303</v>
      </c>
      <c r="B3604" t="s">
        <v>357</v>
      </c>
      <c r="C3604" t="s">
        <v>357</v>
      </c>
      <c r="D3604" t="s">
        <v>350</v>
      </c>
      <c r="E3604" t="s">
        <v>685</v>
      </c>
      <c r="F3604" s="156">
        <v>0.16861963793781976</v>
      </c>
      <c r="G3604" s="156">
        <v>0.23373671782762692</v>
      </c>
      <c r="H3604" s="156">
        <v>0.27113341204250296</v>
      </c>
      <c r="I3604" s="156">
        <v>0.23537977174340813</v>
      </c>
      <c r="J3604" s="156">
        <v>0.15709120425029513</v>
      </c>
      <c r="K3604" s="156">
        <v>0.17622983077528534</v>
      </c>
      <c r="L3604" s="156">
        <v>0.16470877607241244</v>
      </c>
      <c r="M3604" s="156">
        <v>0.26918290043290044</v>
      </c>
      <c r="N3604" s="156">
        <v>0.27274449035812665</v>
      </c>
      <c r="O3604" s="156">
        <v>0.29964088941361666</v>
      </c>
    </row>
    <row r="3605" spans="1:15" x14ac:dyDescent="0.2">
      <c r="A3605">
        <v>303</v>
      </c>
      <c r="B3605" t="s">
        <v>357</v>
      </c>
      <c r="C3605" t="s">
        <v>357</v>
      </c>
      <c r="D3605" t="s">
        <v>350</v>
      </c>
      <c r="E3605" t="s">
        <v>686</v>
      </c>
      <c r="F3605" s="156">
        <v>8.0018939393939389E-3</v>
      </c>
      <c r="G3605" s="156">
        <v>1.1235119047619048E-2</v>
      </c>
      <c r="H3605" s="156">
        <v>5.1113816738816743E-3</v>
      </c>
      <c r="I3605" s="156">
        <v>3.9998196248196248E-3</v>
      </c>
      <c r="J3605" s="156">
        <v>1.0829274891774892E-2</v>
      </c>
      <c r="K3605" s="156">
        <v>2.9062950937950938E-3</v>
      </c>
      <c r="L3605" s="156">
        <v>2.8431637806637807E-3</v>
      </c>
      <c r="M3605" s="156">
        <v>6.0448232323232322E-3</v>
      </c>
      <c r="N3605" s="156">
        <v>5.185786435786436E-3</v>
      </c>
      <c r="O3605" s="156">
        <v>1.0527146464646465E-2</v>
      </c>
    </row>
    <row r="3606" spans="1:15" x14ac:dyDescent="0.2">
      <c r="A3606">
        <v>303</v>
      </c>
      <c r="B3606" t="s">
        <v>357</v>
      </c>
      <c r="C3606" t="s">
        <v>357</v>
      </c>
      <c r="D3606" t="s">
        <v>350</v>
      </c>
      <c r="E3606" t="s">
        <v>687</v>
      </c>
      <c r="F3606" s="156">
        <v>1.057900432900433E-2</v>
      </c>
      <c r="G3606" s="156">
        <v>4.9242424242424247E-3</v>
      </c>
      <c r="H3606" s="156">
        <v>4.9242424242424247E-3</v>
      </c>
      <c r="I3606" s="156">
        <v>1.1120129870129874E-2</v>
      </c>
      <c r="J3606" s="156">
        <v>3.3820346320346329E-3</v>
      </c>
      <c r="K3606" s="156">
        <v>3.3820346320346329E-3</v>
      </c>
      <c r="L3606" s="156">
        <v>1.260822510822511E-2</v>
      </c>
      <c r="M3606" s="156">
        <v>6.0876623376623388E-3</v>
      </c>
      <c r="N3606" s="156">
        <v>4.9512987012987021E-3</v>
      </c>
      <c r="O3606" s="156">
        <v>1.3203463203463205E-2</v>
      </c>
    </row>
    <row r="3607" spans="1:15" x14ac:dyDescent="0.2">
      <c r="A3607">
        <v>303</v>
      </c>
      <c r="B3607" t="s">
        <v>357</v>
      </c>
      <c r="C3607" t="s">
        <v>357</v>
      </c>
      <c r="D3607" t="s">
        <v>350</v>
      </c>
      <c r="E3607" t="s">
        <v>688</v>
      </c>
      <c r="F3607" s="156">
        <v>0.20845404595404599</v>
      </c>
      <c r="G3607" s="156">
        <v>0.26547410922410919</v>
      </c>
      <c r="H3607" s="156">
        <v>0.29083000333000331</v>
      </c>
      <c r="I3607" s="156">
        <v>0.27057733932733935</v>
      </c>
      <c r="J3607" s="156">
        <v>0.17962246087246087</v>
      </c>
      <c r="K3607" s="156">
        <v>0.17053987678987681</v>
      </c>
      <c r="L3607" s="156">
        <v>0.19228896103896104</v>
      </c>
      <c r="M3607" s="156">
        <v>0.30971112221112213</v>
      </c>
      <c r="N3607" s="156">
        <v>0.29324841824841824</v>
      </c>
      <c r="O3607" s="156">
        <v>0.35072011322011321</v>
      </c>
    </row>
    <row r="3608" spans="1:15" x14ac:dyDescent="0.2">
      <c r="A3608">
        <v>303</v>
      </c>
      <c r="B3608" t="s">
        <v>357</v>
      </c>
      <c r="C3608" t="s">
        <v>357</v>
      </c>
      <c r="D3608" t="s">
        <v>350</v>
      </c>
      <c r="E3608" t="s">
        <v>689</v>
      </c>
      <c r="F3608" s="156">
        <v>1.8688949938949938E-2</v>
      </c>
      <c r="G3608" s="156">
        <v>2.3674068986568986E-2</v>
      </c>
      <c r="H3608" s="156">
        <v>8.7416056166056168E-3</v>
      </c>
      <c r="I3608" s="156">
        <v>6.7288614163614159E-3</v>
      </c>
      <c r="J3608" s="156">
        <v>2.3141788766788764E-2</v>
      </c>
      <c r="K3608" s="156">
        <v>4.9336080586080584E-3</v>
      </c>
      <c r="L3608" s="156">
        <v>4.9870268620268625E-3</v>
      </c>
      <c r="M3608" s="156">
        <v>1.1631944444444443E-2</v>
      </c>
      <c r="N3608" s="156">
        <v>8.9094932844932858E-3</v>
      </c>
      <c r="O3608" s="156">
        <v>2.3097909035409033E-2</v>
      </c>
    </row>
    <row r="3609" spans="1:15" x14ac:dyDescent="0.2">
      <c r="A3609">
        <v>303</v>
      </c>
      <c r="B3609" t="s">
        <v>357</v>
      </c>
      <c r="C3609" t="s">
        <v>357</v>
      </c>
      <c r="D3609" t="s">
        <v>350</v>
      </c>
      <c r="E3609" t="s">
        <v>690</v>
      </c>
      <c r="F3609" s="156">
        <v>0.2473672161172161</v>
      </c>
      <c r="G3609" s="156">
        <v>0.38264652014652012</v>
      </c>
      <c r="H3609" s="156">
        <v>0.45151098901098902</v>
      </c>
      <c r="I3609" s="156">
        <v>0.33603479853479856</v>
      </c>
      <c r="J3609" s="156">
        <v>0.18054029304029301</v>
      </c>
      <c r="K3609" s="156">
        <v>0.27790750915750917</v>
      </c>
      <c r="L3609" s="156">
        <v>0.14757326007326005</v>
      </c>
      <c r="M3609" s="156">
        <v>0.43912545787545787</v>
      </c>
      <c r="N3609" s="156">
        <v>0.45432692307692302</v>
      </c>
      <c r="O3609" s="156">
        <v>0.45199175824175819</v>
      </c>
    </row>
    <row r="3610" spans="1:15" x14ac:dyDescent="0.2">
      <c r="A3610">
        <v>303</v>
      </c>
      <c r="B3610" t="s">
        <v>357</v>
      </c>
      <c r="C3610" t="s">
        <v>357</v>
      </c>
      <c r="D3610" t="s">
        <v>350</v>
      </c>
      <c r="E3610" t="s">
        <v>691</v>
      </c>
      <c r="F3610" s="156">
        <v>0.20355421094057458</v>
      </c>
      <c r="G3610" s="156">
        <v>0.17741538764266035</v>
      </c>
      <c r="H3610" s="156">
        <v>0.25604338842975205</v>
      </c>
      <c r="I3610" s="156">
        <v>0.18452380952380953</v>
      </c>
      <c r="J3610" s="156">
        <v>0.12409484454938999</v>
      </c>
      <c r="K3610" s="156">
        <v>0.20140446674537585</v>
      </c>
      <c r="L3610" s="156">
        <v>0.13584464777646593</v>
      </c>
      <c r="M3610" s="156">
        <v>0.20121015348288074</v>
      </c>
      <c r="N3610" s="156">
        <v>0.25596467926013383</v>
      </c>
      <c r="O3610" s="156">
        <v>0.28004968516332152</v>
      </c>
    </row>
    <row r="3611" spans="1:15" x14ac:dyDescent="0.2">
      <c r="A3611">
        <v>303</v>
      </c>
      <c r="B3611" t="s">
        <v>357</v>
      </c>
      <c r="C3611" t="s">
        <v>357</v>
      </c>
      <c r="D3611" t="s">
        <v>350</v>
      </c>
      <c r="E3611" t="s">
        <v>692</v>
      </c>
      <c r="F3611" s="156">
        <v>3.4970238095238097E-3</v>
      </c>
      <c r="G3611" s="156">
        <v>3.6255411255411252E-3</v>
      </c>
      <c r="H3611" s="156">
        <v>1.3956529581529581E-3</v>
      </c>
      <c r="I3611" s="156">
        <v>7.5532106782106787E-4</v>
      </c>
      <c r="J3611" s="156">
        <v>4.0358946608946601E-3</v>
      </c>
      <c r="K3611" s="156">
        <v>8.8609307359307371E-4</v>
      </c>
      <c r="L3611" s="156">
        <v>5.366161616161616E-4</v>
      </c>
      <c r="M3611" s="156">
        <v>1.1070526695526697E-3</v>
      </c>
      <c r="N3611" s="156">
        <v>1.4046717171717173E-3</v>
      </c>
      <c r="O3611" s="156">
        <v>3.9118867243867249E-3</v>
      </c>
    </row>
    <row r="3612" spans="1:15" x14ac:dyDescent="0.2">
      <c r="A3612">
        <v>303</v>
      </c>
      <c r="B3612" t="s">
        <v>357</v>
      </c>
      <c r="C3612" t="s">
        <v>357</v>
      </c>
      <c r="D3612" t="s">
        <v>350</v>
      </c>
      <c r="E3612" t="s">
        <v>693</v>
      </c>
      <c r="F3612" s="156">
        <v>0</v>
      </c>
      <c r="G3612" s="156">
        <v>0</v>
      </c>
      <c r="H3612" s="156">
        <v>0</v>
      </c>
      <c r="I3612" s="156">
        <v>0</v>
      </c>
      <c r="J3612" s="156">
        <v>0</v>
      </c>
      <c r="K3612" s="156">
        <v>0</v>
      </c>
      <c r="L3612" s="156">
        <v>0</v>
      </c>
      <c r="M3612" s="156">
        <v>0</v>
      </c>
      <c r="N3612" s="156">
        <v>0</v>
      </c>
      <c r="O3612" s="156">
        <v>0</v>
      </c>
    </row>
    <row r="3613" spans="1:15" x14ac:dyDescent="0.2">
      <c r="A3613">
        <v>303</v>
      </c>
      <c r="B3613" t="s">
        <v>357</v>
      </c>
      <c r="C3613" t="s">
        <v>357</v>
      </c>
      <c r="D3613" t="s">
        <v>350</v>
      </c>
      <c r="E3613" t="s">
        <v>694</v>
      </c>
      <c r="F3613" s="156">
        <v>7.8614267676767685E-2</v>
      </c>
      <c r="G3613" s="156">
        <v>9.4375000000000001E-2</v>
      </c>
      <c r="H3613" s="156">
        <v>0.13300505050505051</v>
      </c>
      <c r="I3613" s="156">
        <v>9.379892676767676E-2</v>
      </c>
      <c r="J3613" s="156">
        <v>6.7193813131313132E-2</v>
      </c>
      <c r="K3613" s="156">
        <v>0.11269412878787878</v>
      </c>
      <c r="L3613" s="156">
        <v>6.8470643939393935E-2</v>
      </c>
      <c r="M3613" s="156">
        <v>0.1032260101010101</v>
      </c>
      <c r="N3613" s="156">
        <v>0.13281092171717171</v>
      </c>
      <c r="O3613" s="156">
        <v>0.12805397727272727</v>
      </c>
    </row>
    <row r="3614" spans="1:15" x14ac:dyDescent="0.2">
      <c r="A3614">
        <v>303</v>
      </c>
      <c r="B3614" t="s">
        <v>357</v>
      </c>
      <c r="C3614" t="s">
        <v>357</v>
      </c>
      <c r="D3614" t="s">
        <v>350</v>
      </c>
      <c r="E3614" t="s">
        <v>695</v>
      </c>
      <c r="F3614" s="156">
        <v>2.0254629629629629E-5</v>
      </c>
      <c r="G3614" s="156">
        <v>1.5914351851851854E-5</v>
      </c>
      <c r="H3614" s="156">
        <v>2.8935185185185184E-6</v>
      </c>
      <c r="I3614" s="156">
        <v>1.4467592592592592E-6</v>
      </c>
      <c r="J3614" s="156">
        <v>2.0254629629629629E-5</v>
      </c>
      <c r="K3614" s="156">
        <v>2.8935185185185184E-6</v>
      </c>
      <c r="L3614" s="156">
        <v>1.4467592592592592E-6</v>
      </c>
      <c r="M3614" s="156">
        <v>1.4467592592592592E-6</v>
      </c>
      <c r="N3614" s="156">
        <v>2.8935185185185184E-6</v>
      </c>
      <c r="O3614" s="156">
        <v>2.0254629629629629E-5</v>
      </c>
    </row>
    <row r="3615" spans="1:15" x14ac:dyDescent="0.2">
      <c r="A3615">
        <v>303</v>
      </c>
      <c r="B3615" t="s">
        <v>357</v>
      </c>
      <c r="C3615" t="s">
        <v>357</v>
      </c>
      <c r="D3615" t="s">
        <v>350</v>
      </c>
      <c r="E3615" t="s">
        <v>696</v>
      </c>
      <c r="F3615" s="156">
        <v>0</v>
      </c>
      <c r="G3615" s="156">
        <v>0</v>
      </c>
      <c r="H3615" s="156">
        <v>0</v>
      </c>
      <c r="I3615" s="156">
        <v>0</v>
      </c>
      <c r="J3615" s="156">
        <v>0</v>
      </c>
      <c r="K3615" s="156">
        <v>0</v>
      </c>
      <c r="L3615" s="156">
        <v>0</v>
      </c>
      <c r="M3615" s="156">
        <v>0</v>
      </c>
      <c r="N3615" s="156">
        <v>0</v>
      </c>
      <c r="O3615" s="156">
        <v>0</v>
      </c>
    </row>
    <row r="3616" spans="1:15" x14ac:dyDescent="0.2">
      <c r="A3616">
        <v>304</v>
      </c>
      <c r="B3616" t="s">
        <v>380</v>
      </c>
      <c r="C3616" t="s">
        <v>380</v>
      </c>
      <c r="D3616" t="s">
        <v>196</v>
      </c>
      <c r="E3616" t="s">
        <v>685</v>
      </c>
      <c r="F3616" s="156">
        <v>0.21732585596221959</v>
      </c>
      <c r="G3616" s="156">
        <v>0.23628000787091696</v>
      </c>
      <c r="H3616" s="156">
        <v>0.30138478945297126</v>
      </c>
      <c r="I3616" s="156">
        <v>0.25508166076347893</v>
      </c>
      <c r="J3616" s="156">
        <v>0.15728059818968909</v>
      </c>
      <c r="K3616" s="156">
        <v>0.20639512003148366</v>
      </c>
      <c r="L3616" s="156">
        <v>0.18272825659189293</v>
      </c>
      <c r="M3616" s="156">
        <v>0.28157959464777643</v>
      </c>
      <c r="N3616" s="156">
        <v>0.3064713695395514</v>
      </c>
      <c r="O3616" s="156">
        <v>0.33824773711137346</v>
      </c>
    </row>
    <row r="3617" spans="1:15" x14ac:dyDescent="0.2">
      <c r="A3617">
        <v>304</v>
      </c>
      <c r="B3617" t="s">
        <v>380</v>
      </c>
      <c r="C3617" t="s">
        <v>380</v>
      </c>
      <c r="D3617" t="s">
        <v>196</v>
      </c>
      <c r="E3617" t="s">
        <v>686</v>
      </c>
      <c r="F3617" s="156">
        <v>1.3135822510822509E-2</v>
      </c>
      <c r="G3617" s="156">
        <v>1.7735389610389611E-2</v>
      </c>
      <c r="H3617" s="156">
        <v>8.2296176046176041E-3</v>
      </c>
      <c r="I3617" s="156">
        <v>5.5600649350649352E-3</v>
      </c>
      <c r="J3617" s="156">
        <v>1.7083784271284271E-2</v>
      </c>
      <c r="K3617" s="156">
        <v>4.4169372294372289E-3</v>
      </c>
      <c r="L3617" s="156">
        <v>4.0336399711399708E-3</v>
      </c>
      <c r="M3617" s="156">
        <v>9.359217171717173E-3</v>
      </c>
      <c r="N3617" s="156">
        <v>8.8000541125541117E-3</v>
      </c>
      <c r="O3617" s="156">
        <v>1.6806457431457433E-2</v>
      </c>
    </row>
    <row r="3618" spans="1:15" x14ac:dyDescent="0.2">
      <c r="A3618">
        <v>304</v>
      </c>
      <c r="B3618" t="s">
        <v>380</v>
      </c>
      <c r="C3618" t="s">
        <v>380</v>
      </c>
      <c r="D3618" t="s">
        <v>196</v>
      </c>
      <c r="E3618" t="s">
        <v>687</v>
      </c>
      <c r="F3618" s="156">
        <v>1.1444805194805199E-2</v>
      </c>
      <c r="G3618" s="156">
        <v>4.8430735930735944E-3</v>
      </c>
      <c r="H3618" s="156">
        <v>4.8430735930735944E-3</v>
      </c>
      <c r="I3618" s="156">
        <v>1.1471861471861473E-2</v>
      </c>
      <c r="J3618" s="156">
        <v>3.3279220779220782E-3</v>
      </c>
      <c r="K3618" s="156">
        <v>3.3279220779220782E-3</v>
      </c>
      <c r="L3618" s="156">
        <v>1.2932900432900435E-2</v>
      </c>
      <c r="M3618" s="156">
        <v>6.1147186147186153E-3</v>
      </c>
      <c r="N3618" s="156">
        <v>5.0054112554112568E-3</v>
      </c>
      <c r="O3618" s="156">
        <v>1.4042207792207795E-2</v>
      </c>
    </row>
    <row r="3619" spans="1:15" x14ac:dyDescent="0.2">
      <c r="A3619">
        <v>304</v>
      </c>
      <c r="B3619" t="s">
        <v>380</v>
      </c>
      <c r="C3619" t="s">
        <v>380</v>
      </c>
      <c r="D3619" t="s">
        <v>196</v>
      </c>
      <c r="E3619" t="s">
        <v>688</v>
      </c>
      <c r="F3619" s="156">
        <v>0.20593156843156843</v>
      </c>
      <c r="G3619" s="156">
        <v>0.24473235098235097</v>
      </c>
      <c r="H3619" s="156">
        <v>0.28471528471528473</v>
      </c>
      <c r="I3619" s="156">
        <v>0.26981143856143858</v>
      </c>
      <c r="J3619" s="156">
        <v>0.16698301698301699</v>
      </c>
      <c r="K3619" s="156">
        <v>0.1765068265068265</v>
      </c>
      <c r="L3619" s="156">
        <v>0.19905511155511152</v>
      </c>
      <c r="M3619" s="156">
        <v>0.29586871461871456</v>
      </c>
      <c r="N3619" s="156">
        <v>0.29395812520812525</v>
      </c>
      <c r="O3619" s="156">
        <v>0.34074675324675324</v>
      </c>
    </row>
    <row r="3620" spans="1:15" x14ac:dyDescent="0.2">
      <c r="A3620">
        <v>304</v>
      </c>
      <c r="B3620" t="s">
        <v>380</v>
      </c>
      <c r="C3620" t="s">
        <v>380</v>
      </c>
      <c r="D3620" t="s">
        <v>196</v>
      </c>
      <c r="E3620" t="s">
        <v>689</v>
      </c>
      <c r="F3620" s="156">
        <v>2.0304868742368743E-2</v>
      </c>
      <c r="G3620" s="156">
        <v>2.7663308913308912E-2</v>
      </c>
      <c r="H3620" s="156">
        <v>1.2242445054945053E-2</v>
      </c>
      <c r="I3620" s="156">
        <v>8.9495573870573865E-3</v>
      </c>
      <c r="J3620" s="156">
        <v>2.5887133699633698E-2</v>
      </c>
      <c r="K3620" s="156">
        <v>6.5132783882783877E-3</v>
      </c>
      <c r="L3620" s="156">
        <v>6.7384004884004887E-3</v>
      </c>
      <c r="M3620" s="156">
        <v>1.5516254578754581E-2</v>
      </c>
      <c r="N3620" s="156">
        <v>1.3333714896214896E-2</v>
      </c>
      <c r="O3620" s="156">
        <v>2.6343101343101343E-2</v>
      </c>
    </row>
    <row r="3621" spans="1:15" x14ac:dyDescent="0.2">
      <c r="A3621">
        <v>304</v>
      </c>
      <c r="B3621" t="s">
        <v>380</v>
      </c>
      <c r="C3621" t="s">
        <v>380</v>
      </c>
      <c r="D3621" t="s">
        <v>196</v>
      </c>
      <c r="E3621" t="s">
        <v>690</v>
      </c>
      <c r="F3621" s="156">
        <v>0.21485805860805857</v>
      </c>
      <c r="G3621" s="156">
        <v>0.33392857142857146</v>
      </c>
      <c r="H3621" s="156">
        <v>0.42170329670329665</v>
      </c>
      <c r="I3621" s="156">
        <v>0.31794871794871793</v>
      </c>
      <c r="J3621" s="156">
        <v>0.15309065934065935</v>
      </c>
      <c r="K3621" s="156">
        <v>0.27722069597069599</v>
      </c>
      <c r="L3621" s="156">
        <v>0.14180402930402927</v>
      </c>
      <c r="M3621" s="156">
        <v>0.39739010989010992</v>
      </c>
      <c r="N3621" s="156">
        <v>0.43024267399267396</v>
      </c>
      <c r="O3621" s="156">
        <v>0.40892857142857142</v>
      </c>
    </row>
    <row r="3622" spans="1:15" x14ac:dyDescent="0.2">
      <c r="A3622">
        <v>304</v>
      </c>
      <c r="B3622" t="s">
        <v>380</v>
      </c>
      <c r="C3622" t="s">
        <v>380</v>
      </c>
      <c r="D3622" t="s">
        <v>196</v>
      </c>
      <c r="E3622" t="s">
        <v>691</v>
      </c>
      <c r="F3622" s="156">
        <v>0.16543437622983079</v>
      </c>
      <c r="G3622" s="156">
        <v>0.14177735143644235</v>
      </c>
      <c r="H3622" s="156">
        <v>0.2123401219992129</v>
      </c>
      <c r="I3622" s="156">
        <v>0.15030991735537191</v>
      </c>
      <c r="J3622" s="156">
        <v>9.9936048799685179E-2</v>
      </c>
      <c r="K3622" s="156">
        <v>0.17452282565918928</v>
      </c>
      <c r="L3622" s="156">
        <v>0.11303866587957498</v>
      </c>
      <c r="M3622" s="156">
        <v>0.16073642266824087</v>
      </c>
      <c r="N3622" s="156">
        <v>0.20972796143250688</v>
      </c>
      <c r="O3622" s="156">
        <v>0.22879525777253049</v>
      </c>
    </row>
    <row r="3623" spans="1:15" x14ac:dyDescent="0.2">
      <c r="A3623">
        <v>304</v>
      </c>
      <c r="B3623" t="s">
        <v>380</v>
      </c>
      <c r="C3623" t="s">
        <v>380</v>
      </c>
      <c r="D3623" t="s">
        <v>196</v>
      </c>
      <c r="E3623" t="s">
        <v>692</v>
      </c>
      <c r="F3623" s="156">
        <v>3.8262085137085134E-3</v>
      </c>
      <c r="G3623" s="156">
        <v>4.3109668109668113E-3</v>
      </c>
      <c r="H3623" s="156">
        <v>2.0517676767676765E-3</v>
      </c>
      <c r="I3623" s="156">
        <v>1.1318542568542567E-3</v>
      </c>
      <c r="J3623" s="156">
        <v>4.6040764790764794E-3</v>
      </c>
      <c r="K3623" s="156">
        <v>1.431727994227994E-3</v>
      </c>
      <c r="L3623" s="156">
        <v>8.0266955266955259E-4</v>
      </c>
      <c r="M3623" s="156">
        <v>1.6752344877344876E-3</v>
      </c>
      <c r="N3623" s="156">
        <v>2.0878427128427127E-3</v>
      </c>
      <c r="O3623" s="156">
        <v>4.475559163059163E-3</v>
      </c>
    </row>
    <row r="3624" spans="1:15" x14ac:dyDescent="0.2">
      <c r="A3624">
        <v>304</v>
      </c>
      <c r="B3624" t="s">
        <v>380</v>
      </c>
      <c r="C3624" t="s">
        <v>380</v>
      </c>
      <c r="D3624" t="s">
        <v>196</v>
      </c>
      <c r="E3624" t="s">
        <v>693</v>
      </c>
      <c r="F3624" s="156">
        <v>0</v>
      </c>
      <c r="G3624" s="156">
        <v>0</v>
      </c>
      <c r="H3624" s="156">
        <v>0</v>
      </c>
      <c r="I3624" s="156">
        <v>0</v>
      </c>
      <c r="J3624" s="156">
        <v>0</v>
      </c>
      <c r="K3624" s="156">
        <v>0</v>
      </c>
      <c r="L3624" s="156">
        <v>0</v>
      </c>
      <c r="M3624" s="156">
        <v>0</v>
      </c>
      <c r="N3624" s="156">
        <v>0</v>
      </c>
      <c r="O3624" s="156">
        <v>0</v>
      </c>
    </row>
    <row r="3625" spans="1:15" x14ac:dyDescent="0.2">
      <c r="A3625">
        <v>304</v>
      </c>
      <c r="B3625" t="s">
        <v>380</v>
      </c>
      <c r="C3625" t="s">
        <v>380</v>
      </c>
      <c r="D3625" t="s">
        <v>196</v>
      </c>
      <c r="E3625" t="s">
        <v>694</v>
      </c>
      <c r="F3625" s="156">
        <v>6.5852272727272732E-2</v>
      </c>
      <c r="G3625" s="156">
        <v>5.6414141414141403E-2</v>
      </c>
      <c r="H3625" s="156">
        <v>9.1786616161616152E-2</v>
      </c>
      <c r="I3625" s="156">
        <v>5.9927398989898982E-2</v>
      </c>
      <c r="J3625" s="156">
        <v>4.0336174242424243E-2</v>
      </c>
      <c r="K3625" s="156">
        <v>8.3289141414141413E-2</v>
      </c>
      <c r="L3625" s="156">
        <v>4.5154671717171718E-2</v>
      </c>
      <c r="M3625" s="156">
        <v>6.2937184343434344E-2</v>
      </c>
      <c r="N3625" s="156">
        <v>8.9389204545454556E-2</v>
      </c>
      <c r="O3625" s="156">
        <v>9.3041351010101012E-2</v>
      </c>
    </row>
    <row r="3626" spans="1:15" x14ac:dyDescent="0.2">
      <c r="A3626">
        <v>304</v>
      </c>
      <c r="B3626" t="s">
        <v>380</v>
      </c>
      <c r="C3626" t="s">
        <v>380</v>
      </c>
      <c r="D3626" t="s">
        <v>196</v>
      </c>
      <c r="E3626" t="s">
        <v>695</v>
      </c>
      <c r="F3626" s="156">
        <v>4.484953703703703E-5</v>
      </c>
      <c r="G3626" s="156">
        <v>4.3402777777777773E-5</v>
      </c>
      <c r="H3626" s="156">
        <v>1.8807870370370372E-5</v>
      </c>
      <c r="I3626" s="156">
        <v>1.0127314814814815E-5</v>
      </c>
      <c r="J3626" s="156">
        <v>5.208333333333333E-5</v>
      </c>
      <c r="K3626" s="156">
        <v>1.5914351851851854E-5</v>
      </c>
      <c r="L3626" s="156">
        <v>7.2337962962962974E-6</v>
      </c>
      <c r="M3626" s="156">
        <v>1.3020833333333332E-5</v>
      </c>
      <c r="N3626" s="156">
        <v>1.7361111111111111E-5</v>
      </c>
      <c r="O3626" s="156">
        <v>5.0636574074074066E-5</v>
      </c>
    </row>
    <row r="3627" spans="1:15" x14ac:dyDescent="0.2">
      <c r="A3627">
        <v>304</v>
      </c>
      <c r="B3627" t="s">
        <v>380</v>
      </c>
      <c r="C3627" t="s">
        <v>380</v>
      </c>
      <c r="D3627" t="s">
        <v>196</v>
      </c>
      <c r="E3627" t="s">
        <v>696</v>
      </c>
      <c r="F3627" s="156">
        <v>0</v>
      </c>
      <c r="G3627" s="156">
        <v>0</v>
      </c>
      <c r="H3627" s="156">
        <v>0</v>
      </c>
      <c r="I3627" s="156">
        <v>0</v>
      </c>
      <c r="J3627" s="156">
        <v>0</v>
      </c>
      <c r="K3627" s="156">
        <v>0</v>
      </c>
      <c r="L3627" s="156">
        <v>0</v>
      </c>
      <c r="M3627" s="156">
        <v>0</v>
      </c>
      <c r="N3627" s="156">
        <v>0</v>
      </c>
      <c r="O3627" s="156">
        <v>0</v>
      </c>
    </row>
    <row r="3628" spans="1:15" x14ac:dyDescent="0.2">
      <c r="A3628">
        <v>305</v>
      </c>
      <c r="B3628" t="s">
        <v>382</v>
      </c>
      <c r="C3628" t="s">
        <v>382</v>
      </c>
      <c r="D3628" t="s">
        <v>196</v>
      </c>
      <c r="E3628" t="s">
        <v>685</v>
      </c>
      <c r="F3628" s="156">
        <v>0.22598632428177881</v>
      </c>
      <c r="G3628" s="156">
        <v>0.23479437229437231</v>
      </c>
      <c r="H3628" s="156">
        <v>0.30030499803227079</v>
      </c>
      <c r="I3628" s="156">
        <v>0.25280155450609992</v>
      </c>
      <c r="J3628" s="156">
        <v>0.15872195985832349</v>
      </c>
      <c r="K3628" s="156">
        <v>0.20613931523022436</v>
      </c>
      <c r="L3628" s="156">
        <v>0.1824749114521842</v>
      </c>
      <c r="M3628" s="156">
        <v>0.27807703659976385</v>
      </c>
      <c r="N3628" s="156">
        <v>0.30529073199527745</v>
      </c>
      <c r="O3628" s="156">
        <v>0.34176259346713894</v>
      </c>
    </row>
    <row r="3629" spans="1:15" x14ac:dyDescent="0.2">
      <c r="A3629">
        <v>305</v>
      </c>
      <c r="B3629" t="s">
        <v>382</v>
      </c>
      <c r="C3629" t="s">
        <v>382</v>
      </c>
      <c r="D3629" t="s">
        <v>196</v>
      </c>
      <c r="E3629" t="s">
        <v>686</v>
      </c>
      <c r="F3629" s="156">
        <v>1.14876443001443E-2</v>
      </c>
      <c r="G3629" s="156">
        <v>1.4484126984126981E-2</v>
      </c>
      <c r="H3629" s="156">
        <v>5.9839466089466088E-3</v>
      </c>
      <c r="I3629" s="156">
        <v>4.3380230880230878E-3</v>
      </c>
      <c r="J3629" s="156">
        <v>1.4344336219336217E-2</v>
      </c>
      <c r="K3629" s="156">
        <v>3.1565656565656565E-3</v>
      </c>
      <c r="L3629" s="156">
        <v>3.2106782106782104E-3</v>
      </c>
      <c r="M3629" s="156">
        <v>7.1112914862914867E-3</v>
      </c>
      <c r="N3629" s="156">
        <v>6.4439033189033186E-3</v>
      </c>
      <c r="O3629" s="156">
        <v>1.4229347041847041E-2</v>
      </c>
    </row>
    <row r="3630" spans="1:15" x14ac:dyDescent="0.2">
      <c r="A3630">
        <v>305</v>
      </c>
      <c r="B3630" t="s">
        <v>382</v>
      </c>
      <c r="C3630" t="s">
        <v>382</v>
      </c>
      <c r="D3630" t="s">
        <v>196</v>
      </c>
      <c r="E3630" t="s">
        <v>687</v>
      </c>
      <c r="F3630" s="156">
        <v>2.4864718614718617E-2</v>
      </c>
      <c r="G3630" s="156">
        <v>9.5238095238095264E-3</v>
      </c>
      <c r="H3630" s="156">
        <v>9.5238095238095264E-3</v>
      </c>
      <c r="I3630" s="156">
        <v>2.5351731601731604E-2</v>
      </c>
      <c r="J3630" s="156">
        <v>6.6017316017316025E-3</v>
      </c>
      <c r="K3630" s="156">
        <v>6.6017316017316025E-3</v>
      </c>
      <c r="L3630" s="156">
        <v>2.8652597402597405E-2</v>
      </c>
      <c r="M3630" s="156">
        <v>1.2959956709956713E-2</v>
      </c>
      <c r="N3630" s="156">
        <v>9.9296536796536806E-3</v>
      </c>
      <c r="O3630" s="156">
        <v>3.0194805194805201E-2</v>
      </c>
    </row>
    <row r="3631" spans="1:15" x14ac:dyDescent="0.2">
      <c r="A3631">
        <v>305</v>
      </c>
      <c r="B3631" t="s">
        <v>382</v>
      </c>
      <c r="C3631" t="s">
        <v>382</v>
      </c>
      <c r="D3631" t="s">
        <v>196</v>
      </c>
      <c r="E3631" t="s">
        <v>688</v>
      </c>
      <c r="F3631" s="156">
        <v>0.19151889776889777</v>
      </c>
      <c r="G3631" s="156">
        <v>0.23558524808524808</v>
      </c>
      <c r="H3631" s="156">
        <v>0.27321428571428574</v>
      </c>
      <c r="I3631" s="156">
        <v>0.26215243090243084</v>
      </c>
      <c r="J3631" s="156">
        <v>0.16144064269064271</v>
      </c>
      <c r="K3631" s="156">
        <v>0.16998834498834495</v>
      </c>
      <c r="L3631" s="156">
        <v>0.19223901098901097</v>
      </c>
      <c r="M3631" s="156">
        <v>0.28542499167499169</v>
      </c>
      <c r="N3631" s="156">
        <v>0.28274017649017646</v>
      </c>
      <c r="O3631" s="156">
        <v>0.32520396270396268</v>
      </c>
    </row>
    <row r="3632" spans="1:15" x14ac:dyDescent="0.2">
      <c r="A3632">
        <v>305</v>
      </c>
      <c r="B3632" t="s">
        <v>382</v>
      </c>
      <c r="C3632" t="s">
        <v>382</v>
      </c>
      <c r="D3632" t="s">
        <v>196</v>
      </c>
      <c r="E3632" t="s">
        <v>689</v>
      </c>
      <c r="F3632" s="156">
        <v>1.645299145299145E-2</v>
      </c>
      <c r="G3632" s="156">
        <v>2.1812042124542127E-2</v>
      </c>
      <c r="H3632" s="156">
        <v>9.5161782661782671E-3</v>
      </c>
      <c r="I3632" s="156">
        <v>8.0471611721611713E-3</v>
      </c>
      <c r="J3632" s="156">
        <v>2.0579594017094017E-2</v>
      </c>
      <c r="K3632" s="156">
        <v>5.4582570207570204E-3</v>
      </c>
      <c r="L3632" s="156">
        <v>6.1603327228327235E-3</v>
      </c>
      <c r="M3632" s="156">
        <v>1.2374084249084248E-2</v>
      </c>
      <c r="N3632" s="156">
        <v>1.0319368131868133E-2</v>
      </c>
      <c r="O3632" s="156">
        <v>2.1436202686202683E-2</v>
      </c>
    </row>
    <row r="3633" spans="1:15" x14ac:dyDescent="0.2">
      <c r="A3633">
        <v>305</v>
      </c>
      <c r="B3633" t="s">
        <v>382</v>
      </c>
      <c r="C3633" t="s">
        <v>382</v>
      </c>
      <c r="D3633" t="s">
        <v>196</v>
      </c>
      <c r="E3633" t="s">
        <v>690</v>
      </c>
      <c r="F3633" s="156">
        <v>0.20224358974358972</v>
      </c>
      <c r="G3633" s="156">
        <v>0.33173076923076927</v>
      </c>
      <c r="H3633" s="156">
        <v>0.4019917582417582</v>
      </c>
      <c r="I3633" s="156">
        <v>0.29182692307692304</v>
      </c>
      <c r="J3633" s="156">
        <v>0.16600274725274727</v>
      </c>
      <c r="K3633" s="156">
        <v>0.26536172161172161</v>
      </c>
      <c r="L3633" s="156">
        <v>0.13779761904761903</v>
      </c>
      <c r="M3633" s="156">
        <v>0.37847985347985341</v>
      </c>
      <c r="N3633" s="156">
        <v>0.41073717948717947</v>
      </c>
      <c r="O3633" s="156">
        <v>0.38958333333333334</v>
      </c>
    </row>
    <row r="3634" spans="1:15" x14ac:dyDescent="0.2">
      <c r="A3634">
        <v>305</v>
      </c>
      <c r="B3634" t="s">
        <v>382</v>
      </c>
      <c r="C3634" t="s">
        <v>382</v>
      </c>
      <c r="D3634" t="s">
        <v>196</v>
      </c>
      <c r="E3634" t="s">
        <v>691</v>
      </c>
      <c r="F3634" s="156">
        <v>0.15350993703266427</v>
      </c>
      <c r="G3634" s="156">
        <v>0.13511904761904761</v>
      </c>
      <c r="H3634" s="156">
        <v>0.19819214876033059</v>
      </c>
      <c r="I3634" s="156">
        <v>0.14330480125934672</v>
      </c>
      <c r="J3634" s="156">
        <v>9.731650924832741E-2</v>
      </c>
      <c r="K3634" s="156">
        <v>0.16316164895710353</v>
      </c>
      <c r="L3634" s="156">
        <v>0.10944018103109011</v>
      </c>
      <c r="M3634" s="156">
        <v>0.15120769382133017</v>
      </c>
      <c r="N3634" s="156">
        <v>0.19549390003935457</v>
      </c>
      <c r="O3634" s="156">
        <v>0.21530647382920112</v>
      </c>
    </row>
    <row r="3635" spans="1:15" x14ac:dyDescent="0.2">
      <c r="A3635">
        <v>305</v>
      </c>
      <c r="B3635" t="s">
        <v>382</v>
      </c>
      <c r="C3635" t="s">
        <v>382</v>
      </c>
      <c r="D3635" t="s">
        <v>196</v>
      </c>
      <c r="E3635" t="s">
        <v>692</v>
      </c>
      <c r="F3635" s="156">
        <v>2.1577380952380949E-3</v>
      </c>
      <c r="G3635" s="156">
        <v>2.3741883116883112E-3</v>
      </c>
      <c r="H3635" s="156">
        <v>9.9431818181818172E-4</v>
      </c>
      <c r="I3635" s="156">
        <v>6.2003968253968251E-4</v>
      </c>
      <c r="J3635" s="156">
        <v>2.5951479076479077E-3</v>
      </c>
      <c r="K3635" s="156">
        <v>6.4484126984126983E-4</v>
      </c>
      <c r="L3635" s="156">
        <v>4.3290043290043285E-4</v>
      </c>
      <c r="M3635" s="156">
        <v>8.5903679653679646E-4</v>
      </c>
      <c r="N3635" s="156">
        <v>1.0258838383838383E-3</v>
      </c>
      <c r="O3635" s="156">
        <v>2.5004509379509374E-3</v>
      </c>
    </row>
    <row r="3636" spans="1:15" x14ac:dyDescent="0.2">
      <c r="A3636">
        <v>305</v>
      </c>
      <c r="B3636" t="s">
        <v>382</v>
      </c>
      <c r="C3636" t="s">
        <v>382</v>
      </c>
      <c r="D3636" t="s">
        <v>196</v>
      </c>
      <c r="E3636" t="s">
        <v>693</v>
      </c>
      <c r="F3636" s="156">
        <v>8.1168831168831182E-5</v>
      </c>
      <c r="G3636" s="156">
        <v>0</v>
      </c>
      <c r="H3636" s="156">
        <v>0</v>
      </c>
      <c r="I3636" s="156">
        <v>5.4112554112554119E-5</v>
      </c>
      <c r="J3636" s="156">
        <v>0</v>
      </c>
      <c r="K3636" s="156">
        <v>0</v>
      </c>
      <c r="L3636" s="156">
        <v>8.1168831168831182E-5</v>
      </c>
      <c r="M3636" s="156">
        <v>0</v>
      </c>
      <c r="N3636" s="156">
        <v>0</v>
      </c>
      <c r="O3636" s="156">
        <v>8.1168831168831182E-5</v>
      </c>
    </row>
    <row r="3637" spans="1:15" x14ac:dyDescent="0.2">
      <c r="A3637">
        <v>305</v>
      </c>
      <c r="B3637" t="s">
        <v>382</v>
      </c>
      <c r="C3637" t="s">
        <v>382</v>
      </c>
      <c r="D3637" t="s">
        <v>196</v>
      </c>
      <c r="E3637" t="s">
        <v>694</v>
      </c>
      <c r="F3637" s="156">
        <v>6.039772727272727E-2</v>
      </c>
      <c r="G3637" s="156">
        <v>5.1587752525252523E-2</v>
      </c>
      <c r="H3637" s="156">
        <v>8.4172979797979802E-2</v>
      </c>
      <c r="I3637" s="156">
        <v>5.5553977272727269E-2</v>
      </c>
      <c r="J3637" s="156">
        <v>3.7051767676767676E-2</v>
      </c>
      <c r="K3637" s="156">
        <v>7.6775568181818174E-2</v>
      </c>
      <c r="L3637" s="156">
        <v>4.2201704545454542E-2</v>
      </c>
      <c r="M3637" s="156">
        <v>5.7618371212121218E-2</v>
      </c>
      <c r="N3637" s="156">
        <v>8.1657196969696963E-2</v>
      </c>
      <c r="O3637" s="156">
        <v>8.5677083333333348E-2</v>
      </c>
    </row>
    <row r="3638" spans="1:15" x14ac:dyDescent="0.2">
      <c r="A3638">
        <v>305</v>
      </c>
      <c r="B3638" t="s">
        <v>382</v>
      </c>
      <c r="C3638" t="s">
        <v>382</v>
      </c>
      <c r="D3638" t="s">
        <v>196</v>
      </c>
      <c r="E3638" t="s">
        <v>695</v>
      </c>
      <c r="F3638" s="156">
        <v>0</v>
      </c>
      <c r="G3638" s="156">
        <v>0</v>
      </c>
      <c r="H3638" s="156">
        <v>0</v>
      </c>
      <c r="I3638" s="156">
        <v>0</v>
      </c>
      <c r="J3638" s="156">
        <v>0</v>
      </c>
      <c r="K3638" s="156">
        <v>0</v>
      </c>
      <c r="L3638" s="156">
        <v>0</v>
      </c>
      <c r="M3638" s="156">
        <v>0</v>
      </c>
      <c r="N3638" s="156">
        <v>0</v>
      </c>
      <c r="O3638" s="156">
        <v>0</v>
      </c>
    </row>
    <row r="3639" spans="1:15" x14ac:dyDescent="0.2">
      <c r="A3639">
        <v>305</v>
      </c>
      <c r="B3639" t="s">
        <v>382</v>
      </c>
      <c r="C3639" t="s">
        <v>382</v>
      </c>
      <c r="D3639" t="s">
        <v>196</v>
      </c>
      <c r="E3639" t="s">
        <v>696</v>
      </c>
      <c r="F3639" s="156">
        <v>0</v>
      </c>
      <c r="G3639" s="156">
        <v>0</v>
      </c>
      <c r="H3639" s="156">
        <v>0</v>
      </c>
      <c r="I3639" s="156">
        <v>0</v>
      </c>
      <c r="J3639" s="156">
        <v>0</v>
      </c>
      <c r="K3639" s="156">
        <v>0</v>
      </c>
      <c r="L3639" s="156">
        <v>0</v>
      </c>
      <c r="M3639" s="156">
        <v>0</v>
      </c>
      <c r="N3639" s="156">
        <v>0</v>
      </c>
      <c r="O3639" s="156">
        <v>0</v>
      </c>
    </row>
    <row r="3640" spans="1:15" x14ac:dyDescent="0.2">
      <c r="A3640">
        <v>306</v>
      </c>
      <c r="B3640" t="s">
        <v>383</v>
      </c>
      <c r="C3640" t="s">
        <v>383</v>
      </c>
      <c r="D3640" t="s">
        <v>196</v>
      </c>
      <c r="E3640" t="s">
        <v>685</v>
      </c>
      <c r="F3640" s="156">
        <v>0.22490653286107828</v>
      </c>
      <c r="G3640" s="156">
        <v>0.23041863439590712</v>
      </c>
      <c r="H3640" s="156">
        <v>0.29661304604486427</v>
      </c>
      <c r="I3640" s="156">
        <v>0.25146103896103894</v>
      </c>
      <c r="J3640" s="156">
        <v>0.15563262495080676</v>
      </c>
      <c r="K3640" s="156">
        <v>0.20423553719008261</v>
      </c>
      <c r="L3640" s="156">
        <v>0.18269874065328612</v>
      </c>
      <c r="M3640" s="156">
        <v>0.27452528532073983</v>
      </c>
      <c r="N3640" s="156">
        <v>0.30159386068476979</v>
      </c>
      <c r="O3640" s="156">
        <v>0.33894874065328612</v>
      </c>
    </row>
    <row r="3641" spans="1:15" x14ac:dyDescent="0.2">
      <c r="A3641">
        <v>306</v>
      </c>
      <c r="B3641" t="s">
        <v>383</v>
      </c>
      <c r="C3641" t="s">
        <v>383</v>
      </c>
      <c r="D3641" t="s">
        <v>196</v>
      </c>
      <c r="E3641" t="s">
        <v>686</v>
      </c>
      <c r="F3641" s="156">
        <v>1.2840458152958154E-2</v>
      </c>
      <c r="G3641" s="156">
        <v>1.6078192640692639E-2</v>
      </c>
      <c r="H3641" s="156">
        <v>6.6468253968253966E-3</v>
      </c>
      <c r="I3641" s="156">
        <v>4.6356421356421344E-3</v>
      </c>
      <c r="J3641" s="156">
        <v>1.5920364357864356E-2</v>
      </c>
      <c r="K3641" s="156">
        <v>3.4789862914862912E-3</v>
      </c>
      <c r="L3641" s="156">
        <v>3.4248737373737373E-3</v>
      </c>
      <c r="M3641" s="156">
        <v>7.8327922077922069E-3</v>
      </c>
      <c r="N3641" s="156">
        <v>7.2037337662337652E-3</v>
      </c>
      <c r="O3641" s="156">
        <v>1.581213924963925E-2</v>
      </c>
    </row>
    <row r="3642" spans="1:15" x14ac:dyDescent="0.2">
      <c r="A3642">
        <v>306</v>
      </c>
      <c r="B3642" t="s">
        <v>383</v>
      </c>
      <c r="C3642" t="s">
        <v>383</v>
      </c>
      <c r="D3642" t="s">
        <v>196</v>
      </c>
      <c r="E3642" t="s">
        <v>687</v>
      </c>
      <c r="F3642" s="156">
        <v>2.1401515151515157E-2</v>
      </c>
      <c r="G3642" s="156">
        <v>8.2251082251082273E-3</v>
      </c>
      <c r="H3642" s="156">
        <v>8.2251082251082273E-3</v>
      </c>
      <c r="I3642" s="156">
        <v>2.1536796536796538E-2</v>
      </c>
      <c r="J3642" s="156">
        <v>5.6818181818181837E-3</v>
      </c>
      <c r="K3642" s="156">
        <v>5.6818181818181837E-3</v>
      </c>
      <c r="L3642" s="156">
        <v>2.4377705627705634E-2</v>
      </c>
      <c r="M3642" s="156">
        <v>1.1011904761904764E-2</v>
      </c>
      <c r="N3642" s="156">
        <v>8.5768398268398285E-3</v>
      </c>
      <c r="O3642" s="156">
        <v>2.5946969696969701E-2</v>
      </c>
    </row>
    <row r="3643" spans="1:15" x14ac:dyDescent="0.2">
      <c r="A3643">
        <v>306</v>
      </c>
      <c r="B3643" t="s">
        <v>383</v>
      </c>
      <c r="C3643" t="s">
        <v>383</v>
      </c>
      <c r="D3643" t="s">
        <v>196</v>
      </c>
      <c r="E3643" t="s">
        <v>688</v>
      </c>
      <c r="F3643" s="156">
        <v>0.19201631701631702</v>
      </c>
      <c r="G3643" s="156">
        <v>0.23029678654678656</v>
      </c>
      <c r="H3643" s="156">
        <v>0.26879786879786877</v>
      </c>
      <c r="I3643" s="156">
        <v>0.2606789044289044</v>
      </c>
      <c r="J3643" s="156">
        <v>0.1575840825840826</v>
      </c>
      <c r="K3643" s="156">
        <v>0.16744921744921742</v>
      </c>
      <c r="L3643" s="156">
        <v>0.19273643023643022</v>
      </c>
      <c r="M3643" s="156">
        <v>0.28124167499167502</v>
      </c>
      <c r="N3643" s="156">
        <v>0.27857350982350981</v>
      </c>
      <c r="O3643" s="156">
        <v>0.32277930402930405</v>
      </c>
    </row>
    <row r="3644" spans="1:15" x14ac:dyDescent="0.2">
      <c r="A3644">
        <v>306</v>
      </c>
      <c r="B3644" t="s">
        <v>383</v>
      </c>
      <c r="C3644" t="s">
        <v>383</v>
      </c>
      <c r="D3644" t="s">
        <v>196</v>
      </c>
      <c r="E3644" t="s">
        <v>689</v>
      </c>
      <c r="F3644" s="156">
        <v>1.8564942002442002E-2</v>
      </c>
      <c r="G3644" s="156">
        <v>2.4084249084249082E-2</v>
      </c>
      <c r="H3644" s="156">
        <v>1.0187728937728936E-2</v>
      </c>
      <c r="I3644" s="156">
        <v>8.2322191697191682E-3</v>
      </c>
      <c r="J3644" s="156">
        <v>2.2830815018315017E-2</v>
      </c>
      <c r="K3644" s="156">
        <v>5.6643009768009766E-3</v>
      </c>
      <c r="L3644" s="156">
        <v>6.3205891330891341E-3</v>
      </c>
      <c r="M3644" s="156">
        <v>1.3301282051282049E-2</v>
      </c>
      <c r="N3644" s="156">
        <v>1.1160714285714286E-2</v>
      </c>
      <c r="O3644" s="156">
        <v>2.3767551892551891E-2</v>
      </c>
    </row>
    <row r="3645" spans="1:15" x14ac:dyDescent="0.2">
      <c r="A3645">
        <v>306</v>
      </c>
      <c r="B3645" t="s">
        <v>383</v>
      </c>
      <c r="C3645" t="s">
        <v>383</v>
      </c>
      <c r="D3645" t="s">
        <v>196</v>
      </c>
      <c r="E3645" t="s">
        <v>690</v>
      </c>
      <c r="F3645" s="156">
        <v>0.19425366300366298</v>
      </c>
      <c r="G3645" s="156">
        <v>0.3172161172161172</v>
      </c>
      <c r="H3645" s="156">
        <v>0.38894230769230764</v>
      </c>
      <c r="I3645" s="156">
        <v>0.28610347985347984</v>
      </c>
      <c r="J3645" s="156">
        <v>0.15579212454212452</v>
      </c>
      <c r="K3645" s="156">
        <v>0.25721153846153844</v>
      </c>
      <c r="L3645" s="156">
        <v>0.13376831501831501</v>
      </c>
      <c r="M3645" s="156">
        <v>0.36684981684981682</v>
      </c>
      <c r="N3645" s="156">
        <v>0.3977335164835164</v>
      </c>
      <c r="O3645" s="156">
        <v>0.37706043956043955</v>
      </c>
    </row>
    <row r="3646" spans="1:15" x14ac:dyDescent="0.2">
      <c r="A3646">
        <v>306</v>
      </c>
      <c r="B3646" t="s">
        <v>383</v>
      </c>
      <c r="C3646" t="s">
        <v>383</v>
      </c>
      <c r="D3646" t="s">
        <v>196</v>
      </c>
      <c r="E3646" t="s">
        <v>691</v>
      </c>
      <c r="F3646" s="156">
        <v>0.15481109799291615</v>
      </c>
      <c r="G3646" s="156">
        <v>0.13455824478551751</v>
      </c>
      <c r="H3646" s="156">
        <v>0.19769529712711531</v>
      </c>
      <c r="I3646" s="156">
        <v>0.13981946084218813</v>
      </c>
      <c r="J3646" s="156">
        <v>9.6681916568280207E-2</v>
      </c>
      <c r="K3646" s="156">
        <v>0.16343713105076743</v>
      </c>
      <c r="L3646" s="156">
        <v>0.10606060606060605</v>
      </c>
      <c r="M3646" s="156">
        <v>0.14918339236521053</v>
      </c>
      <c r="N3646" s="156">
        <v>0.1945567689885872</v>
      </c>
      <c r="O3646" s="156">
        <v>0.21473829201101927</v>
      </c>
    </row>
    <row r="3647" spans="1:15" x14ac:dyDescent="0.2">
      <c r="A3647">
        <v>306</v>
      </c>
      <c r="B3647" t="s">
        <v>383</v>
      </c>
      <c r="C3647" t="s">
        <v>383</v>
      </c>
      <c r="D3647" t="s">
        <v>196</v>
      </c>
      <c r="E3647" t="s">
        <v>692</v>
      </c>
      <c r="F3647" s="156">
        <v>2.8296356421356425E-3</v>
      </c>
      <c r="G3647" s="156">
        <v>3.0393217893217891E-3</v>
      </c>
      <c r="H3647" s="156">
        <v>1.2738997113997115E-3</v>
      </c>
      <c r="I3647" s="156">
        <v>7.2601010101010091E-4</v>
      </c>
      <c r="J3647" s="156">
        <v>3.3414502164502164E-3</v>
      </c>
      <c r="K3647" s="156">
        <v>8.5001803751803752E-4</v>
      </c>
      <c r="L3647" s="156">
        <v>5.1181457431457439E-4</v>
      </c>
      <c r="M3647" s="156">
        <v>1.0529401154401154E-3</v>
      </c>
      <c r="N3647" s="156">
        <v>1.3077200577200577E-3</v>
      </c>
      <c r="O3647" s="156">
        <v>3.2354797979797976E-3</v>
      </c>
    </row>
    <row r="3648" spans="1:15" x14ac:dyDescent="0.2">
      <c r="A3648">
        <v>306</v>
      </c>
      <c r="B3648" t="s">
        <v>383</v>
      </c>
      <c r="C3648" t="s">
        <v>383</v>
      </c>
      <c r="D3648" t="s">
        <v>196</v>
      </c>
      <c r="E3648" t="s">
        <v>693</v>
      </c>
      <c r="F3648" s="156">
        <v>0</v>
      </c>
      <c r="G3648" s="156">
        <v>0</v>
      </c>
      <c r="H3648" s="156">
        <v>0</v>
      </c>
      <c r="I3648" s="156">
        <v>0</v>
      </c>
      <c r="J3648" s="156">
        <v>0</v>
      </c>
      <c r="K3648" s="156">
        <v>0</v>
      </c>
      <c r="L3648" s="156">
        <v>0</v>
      </c>
      <c r="M3648" s="156">
        <v>0</v>
      </c>
      <c r="N3648" s="156">
        <v>0</v>
      </c>
      <c r="O3648" s="156">
        <v>0</v>
      </c>
    </row>
    <row r="3649" spans="1:15" x14ac:dyDescent="0.2">
      <c r="A3649">
        <v>306</v>
      </c>
      <c r="B3649" t="s">
        <v>383</v>
      </c>
      <c r="C3649" t="s">
        <v>383</v>
      </c>
      <c r="D3649" t="s">
        <v>196</v>
      </c>
      <c r="E3649" t="s">
        <v>694</v>
      </c>
      <c r="F3649" s="156">
        <v>5.932291666666667E-2</v>
      </c>
      <c r="G3649" s="156">
        <v>4.9711174242424244E-2</v>
      </c>
      <c r="H3649" s="156">
        <v>8.1613005050505061E-2</v>
      </c>
      <c r="I3649" s="156">
        <v>5.3252840909090909E-2</v>
      </c>
      <c r="J3649" s="156">
        <v>3.5849116161616158E-2</v>
      </c>
      <c r="K3649" s="156">
        <v>7.4998421717171707E-2</v>
      </c>
      <c r="L3649" s="156">
        <v>4.0577651515151518E-2</v>
      </c>
      <c r="M3649" s="156">
        <v>5.5179924242424246E-2</v>
      </c>
      <c r="N3649" s="156">
        <v>7.8888888888888883E-2</v>
      </c>
      <c r="O3649" s="156">
        <v>8.3532196969696965E-2</v>
      </c>
    </row>
    <row r="3650" spans="1:15" x14ac:dyDescent="0.2">
      <c r="A3650">
        <v>306</v>
      </c>
      <c r="B3650" t="s">
        <v>383</v>
      </c>
      <c r="C3650" t="s">
        <v>383</v>
      </c>
      <c r="D3650" t="s">
        <v>196</v>
      </c>
      <c r="E3650" t="s">
        <v>695</v>
      </c>
      <c r="F3650" s="156">
        <v>8.6805555555555555E-6</v>
      </c>
      <c r="G3650" s="156">
        <v>7.2337962962962974E-6</v>
      </c>
      <c r="H3650" s="156">
        <v>1.4467592592592592E-6</v>
      </c>
      <c r="I3650" s="156">
        <v>0</v>
      </c>
      <c r="J3650" s="156">
        <v>8.6805555555555555E-6</v>
      </c>
      <c r="K3650" s="156">
        <v>1.4467592592592592E-6</v>
      </c>
      <c r="L3650" s="156">
        <v>0</v>
      </c>
      <c r="M3650" s="156">
        <v>1.4467592592592592E-6</v>
      </c>
      <c r="N3650" s="156">
        <v>1.4467592592592592E-6</v>
      </c>
      <c r="O3650" s="156">
        <v>8.6805555555555555E-6</v>
      </c>
    </row>
    <row r="3651" spans="1:15" x14ac:dyDescent="0.2">
      <c r="A3651">
        <v>306</v>
      </c>
      <c r="B3651" t="s">
        <v>383</v>
      </c>
      <c r="C3651" t="s">
        <v>383</v>
      </c>
      <c r="D3651" t="s">
        <v>196</v>
      </c>
      <c r="E3651" t="s">
        <v>696</v>
      </c>
      <c r="F3651" s="156">
        <v>0</v>
      </c>
      <c r="G3651" s="156">
        <v>0</v>
      </c>
      <c r="H3651" s="156">
        <v>0</v>
      </c>
      <c r="I3651" s="156">
        <v>0</v>
      </c>
      <c r="J3651" s="156">
        <v>0</v>
      </c>
      <c r="K3651" s="156">
        <v>0</v>
      </c>
      <c r="L3651" s="156">
        <v>0</v>
      </c>
      <c r="M3651" s="156">
        <v>0</v>
      </c>
      <c r="N3651" s="156">
        <v>0</v>
      </c>
      <c r="O3651" s="156">
        <v>0</v>
      </c>
    </row>
    <row r="3652" spans="1:15" x14ac:dyDescent="0.2">
      <c r="A3652">
        <v>307</v>
      </c>
      <c r="B3652" t="s">
        <v>404</v>
      </c>
      <c r="C3652" t="s">
        <v>404</v>
      </c>
      <c r="D3652" t="s">
        <v>196</v>
      </c>
      <c r="E3652" t="s">
        <v>685</v>
      </c>
      <c r="F3652" s="156">
        <v>0.21587465564738292</v>
      </c>
      <c r="G3652" s="156">
        <v>0.23552243211334117</v>
      </c>
      <c r="H3652" s="156">
        <v>0.30006641086186542</v>
      </c>
      <c r="I3652" s="156">
        <v>0.2564664502164502</v>
      </c>
      <c r="J3652" s="156">
        <v>0.15702725304998033</v>
      </c>
      <c r="K3652" s="156">
        <v>0.20461432506887051</v>
      </c>
      <c r="L3652" s="156">
        <v>0.18393103109012199</v>
      </c>
      <c r="M3652" s="156">
        <v>0.28180096418732781</v>
      </c>
      <c r="N3652" s="156">
        <v>0.30524153876426602</v>
      </c>
      <c r="O3652" s="156">
        <v>0.33719746162927988</v>
      </c>
    </row>
    <row r="3653" spans="1:15" x14ac:dyDescent="0.2">
      <c r="A3653">
        <v>307</v>
      </c>
      <c r="B3653" t="s">
        <v>404</v>
      </c>
      <c r="C3653" t="s">
        <v>404</v>
      </c>
      <c r="D3653" t="s">
        <v>196</v>
      </c>
      <c r="E3653" t="s">
        <v>686</v>
      </c>
      <c r="F3653" s="156">
        <v>1.2085137085137086E-2</v>
      </c>
      <c r="G3653" s="156">
        <v>1.6332972582972581E-2</v>
      </c>
      <c r="H3653" s="156">
        <v>7.4359668109668106E-3</v>
      </c>
      <c r="I3653" s="156">
        <v>5.1722582972582977E-3</v>
      </c>
      <c r="J3653" s="156">
        <v>1.5776064213564214E-2</v>
      </c>
      <c r="K3653" s="156">
        <v>3.9975649350649347E-3</v>
      </c>
      <c r="L3653" s="156">
        <v>3.7472943722943724E-3</v>
      </c>
      <c r="M3653" s="156">
        <v>8.5971320346320355E-3</v>
      </c>
      <c r="N3653" s="156">
        <v>7.9568001443001447E-3</v>
      </c>
      <c r="O3653" s="156">
        <v>1.5476190476190477E-2</v>
      </c>
    </row>
    <row r="3654" spans="1:15" x14ac:dyDescent="0.2">
      <c r="A3654">
        <v>307</v>
      </c>
      <c r="B3654" t="s">
        <v>404</v>
      </c>
      <c r="C3654" t="s">
        <v>404</v>
      </c>
      <c r="D3654" t="s">
        <v>196</v>
      </c>
      <c r="E3654" t="s">
        <v>687</v>
      </c>
      <c r="F3654" s="156">
        <v>1.382575757575758E-2</v>
      </c>
      <c r="G3654" s="156">
        <v>5.6818181818181837E-3</v>
      </c>
      <c r="H3654" s="156">
        <v>5.6818181818181837E-3</v>
      </c>
      <c r="I3654" s="156">
        <v>1.3933982683982687E-2</v>
      </c>
      <c r="J3654" s="156">
        <v>3.9231601731601739E-3</v>
      </c>
      <c r="K3654" s="156">
        <v>3.9231601731601739E-3</v>
      </c>
      <c r="L3654" s="156">
        <v>1.5692640692640696E-2</v>
      </c>
      <c r="M3654" s="156">
        <v>7.3322510822510824E-3</v>
      </c>
      <c r="N3654" s="156">
        <v>5.8982683982683999E-3</v>
      </c>
      <c r="O3654" s="156">
        <v>1.6910173160173163E-2</v>
      </c>
    </row>
    <row r="3655" spans="1:15" x14ac:dyDescent="0.2">
      <c r="A3655">
        <v>307</v>
      </c>
      <c r="B3655" t="s">
        <v>404</v>
      </c>
      <c r="C3655" t="s">
        <v>404</v>
      </c>
      <c r="D3655" t="s">
        <v>196</v>
      </c>
      <c r="E3655" t="s">
        <v>688</v>
      </c>
      <c r="F3655" s="156">
        <v>0.20266192141192138</v>
      </c>
      <c r="G3655" s="156">
        <v>0.2447448384948385</v>
      </c>
      <c r="H3655" s="156">
        <v>0.28374750249750252</v>
      </c>
      <c r="I3655" s="156">
        <v>0.26955336330336332</v>
      </c>
      <c r="J3655" s="156">
        <v>0.16707042957042958</v>
      </c>
      <c r="K3655" s="156">
        <v>0.17552863802863802</v>
      </c>
      <c r="L3655" s="156">
        <v>0.19818931068931067</v>
      </c>
      <c r="M3655" s="156">
        <v>0.29575216450216446</v>
      </c>
      <c r="N3655" s="156">
        <v>0.29286546786546791</v>
      </c>
      <c r="O3655" s="156">
        <v>0.33872585747585743</v>
      </c>
    </row>
    <row r="3656" spans="1:15" x14ac:dyDescent="0.2">
      <c r="A3656">
        <v>307</v>
      </c>
      <c r="B3656" t="s">
        <v>404</v>
      </c>
      <c r="C3656" t="s">
        <v>404</v>
      </c>
      <c r="D3656" t="s">
        <v>196</v>
      </c>
      <c r="E3656" t="s">
        <v>689</v>
      </c>
      <c r="F3656" s="156">
        <v>1.897130647130647E-2</v>
      </c>
      <c r="G3656" s="156">
        <v>2.605692918192918E-2</v>
      </c>
      <c r="H3656" s="156">
        <v>1.1509844322344321E-2</v>
      </c>
      <c r="I3656" s="156">
        <v>8.7664072039072057E-3</v>
      </c>
      <c r="J3656" s="156">
        <v>2.4412393162393159E-2</v>
      </c>
      <c r="K3656" s="156">
        <v>6.3015109890109883E-3</v>
      </c>
      <c r="L3656" s="156">
        <v>6.5571581196581189E-3</v>
      </c>
      <c r="M3656" s="156">
        <v>1.472069597069597E-2</v>
      </c>
      <c r="N3656" s="156">
        <v>1.2469474969474969E-2</v>
      </c>
      <c r="O3656" s="156">
        <v>2.4797771672771668E-2</v>
      </c>
    </row>
    <row r="3657" spans="1:15" x14ac:dyDescent="0.2">
      <c r="A3657">
        <v>307</v>
      </c>
      <c r="B3657" t="s">
        <v>404</v>
      </c>
      <c r="C3657" t="s">
        <v>404</v>
      </c>
      <c r="D3657" t="s">
        <v>196</v>
      </c>
      <c r="E3657" t="s">
        <v>690</v>
      </c>
      <c r="F3657" s="156">
        <v>0.21522435897435899</v>
      </c>
      <c r="G3657" s="156">
        <v>0.33745421245421248</v>
      </c>
      <c r="H3657" s="156">
        <v>0.4206959706959707</v>
      </c>
      <c r="I3657" s="156">
        <v>0.31417124542124536</v>
      </c>
      <c r="J3657" s="156">
        <v>0.15796703296703296</v>
      </c>
      <c r="K3657" s="156">
        <v>0.27568681318681315</v>
      </c>
      <c r="L3657" s="156">
        <v>0.14150641025641025</v>
      </c>
      <c r="M3657" s="156">
        <v>0.39716117216117208</v>
      </c>
      <c r="N3657" s="156">
        <v>0.4292811355311355</v>
      </c>
      <c r="O3657" s="156">
        <v>0.4088598901098901</v>
      </c>
    </row>
    <row r="3658" spans="1:15" x14ac:dyDescent="0.2">
      <c r="A3658">
        <v>307</v>
      </c>
      <c r="B3658" t="s">
        <v>404</v>
      </c>
      <c r="C3658" t="s">
        <v>404</v>
      </c>
      <c r="D3658" t="s">
        <v>196</v>
      </c>
      <c r="E3658" t="s">
        <v>691</v>
      </c>
      <c r="F3658" s="156">
        <v>0.16690033451397085</v>
      </c>
      <c r="G3658" s="156">
        <v>0.14416568280204645</v>
      </c>
      <c r="H3658" s="156">
        <v>0.21499409681227866</v>
      </c>
      <c r="I3658" s="156">
        <v>0.1524203069657615</v>
      </c>
      <c r="J3658" s="156">
        <v>0.10186688311688311</v>
      </c>
      <c r="K3658" s="156">
        <v>0.17629132231404959</v>
      </c>
      <c r="L3658" s="156">
        <v>0.11448740653286106</v>
      </c>
      <c r="M3658" s="156">
        <v>0.16322314049586778</v>
      </c>
      <c r="N3658" s="156">
        <v>0.21251721763085396</v>
      </c>
      <c r="O3658" s="156">
        <v>0.23129673356946084</v>
      </c>
    </row>
    <row r="3659" spans="1:15" x14ac:dyDescent="0.2">
      <c r="A3659">
        <v>307</v>
      </c>
      <c r="B3659" t="s">
        <v>404</v>
      </c>
      <c r="C3659" t="s">
        <v>404</v>
      </c>
      <c r="D3659" t="s">
        <v>196</v>
      </c>
      <c r="E3659" t="s">
        <v>692</v>
      </c>
      <c r="F3659" s="156">
        <v>3.2490079365079367E-3</v>
      </c>
      <c r="G3659" s="156">
        <v>3.663870851370851E-3</v>
      </c>
      <c r="H3659" s="156">
        <v>1.7090548340548343E-3</v>
      </c>
      <c r="I3659" s="156">
        <v>9.8079004329004326E-4</v>
      </c>
      <c r="J3659" s="156">
        <v>3.9299242424242417E-3</v>
      </c>
      <c r="K3659" s="156">
        <v>1.1792027417027416E-3</v>
      </c>
      <c r="L3659" s="156">
        <v>6.9218975468975466E-4</v>
      </c>
      <c r="M3659" s="156">
        <v>1.4136904761904762E-3</v>
      </c>
      <c r="N3659" s="156">
        <v>1.7428751803751804E-3</v>
      </c>
      <c r="O3659" s="156">
        <v>3.8059163059163056E-3</v>
      </c>
    </row>
    <row r="3660" spans="1:15" x14ac:dyDescent="0.2">
      <c r="A3660">
        <v>307</v>
      </c>
      <c r="B3660" t="s">
        <v>404</v>
      </c>
      <c r="C3660" t="s">
        <v>404</v>
      </c>
      <c r="D3660" t="s">
        <v>196</v>
      </c>
      <c r="E3660" t="s">
        <v>693</v>
      </c>
      <c r="F3660" s="156">
        <v>0</v>
      </c>
      <c r="G3660" s="156">
        <v>0</v>
      </c>
      <c r="H3660" s="156">
        <v>0</v>
      </c>
      <c r="I3660" s="156">
        <v>0</v>
      </c>
      <c r="J3660" s="156">
        <v>0</v>
      </c>
      <c r="K3660" s="156">
        <v>0</v>
      </c>
      <c r="L3660" s="156">
        <v>0</v>
      </c>
      <c r="M3660" s="156">
        <v>0</v>
      </c>
      <c r="N3660" s="156">
        <v>0</v>
      </c>
      <c r="O3660" s="156">
        <v>0</v>
      </c>
    </row>
    <row r="3661" spans="1:15" x14ac:dyDescent="0.2">
      <c r="A3661">
        <v>307</v>
      </c>
      <c r="B3661" t="s">
        <v>404</v>
      </c>
      <c r="C3661" t="s">
        <v>404</v>
      </c>
      <c r="D3661" t="s">
        <v>196</v>
      </c>
      <c r="E3661" t="s">
        <v>694</v>
      </c>
      <c r="F3661" s="156">
        <v>6.7733585858585854E-2</v>
      </c>
      <c r="G3661" s="156">
        <v>5.8428030303030294E-2</v>
      </c>
      <c r="H3661" s="156">
        <v>9.4455492424242435E-2</v>
      </c>
      <c r="I3661" s="156">
        <v>6.18465909090909E-2</v>
      </c>
      <c r="J3661" s="156">
        <v>4.2001262626262623E-2</v>
      </c>
      <c r="K3661" s="156">
        <v>8.5754419191919187E-2</v>
      </c>
      <c r="L3661" s="156">
        <v>4.6791351010101012E-2</v>
      </c>
      <c r="M3661" s="156">
        <v>6.4834280303030317E-2</v>
      </c>
      <c r="N3661" s="156">
        <v>9.2059659090909074E-2</v>
      </c>
      <c r="O3661" s="156">
        <v>9.5943813131313116E-2</v>
      </c>
    </row>
    <row r="3662" spans="1:15" x14ac:dyDescent="0.2">
      <c r="A3662">
        <v>307</v>
      </c>
      <c r="B3662" t="s">
        <v>404</v>
      </c>
      <c r="C3662" t="s">
        <v>404</v>
      </c>
      <c r="D3662" t="s">
        <v>196</v>
      </c>
      <c r="E3662" t="s">
        <v>695</v>
      </c>
      <c r="F3662" s="156">
        <v>3.0381944444444444E-5</v>
      </c>
      <c r="G3662" s="156">
        <v>2.7488425925925929E-5</v>
      </c>
      <c r="H3662" s="156">
        <v>1.0127314814814815E-5</v>
      </c>
      <c r="I3662" s="156">
        <v>5.7870370370370367E-6</v>
      </c>
      <c r="J3662" s="156">
        <v>3.3275462962962965E-5</v>
      </c>
      <c r="K3662" s="156">
        <v>8.6805555555555555E-6</v>
      </c>
      <c r="L3662" s="156">
        <v>4.3402777777777778E-6</v>
      </c>
      <c r="M3662" s="156">
        <v>5.7870370370370367E-6</v>
      </c>
      <c r="N3662" s="156">
        <v>1.0127314814814815E-5</v>
      </c>
      <c r="O3662" s="156">
        <v>3.3275462962962965E-5</v>
      </c>
    </row>
    <row r="3663" spans="1:15" x14ac:dyDescent="0.2">
      <c r="A3663">
        <v>307</v>
      </c>
      <c r="B3663" t="s">
        <v>404</v>
      </c>
      <c r="C3663" t="s">
        <v>404</v>
      </c>
      <c r="D3663" t="s">
        <v>196</v>
      </c>
      <c r="E3663" t="s">
        <v>696</v>
      </c>
      <c r="F3663" s="156">
        <v>0</v>
      </c>
      <c r="G3663" s="156">
        <v>0</v>
      </c>
      <c r="H3663" s="156">
        <v>0</v>
      </c>
      <c r="I3663" s="156">
        <v>0</v>
      </c>
      <c r="J3663" s="156">
        <v>0</v>
      </c>
      <c r="K3663" s="156">
        <v>0</v>
      </c>
      <c r="L3663" s="156">
        <v>0</v>
      </c>
      <c r="M3663" s="156">
        <v>0</v>
      </c>
      <c r="N3663" s="156">
        <v>0</v>
      </c>
      <c r="O3663" s="156">
        <v>0</v>
      </c>
    </row>
    <row r="3664" spans="1:15" x14ac:dyDescent="0.2">
      <c r="A3664">
        <v>308</v>
      </c>
      <c r="B3664" t="s">
        <v>583</v>
      </c>
      <c r="C3664" t="s">
        <v>583</v>
      </c>
      <c r="D3664" t="s">
        <v>584</v>
      </c>
      <c r="E3664" t="s">
        <v>685</v>
      </c>
      <c r="F3664" s="156">
        <v>0.26197363242817784</v>
      </c>
      <c r="G3664" s="156">
        <v>0.23800177095631642</v>
      </c>
      <c r="H3664" s="156">
        <v>0.32130804801259349</v>
      </c>
      <c r="I3664" s="156">
        <v>0.30872687918142466</v>
      </c>
      <c r="J3664" s="156">
        <v>0.14206759149940967</v>
      </c>
      <c r="K3664" s="156">
        <v>0.19427390791027152</v>
      </c>
      <c r="L3664" s="156">
        <v>0.21270415190869735</v>
      </c>
      <c r="M3664" s="156">
        <v>0.3256124557260921</v>
      </c>
      <c r="N3664" s="156">
        <v>0.31477764659582835</v>
      </c>
      <c r="O3664" s="156">
        <v>0.38354240456513183</v>
      </c>
    </row>
    <row r="3665" spans="1:15" x14ac:dyDescent="0.2">
      <c r="A3665">
        <v>308</v>
      </c>
      <c r="B3665" t="s">
        <v>583</v>
      </c>
      <c r="C3665" t="s">
        <v>583</v>
      </c>
      <c r="D3665" t="s">
        <v>584</v>
      </c>
      <c r="E3665" t="s">
        <v>686</v>
      </c>
      <c r="F3665" s="156">
        <v>2.2513077200577197E-2</v>
      </c>
      <c r="G3665" s="156">
        <v>3.4014249639249643E-2</v>
      </c>
      <c r="H3665" s="156">
        <v>2.0321518759018758E-2</v>
      </c>
      <c r="I3665" s="156">
        <v>1.1501172438672439E-2</v>
      </c>
      <c r="J3665" s="156">
        <v>2.9890422077922075E-2</v>
      </c>
      <c r="K3665" s="156">
        <v>1.1140422077922077E-2</v>
      </c>
      <c r="L3665" s="156">
        <v>8.5565476190476199E-3</v>
      </c>
      <c r="M3665" s="156">
        <v>2.1130952380952379E-2</v>
      </c>
      <c r="N3665" s="156">
        <v>1.9705988455988459E-2</v>
      </c>
      <c r="O3665" s="156">
        <v>3.1060606060606056E-2</v>
      </c>
    </row>
    <row r="3666" spans="1:15" x14ac:dyDescent="0.2">
      <c r="A3666">
        <v>308</v>
      </c>
      <c r="B3666" t="s">
        <v>583</v>
      </c>
      <c r="C3666" t="s">
        <v>583</v>
      </c>
      <c r="D3666" t="s">
        <v>584</v>
      </c>
      <c r="E3666" t="s">
        <v>687</v>
      </c>
      <c r="F3666" s="156">
        <v>0</v>
      </c>
      <c r="G3666" s="156">
        <v>0</v>
      </c>
      <c r="H3666" s="156">
        <v>0</v>
      </c>
      <c r="I3666" s="156">
        <v>0</v>
      </c>
      <c r="J3666" s="156">
        <v>0</v>
      </c>
      <c r="K3666" s="156">
        <v>0</v>
      </c>
      <c r="L3666" s="156">
        <v>0</v>
      </c>
      <c r="M3666" s="156">
        <v>0</v>
      </c>
      <c r="N3666" s="156">
        <v>0</v>
      </c>
      <c r="O3666" s="156">
        <v>0</v>
      </c>
    </row>
    <row r="3667" spans="1:15" x14ac:dyDescent="0.2">
      <c r="A3667">
        <v>308</v>
      </c>
      <c r="B3667" t="s">
        <v>583</v>
      </c>
      <c r="C3667" t="s">
        <v>583</v>
      </c>
      <c r="D3667" t="s">
        <v>584</v>
      </c>
      <c r="E3667" t="s">
        <v>688</v>
      </c>
      <c r="F3667" s="156">
        <v>0.35847693972693973</v>
      </c>
      <c r="G3667" s="156">
        <v>0.27114135864135869</v>
      </c>
      <c r="H3667" s="156">
        <v>0.34732350982350985</v>
      </c>
      <c r="I3667" s="156">
        <v>0.37855269730269731</v>
      </c>
      <c r="J3667" s="156">
        <v>0.16344072594072589</v>
      </c>
      <c r="K3667" s="156">
        <v>0.18085872460872462</v>
      </c>
      <c r="L3667" s="156">
        <v>0.27298534798534796</v>
      </c>
      <c r="M3667" s="156">
        <v>0.38783300033300028</v>
      </c>
      <c r="N3667" s="156">
        <v>0.33724608724608729</v>
      </c>
      <c r="O3667" s="156">
        <v>0.4770583583083583</v>
      </c>
    </row>
    <row r="3668" spans="1:15" x14ac:dyDescent="0.2">
      <c r="A3668">
        <v>308</v>
      </c>
      <c r="B3668" t="s">
        <v>583</v>
      </c>
      <c r="C3668" t="s">
        <v>583</v>
      </c>
      <c r="D3668" t="s">
        <v>584</v>
      </c>
      <c r="E3668" t="s">
        <v>689</v>
      </c>
      <c r="F3668" s="156">
        <v>3.9279990842490842E-2</v>
      </c>
      <c r="G3668" s="156">
        <v>5.9012515262515261E-2</v>
      </c>
      <c r="H3668" s="156">
        <v>3.2074175824175821E-2</v>
      </c>
      <c r="I3668" s="156">
        <v>1.8538232600732601E-2</v>
      </c>
      <c r="J3668" s="156">
        <v>5.1291590354090359E-2</v>
      </c>
      <c r="K3668" s="156">
        <v>1.5531517094017094E-2</v>
      </c>
      <c r="L3668" s="156">
        <v>1.4302884615384615E-2</v>
      </c>
      <c r="M3668" s="156">
        <v>3.6809371184371178E-2</v>
      </c>
      <c r="N3668" s="156">
        <v>3.0784493284493286E-2</v>
      </c>
      <c r="O3668" s="156">
        <v>5.352564102564103E-2</v>
      </c>
    </row>
    <row r="3669" spans="1:15" x14ac:dyDescent="0.2">
      <c r="A3669">
        <v>308</v>
      </c>
      <c r="B3669" t="s">
        <v>583</v>
      </c>
      <c r="C3669" t="s">
        <v>583</v>
      </c>
      <c r="D3669" t="s">
        <v>584</v>
      </c>
      <c r="E3669" t="s">
        <v>690</v>
      </c>
      <c r="F3669" s="156">
        <v>0.45441849816849816</v>
      </c>
      <c r="G3669" s="156">
        <v>0.40313644688644684</v>
      </c>
      <c r="H3669" s="156">
        <v>0.61199633699633704</v>
      </c>
      <c r="I3669" s="156">
        <v>0.5622481684981685</v>
      </c>
      <c r="J3669" s="156">
        <v>0.15164835164835161</v>
      </c>
      <c r="K3669" s="156">
        <v>0.33450091575091578</v>
      </c>
      <c r="L3669" s="156">
        <v>0.2641483516483516</v>
      </c>
      <c r="M3669" s="156">
        <v>0.62060439560439562</v>
      </c>
      <c r="N3669" s="156">
        <v>0.59752747252747251</v>
      </c>
      <c r="O3669" s="156">
        <v>0.64626831501831516</v>
      </c>
    </row>
    <row r="3670" spans="1:15" x14ac:dyDescent="0.2">
      <c r="A3670">
        <v>308</v>
      </c>
      <c r="B3670" t="s">
        <v>583</v>
      </c>
      <c r="C3670" t="s">
        <v>583</v>
      </c>
      <c r="D3670" t="s">
        <v>584</v>
      </c>
      <c r="E3670" t="s">
        <v>691</v>
      </c>
      <c r="F3670" s="156">
        <v>0.22341351829988193</v>
      </c>
      <c r="G3670" s="156">
        <v>0.17424242424242423</v>
      </c>
      <c r="H3670" s="156">
        <v>0.27617079889807156</v>
      </c>
      <c r="I3670" s="156">
        <v>0.2210448642266824</v>
      </c>
      <c r="J3670" s="156">
        <v>0.11046831955922866</v>
      </c>
      <c r="K3670" s="156">
        <v>0.20753394332939787</v>
      </c>
      <c r="L3670" s="156">
        <v>0.16198347107438016</v>
      </c>
      <c r="M3670" s="156">
        <v>0.22858126721763083</v>
      </c>
      <c r="N3670" s="156">
        <v>0.27490161353797715</v>
      </c>
      <c r="O3670" s="156">
        <v>0.30489226682408499</v>
      </c>
    </row>
    <row r="3671" spans="1:15" x14ac:dyDescent="0.2">
      <c r="A3671">
        <v>308</v>
      </c>
      <c r="B3671" t="s">
        <v>583</v>
      </c>
      <c r="C3671" t="s">
        <v>583</v>
      </c>
      <c r="D3671" t="s">
        <v>584</v>
      </c>
      <c r="E3671" t="s">
        <v>692</v>
      </c>
      <c r="F3671" s="156">
        <v>2.1834415584415581E-2</v>
      </c>
      <c r="G3671" s="156">
        <v>2.5701208513708513E-2</v>
      </c>
      <c r="H3671" s="156">
        <v>1.6842532467532468E-2</v>
      </c>
      <c r="I3671" s="156">
        <v>6.4596861471861462E-3</v>
      </c>
      <c r="J3671" s="156">
        <v>2.4923340548340545E-2</v>
      </c>
      <c r="K3671" s="156">
        <v>1.2414321789321789E-2</v>
      </c>
      <c r="L3671" s="156">
        <v>4.8723845598845602E-3</v>
      </c>
      <c r="M3671" s="156">
        <v>1.2276785714285716E-2</v>
      </c>
      <c r="N3671" s="156">
        <v>1.6725288600288601E-2</v>
      </c>
      <c r="O3671" s="156">
        <v>2.6145382395382392E-2</v>
      </c>
    </row>
    <row r="3672" spans="1:15" x14ac:dyDescent="0.2">
      <c r="A3672">
        <v>308</v>
      </c>
      <c r="B3672" t="s">
        <v>583</v>
      </c>
      <c r="C3672" t="s">
        <v>583</v>
      </c>
      <c r="D3672" t="s">
        <v>584</v>
      </c>
      <c r="E3672" t="s">
        <v>693</v>
      </c>
      <c r="F3672" s="156">
        <v>0</v>
      </c>
      <c r="G3672" s="156">
        <v>0</v>
      </c>
      <c r="H3672" s="156">
        <v>0</v>
      </c>
      <c r="I3672" s="156">
        <v>0</v>
      </c>
      <c r="J3672" s="156">
        <v>0</v>
      </c>
      <c r="K3672" s="156">
        <v>0</v>
      </c>
      <c r="L3672" s="156">
        <v>0</v>
      </c>
      <c r="M3672" s="156">
        <v>0</v>
      </c>
      <c r="N3672" s="156">
        <v>0</v>
      </c>
      <c r="O3672" s="156">
        <v>0</v>
      </c>
    </row>
    <row r="3673" spans="1:15" x14ac:dyDescent="0.2">
      <c r="A3673">
        <v>308</v>
      </c>
      <c r="B3673" t="s">
        <v>583</v>
      </c>
      <c r="C3673" t="s">
        <v>583</v>
      </c>
      <c r="D3673" t="s">
        <v>584</v>
      </c>
      <c r="E3673" t="s">
        <v>694</v>
      </c>
      <c r="F3673" s="156">
        <v>0.13254103535353537</v>
      </c>
      <c r="G3673" s="156">
        <v>0.1017282196969697</v>
      </c>
      <c r="H3673" s="156">
        <v>0.1739236111111111</v>
      </c>
      <c r="I3673" s="156">
        <v>0.1168481691919192</v>
      </c>
      <c r="J3673" s="156">
        <v>6.8270202020202023E-2</v>
      </c>
      <c r="K3673" s="156">
        <v>0.15095170454545453</v>
      </c>
      <c r="L3673" s="156">
        <v>8.6466224747474757E-2</v>
      </c>
      <c r="M3673" s="156">
        <v>0.12276357323232324</v>
      </c>
      <c r="N3673" s="156">
        <v>0.1750441919191919</v>
      </c>
      <c r="O3673" s="156">
        <v>0.18068970959595956</v>
      </c>
    </row>
    <row r="3674" spans="1:15" x14ac:dyDescent="0.2">
      <c r="A3674">
        <v>308</v>
      </c>
      <c r="B3674" t="s">
        <v>583</v>
      </c>
      <c r="C3674" t="s">
        <v>583</v>
      </c>
      <c r="D3674" t="s">
        <v>584</v>
      </c>
      <c r="E3674" t="s">
        <v>695</v>
      </c>
      <c r="F3674" s="156">
        <v>4.8365162037037031E-3</v>
      </c>
      <c r="G3674" s="156">
        <v>4.7526041666666671E-3</v>
      </c>
      <c r="H3674" s="156">
        <v>3.619791666666667E-3</v>
      </c>
      <c r="I3674" s="156">
        <v>1.3049768518518517E-3</v>
      </c>
      <c r="J3674" s="156">
        <v>5.0376157407407409E-3</v>
      </c>
      <c r="K3674" s="156">
        <v>3.4360532407407408E-3</v>
      </c>
      <c r="L3674" s="156">
        <v>9.1145833333333313E-4</v>
      </c>
      <c r="M3674" s="156">
        <v>1.8301504629629631E-3</v>
      </c>
      <c r="N3674" s="156">
        <v>3.6718749999999998E-3</v>
      </c>
      <c r="O3674" s="156">
        <v>5.5700231481481486E-3</v>
      </c>
    </row>
    <row r="3675" spans="1:15" x14ac:dyDescent="0.2">
      <c r="A3675">
        <v>308</v>
      </c>
      <c r="B3675" t="s">
        <v>583</v>
      </c>
      <c r="C3675" t="s">
        <v>583</v>
      </c>
      <c r="D3675" t="s">
        <v>584</v>
      </c>
      <c r="E3675" t="s">
        <v>696</v>
      </c>
      <c r="F3675" s="156">
        <v>0</v>
      </c>
      <c r="G3675" s="156">
        <v>0</v>
      </c>
      <c r="H3675" s="156">
        <v>0</v>
      </c>
      <c r="I3675" s="156">
        <v>0</v>
      </c>
      <c r="J3675" s="156">
        <v>0</v>
      </c>
      <c r="K3675" s="156">
        <v>0</v>
      </c>
      <c r="L3675" s="156">
        <v>0</v>
      </c>
      <c r="M3675" s="156">
        <v>0</v>
      </c>
      <c r="N3675" s="156">
        <v>0</v>
      </c>
      <c r="O3675" s="156">
        <v>0</v>
      </c>
    </row>
    <row r="3676" spans="1:15" x14ac:dyDescent="0.2">
      <c r="A3676">
        <v>309</v>
      </c>
      <c r="B3676" t="s">
        <v>603</v>
      </c>
      <c r="C3676" t="s">
        <v>603</v>
      </c>
      <c r="D3676" t="s">
        <v>584</v>
      </c>
      <c r="E3676" t="s">
        <v>685</v>
      </c>
      <c r="F3676" s="156">
        <v>0.1149301456119638</v>
      </c>
      <c r="G3676" s="156">
        <v>0.19503394332939786</v>
      </c>
      <c r="H3676" s="156">
        <v>0.22901662731208186</v>
      </c>
      <c r="I3676" s="156">
        <v>0.21349616292798113</v>
      </c>
      <c r="J3676" s="156">
        <v>0.12026269185360094</v>
      </c>
      <c r="K3676" s="156">
        <v>0.14256690279417553</v>
      </c>
      <c r="L3676" s="156">
        <v>0.14110340417158598</v>
      </c>
      <c r="M3676" s="156">
        <v>0.24054998032270761</v>
      </c>
      <c r="N3676" s="156">
        <v>0.22318722943722943</v>
      </c>
      <c r="O3676" s="156">
        <v>0.24655647382920107</v>
      </c>
    </row>
    <row r="3677" spans="1:15" x14ac:dyDescent="0.2">
      <c r="A3677">
        <v>309</v>
      </c>
      <c r="B3677" t="s">
        <v>603</v>
      </c>
      <c r="C3677" t="s">
        <v>603</v>
      </c>
      <c r="D3677" t="s">
        <v>584</v>
      </c>
      <c r="E3677" t="s">
        <v>686</v>
      </c>
      <c r="F3677" s="156">
        <v>2.838203463203463E-2</v>
      </c>
      <c r="G3677" s="156">
        <v>4.6189574314574315E-2</v>
      </c>
      <c r="H3677" s="156">
        <v>3.0627705627705625E-2</v>
      </c>
      <c r="I3677" s="156">
        <v>1.6711760461760462E-2</v>
      </c>
      <c r="J3677" s="156">
        <v>3.8214736652236653E-2</v>
      </c>
      <c r="K3677" s="156">
        <v>1.682449494949495E-2</v>
      </c>
      <c r="L3677" s="156">
        <v>1.2594696969696969E-2</v>
      </c>
      <c r="M3677" s="156">
        <v>3.1921897546897546E-2</v>
      </c>
      <c r="N3677" s="156">
        <v>2.956574675324675E-2</v>
      </c>
      <c r="O3677" s="156">
        <v>4.1797438672438667E-2</v>
      </c>
    </row>
    <row r="3678" spans="1:15" x14ac:dyDescent="0.2">
      <c r="A3678">
        <v>309</v>
      </c>
      <c r="B3678" t="s">
        <v>603</v>
      </c>
      <c r="C3678" t="s">
        <v>603</v>
      </c>
      <c r="D3678" t="s">
        <v>584</v>
      </c>
      <c r="E3678" t="s">
        <v>687</v>
      </c>
      <c r="F3678" s="156">
        <v>0</v>
      </c>
      <c r="G3678" s="156">
        <v>0</v>
      </c>
      <c r="H3678" s="156">
        <v>0</v>
      </c>
      <c r="I3678" s="156">
        <v>0</v>
      </c>
      <c r="J3678" s="156">
        <v>0</v>
      </c>
      <c r="K3678" s="156">
        <v>0</v>
      </c>
      <c r="L3678" s="156">
        <v>0</v>
      </c>
      <c r="M3678" s="156">
        <v>0</v>
      </c>
      <c r="N3678" s="156">
        <v>0</v>
      </c>
      <c r="O3678" s="156">
        <v>0</v>
      </c>
    </row>
    <row r="3679" spans="1:15" x14ac:dyDescent="0.2">
      <c r="A3679">
        <v>309</v>
      </c>
      <c r="B3679" t="s">
        <v>603</v>
      </c>
      <c r="C3679" t="s">
        <v>603</v>
      </c>
      <c r="D3679" t="s">
        <v>584</v>
      </c>
      <c r="E3679" t="s">
        <v>688</v>
      </c>
      <c r="F3679" s="156">
        <v>0.2059669497169497</v>
      </c>
      <c r="G3679" s="156">
        <v>0.23663836163836163</v>
      </c>
      <c r="H3679" s="156">
        <v>0.27473984348984348</v>
      </c>
      <c r="I3679" s="156">
        <v>0.26582792207792205</v>
      </c>
      <c r="J3679" s="156">
        <v>0.13797868797868798</v>
      </c>
      <c r="K3679" s="156">
        <v>0.15222069597069599</v>
      </c>
      <c r="L3679" s="156">
        <v>0.17390526140526141</v>
      </c>
      <c r="M3679" s="156">
        <v>0.29929237429237426</v>
      </c>
      <c r="N3679" s="156">
        <v>0.26605685980685978</v>
      </c>
      <c r="O3679" s="156">
        <v>0.33165376290376286</v>
      </c>
    </row>
    <row r="3680" spans="1:15" x14ac:dyDescent="0.2">
      <c r="A3680">
        <v>309</v>
      </c>
      <c r="B3680" t="s">
        <v>603</v>
      </c>
      <c r="C3680" t="s">
        <v>603</v>
      </c>
      <c r="D3680" t="s">
        <v>584</v>
      </c>
      <c r="E3680" t="s">
        <v>689</v>
      </c>
      <c r="F3680" s="156">
        <v>5.5172084859584858E-2</v>
      </c>
      <c r="G3680" s="156">
        <v>7.815552503052503E-2</v>
      </c>
      <c r="H3680" s="156">
        <v>4.4755418192918187E-2</v>
      </c>
      <c r="I3680" s="156">
        <v>2.0426968864468865E-2</v>
      </c>
      <c r="J3680" s="156">
        <v>6.5411324786324776E-2</v>
      </c>
      <c r="K3680" s="156">
        <v>2.0741758241758241E-2</v>
      </c>
      <c r="L3680" s="156">
        <v>1.6605616605616606E-2</v>
      </c>
      <c r="M3680" s="156">
        <v>4.9809218559218556E-2</v>
      </c>
      <c r="N3680" s="156">
        <v>4.266636141636141E-2</v>
      </c>
      <c r="O3680" s="156">
        <v>7.2315705128205135E-2</v>
      </c>
    </row>
    <row r="3681" spans="1:15" x14ac:dyDescent="0.2">
      <c r="A3681">
        <v>309</v>
      </c>
      <c r="B3681" t="s">
        <v>603</v>
      </c>
      <c r="C3681" t="s">
        <v>603</v>
      </c>
      <c r="D3681" t="s">
        <v>584</v>
      </c>
      <c r="E3681" t="s">
        <v>690</v>
      </c>
      <c r="F3681" s="156">
        <v>0.24693223443223442</v>
      </c>
      <c r="G3681" s="156">
        <v>0.29947344322344321</v>
      </c>
      <c r="H3681" s="156">
        <v>0.43930860805860805</v>
      </c>
      <c r="I3681" s="156">
        <v>0.45100732600732596</v>
      </c>
      <c r="J3681" s="156">
        <v>0.16094322344322343</v>
      </c>
      <c r="K3681" s="156">
        <v>0.25155677655677655</v>
      </c>
      <c r="L3681" s="156">
        <v>0.26808608058608052</v>
      </c>
      <c r="M3681" s="156">
        <v>0.46829212454212454</v>
      </c>
      <c r="N3681" s="156">
        <v>0.42692307692307685</v>
      </c>
      <c r="O3681" s="156">
        <v>0.4758241758241758</v>
      </c>
    </row>
    <row r="3682" spans="1:15" x14ac:dyDescent="0.2">
      <c r="A3682">
        <v>309</v>
      </c>
      <c r="B3682" t="s">
        <v>603</v>
      </c>
      <c r="C3682" t="s">
        <v>603</v>
      </c>
      <c r="D3682" t="s">
        <v>584</v>
      </c>
      <c r="E3682" t="s">
        <v>691</v>
      </c>
      <c r="F3682" s="156">
        <v>0.19434277843368755</v>
      </c>
      <c r="G3682" s="156">
        <v>0.16402007083825262</v>
      </c>
      <c r="H3682" s="156">
        <v>0.25680588351042893</v>
      </c>
      <c r="I3682" s="156">
        <v>0.19900137741046831</v>
      </c>
      <c r="J3682" s="156">
        <v>9.8391381345926787E-2</v>
      </c>
      <c r="K3682" s="156">
        <v>0.19039502164502162</v>
      </c>
      <c r="L3682" s="156">
        <v>0.13727371113734751</v>
      </c>
      <c r="M3682" s="156">
        <v>0.21483913813459271</v>
      </c>
      <c r="N3682" s="156">
        <v>0.25504230617866985</v>
      </c>
      <c r="O3682" s="156">
        <v>0.2720336481700118</v>
      </c>
    </row>
    <row r="3683" spans="1:15" x14ac:dyDescent="0.2">
      <c r="A3683">
        <v>309</v>
      </c>
      <c r="B3683" t="s">
        <v>603</v>
      </c>
      <c r="C3683" t="s">
        <v>603</v>
      </c>
      <c r="D3683" t="s">
        <v>584</v>
      </c>
      <c r="E3683" t="s">
        <v>692</v>
      </c>
      <c r="F3683" s="156">
        <v>3.6009650072150075E-2</v>
      </c>
      <c r="G3683" s="156">
        <v>4.3159271284271279E-2</v>
      </c>
      <c r="H3683" s="156">
        <v>3.1903860028860025E-2</v>
      </c>
      <c r="I3683" s="156">
        <v>1.0887896825396825E-2</v>
      </c>
      <c r="J3683" s="156">
        <v>3.9515692640692636E-2</v>
      </c>
      <c r="K3683" s="156">
        <v>2.3602092352092353E-2</v>
      </c>
      <c r="L3683" s="156">
        <v>8.4843975468975475E-3</v>
      </c>
      <c r="M3683" s="156">
        <v>2.3288690476190477E-2</v>
      </c>
      <c r="N3683" s="156">
        <v>3.1678391053391049E-2</v>
      </c>
      <c r="O3683" s="156">
        <v>4.392812049062049E-2</v>
      </c>
    </row>
    <row r="3684" spans="1:15" x14ac:dyDescent="0.2">
      <c r="A3684">
        <v>309</v>
      </c>
      <c r="B3684" t="s">
        <v>603</v>
      </c>
      <c r="C3684" t="s">
        <v>603</v>
      </c>
      <c r="D3684" t="s">
        <v>584</v>
      </c>
      <c r="E3684" t="s">
        <v>693</v>
      </c>
      <c r="F3684" s="156">
        <v>0</v>
      </c>
      <c r="G3684" s="156">
        <v>0</v>
      </c>
      <c r="H3684" s="156">
        <v>0</v>
      </c>
      <c r="I3684" s="156">
        <v>0</v>
      </c>
      <c r="J3684" s="156">
        <v>0</v>
      </c>
      <c r="K3684" s="156">
        <v>0</v>
      </c>
      <c r="L3684" s="156">
        <v>0</v>
      </c>
      <c r="M3684" s="156">
        <v>0</v>
      </c>
      <c r="N3684" s="156">
        <v>0</v>
      </c>
      <c r="O3684" s="156">
        <v>0</v>
      </c>
    </row>
    <row r="3685" spans="1:15" x14ac:dyDescent="0.2">
      <c r="A3685">
        <v>309</v>
      </c>
      <c r="B3685" t="s">
        <v>603</v>
      </c>
      <c r="C3685" t="s">
        <v>603</v>
      </c>
      <c r="D3685" t="s">
        <v>584</v>
      </c>
      <c r="E3685" t="s">
        <v>694</v>
      </c>
      <c r="F3685" s="156">
        <v>6.9297664141414139E-2</v>
      </c>
      <c r="G3685" s="156">
        <v>9.6161616161616156E-2</v>
      </c>
      <c r="H3685" s="156">
        <v>0.13414930555555554</v>
      </c>
      <c r="I3685" s="156">
        <v>9.5146780303030309E-2</v>
      </c>
      <c r="J3685" s="156">
        <v>6.3473800505050498E-2</v>
      </c>
      <c r="K3685" s="156">
        <v>0.10920454545454544</v>
      </c>
      <c r="L3685" s="156">
        <v>6.547190656565656E-2</v>
      </c>
      <c r="M3685" s="156">
        <v>0.10955176767676769</v>
      </c>
      <c r="N3685" s="156">
        <v>0.13384943181818182</v>
      </c>
      <c r="O3685" s="156">
        <v>0.12435448232323233</v>
      </c>
    </row>
    <row r="3686" spans="1:15" x14ac:dyDescent="0.2">
      <c r="A3686">
        <v>309</v>
      </c>
      <c r="B3686" t="s">
        <v>603</v>
      </c>
      <c r="C3686" t="s">
        <v>603</v>
      </c>
      <c r="D3686" t="s">
        <v>584</v>
      </c>
      <c r="E3686" t="s">
        <v>695</v>
      </c>
      <c r="F3686" s="156">
        <v>6.773726851851852E-3</v>
      </c>
      <c r="G3686" s="156">
        <v>8.2986111111111108E-3</v>
      </c>
      <c r="H3686" s="156">
        <v>7.4045138888888884E-3</v>
      </c>
      <c r="I3686" s="156">
        <v>3.3666087962962959E-3</v>
      </c>
      <c r="J3686" s="156">
        <v>7.7416087962962968E-3</v>
      </c>
      <c r="K3686" s="156">
        <v>6.4785879629629638E-3</v>
      </c>
      <c r="L3686" s="156">
        <v>2.3451967592592591E-3</v>
      </c>
      <c r="M3686" s="156">
        <v>4.8553240740740744E-3</v>
      </c>
      <c r="N3686" s="156">
        <v>7.4493634259259253E-3</v>
      </c>
      <c r="O3686" s="156">
        <v>8.8570601851851848E-3</v>
      </c>
    </row>
    <row r="3687" spans="1:15" x14ac:dyDescent="0.2">
      <c r="A3687">
        <v>309</v>
      </c>
      <c r="B3687" t="s">
        <v>603</v>
      </c>
      <c r="C3687" t="s">
        <v>603</v>
      </c>
      <c r="D3687" t="s">
        <v>584</v>
      </c>
      <c r="E3687" t="s">
        <v>696</v>
      </c>
      <c r="F3687" s="156">
        <v>0</v>
      </c>
      <c r="G3687" s="156">
        <v>0</v>
      </c>
      <c r="H3687" s="156">
        <v>0</v>
      </c>
      <c r="I3687" s="156">
        <v>0</v>
      </c>
      <c r="J3687" s="156">
        <v>0</v>
      </c>
      <c r="K3687" s="156">
        <v>0</v>
      </c>
      <c r="L3687" s="156">
        <v>0</v>
      </c>
      <c r="M3687" s="156">
        <v>0</v>
      </c>
      <c r="N3687" s="156">
        <v>0</v>
      </c>
      <c r="O3687" s="156">
        <v>0</v>
      </c>
    </row>
    <row r="3688" spans="1:15" x14ac:dyDescent="0.2">
      <c r="A3688">
        <v>310</v>
      </c>
      <c r="B3688" t="s">
        <v>634</v>
      </c>
      <c r="C3688" t="s">
        <v>679</v>
      </c>
      <c r="D3688" t="s">
        <v>306</v>
      </c>
      <c r="E3688" t="s">
        <v>685</v>
      </c>
      <c r="F3688" s="156">
        <v>0.19977863046044861</v>
      </c>
      <c r="G3688" s="156">
        <v>0.23399744195198741</v>
      </c>
      <c r="H3688" s="156">
        <v>0.2810975009838646</v>
      </c>
      <c r="I3688" s="156">
        <v>0.23892906336088154</v>
      </c>
      <c r="J3688" s="156">
        <v>0.16110291223927589</v>
      </c>
      <c r="K3688" s="156">
        <v>0.18956857536402991</v>
      </c>
      <c r="L3688" s="156">
        <v>0.17025777253049981</v>
      </c>
      <c r="M3688" s="156">
        <v>0.26791617473435658</v>
      </c>
      <c r="N3688" s="156">
        <v>0.28633412042502948</v>
      </c>
      <c r="O3688" s="156">
        <v>0.32012003148366786</v>
      </c>
    </row>
    <row r="3689" spans="1:15" x14ac:dyDescent="0.2">
      <c r="A3689">
        <v>310</v>
      </c>
      <c r="B3689" t="s">
        <v>634</v>
      </c>
      <c r="C3689" t="s">
        <v>679</v>
      </c>
      <c r="D3689" t="s">
        <v>306</v>
      </c>
      <c r="E3689" t="s">
        <v>686</v>
      </c>
      <c r="F3689" s="156">
        <v>7.5396825396825389E-3</v>
      </c>
      <c r="G3689" s="156">
        <v>8.0785533910533898E-3</v>
      </c>
      <c r="H3689" s="156">
        <v>2.6379870129870126E-3</v>
      </c>
      <c r="I3689" s="156">
        <v>2.8251262626262622E-3</v>
      </c>
      <c r="J3689" s="156">
        <v>8.2769660894660892E-3</v>
      </c>
      <c r="K3689" s="156">
        <v>1.6887626262626261E-3</v>
      </c>
      <c r="L3689" s="156">
        <v>2.3629148629148631E-3</v>
      </c>
      <c r="M3689" s="156">
        <v>3.6661255411255412E-3</v>
      </c>
      <c r="N3689" s="156">
        <v>2.8972763347763345E-3</v>
      </c>
      <c r="O3689" s="156">
        <v>8.948863636363635E-3</v>
      </c>
    </row>
    <row r="3690" spans="1:15" x14ac:dyDescent="0.2">
      <c r="A3690">
        <v>310</v>
      </c>
      <c r="B3690" t="s">
        <v>634</v>
      </c>
      <c r="C3690" t="s">
        <v>679</v>
      </c>
      <c r="D3690" t="s">
        <v>306</v>
      </c>
      <c r="E3690" t="s">
        <v>687</v>
      </c>
      <c r="F3690" s="156">
        <v>5.5059523809523829E-2</v>
      </c>
      <c r="G3690" s="156">
        <v>2.1239177489177492E-2</v>
      </c>
      <c r="H3690" s="156">
        <v>2.1239177489177492E-2</v>
      </c>
      <c r="I3690" s="156">
        <v>6.06331168831169E-2</v>
      </c>
      <c r="J3690" s="156">
        <v>1.4962121212121215E-2</v>
      </c>
      <c r="K3690" s="156">
        <v>1.4962121212121215E-2</v>
      </c>
      <c r="L3690" s="156">
        <v>6.7586580086580098E-2</v>
      </c>
      <c r="M3690" s="156">
        <v>3.1385281385281391E-2</v>
      </c>
      <c r="N3690" s="156">
        <v>2.1915584415584416E-2</v>
      </c>
      <c r="O3690" s="156">
        <v>6.7613636363636376E-2</v>
      </c>
    </row>
    <row r="3691" spans="1:15" x14ac:dyDescent="0.2">
      <c r="A3691">
        <v>310</v>
      </c>
      <c r="B3691" t="s">
        <v>634</v>
      </c>
      <c r="C3691" t="s">
        <v>679</v>
      </c>
      <c r="D3691" t="s">
        <v>306</v>
      </c>
      <c r="E3691" t="s">
        <v>688</v>
      </c>
      <c r="F3691" s="156">
        <v>0.18775807525807525</v>
      </c>
      <c r="G3691" s="156">
        <v>0.24736097236097235</v>
      </c>
      <c r="H3691" s="156">
        <v>0.27385739260739256</v>
      </c>
      <c r="I3691" s="156">
        <v>0.26303904428904429</v>
      </c>
      <c r="J3691" s="156">
        <v>0.17078754578754579</v>
      </c>
      <c r="K3691" s="156">
        <v>0.16796536796536796</v>
      </c>
      <c r="L3691" s="156">
        <v>0.18991841491841491</v>
      </c>
      <c r="M3691" s="156">
        <v>0.29082167832167827</v>
      </c>
      <c r="N3691" s="156">
        <v>0.28276931401931404</v>
      </c>
      <c r="O3691" s="156">
        <v>0.3290521978021978</v>
      </c>
    </row>
    <row r="3692" spans="1:15" x14ac:dyDescent="0.2">
      <c r="A3692">
        <v>310</v>
      </c>
      <c r="B3692" t="s">
        <v>634</v>
      </c>
      <c r="C3692" t="s">
        <v>679</v>
      </c>
      <c r="D3692" t="s">
        <v>306</v>
      </c>
      <c r="E3692" t="s">
        <v>689</v>
      </c>
      <c r="F3692" s="156">
        <v>1.2767094017094017E-2</v>
      </c>
      <c r="G3692" s="156">
        <v>1.3810668498168499E-2</v>
      </c>
      <c r="H3692" s="156">
        <v>5.2712912087912083E-3</v>
      </c>
      <c r="I3692" s="156">
        <v>6.5476190476190478E-3</v>
      </c>
      <c r="J3692" s="156">
        <v>1.3377594627594629E-2</v>
      </c>
      <c r="K3692" s="156">
        <v>3.5637973137973137E-3</v>
      </c>
      <c r="L3692" s="156">
        <v>5.7081807081807079E-3</v>
      </c>
      <c r="M3692" s="156">
        <v>7.6884920634920622E-3</v>
      </c>
      <c r="N3692" s="156">
        <v>5.7787698412698416E-3</v>
      </c>
      <c r="O3692" s="156">
        <v>1.5823412698412698E-2</v>
      </c>
    </row>
    <row r="3693" spans="1:15" x14ac:dyDescent="0.2">
      <c r="A3693">
        <v>310</v>
      </c>
      <c r="B3693" t="s">
        <v>634</v>
      </c>
      <c r="C3693" t="s">
        <v>679</v>
      </c>
      <c r="D3693" t="s">
        <v>306</v>
      </c>
      <c r="E3693" t="s">
        <v>690</v>
      </c>
      <c r="F3693" s="156">
        <v>0.18763736263736264</v>
      </c>
      <c r="G3693" s="156">
        <v>0.33869047619047621</v>
      </c>
      <c r="H3693" s="156">
        <v>0.376007326007326</v>
      </c>
      <c r="I3693" s="156">
        <v>0.26041666666666669</v>
      </c>
      <c r="J3693" s="156">
        <v>0.19010989010989013</v>
      </c>
      <c r="K3693" s="156">
        <v>0.24288003663003663</v>
      </c>
      <c r="L3693" s="156">
        <v>0.13475274725274725</v>
      </c>
      <c r="M3693" s="156">
        <v>0.36089743589743584</v>
      </c>
      <c r="N3693" s="156">
        <v>0.38418040293040295</v>
      </c>
      <c r="O3693" s="156">
        <v>0.37067307692307694</v>
      </c>
    </row>
    <row r="3694" spans="1:15" x14ac:dyDescent="0.2">
      <c r="A3694">
        <v>310</v>
      </c>
      <c r="B3694" t="s">
        <v>634</v>
      </c>
      <c r="C3694" t="s">
        <v>679</v>
      </c>
      <c r="D3694" t="s">
        <v>306</v>
      </c>
      <c r="E3694" t="s">
        <v>691</v>
      </c>
      <c r="F3694" s="156">
        <v>0.16871310507674142</v>
      </c>
      <c r="G3694" s="156">
        <v>0.15011314443132623</v>
      </c>
      <c r="H3694" s="156">
        <v>0.21632231404958677</v>
      </c>
      <c r="I3694" s="156">
        <v>0.15489718614718614</v>
      </c>
      <c r="J3694" s="156">
        <v>0.10810212514757969</v>
      </c>
      <c r="K3694" s="156">
        <v>0.17695297127115306</v>
      </c>
      <c r="L3694" s="156">
        <v>0.11636904761904762</v>
      </c>
      <c r="M3694" s="156">
        <v>0.16566066509248328</v>
      </c>
      <c r="N3694" s="156">
        <v>0.21440623770169226</v>
      </c>
      <c r="O3694" s="156">
        <v>0.23634395907123176</v>
      </c>
    </row>
    <row r="3695" spans="1:15" x14ac:dyDescent="0.2">
      <c r="A3695">
        <v>310</v>
      </c>
      <c r="B3695" t="s">
        <v>634</v>
      </c>
      <c r="C3695" t="s">
        <v>679</v>
      </c>
      <c r="D3695" t="s">
        <v>306</v>
      </c>
      <c r="E3695" t="s">
        <v>692</v>
      </c>
      <c r="F3695" s="156">
        <v>7.5306637806637805E-4</v>
      </c>
      <c r="G3695" s="156">
        <v>7.1473665223665227E-4</v>
      </c>
      <c r="H3695" s="156">
        <v>1.488095238095238E-4</v>
      </c>
      <c r="I3695" s="156">
        <v>1.3302669552669552E-4</v>
      </c>
      <c r="J3695" s="156">
        <v>8.45508658008658E-4</v>
      </c>
      <c r="K3695" s="156">
        <v>9.2442279942279949E-5</v>
      </c>
      <c r="L3695" s="156">
        <v>9.2442279942279949E-5</v>
      </c>
      <c r="M3695" s="156">
        <v>1.6910173160173159E-4</v>
      </c>
      <c r="N3695" s="156">
        <v>1.6233766233766234E-4</v>
      </c>
      <c r="O3695" s="156">
        <v>8.2070707070707068E-4</v>
      </c>
    </row>
    <row r="3696" spans="1:15" x14ac:dyDescent="0.2">
      <c r="A3696">
        <v>310</v>
      </c>
      <c r="B3696" t="s">
        <v>634</v>
      </c>
      <c r="C3696" t="s">
        <v>679</v>
      </c>
      <c r="D3696" t="s">
        <v>306</v>
      </c>
      <c r="E3696" t="s">
        <v>693</v>
      </c>
      <c r="F3696" s="156">
        <v>7.0887445887445905E-3</v>
      </c>
      <c r="G3696" s="156">
        <v>1.1093073593073596E-3</v>
      </c>
      <c r="H3696" s="156">
        <v>1.1093073593073596E-3</v>
      </c>
      <c r="I3696" s="156">
        <v>5.5735930735930743E-3</v>
      </c>
      <c r="J3696" s="156">
        <v>7.5757575757575768E-4</v>
      </c>
      <c r="K3696" s="156">
        <v>7.5757575757575768E-4</v>
      </c>
      <c r="L3696" s="156">
        <v>7.575757575757576E-3</v>
      </c>
      <c r="M3696" s="156">
        <v>1.4610389610389613E-3</v>
      </c>
      <c r="N3696" s="156">
        <v>1.1363636363636365E-3</v>
      </c>
      <c r="O3696" s="156">
        <v>7.575757575757576E-3</v>
      </c>
    </row>
    <row r="3697" spans="1:15" x14ac:dyDescent="0.2">
      <c r="A3697">
        <v>310</v>
      </c>
      <c r="B3697" t="s">
        <v>634</v>
      </c>
      <c r="C3697" t="s">
        <v>679</v>
      </c>
      <c r="D3697" t="s">
        <v>306</v>
      </c>
      <c r="E3697" t="s">
        <v>694</v>
      </c>
      <c r="F3697" s="156">
        <v>9.5684974747474741E-2</v>
      </c>
      <c r="G3697" s="156">
        <v>6.7796717171717175E-2</v>
      </c>
      <c r="H3697" s="156">
        <v>0.11906723484848485</v>
      </c>
      <c r="I3697" s="156">
        <v>7.3647411616161604E-2</v>
      </c>
      <c r="J3697" s="156">
        <v>4.9220328282828282E-2</v>
      </c>
      <c r="K3697" s="156">
        <v>0.11152777777777778</v>
      </c>
      <c r="L3697" s="156">
        <v>5.7179608585858591E-2</v>
      </c>
      <c r="M3697" s="156">
        <v>7.5342487373737374E-2</v>
      </c>
      <c r="N3697" s="156">
        <v>0.11557449494949495</v>
      </c>
      <c r="O3697" s="156">
        <v>0.12611900252525252</v>
      </c>
    </row>
    <row r="3698" spans="1:15" x14ac:dyDescent="0.2">
      <c r="A3698">
        <v>310</v>
      </c>
      <c r="B3698" t="s">
        <v>634</v>
      </c>
      <c r="C3698" t="s">
        <v>679</v>
      </c>
      <c r="D3698" t="s">
        <v>306</v>
      </c>
      <c r="E3698" t="s">
        <v>695</v>
      </c>
      <c r="F3698" s="156">
        <v>0</v>
      </c>
      <c r="G3698" s="156">
        <v>0</v>
      </c>
      <c r="H3698" s="156">
        <v>0</v>
      </c>
      <c r="I3698" s="156">
        <v>0</v>
      </c>
      <c r="J3698" s="156">
        <v>0</v>
      </c>
      <c r="K3698" s="156">
        <v>0</v>
      </c>
      <c r="L3698" s="156">
        <v>0</v>
      </c>
      <c r="M3698" s="156">
        <v>0</v>
      </c>
      <c r="N3698" s="156">
        <v>0</v>
      </c>
      <c r="O3698" s="156">
        <v>0</v>
      </c>
    </row>
    <row r="3699" spans="1:15" x14ac:dyDescent="0.2">
      <c r="A3699">
        <v>310</v>
      </c>
      <c r="B3699" t="s">
        <v>634</v>
      </c>
      <c r="C3699" t="s">
        <v>679</v>
      </c>
      <c r="D3699" t="s">
        <v>306</v>
      </c>
      <c r="E3699" t="s">
        <v>696</v>
      </c>
      <c r="F3699" s="156">
        <v>0</v>
      </c>
      <c r="G3699" s="156">
        <v>0</v>
      </c>
      <c r="H3699" s="156">
        <v>0</v>
      </c>
      <c r="I3699" s="156">
        <v>0</v>
      </c>
      <c r="J3699" s="156">
        <v>0</v>
      </c>
      <c r="K3699" s="156">
        <v>0</v>
      </c>
      <c r="L3699" s="156">
        <v>0</v>
      </c>
      <c r="M3699" s="156">
        <v>0</v>
      </c>
      <c r="N3699" s="156">
        <v>0</v>
      </c>
      <c r="O3699" s="156">
        <v>0</v>
      </c>
    </row>
    <row r="3700" spans="1:15" x14ac:dyDescent="0.2">
      <c r="A3700">
        <v>311</v>
      </c>
      <c r="B3700" t="s">
        <v>633</v>
      </c>
      <c r="C3700" t="s">
        <v>678</v>
      </c>
      <c r="D3700" t="s">
        <v>306</v>
      </c>
      <c r="E3700" t="s">
        <v>685</v>
      </c>
      <c r="F3700" s="156">
        <v>0.21305588351042898</v>
      </c>
      <c r="G3700" s="156">
        <v>0.23822314049586774</v>
      </c>
      <c r="H3700" s="156">
        <v>0.29120670995670994</v>
      </c>
      <c r="I3700" s="156">
        <v>0.25038862652499017</v>
      </c>
      <c r="J3700" s="156">
        <v>0.16336826052735143</v>
      </c>
      <c r="K3700" s="156">
        <v>0.19557014954742225</v>
      </c>
      <c r="L3700" s="156">
        <v>0.17932162534435256</v>
      </c>
      <c r="M3700" s="156">
        <v>0.2773440574576938</v>
      </c>
      <c r="N3700" s="156">
        <v>0.29626131444313264</v>
      </c>
      <c r="O3700" s="156">
        <v>0.33458530106257378</v>
      </c>
    </row>
    <row r="3701" spans="1:15" x14ac:dyDescent="0.2">
      <c r="A3701">
        <v>311</v>
      </c>
      <c r="B3701" t="s">
        <v>633</v>
      </c>
      <c r="C3701" t="s">
        <v>678</v>
      </c>
      <c r="D3701" t="s">
        <v>306</v>
      </c>
      <c r="E3701" t="s">
        <v>686</v>
      </c>
      <c r="F3701" s="156">
        <v>6.9286616161616157E-3</v>
      </c>
      <c r="G3701" s="156">
        <v>7.3818542568542559E-3</v>
      </c>
      <c r="H3701" s="156">
        <v>2.4936868686868687E-3</v>
      </c>
      <c r="I3701" s="156">
        <v>2.7890512265512264E-3</v>
      </c>
      <c r="J3701" s="156">
        <v>7.5261544011544024E-3</v>
      </c>
      <c r="K3701" s="156">
        <v>1.6211219336219336E-3</v>
      </c>
      <c r="L3701" s="156">
        <v>2.3629148629148631E-3</v>
      </c>
      <c r="M3701" s="156">
        <v>3.4451659451659451E-3</v>
      </c>
      <c r="N3701" s="156">
        <v>2.7123917748917746E-3</v>
      </c>
      <c r="O3701" s="156">
        <v>8.2814754689754678E-3</v>
      </c>
    </row>
    <row r="3702" spans="1:15" x14ac:dyDescent="0.2">
      <c r="A3702">
        <v>311</v>
      </c>
      <c r="B3702" t="s">
        <v>633</v>
      </c>
      <c r="C3702" t="s">
        <v>678</v>
      </c>
      <c r="D3702" t="s">
        <v>306</v>
      </c>
      <c r="E3702" t="s">
        <v>687</v>
      </c>
      <c r="F3702" s="156">
        <v>6.36904761904762E-2</v>
      </c>
      <c r="G3702" s="156">
        <v>2.096861471861472E-2</v>
      </c>
      <c r="H3702" s="156">
        <v>2.096861471861472E-2</v>
      </c>
      <c r="I3702" s="156">
        <v>6.6396103896103911E-2</v>
      </c>
      <c r="J3702" s="156">
        <v>1.4826839826839832E-2</v>
      </c>
      <c r="K3702" s="156">
        <v>1.4826839826839832E-2</v>
      </c>
      <c r="L3702" s="156">
        <v>7.5649350649350661E-2</v>
      </c>
      <c r="M3702" s="156">
        <v>3.2142857142857147E-2</v>
      </c>
      <c r="N3702" s="156">
        <v>2.1563852813852816E-2</v>
      </c>
      <c r="O3702" s="156">
        <v>7.6082251082251098E-2</v>
      </c>
    </row>
    <row r="3703" spans="1:15" x14ac:dyDescent="0.2">
      <c r="A3703">
        <v>311</v>
      </c>
      <c r="B3703" t="s">
        <v>633</v>
      </c>
      <c r="C3703" t="s">
        <v>678</v>
      </c>
      <c r="D3703" t="s">
        <v>306</v>
      </c>
      <c r="E3703" t="s">
        <v>688</v>
      </c>
      <c r="F3703" s="156">
        <v>0.20692848817848816</v>
      </c>
      <c r="G3703" s="156">
        <v>0.25147144522144521</v>
      </c>
      <c r="H3703" s="156">
        <v>0.28267773892773895</v>
      </c>
      <c r="I3703" s="156">
        <v>0.27883782883782882</v>
      </c>
      <c r="J3703" s="156">
        <v>0.17383866133866133</v>
      </c>
      <c r="K3703" s="156">
        <v>0.17133699633699637</v>
      </c>
      <c r="L3703" s="156">
        <v>0.20371711621711622</v>
      </c>
      <c r="M3703" s="156">
        <v>0.30205627705627708</v>
      </c>
      <c r="N3703" s="156">
        <v>0.29143148518148509</v>
      </c>
      <c r="O3703" s="156">
        <v>0.34860972360972359</v>
      </c>
    </row>
    <row r="3704" spans="1:15" x14ac:dyDescent="0.2">
      <c r="A3704">
        <v>311</v>
      </c>
      <c r="B3704" t="s">
        <v>633</v>
      </c>
      <c r="C3704" t="s">
        <v>678</v>
      </c>
      <c r="D3704" t="s">
        <v>306</v>
      </c>
      <c r="E3704" t="s">
        <v>689</v>
      </c>
      <c r="F3704" s="156">
        <v>1.4134996947496948E-2</v>
      </c>
      <c r="G3704" s="156">
        <v>1.4262820512820514E-2</v>
      </c>
      <c r="H3704" s="156">
        <v>5.1949786324786322E-3</v>
      </c>
      <c r="I3704" s="156">
        <v>6.9597069597069593E-3</v>
      </c>
      <c r="J3704" s="156">
        <v>1.396329365079365E-2</v>
      </c>
      <c r="K3704" s="156">
        <v>3.5599816849816853E-3</v>
      </c>
      <c r="L3704" s="156">
        <v>6.3224969474969476E-3</v>
      </c>
      <c r="M3704" s="156">
        <v>7.7361874236874231E-3</v>
      </c>
      <c r="N3704" s="156">
        <v>5.6738400488400486E-3</v>
      </c>
      <c r="O3704" s="156">
        <v>1.7156974969474971E-2</v>
      </c>
    </row>
    <row r="3705" spans="1:15" x14ac:dyDescent="0.2">
      <c r="A3705">
        <v>311</v>
      </c>
      <c r="B3705" t="s">
        <v>633</v>
      </c>
      <c r="C3705" t="s">
        <v>678</v>
      </c>
      <c r="D3705" t="s">
        <v>306</v>
      </c>
      <c r="E3705" t="s">
        <v>690</v>
      </c>
      <c r="F3705" s="156">
        <v>0.19592490842490842</v>
      </c>
      <c r="G3705" s="156">
        <v>0.34516941391941397</v>
      </c>
      <c r="H3705" s="156">
        <v>0.38182234432234435</v>
      </c>
      <c r="I3705" s="156">
        <v>0.26268315018315014</v>
      </c>
      <c r="J3705" s="156">
        <v>0.19255952380952376</v>
      </c>
      <c r="K3705" s="156">
        <v>0.24436813186813183</v>
      </c>
      <c r="L3705" s="156">
        <v>0.1342032967032967</v>
      </c>
      <c r="M3705" s="156">
        <v>0.36698717948717952</v>
      </c>
      <c r="N3705" s="156">
        <v>0.38974358974358975</v>
      </c>
      <c r="O3705" s="156">
        <v>0.37813644688644682</v>
      </c>
    </row>
    <row r="3706" spans="1:15" x14ac:dyDescent="0.2">
      <c r="A3706">
        <v>311</v>
      </c>
      <c r="B3706" t="s">
        <v>633</v>
      </c>
      <c r="C3706" t="s">
        <v>678</v>
      </c>
      <c r="D3706" t="s">
        <v>306</v>
      </c>
      <c r="E3706" t="s">
        <v>691</v>
      </c>
      <c r="F3706" s="156">
        <v>0.1712982093663912</v>
      </c>
      <c r="G3706" s="156">
        <v>0.14910960251869343</v>
      </c>
      <c r="H3706" s="156">
        <v>0.21631739472648565</v>
      </c>
      <c r="I3706" s="156">
        <v>0.15775777253049977</v>
      </c>
      <c r="J3706" s="156">
        <v>0.10715761511216057</v>
      </c>
      <c r="K3706" s="156">
        <v>0.17623966942148761</v>
      </c>
      <c r="L3706" s="156">
        <v>0.11978305785123966</v>
      </c>
      <c r="M3706" s="156">
        <v>0.16654860291223927</v>
      </c>
      <c r="N3706" s="156">
        <v>0.214728453364817</v>
      </c>
      <c r="O3706" s="156">
        <v>0.23870277449822902</v>
      </c>
    </row>
    <row r="3707" spans="1:15" x14ac:dyDescent="0.2">
      <c r="A3707">
        <v>311</v>
      </c>
      <c r="B3707" t="s">
        <v>633</v>
      </c>
      <c r="C3707" t="s">
        <v>678</v>
      </c>
      <c r="D3707" t="s">
        <v>306</v>
      </c>
      <c r="E3707" t="s">
        <v>692</v>
      </c>
      <c r="F3707" s="156">
        <v>7.2601010101010091E-4</v>
      </c>
      <c r="G3707" s="156">
        <v>6.809163059163059E-4</v>
      </c>
      <c r="H3707" s="156">
        <v>1.3077200577200576E-4</v>
      </c>
      <c r="I3707" s="156">
        <v>1.1724386724386724E-4</v>
      </c>
      <c r="J3707" s="156">
        <v>8.0943362193362193E-4</v>
      </c>
      <c r="K3707" s="156">
        <v>8.1168831168831169E-5</v>
      </c>
      <c r="L3707" s="156">
        <v>8.1168831168831169E-5</v>
      </c>
      <c r="M3707" s="156">
        <v>1.5331890331890332E-4</v>
      </c>
      <c r="N3707" s="156">
        <v>1.4204545454545454E-4</v>
      </c>
      <c r="O3707" s="156">
        <v>7.8688672438672453E-4</v>
      </c>
    </row>
    <row r="3708" spans="1:15" x14ac:dyDescent="0.2">
      <c r="A3708">
        <v>311</v>
      </c>
      <c r="B3708" t="s">
        <v>633</v>
      </c>
      <c r="C3708" t="s">
        <v>678</v>
      </c>
      <c r="D3708" t="s">
        <v>306</v>
      </c>
      <c r="E3708" t="s">
        <v>693</v>
      </c>
      <c r="F3708" s="156">
        <v>7.3593073593073606E-3</v>
      </c>
      <c r="G3708" s="156">
        <v>1.1363636363636365E-3</v>
      </c>
      <c r="H3708" s="156">
        <v>1.1363636363636365E-3</v>
      </c>
      <c r="I3708" s="156">
        <v>5.8170995670995679E-3</v>
      </c>
      <c r="J3708" s="156">
        <v>7.8463203463203471E-4</v>
      </c>
      <c r="K3708" s="156">
        <v>7.8463203463203471E-4</v>
      </c>
      <c r="L3708" s="156">
        <v>7.9004329004329008E-3</v>
      </c>
      <c r="M3708" s="156">
        <v>1.5151515151515154E-3</v>
      </c>
      <c r="N3708" s="156">
        <v>1.1904761904761908E-3</v>
      </c>
      <c r="O3708" s="156">
        <v>7.873376623376626E-3</v>
      </c>
    </row>
    <row r="3709" spans="1:15" x14ac:dyDescent="0.2">
      <c r="A3709">
        <v>311</v>
      </c>
      <c r="B3709" t="s">
        <v>633</v>
      </c>
      <c r="C3709" t="s">
        <v>678</v>
      </c>
      <c r="D3709" t="s">
        <v>306</v>
      </c>
      <c r="E3709" t="s">
        <v>694</v>
      </c>
      <c r="F3709" s="156">
        <v>9.5792297979797991E-2</v>
      </c>
      <c r="G3709" s="156">
        <v>6.8705808080808076E-2</v>
      </c>
      <c r="H3709" s="156">
        <v>0.12022253787878788</v>
      </c>
      <c r="I3709" s="156">
        <v>7.5405618686868681E-2</v>
      </c>
      <c r="J3709" s="156">
        <v>4.9835858585858588E-2</v>
      </c>
      <c r="K3709" s="156">
        <v>0.11187026515151514</v>
      </c>
      <c r="L3709" s="156">
        <v>5.8404356060606059E-2</v>
      </c>
      <c r="M3709" s="156">
        <v>7.7062815656565656E-2</v>
      </c>
      <c r="N3709" s="156">
        <v>0.11715593434343433</v>
      </c>
      <c r="O3709" s="156">
        <v>0.12699179292929291</v>
      </c>
    </row>
    <row r="3710" spans="1:15" x14ac:dyDescent="0.2">
      <c r="A3710">
        <v>311</v>
      </c>
      <c r="B3710" t="s">
        <v>633</v>
      </c>
      <c r="C3710" t="s">
        <v>678</v>
      </c>
      <c r="D3710" t="s">
        <v>306</v>
      </c>
      <c r="E3710" t="s">
        <v>695</v>
      </c>
      <c r="F3710" s="156">
        <v>0</v>
      </c>
      <c r="G3710" s="156">
        <v>0</v>
      </c>
      <c r="H3710" s="156">
        <v>0</v>
      </c>
      <c r="I3710" s="156">
        <v>0</v>
      </c>
      <c r="J3710" s="156">
        <v>0</v>
      </c>
      <c r="K3710" s="156">
        <v>0</v>
      </c>
      <c r="L3710" s="156">
        <v>0</v>
      </c>
      <c r="M3710" s="156">
        <v>0</v>
      </c>
      <c r="N3710" s="156">
        <v>0</v>
      </c>
      <c r="O3710" s="156">
        <v>0</v>
      </c>
    </row>
    <row r="3711" spans="1:15" x14ac:dyDescent="0.2">
      <c r="A3711">
        <v>311</v>
      </c>
      <c r="B3711" t="s">
        <v>633</v>
      </c>
      <c r="C3711" t="s">
        <v>678</v>
      </c>
      <c r="D3711" t="s">
        <v>306</v>
      </c>
      <c r="E3711" t="s">
        <v>696</v>
      </c>
      <c r="F3711" s="156">
        <v>0</v>
      </c>
      <c r="G3711" s="156">
        <v>0</v>
      </c>
      <c r="H3711" s="156">
        <v>0</v>
      </c>
      <c r="I3711" s="156">
        <v>0</v>
      </c>
      <c r="J3711" s="156">
        <v>0</v>
      </c>
      <c r="K3711" s="156">
        <v>0</v>
      </c>
      <c r="L3711" s="156">
        <v>0</v>
      </c>
      <c r="M3711" s="156">
        <v>0</v>
      </c>
      <c r="N3711" s="156">
        <v>0</v>
      </c>
      <c r="O3711" s="156">
        <v>0</v>
      </c>
    </row>
    <row r="3712" spans="1:15" x14ac:dyDescent="0.2">
      <c r="A3712">
        <v>312</v>
      </c>
      <c r="B3712" t="s">
        <v>663</v>
      </c>
      <c r="C3712" t="s">
        <v>663</v>
      </c>
      <c r="D3712" t="s">
        <v>698</v>
      </c>
      <c r="E3712" t="s">
        <v>685</v>
      </c>
      <c r="F3712" s="156">
        <v>0.31272382920110198</v>
      </c>
      <c r="G3712" s="156">
        <v>0.31337317985045254</v>
      </c>
      <c r="H3712" s="156">
        <v>0.36654860291223929</v>
      </c>
      <c r="I3712" s="156">
        <v>0.31140053128689493</v>
      </c>
      <c r="J3712" s="156">
        <v>0.20689689098780009</v>
      </c>
      <c r="K3712" s="156">
        <v>0.22384395907123181</v>
      </c>
      <c r="L3712" s="156">
        <v>0.21361668634395908</v>
      </c>
      <c r="M3712" s="156">
        <v>0.36052981109799287</v>
      </c>
      <c r="N3712" s="156">
        <v>0.36120129870129869</v>
      </c>
      <c r="O3712" s="156">
        <v>0.44589728453364813</v>
      </c>
    </row>
    <row r="3713" spans="1:15" x14ac:dyDescent="0.2">
      <c r="A3713">
        <v>312</v>
      </c>
      <c r="B3713" t="s">
        <v>663</v>
      </c>
      <c r="C3713" t="s">
        <v>663</v>
      </c>
      <c r="D3713" t="s">
        <v>698</v>
      </c>
      <c r="E3713" t="s">
        <v>686</v>
      </c>
      <c r="F3713" s="156">
        <v>7.5825216450216455E-3</v>
      </c>
      <c r="G3713" s="156">
        <v>8.2070707070707061E-3</v>
      </c>
      <c r="H3713" s="156">
        <v>1.9863816738816737E-3</v>
      </c>
      <c r="I3713" s="156">
        <v>1.8533549783549784E-3</v>
      </c>
      <c r="J3713" s="156">
        <v>8.7166305916305895E-3</v>
      </c>
      <c r="K3713" s="156">
        <v>1.3280122655122653E-3</v>
      </c>
      <c r="L3713" s="156">
        <v>1.3640873015873015E-3</v>
      </c>
      <c r="M3713" s="156">
        <v>2.987463924963925E-3</v>
      </c>
      <c r="N3713" s="156">
        <v>1.8511002886002887E-3</v>
      </c>
      <c r="O3713" s="156">
        <v>8.6647727272727276E-3</v>
      </c>
    </row>
    <row r="3714" spans="1:15" x14ac:dyDescent="0.2">
      <c r="A3714">
        <v>312</v>
      </c>
      <c r="B3714" t="s">
        <v>663</v>
      </c>
      <c r="C3714" t="s">
        <v>663</v>
      </c>
      <c r="D3714" t="s">
        <v>698</v>
      </c>
      <c r="E3714" t="s">
        <v>687</v>
      </c>
      <c r="F3714" s="156">
        <v>4.6401515151515152E-2</v>
      </c>
      <c r="G3714" s="156">
        <v>1.2824675324675327E-2</v>
      </c>
      <c r="H3714" s="156">
        <v>1.2824675324675327E-2</v>
      </c>
      <c r="I3714" s="156">
        <v>4.2857142857142864E-2</v>
      </c>
      <c r="J3714" s="156">
        <v>8.9826839826839828E-3</v>
      </c>
      <c r="K3714" s="156">
        <v>8.9826839826839828E-3</v>
      </c>
      <c r="L3714" s="156">
        <v>5.227272727272729E-2</v>
      </c>
      <c r="M3714" s="156">
        <v>1.8235930735930737E-2</v>
      </c>
      <c r="N3714" s="156">
        <v>1.260822510822511E-2</v>
      </c>
      <c r="O3714" s="156">
        <v>5.340909090909092E-2</v>
      </c>
    </row>
    <row r="3715" spans="1:15" x14ac:dyDescent="0.2">
      <c r="A3715">
        <v>312</v>
      </c>
      <c r="B3715" t="s">
        <v>663</v>
      </c>
      <c r="C3715" t="s">
        <v>663</v>
      </c>
      <c r="D3715" t="s">
        <v>698</v>
      </c>
      <c r="E3715" t="s">
        <v>688</v>
      </c>
      <c r="F3715" s="156">
        <v>0.39052405927405925</v>
      </c>
      <c r="G3715" s="156">
        <v>0.33608474858474863</v>
      </c>
      <c r="H3715" s="156">
        <v>0.37725399600399601</v>
      </c>
      <c r="I3715" s="156">
        <v>0.37533091908091909</v>
      </c>
      <c r="J3715" s="156">
        <v>0.22132242757242759</v>
      </c>
      <c r="K3715" s="156">
        <v>0.19564602064602063</v>
      </c>
      <c r="L3715" s="156">
        <v>0.26453338328338327</v>
      </c>
      <c r="M3715" s="156">
        <v>0.41536796536796533</v>
      </c>
      <c r="N3715" s="156">
        <v>0.3689851814851815</v>
      </c>
      <c r="O3715" s="156">
        <v>0.52111013986013988</v>
      </c>
    </row>
    <row r="3716" spans="1:15" x14ac:dyDescent="0.2">
      <c r="A3716">
        <v>312</v>
      </c>
      <c r="B3716" t="s">
        <v>663</v>
      </c>
      <c r="C3716" t="s">
        <v>663</v>
      </c>
      <c r="D3716" t="s">
        <v>698</v>
      </c>
      <c r="E3716" t="s">
        <v>689</v>
      </c>
      <c r="F3716" s="156">
        <v>1.6014194139194141E-2</v>
      </c>
      <c r="G3716" s="156">
        <v>1.6252670940170938E-2</v>
      </c>
      <c r="H3716" s="156">
        <v>3.6210317460317462E-3</v>
      </c>
      <c r="I3716" s="156">
        <v>4.1170634920634913E-3</v>
      </c>
      <c r="J3716" s="156">
        <v>1.7042506105006103E-2</v>
      </c>
      <c r="K3716" s="156">
        <v>2.6423229548229545E-3</v>
      </c>
      <c r="L3716" s="156">
        <v>3.4855769230769228E-3</v>
      </c>
      <c r="M3716" s="156">
        <v>6.1507936507936506E-3</v>
      </c>
      <c r="N3716" s="156">
        <v>3.5447191697191693E-3</v>
      </c>
      <c r="O3716" s="156">
        <v>1.8170024420024418E-2</v>
      </c>
    </row>
    <row r="3717" spans="1:15" x14ac:dyDescent="0.2">
      <c r="A3717">
        <v>312</v>
      </c>
      <c r="B3717" t="s">
        <v>663</v>
      </c>
      <c r="C3717" t="s">
        <v>663</v>
      </c>
      <c r="D3717" t="s">
        <v>698</v>
      </c>
      <c r="E3717" t="s">
        <v>690</v>
      </c>
      <c r="F3717" s="156">
        <v>0.45922619047619045</v>
      </c>
      <c r="G3717" s="156">
        <v>0.55146520146520139</v>
      </c>
      <c r="H3717" s="156">
        <v>0.59830586080586079</v>
      </c>
      <c r="I3717" s="156">
        <v>0.38129578754578758</v>
      </c>
      <c r="J3717" s="156">
        <v>0.25991300366300368</v>
      </c>
      <c r="K3717" s="156">
        <v>0.32616758241758242</v>
      </c>
      <c r="L3717" s="156">
        <v>0.13960622710622708</v>
      </c>
      <c r="M3717" s="156">
        <v>0.58276098901098905</v>
      </c>
      <c r="N3717" s="156">
        <v>0.5878434065934065</v>
      </c>
      <c r="O3717" s="156">
        <v>0.62738095238095248</v>
      </c>
    </row>
    <row r="3718" spans="1:15" x14ac:dyDescent="0.2">
      <c r="A3718">
        <v>312</v>
      </c>
      <c r="B3718" t="s">
        <v>663</v>
      </c>
      <c r="C3718" t="s">
        <v>663</v>
      </c>
      <c r="D3718" t="s">
        <v>698</v>
      </c>
      <c r="E3718" t="s">
        <v>691</v>
      </c>
      <c r="F3718" s="156">
        <v>0.32596910665092482</v>
      </c>
      <c r="G3718" s="156">
        <v>0.23390643447461626</v>
      </c>
      <c r="H3718" s="156">
        <v>0.35166027154663515</v>
      </c>
      <c r="I3718" s="156">
        <v>0.25058048012593465</v>
      </c>
      <c r="J3718" s="156">
        <v>0.16181375442739079</v>
      </c>
      <c r="K3718" s="156">
        <v>0.27180243998425813</v>
      </c>
      <c r="L3718" s="156">
        <v>0.18442542306178666</v>
      </c>
      <c r="M3718" s="156">
        <v>0.27006345926800468</v>
      </c>
      <c r="N3718" s="156">
        <v>0.35142168437622989</v>
      </c>
      <c r="O3718" s="156">
        <v>0.40760527351436443</v>
      </c>
    </row>
    <row r="3719" spans="1:15" x14ac:dyDescent="0.2">
      <c r="A3719">
        <v>312</v>
      </c>
      <c r="B3719" t="s">
        <v>663</v>
      </c>
      <c r="C3719" t="s">
        <v>663</v>
      </c>
      <c r="D3719" t="s">
        <v>698</v>
      </c>
      <c r="E3719" t="s">
        <v>692</v>
      </c>
      <c r="F3719" s="156">
        <v>1.1656746031746032E-3</v>
      </c>
      <c r="G3719" s="156">
        <v>1.0529401154401154E-3</v>
      </c>
      <c r="H3719" s="156">
        <v>1.8713924963924961E-4</v>
      </c>
      <c r="I3719" s="156">
        <v>1.5106421356421356E-4</v>
      </c>
      <c r="J3719" s="156">
        <v>1.2716450216450213E-3</v>
      </c>
      <c r="K3719" s="156">
        <v>1.0822510822510821E-4</v>
      </c>
      <c r="L3719" s="156">
        <v>1.0371572871572873E-4</v>
      </c>
      <c r="M3719" s="156">
        <v>1.9615800865800865E-4</v>
      </c>
      <c r="N3719" s="156">
        <v>1.7812049062049061E-4</v>
      </c>
      <c r="O3719" s="156">
        <v>1.240079365079365E-3</v>
      </c>
    </row>
    <row r="3720" spans="1:15" x14ac:dyDescent="0.2">
      <c r="A3720">
        <v>312</v>
      </c>
      <c r="B3720" t="s">
        <v>663</v>
      </c>
      <c r="C3720" t="s">
        <v>663</v>
      </c>
      <c r="D3720" t="s">
        <v>698</v>
      </c>
      <c r="E3720" t="s">
        <v>693</v>
      </c>
      <c r="F3720" s="156">
        <v>3.0573593073593077E-3</v>
      </c>
      <c r="G3720" s="156">
        <v>3.5173160173160181E-4</v>
      </c>
      <c r="H3720" s="156">
        <v>3.5173160173160181E-4</v>
      </c>
      <c r="I3720" s="156">
        <v>2.137445887445888E-3</v>
      </c>
      <c r="J3720" s="156">
        <v>2.4350649350649353E-4</v>
      </c>
      <c r="K3720" s="156">
        <v>2.4350649350649353E-4</v>
      </c>
      <c r="L3720" s="156">
        <v>3.1655844155844158E-3</v>
      </c>
      <c r="M3720" s="156">
        <v>4.3290043290043295E-4</v>
      </c>
      <c r="N3720" s="156">
        <v>3.5173160173160181E-4</v>
      </c>
      <c r="O3720" s="156">
        <v>3.1926406926406931E-3</v>
      </c>
    </row>
    <row r="3721" spans="1:15" x14ac:dyDescent="0.2">
      <c r="A3721">
        <v>312</v>
      </c>
      <c r="B3721" t="s">
        <v>663</v>
      </c>
      <c r="C3721" t="s">
        <v>663</v>
      </c>
      <c r="D3721" t="s">
        <v>698</v>
      </c>
      <c r="E3721" t="s">
        <v>694</v>
      </c>
      <c r="F3721" s="156">
        <v>0.26544823232323234</v>
      </c>
      <c r="G3721" s="156">
        <v>0.14747316919191919</v>
      </c>
      <c r="H3721" s="156">
        <v>0.28096117424242428</v>
      </c>
      <c r="I3721" s="156">
        <v>0.16959122474747476</v>
      </c>
      <c r="J3721" s="156">
        <v>0.10490214646464646</v>
      </c>
      <c r="K3721" s="156">
        <v>0.2563794191919192</v>
      </c>
      <c r="L3721" s="156">
        <v>0.13150410353535355</v>
      </c>
      <c r="M3721" s="156">
        <v>0.17179924242424241</v>
      </c>
      <c r="N3721" s="156">
        <v>0.28384154040404042</v>
      </c>
      <c r="O3721" s="156">
        <v>0.31580650252525255</v>
      </c>
    </row>
    <row r="3722" spans="1:15" x14ac:dyDescent="0.2">
      <c r="A3722">
        <v>312</v>
      </c>
      <c r="B3722" t="s">
        <v>663</v>
      </c>
      <c r="C3722" t="s">
        <v>663</v>
      </c>
      <c r="D3722" t="s">
        <v>698</v>
      </c>
      <c r="E3722" t="s">
        <v>695</v>
      </c>
      <c r="F3722" s="156">
        <v>0</v>
      </c>
      <c r="G3722" s="156">
        <v>0</v>
      </c>
      <c r="H3722" s="156">
        <v>0</v>
      </c>
      <c r="I3722" s="156">
        <v>0</v>
      </c>
      <c r="J3722" s="156">
        <v>0</v>
      </c>
      <c r="K3722" s="156">
        <v>0</v>
      </c>
      <c r="L3722" s="156">
        <v>0</v>
      </c>
      <c r="M3722" s="156">
        <v>0</v>
      </c>
      <c r="N3722" s="156">
        <v>0</v>
      </c>
      <c r="O3722" s="156">
        <v>0</v>
      </c>
    </row>
    <row r="3723" spans="1:15" x14ac:dyDescent="0.2">
      <c r="A3723">
        <v>312</v>
      </c>
      <c r="B3723" t="s">
        <v>663</v>
      </c>
      <c r="C3723" t="s">
        <v>663</v>
      </c>
      <c r="D3723" t="s">
        <v>698</v>
      </c>
      <c r="E3723" t="s">
        <v>696</v>
      </c>
      <c r="F3723" s="156">
        <v>0</v>
      </c>
      <c r="G3723" s="156">
        <v>0</v>
      </c>
      <c r="H3723" s="156">
        <v>0</v>
      </c>
      <c r="I3723" s="156">
        <v>0</v>
      </c>
      <c r="J3723" s="156">
        <v>0</v>
      </c>
      <c r="K3723" s="156">
        <v>0</v>
      </c>
      <c r="L3723" s="156">
        <v>0</v>
      </c>
      <c r="M3723" s="156">
        <v>0</v>
      </c>
      <c r="N3723" s="156">
        <v>0</v>
      </c>
      <c r="O3723" s="156">
        <v>0</v>
      </c>
    </row>
    <row r="3724" spans="1:15" x14ac:dyDescent="0.2">
      <c r="A3724">
        <v>313</v>
      </c>
      <c r="B3724" t="s">
        <v>506</v>
      </c>
      <c r="C3724" t="s">
        <v>506</v>
      </c>
      <c r="D3724" t="s">
        <v>507</v>
      </c>
      <c r="E3724" t="s">
        <v>685</v>
      </c>
      <c r="F3724" s="156">
        <v>0.21234258166076345</v>
      </c>
      <c r="G3724" s="156">
        <v>0.24601780794962613</v>
      </c>
      <c r="H3724" s="156">
        <v>0.30038370720188906</v>
      </c>
      <c r="I3724" s="156">
        <v>0.25476436442345535</v>
      </c>
      <c r="J3724" s="156">
        <v>0.16218516332152694</v>
      </c>
      <c r="K3724" s="156">
        <v>0.19673602912239277</v>
      </c>
      <c r="L3724" s="156">
        <v>0.17691115702479338</v>
      </c>
      <c r="M3724" s="156">
        <v>0.28915289256198345</v>
      </c>
      <c r="N3724" s="156">
        <v>0.30265643447461632</v>
      </c>
      <c r="O3724" s="156">
        <v>0.33848878394332943</v>
      </c>
    </row>
    <row r="3725" spans="1:15" x14ac:dyDescent="0.2">
      <c r="A3725">
        <v>313</v>
      </c>
      <c r="B3725" t="s">
        <v>506</v>
      </c>
      <c r="C3725" t="s">
        <v>506</v>
      </c>
      <c r="D3725" t="s">
        <v>507</v>
      </c>
      <c r="E3725" t="s">
        <v>686</v>
      </c>
      <c r="F3725" s="156">
        <v>9.9138708513708505E-3</v>
      </c>
      <c r="G3725" s="156">
        <v>1.2833694083694083E-2</v>
      </c>
      <c r="H3725" s="156">
        <v>5.3548881673881679E-3</v>
      </c>
      <c r="I3725" s="156">
        <v>3.8870851370851368E-3</v>
      </c>
      <c r="J3725" s="156">
        <v>1.2644300144300144E-2</v>
      </c>
      <c r="K3725" s="156">
        <v>2.8724747474747473E-3</v>
      </c>
      <c r="L3725" s="156">
        <v>2.7913059163059161E-3</v>
      </c>
      <c r="M3725" s="156">
        <v>6.3086219336219336E-3</v>
      </c>
      <c r="N3725" s="156">
        <v>5.467622655122655E-3</v>
      </c>
      <c r="O3725" s="156">
        <v>1.2391774891774891E-2</v>
      </c>
    </row>
    <row r="3726" spans="1:15" x14ac:dyDescent="0.2">
      <c r="A3726">
        <v>313</v>
      </c>
      <c r="B3726" t="s">
        <v>506</v>
      </c>
      <c r="C3726" t="s">
        <v>506</v>
      </c>
      <c r="D3726" t="s">
        <v>507</v>
      </c>
      <c r="E3726" t="s">
        <v>687</v>
      </c>
      <c r="F3726" s="156">
        <v>1.2472943722943728E-2</v>
      </c>
      <c r="G3726" s="156">
        <v>4.5995670995670999E-3</v>
      </c>
      <c r="H3726" s="156">
        <v>4.5995670995670999E-3</v>
      </c>
      <c r="I3726" s="156">
        <v>1.1904761904761908E-2</v>
      </c>
      <c r="J3726" s="156">
        <v>3.1655844155844158E-3</v>
      </c>
      <c r="K3726" s="156">
        <v>3.1655844155844158E-3</v>
      </c>
      <c r="L3726" s="156">
        <v>1.3961038961038962E-2</v>
      </c>
      <c r="M3726" s="156">
        <v>5.8170995670995679E-3</v>
      </c>
      <c r="N3726" s="156">
        <v>4.6536796536796547E-3</v>
      </c>
      <c r="O3726" s="156">
        <v>1.4908008658008662E-2</v>
      </c>
    </row>
    <row r="3727" spans="1:15" x14ac:dyDescent="0.2">
      <c r="A3727">
        <v>313</v>
      </c>
      <c r="B3727" t="s">
        <v>506</v>
      </c>
      <c r="C3727" t="s">
        <v>506</v>
      </c>
      <c r="D3727" t="s">
        <v>507</v>
      </c>
      <c r="E3727" t="s">
        <v>688</v>
      </c>
      <c r="F3727" s="156">
        <v>0.21903929403929404</v>
      </c>
      <c r="G3727" s="156">
        <v>0.24482392607392603</v>
      </c>
      <c r="H3727" s="156">
        <v>0.28048826173826175</v>
      </c>
      <c r="I3727" s="156">
        <v>0.26266025641025642</v>
      </c>
      <c r="J3727" s="156">
        <v>0.16325341325341325</v>
      </c>
      <c r="K3727" s="156">
        <v>0.16288711288711291</v>
      </c>
      <c r="L3727" s="156">
        <v>0.186013986013986</v>
      </c>
      <c r="M3727" s="156">
        <v>0.29618922743922749</v>
      </c>
      <c r="N3727" s="156">
        <v>0.28382450882450877</v>
      </c>
      <c r="O3727" s="156">
        <v>0.34330877455877457</v>
      </c>
    </row>
    <row r="3728" spans="1:15" x14ac:dyDescent="0.2">
      <c r="A3728">
        <v>313</v>
      </c>
      <c r="B3728" t="s">
        <v>506</v>
      </c>
      <c r="C3728" t="s">
        <v>506</v>
      </c>
      <c r="D3728" t="s">
        <v>507</v>
      </c>
      <c r="E3728" t="s">
        <v>689</v>
      </c>
      <c r="F3728" s="156">
        <v>1.7105463980463982E-2</v>
      </c>
      <c r="G3728" s="156">
        <v>2.1907432844932843E-2</v>
      </c>
      <c r="H3728" s="156">
        <v>8.3409645909645908E-3</v>
      </c>
      <c r="I3728" s="156">
        <v>6.3415750915750916E-3</v>
      </c>
      <c r="J3728" s="156">
        <v>2.1241605616605617E-2</v>
      </c>
      <c r="K3728" s="156">
        <v>4.6169108669108661E-3</v>
      </c>
      <c r="L3728" s="156">
        <v>4.6722374847374846E-3</v>
      </c>
      <c r="M3728" s="156">
        <v>1.1034798534798535E-2</v>
      </c>
      <c r="N3728" s="156">
        <v>8.5660866910866901E-3</v>
      </c>
      <c r="O3728" s="156">
        <v>2.1296932234432232E-2</v>
      </c>
    </row>
    <row r="3729" spans="1:15" x14ac:dyDescent="0.2">
      <c r="A3729">
        <v>313</v>
      </c>
      <c r="B3729" t="s">
        <v>506</v>
      </c>
      <c r="C3729" t="s">
        <v>506</v>
      </c>
      <c r="D3729" t="s">
        <v>507</v>
      </c>
      <c r="E3729" t="s">
        <v>690</v>
      </c>
      <c r="F3729" s="156">
        <v>0.27028388278388277</v>
      </c>
      <c r="G3729" s="156">
        <v>0.36771978021978019</v>
      </c>
      <c r="H3729" s="156">
        <v>0.44642857142857145</v>
      </c>
      <c r="I3729" s="156">
        <v>0.32161172161172158</v>
      </c>
      <c r="J3729" s="156">
        <v>0.1622481684981685</v>
      </c>
      <c r="K3729" s="156">
        <v>0.27358058608058605</v>
      </c>
      <c r="L3729" s="156">
        <v>0.12964743589743591</v>
      </c>
      <c r="M3729" s="156">
        <v>0.42625915750915744</v>
      </c>
      <c r="N3729" s="156">
        <v>0.45025183150183146</v>
      </c>
      <c r="O3729" s="156">
        <v>0.4461767399267399</v>
      </c>
    </row>
    <row r="3730" spans="1:15" x14ac:dyDescent="0.2">
      <c r="A3730">
        <v>313</v>
      </c>
      <c r="B3730" t="s">
        <v>506</v>
      </c>
      <c r="C3730" t="s">
        <v>506</v>
      </c>
      <c r="D3730" t="s">
        <v>507</v>
      </c>
      <c r="E3730" t="s">
        <v>691</v>
      </c>
      <c r="F3730" s="156">
        <v>0.21499901613537981</v>
      </c>
      <c r="G3730" s="156">
        <v>0.17065869736324282</v>
      </c>
      <c r="H3730" s="156">
        <v>0.25996162927981109</v>
      </c>
      <c r="I3730" s="156">
        <v>0.18683097205824478</v>
      </c>
      <c r="J3730" s="156">
        <v>0.11862455726092089</v>
      </c>
      <c r="K3730" s="156">
        <v>0.2075831365604093</v>
      </c>
      <c r="L3730" s="156">
        <v>0.13842483274301454</v>
      </c>
      <c r="M3730" s="156">
        <v>0.19914157811885083</v>
      </c>
      <c r="N3730" s="156">
        <v>0.25956808343171978</v>
      </c>
      <c r="O3730" s="156">
        <v>0.28655794962613146</v>
      </c>
    </row>
    <row r="3731" spans="1:15" x14ac:dyDescent="0.2">
      <c r="A3731">
        <v>313</v>
      </c>
      <c r="B3731" t="s">
        <v>506</v>
      </c>
      <c r="C3731" t="s">
        <v>506</v>
      </c>
      <c r="D3731" t="s">
        <v>507</v>
      </c>
      <c r="E3731" t="s">
        <v>692</v>
      </c>
      <c r="F3731" s="156">
        <v>3.1475468975468981E-3</v>
      </c>
      <c r="G3731" s="156">
        <v>3.3887987012987011E-3</v>
      </c>
      <c r="H3731" s="156">
        <v>1.4114357864357864E-3</v>
      </c>
      <c r="I3731" s="156">
        <v>8.0266955266955259E-4</v>
      </c>
      <c r="J3731" s="156">
        <v>3.7134740259740255E-3</v>
      </c>
      <c r="K3731" s="156">
        <v>9.1765873015873015E-4</v>
      </c>
      <c r="L3731" s="156">
        <v>5.6818181818181815E-4</v>
      </c>
      <c r="M3731" s="156">
        <v>1.149891774891775E-3</v>
      </c>
      <c r="N3731" s="156">
        <v>1.422709235209235E-3</v>
      </c>
      <c r="O3731" s="156">
        <v>3.5917207792207787E-3</v>
      </c>
    </row>
    <row r="3732" spans="1:15" x14ac:dyDescent="0.2">
      <c r="A3732">
        <v>313</v>
      </c>
      <c r="B3732" t="s">
        <v>506</v>
      </c>
      <c r="C3732" t="s">
        <v>506</v>
      </c>
      <c r="D3732" t="s">
        <v>507</v>
      </c>
      <c r="E3732" t="s">
        <v>693</v>
      </c>
      <c r="F3732" s="156">
        <v>0</v>
      </c>
      <c r="G3732" s="156">
        <v>0</v>
      </c>
      <c r="H3732" s="156">
        <v>0</v>
      </c>
      <c r="I3732" s="156">
        <v>0</v>
      </c>
      <c r="J3732" s="156">
        <v>0</v>
      </c>
      <c r="K3732" s="156">
        <v>0</v>
      </c>
      <c r="L3732" s="156">
        <v>0</v>
      </c>
      <c r="M3732" s="156">
        <v>0</v>
      </c>
      <c r="N3732" s="156">
        <v>0</v>
      </c>
      <c r="O3732" s="156">
        <v>0</v>
      </c>
    </row>
    <row r="3733" spans="1:15" x14ac:dyDescent="0.2">
      <c r="A3733">
        <v>313</v>
      </c>
      <c r="B3733" t="s">
        <v>506</v>
      </c>
      <c r="C3733" t="s">
        <v>506</v>
      </c>
      <c r="D3733" t="s">
        <v>507</v>
      </c>
      <c r="E3733" t="s">
        <v>694</v>
      </c>
      <c r="F3733" s="156">
        <v>0.10995738636363638</v>
      </c>
      <c r="G3733" s="156">
        <v>9.2511047979797964E-2</v>
      </c>
      <c r="H3733" s="156">
        <v>0.14871843434343435</v>
      </c>
      <c r="I3733" s="156">
        <v>9.796559343434344E-2</v>
      </c>
      <c r="J3733" s="156">
        <v>6.6534090909090918E-2</v>
      </c>
      <c r="K3733" s="156">
        <v>0.13246527777777775</v>
      </c>
      <c r="L3733" s="156">
        <v>7.4179292929292928E-2</v>
      </c>
      <c r="M3733" s="156">
        <v>0.10303661616161616</v>
      </c>
      <c r="N3733" s="156">
        <v>0.14786616161616159</v>
      </c>
      <c r="O3733" s="156">
        <v>0.15324494949494949</v>
      </c>
    </row>
    <row r="3734" spans="1:15" x14ac:dyDescent="0.2">
      <c r="A3734">
        <v>313</v>
      </c>
      <c r="B3734" t="s">
        <v>506</v>
      </c>
      <c r="C3734" t="s">
        <v>506</v>
      </c>
      <c r="D3734" t="s">
        <v>507</v>
      </c>
      <c r="E3734" t="s">
        <v>695</v>
      </c>
      <c r="F3734" s="156">
        <v>2.3148148148148147E-5</v>
      </c>
      <c r="G3734" s="156">
        <v>1.8807870370370372E-5</v>
      </c>
      <c r="H3734" s="156">
        <v>4.3402777777777778E-6</v>
      </c>
      <c r="I3734" s="156">
        <v>2.8935185185185184E-6</v>
      </c>
      <c r="J3734" s="156">
        <v>2.4594907407407408E-5</v>
      </c>
      <c r="K3734" s="156">
        <v>4.3402777777777778E-6</v>
      </c>
      <c r="L3734" s="156">
        <v>1.4467592592592592E-6</v>
      </c>
      <c r="M3734" s="156">
        <v>2.8935185185185184E-6</v>
      </c>
      <c r="N3734" s="156">
        <v>4.3402777777777778E-6</v>
      </c>
      <c r="O3734" s="156">
        <v>2.4594907407407408E-5</v>
      </c>
    </row>
    <row r="3735" spans="1:15" x14ac:dyDescent="0.2">
      <c r="A3735">
        <v>313</v>
      </c>
      <c r="B3735" t="s">
        <v>506</v>
      </c>
      <c r="C3735" t="s">
        <v>506</v>
      </c>
      <c r="D3735" t="s">
        <v>507</v>
      </c>
      <c r="E3735" t="s">
        <v>696</v>
      </c>
      <c r="F3735" s="156">
        <v>0</v>
      </c>
      <c r="G3735" s="156">
        <v>0</v>
      </c>
      <c r="H3735" s="156">
        <v>0</v>
      </c>
      <c r="I3735" s="156">
        <v>0</v>
      </c>
      <c r="J3735" s="156">
        <v>0</v>
      </c>
      <c r="K3735" s="156">
        <v>0</v>
      </c>
      <c r="L3735" s="156">
        <v>0</v>
      </c>
      <c r="M3735" s="156">
        <v>0</v>
      </c>
      <c r="N3735" s="156">
        <v>0</v>
      </c>
      <c r="O3735" s="156">
        <v>0</v>
      </c>
    </row>
    <row r="3736" spans="1:15" x14ac:dyDescent="0.2">
      <c r="A3736">
        <v>314</v>
      </c>
      <c r="B3736" t="s">
        <v>662</v>
      </c>
      <c r="C3736" t="s">
        <v>662</v>
      </c>
      <c r="D3736" t="s">
        <v>699</v>
      </c>
      <c r="E3736" t="s">
        <v>685</v>
      </c>
      <c r="F3736" s="156">
        <v>0.28576101928374653</v>
      </c>
      <c r="G3736" s="156">
        <v>0.2740530303030303</v>
      </c>
      <c r="H3736" s="156">
        <v>0.34416322314049591</v>
      </c>
      <c r="I3736" s="156">
        <v>0.30252115308933492</v>
      </c>
      <c r="J3736" s="156">
        <v>0.17672422274695002</v>
      </c>
      <c r="K3736" s="156">
        <v>0.21480962219598587</v>
      </c>
      <c r="L3736" s="156">
        <v>0.21167355371900828</v>
      </c>
      <c r="M3736" s="156">
        <v>0.3361201298701299</v>
      </c>
      <c r="N3736" s="156">
        <v>0.34256198347107436</v>
      </c>
      <c r="O3736" s="156">
        <v>0.41033057851239668</v>
      </c>
    </row>
    <row r="3737" spans="1:15" x14ac:dyDescent="0.2">
      <c r="A3737">
        <v>314</v>
      </c>
      <c r="B3737" t="s">
        <v>662</v>
      </c>
      <c r="C3737" t="s">
        <v>662</v>
      </c>
      <c r="D3737" t="s">
        <v>699</v>
      </c>
      <c r="E3737" t="s">
        <v>686</v>
      </c>
      <c r="F3737" s="156">
        <v>1.4380411255411256E-2</v>
      </c>
      <c r="G3737" s="156">
        <v>1.8517766955266954E-2</v>
      </c>
      <c r="H3737" s="156">
        <v>7.8034812409812403E-3</v>
      </c>
      <c r="I3737" s="156">
        <v>5.2331349206349203E-3</v>
      </c>
      <c r="J3737" s="156">
        <v>1.8132215007215007E-2</v>
      </c>
      <c r="K3737" s="156">
        <v>4.080988455988456E-3</v>
      </c>
      <c r="L3737" s="156">
        <v>3.8487554112554109E-3</v>
      </c>
      <c r="M3737" s="156">
        <v>8.9917027417027416E-3</v>
      </c>
      <c r="N3737" s="156">
        <v>7.7223124098124091E-3</v>
      </c>
      <c r="O3737" s="156">
        <v>1.7789502164502164E-2</v>
      </c>
    </row>
    <row r="3738" spans="1:15" x14ac:dyDescent="0.2">
      <c r="A3738">
        <v>314</v>
      </c>
      <c r="B3738" t="s">
        <v>662</v>
      </c>
      <c r="C3738" t="s">
        <v>662</v>
      </c>
      <c r="D3738" t="s">
        <v>699</v>
      </c>
      <c r="E3738" t="s">
        <v>687</v>
      </c>
      <c r="F3738" s="156">
        <v>5.3571428571428581E-3</v>
      </c>
      <c r="G3738" s="156">
        <v>1.4880952380952384E-3</v>
      </c>
      <c r="H3738" s="156">
        <v>1.4880952380952384E-3</v>
      </c>
      <c r="I3738" s="156">
        <v>4.3290043290043299E-3</v>
      </c>
      <c r="J3738" s="156">
        <v>1.0281385281385284E-3</v>
      </c>
      <c r="K3738" s="156">
        <v>1.0281385281385284E-3</v>
      </c>
      <c r="L3738" s="156">
        <v>5.4653679653679666E-3</v>
      </c>
      <c r="M3738" s="156">
        <v>1.8127705627705632E-3</v>
      </c>
      <c r="N3738" s="156">
        <v>1.4880952380952384E-3</v>
      </c>
      <c r="O3738" s="156">
        <v>6.0876623376623388E-3</v>
      </c>
    </row>
    <row r="3739" spans="1:15" x14ac:dyDescent="0.2">
      <c r="A3739">
        <v>314</v>
      </c>
      <c r="B3739" t="s">
        <v>662</v>
      </c>
      <c r="C3739" t="s">
        <v>662</v>
      </c>
      <c r="D3739" t="s">
        <v>699</v>
      </c>
      <c r="E3739" t="s">
        <v>688</v>
      </c>
      <c r="F3739" s="156">
        <v>0.37203213453213452</v>
      </c>
      <c r="G3739" s="156">
        <v>0.30674533799533793</v>
      </c>
      <c r="H3739" s="156">
        <v>0.36315143190143184</v>
      </c>
      <c r="I3739" s="156">
        <v>0.36113261738261743</v>
      </c>
      <c r="J3739" s="156">
        <v>0.20288877788877788</v>
      </c>
      <c r="K3739" s="156">
        <v>0.1937895437895438</v>
      </c>
      <c r="L3739" s="156">
        <v>0.26485805860805856</v>
      </c>
      <c r="M3739" s="156">
        <v>0.39252830502830499</v>
      </c>
      <c r="N3739" s="156">
        <v>0.3605415417915418</v>
      </c>
      <c r="O3739" s="156">
        <v>0.49372294372294362</v>
      </c>
    </row>
    <row r="3740" spans="1:15" x14ac:dyDescent="0.2">
      <c r="A3740">
        <v>314</v>
      </c>
      <c r="B3740" t="s">
        <v>662</v>
      </c>
      <c r="C3740" t="s">
        <v>662</v>
      </c>
      <c r="D3740" t="s">
        <v>699</v>
      </c>
      <c r="E3740" t="s">
        <v>689</v>
      </c>
      <c r="F3740" s="156">
        <v>2.8458867521367517E-2</v>
      </c>
      <c r="G3740" s="156">
        <v>3.4682158119658121E-2</v>
      </c>
      <c r="H3740" s="156">
        <v>1.2154685592185591E-2</v>
      </c>
      <c r="I3740" s="156">
        <v>8.0986721611721619E-3</v>
      </c>
      <c r="J3740" s="156">
        <v>3.3987713675213679E-2</v>
      </c>
      <c r="K3740" s="156">
        <v>6.2251984126984131E-3</v>
      </c>
      <c r="L3740" s="156">
        <v>6.2099358974358962E-3</v>
      </c>
      <c r="M3740" s="156">
        <v>1.6109584859584858E-2</v>
      </c>
      <c r="N3740" s="156">
        <v>1.198107448107448E-2</v>
      </c>
      <c r="O3740" s="156">
        <v>3.3983898046398044E-2</v>
      </c>
    </row>
    <row r="3741" spans="1:15" x14ac:dyDescent="0.2">
      <c r="A3741">
        <v>314</v>
      </c>
      <c r="B3741" t="s">
        <v>662</v>
      </c>
      <c r="C3741" t="s">
        <v>662</v>
      </c>
      <c r="D3741" t="s">
        <v>699</v>
      </c>
      <c r="E3741" t="s">
        <v>690</v>
      </c>
      <c r="F3741" s="156">
        <v>0.4249084249084249</v>
      </c>
      <c r="G3741" s="156">
        <v>0.47646520146520149</v>
      </c>
      <c r="H3741" s="156">
        <v>0.59837454212454211</v>
      </c>
      <c r="I3741" s="156">
        <v>0.43690476190476191</v>
      </c>
      <c r="J3741" s="156">
        <v>0.17209249084249084</v>
      </c>
      <c r="K3741" s="156">
        <v>0.34450549450549445</v>
      </c>
      <c r="L3741" s="156">
        <v>0.14411630036630038</v>
      </c>
      <c r="M3741" s="156">
        <v>0.57513736263736259</v>
      </c>
      <c r="N3741" s="156">
        <v>0.59530677655677644</v>
      </c>
      <c r="O3741" s="156">
        <v>0.60611263736263732</v>
      </c>
    </row>
    <row r="3742" spans="1:15" x14ac:dyDescent="0.2">
      <c r="A3742">
        <v>314</v>
      </c>
      <c r="B3742" t="s">
        <v>662</v>
      </c>
      <c r="C3742" t="s">
        <v>662</v>
      </c>
      <c r="D3742" t="s">
        <v>699</v>
      </c>
      <c r="E3742" t="s">
        <v>691</v>
      </c>
      <c r="F3742" s="156">
        <v>0.24123376623376622</v>
      </c>
      <c r="G3742" s="156">
        <v>0.19330972058244783</v>
      </c>
      <c r="H3742" s="156">
        <v>0.28631936245572609</v>
      </c>
      <c r="I3742" s="156">
        <v>0.21186786698150337</v>
      </c>
      <c r="J3742" s="156">
        <v>0.13208136560409287</v>
      </c>
      <c r="K3742" s="156">
        <v>0.22083825265643445</v>
      </c>
      <c r="L3742" s="156">
        <v>0.15689197166469893</v>
      </c>
      <c r="M3742" s="156">
        <v>0.22718417945690675</v>
      </c>
      <c r="N3742" s="156">
        <v>0.28622343565525382</v>
      </c>
      <c r="O3742" s="156">
        <v>0.3207128099173554</v>
      </c>
    </row>
    <row r="3743" spans="1:15" x14ac:dyDescent="0.2">
      <c r="A3743">
        <v>314</v>
      </c>
      <c r="B3743" t="s">
        <v>662</v>
      </c>
      <c r="C3743" t="s">
        <v>662</v>
      </c>
      <c r="D3743" t="s">
        <v>699</v>
      </c>
      <c r="E3743" t="s">
        <v>692</v>
      </c>
      <c r="F3743" s="156">
        <v>5.7877886002886013E-3</v>
      </c>
      <c r="G3743" s="156">
        <v>6.1936327561327555E-3</v>
      </c>
      <c r="H3743" s="156">
        <v>2.7462121212121211E-3</v>
      </c>
      <c r="I3743" s="156">
        <v>1.3483044733044733E-3</v>
      </c>
      <c r="J3743" s="156">
        <v>6.7144660894660896E-3</v>
      </c>
      <c r="K3743" s="156">
        <v>1.8488455988455985E-3</v>
      </c>
      <c r="L3743" s="156">
        <v>9.6951659451659439E-4</v>
      </c>
      <c r="M3743" s="156">
        <v>2.0923520923520921E-3</v>
      </c>
      <c r="N3743" s="156">
        <v>2.7371933621933623E-3</v>
      </c>
      <c r="O3743" s="156">
        <v>6.5566378066378057E-3</v>
      </c>
    </row>
    <row r="3744" spans="1:15" x14ac:dyDescent="0.2">
      <c r="A3744">
        <v>314</v>
      </c>
      <c r="B3744" t="s">
        <v>662</v>
      </c>
      <c r="C3744" t="s">
        <v>662</v>
      </c>
      <c r="D3744" t="s">
        <v>699</v>
      </c>
      <c r="E3744" t="s">
        <v>693</v>
      </c>
      <c r="F3744" s="156">
        <v>0</v>
      </c>
      <c r="G3744" s="156">
        <v>0</v>
      </c>
      <c r="H3744" s="156">
        <v>0</v>
      </c>
      <c r="I3744" s="156">
        <v>0</v>
      </c>
      <c r="J3744" s="156">
        <v>0</v>
      </c>
      <c r="K3744" s="156">
        <v>0</v>
      </c>
      <c r="L3744" s="156">
        <v>0</v>
      </c>
      <c r="M3744" s="156">
        <v>0</v>
      </c>
      <c r="N3744" s="156">
        <v>0</v>
      </c>
      <c r="O3744" s="156">
        <v>0</v>
      </c>
    </row>
    <row r="3745" spans="1:15" x14ac:dyDescent="0.2">
      <c r="A3745">
        <v>314</v>
      </c>
      <c r="B3745" t="s">
        <v>662</v>
      </c>
      <c r="C3745" t="s">
        <v>662</v>
      </c>
      <c r="D3745" t="s">
        <v>699</v>
      </c>
      <c r="E3745" t="s">
        <v>694</v>
      </c>
      <c r="F3745" s="156">
        <v>0.15323074494949496</v>
      </c>
      <c r="G3745" s="156">
        <v>0.10624368686868688</v>
      </c>
      <c r="H3745" s="156">
        <v>0.18412405303030302</v>
      </c>
      <c r="I3745" s="156">
        <v>0.11849747474747471</v>
      </c>
      <c r="J3745" s="156">
        <v>7.5299873737373749E-2</v>
      </c>
      <c r="K3745" s="156">
        <v>0.16475536616161615</v>
      </c>
      <c r="L3745" s="156">
        <v>9.0729166666666652E-2</v>
      </c>
      <c r="M3745" s="156">
        <v>0.12209753787878787</v>
      </c>
      <c r="N3745" s="156">
        <v>0.18466540404040405</v>
      </c>
      <c r="O3745" s="156">
        <v>0.1981912878787879</v>
      </c>
    </row>
    <row r="3746" spans="1:15" x14ac:dyDescent="0.2">
      <c r="A3746">
        <v>314</v>
      </c>
      <c r="B3746" t="s">
        <v>662</v>
      </c>
      <c r="C3746" t="s">
        <v>662</v>
      </c>
      <c r="D3746" t="s">
        <v>699</v>
      </c>
      <c r="E3746" t="s">
        <v>695</v>
      </c>
      <c r="F3746" s="156">
        <v>1.5335648148148148E-4</v>
      </c>
      <c r="G3746" s="156">
        <v>1.3888888888888889E-4</v>
      </c>
      <c r="H3746" s="156">
        <v>4.9189814814814815E-5</v>
      </c>
      <c r="I3746" s="156">
        <v>2.3148148148148147E-5</v>
      </c>
      <c r="J3746" s="156">
        <v>1.6637731481481481E-4</v>
      </c>
      <c r="K3746" s="156">
        <v>4.1956018518518515E-5</v>
      </c>
      <c r="L3746" s="156">
        <v>1.5914351851851854E-5</v>
      </c>
      <c r="M3746" s="156">
        <v>2.893518518518519E-5</v>
      </c>
      <c r="N3746" s="156">
        <v>4.9189814814814815E-5</v>
      </c>
      <c r="O3746" s="156">
        <v>1.6493055555555556E-4</v>
      </c>
    </row>
    <row r="3747" spans="1:15" x14ac:dyDescent="0.2">
      <c r="A3747">
        <v>314</v>
      </c>
      <c r="B3747" t="s">
        <v>662</v>
      </c>
      <c r="C3747" t="s">
        <v>662</v>
      </c>
      <c r="D3747" t="s">
        <v>699</v>
      </c>
      <c r="E3747" t="s">
        <v>696</v>
      </c>
      <c r="F3747" s="156">
        <v>0</v>
      </c>
      <c r="G3747" s="156">
        <v>0</v>
      </c>
      <c r="H3747" s="156">
        <v>0</v>
      </c>
      <c r="I3747" s="156">
        <v>0</v>
      </c>
      <c r="J3747" s="156">
        <v>0</v>
      </c>
      <c r="K3747" s="156">
        <v>0</v>
      </c>
      <c r="L3747" s="156">
        <v>0</v>
      </c>
      <c r="M3747" s="156">
        <v>0</v>
      </c>
      <c r="N3747" s="156">
        <v>0</v>
      </c>
      <c r="O3747" s="156">
        <v>0</v>
      </c>
    </row>
    <row r="3748" spans="1:15" x14ac:dyDescent="0.2">
      <c r="A3748">
        <v>315</v>
      </c>
      <c r="B3748" t="s">
        <v>480</v>
      </c>
      <c r="C3748" t="s">
        <v>480</v>
      </c>
      <c r="D3748" t="s">
        <v>481</v>
      </c>
      <c r="E3748" t="s">
        <v>685</v>
      </c>
      <c r="F3748" s="156">
        <v>0.19224468713105075</v>
      </c>
      <c r="G3748" s="156">
        <v>0.17339995615839013</v>
      </c>
      <c r="H3748" s="156">
        <v>0.22177253808674008</v>
      </c>
      <c r="I3748" s="156">
        <v>0.18862048320040367</v>
      </c>
      <c r="J3748" s="156">
        <v>0.11998554636063687</v>
      </c>
      <c r="K3748" s="156">
        <v>0.16232965905914387</v>
      </c>
      <c r="L3748" s="156">
        <v>0.13861858526398799</v>
      </c>
      <c r="M3748" s="156">
        <v>0.20371654860291225</v>
      </c>
      <c r="N3748" s="156">
        <v>0.22380465721902201</v>
      </c>
      <c r="O3748" s="156">
        <v>0.23435221543234719</v>
      </c>
    </row>
    <row r="3749" spans="1:15" x14ac:dyDescent="0.2">
      <c r="A3749">
        <v>315</v>
      </c>
      <c r="B3749" t="s">
        <v>480</v>
      </c>
      <c r="C3749" t="s">
        <v>480</v>
      </c>
      <c r="D3749" t="s">
        <v>481</v>
      </c>
      <c r="E3749" t="s">
        <v>686</v>
      </c>
      <c r="F3749" s="156">
        <v>1.5185335497835496E-2</v>
      </c>
      <c r="G3749" s="156">
        <v>1.299113457264094E-2</v>
      </c>
      <c r="H3749" s="156">
        <v>6.5941696210437386E-3</v>
      </c>
      <c r="I3749" s="156">
        <v>5.309015595437094E-3</v>
      </c>
      <c r="J3749" s="156">
        <v>1.215800023879939E-2</v>
      </c>
      <c r="K3749" s="156">
        <v>3.6959257150204813E-3</v>
      </c>
      <c r="L3749" s="156">
        <v>4.0216457870276816E-3</v>
      </c>
      <c r="M3749" s="156">
        <v>7.8327922077922069E-3</v>
      </c>
      <c r="N3749" s="156">
        <v>7.551387791840408E-3</v>
      </c>
      <c r="O3749" s="156">
        <v>1.2924661088557833E-2</v>
      </c>
    </row>
    <row r="3750" spans="1:15" x14ac:dyDescent="0.2">
      <c r="A3750">
        <v>315</v>
      </c>
      <c r="B3750" t="s">
        <v>480</v>
      </c>
      <c r="C3750" t="s">
        <v>480</v>
      </c>
      <c r="D3750" t="s">
        <v>481</v>
      </c>
      <c r="E3750" t="s">
        <v>687</v>
      </c>
      <c r="F3750" s="156">
        <v>0.1099296536796537</v>
      </c>
      <c r="G3750" s="156">
        <v>5.3209003640038131E-2</v>
      </c>
      <c r="H3750" s="156">
        <v>5.3209003640038131E-2</v>
      </c>
      <c r="I3750" s="156">
        <v>0.15615921434886956</v>
      </c>
      <c r="J3750" s="156">
        <v>3.7278813140882112E-2</v>
      </c>
      <c r="K3750" s="156">
        <v>3.7278813140882112E-2</v>
      </c>
      <c r="L3750" s="156">
        <v>0.16916345149103773</v>
      </c>
      <c r="M3750" s="156">
        <v>8.1709956709956719E-2</v>
      </c>
      <c r="N3750" s="156">
        <v>5.7760486639797007E-2</v>
      </c>
      <c r="O3750" s="156">
        <v>0.18195095134750305</v>
      </c>
    </row>
    <row r="3751" spans="1:15" x14ac:dyDescent="0.2">
      <c r="A3751">
        <v>315</v>
      </c>
      <c r="B3751" t="s">
        <v>480</v>
      </c>
      <c r="C3751" t="s">
        <v>480</v>
      </c>
      <c r="D3751" t="s">
        <v>481</v>
      </c>
      <c r="E3751" t="s">
        <v>688</v>
      </c>
      <c r="F3751" s="156">
        <v>0.18476315351315351</v>
      </c>
      <c r="G3751" s="156">
        <v>0.19219509223143302</v>
      </c>
      <c r="H3751" s="156">
        <v>0.23743854049333654</v>
      </c>
      <c r="I3751" s="156">
        <v>0.22843722617945006</v>
      </c>
      <c r="J3751" s="156">
        <v>0.13493945070506486</v>
      </c>
      <c r="K3751" s="156">
        <v>0.16059065154344151</v>
      </c>
      <c r="L3751" s="156">
        <v>0.17502055319799958</v>
      </c>
      <c r="M3751" s="156">
        <v>0.23702547452547451</v>
      </c>
      <c r="N3751" s="156">
        <v>0.24697821092647479</v>
      </c>
      <c r="O3751" s="156">
        <v>0.28196548570198171</v>
      </c>
    </row>
    <row r="3752" spans="1:15" x14ac:dyDescent="0.2">
      <c r="A3752">
        <v>315</v>
      </c>
      <c r="B3752" t="s">
        <v>480</v>
      </c>
      <c r="C3752" t="s">
        <v>480</v>
      </c>
      <c r="D3752" t="s">
        <v>481</v>
      </c>
      <c r="E3752" t="s">
        <v>689</v>
      </c>
      <c r="F3752" s="156">
        <v>3.3180708180708181E-2</v>
      </c>
      <c r="G3752" s="156">
        <v>3.0126883651033928E-2</v>
      </c>
      <c r="H3752" s="156">
        <v>1.4124197148011998E-2</v>
      </c>
      <c r="I3752" s="156">
        <v>1.3371469144054118E-2</v>
      </c>
      <c r="J3752" s="156">
        <v>2.7948635356394753E-2</v>
      </c>
      <c r="K3752" s="156">
        <v>7.7093558399461788E-3</v>
      </c>
      <c r="L3752" s="156">
        <v>1.1153252990797714E-2</v>
      </c>
      <c r="M3752" s="156">
        <v>1.8618360805860802E-2</v>
      </c>
      <c r="N3752" s="156">
        <v>1.6717667084952415E-2</v>
      </c>
      <c r="O3752" s="156">
        <v>3.3426452423545451E-2</v>
      </c>
    </row>
    <row r="3753" spans="1:15" x14ac:dyDescent="0.2">
      <c r="A3753">
        <v>315</v>
      </c>
      <c r="B3753" t="s">
        <v>480</v>
      </c>
      <c r="C3753" t="s">
        <v>480</v>
      </c>
      <c r="D3753" t="s">
        <v>481</v>
      </c>
      <c r="E3753" t="s">
        <v>690</v>
      </c>
      <c r="F3753" s="156">
        <v>0.19381868131868132</v>
      </c>
      <c r="G3753" s="156">
        <v>0.23598030081951238</v>
      </c>
      <c r="H3753" s="156">
        <v>0.30772341766117695</v>
      </c>
      <c r="I3753" s="156">
        <v>0.21483821158095018</v>
      </c>
      <c r="J3753" s="156">
        <v>0.12110896883199786</v>
      </c>
      <c r="K3753" s="156">
        <v>0.22257864542096903</v>
      </c>
      <c r="L3753" s="156">
        <v>0.10616334391749327</v>
      </c>
      <c r="M3753" s="156">
        <v>0.2728708791208791</v>
      </c>
      <c r="N3753" s="156">
        <v>0.3085880405901153</v>
      </c>
      <c r="O3753" s="156">
        <v>0.28656074216240185</v>
      </c>
    </row>
    <row r="3754" spans="1:15" x14ac:dyDescent="0.2">
      <c r="A3754">
        <v>315</v>
      </c>
      <c r="B3754" t="s">
        <v>480</v>
      </c>
      <c r="C3754" t="s">
        <v>480</v>
      </c>
      <c r="D3754" t="s">
        <v>481</v>
      </c>
      <c r="E3754" t="s">
        <v>691</v>
      </c>
      <c r="F3754" s="156">
        <v>0.10092729240456513</v>
      </c>
      <c r="G3754" s="156">
        <v>7.6915800300195777E-2</v>
      </c>
      <c r="H3754" s="156">
        <v>0.11568786141984019</v>
      </c>
      <c r="I3754" s="156">
        <v>8.2162033076200389E-2</v>
      </c>
      <c r="J3754" s="156">
        <v>5.7034263820926204E-2</v>
      </c>
      <c r="K3754" s="156">
        <v>0.10068220535410166</v>
      </c>
      <c r="L3754" s="156">
        <v>6.4574127090042829E-2</v>
      </c>
      <c r="M3754" s="156">
        <v>8.3704742227469514E-2</v>
      </c>
      <c r="N3754" s="156">
        <v>0.10754010944542219</v>
      </c>
      <c r="O3754" s="156">
        <v>0.12718666373608783</v>
      </c>
    </row>
    <row r="3755" spans="1:15" x14ac:dyDescent="0.2">
      <c r="A3755">
        <v>315</v>
      </c>
      <c r="B3755" t="s">
        <v>480</v>
      </c>
      <c r="C3755" t="s">
        <v>480</v>
      </c>
      <c r="D3755" t="s">
        <v>481</v>
      </c>
      <c r="E3755" t="s">
        <v>692</v>
      </c>
      <c r="F3755" s="156">
        <v>1.0146103896103897E-4</v>
      </c>
      <c r="G3755" s="156">
        <v>2.8634559884559884E-4</v>
      </c>
      <c r="H3755" s="156">
        <v>1.3044990723562152E-4</v>
      </c>
      <c r="I3755" s="156">
        <v>8.5356112141826411E-5</v>
      </c>
      <c r="J3755" s="156">
        <v>3.0889249639249629E-4</v>
      </c>
      <c r="K3755" s="156">
        <v>9.1475984333127175E-5</v>
      </c>
      <c r="L3755" s="156">
        <v>5.8944032158317875E-5</v>
      </c>
      <c r="M3755" s="156">
        <v>1.1724386724386724E-4</v>
      </c>
      <c r="N3755" s="156">
        <v>1.3560348381776952E-4</v>
      </c>
      <c r="O3755" s="156">
        <v>2.9890744176458461E-4</v>
      </c>
    </row>
    <row r="3756" spans="1:15" x14ac:dyDescent="0.2">
      <c r="A3756">
        <v>315</v>
      </c>
      <c r="B3756" t="s">
        <v>480</v>
      </c>
      <c r="C3756" t="s">
        <v>480</v>
      </c>
      <c r="D3756" t="s">
        <v>481</v>
      </c>
      <c r="E3756" t="s">
        <v>693</v>
      </c>
      <c r="F3756" s="156">
        <v>1.5232683982683985E-2</v>
      </c>
      <c r="G3756" s="156">
        <v>8.8383838383838398E-3</v>
      </c>
      <c r="H3756" s="156">
        <v>8.8383838383838398E-3</v>
      </c>
      <c r="I3756" s="156">
        <v>6.1868686868686872E-2</v>
      </c>
      <c r="J3756" s="156">
        <v>5.3030303030303042E-3</v>
      </c>
      <c r="K3756" s="156">
        <v>5.3030303030303042E-3</v>
      </c>
      <c r="L3756" s="156">
        <v>8.6616161616161633E-2</v>
      </c>
      <c r="M3756" s="156">
        <v>1.0606060606060608E-2</v>
      </c>
      <c r="N3756" s="156">
        <v>8.8383838383838398E-3</v>
      </c>
      <c r="O3756" s="156">
        <v>9.1919191919191942E-2</v>
      </c>
    </row>
    <row r="3757" spans="1:15" x14ac:dyDescent="0.2">
      <c r="A3757">
        <v>315</v>
      </c>
      <c r="B3757" t="s">
        <v>480</v>
      </c>
      <c r="C3757" t="s">
        <v>480</v>
      </c>
      <c r="D3757" t="s">
        <v>481</v>
      </c>
      <c r="E3757" t="s">
        <v>694</v>
      </c>
      <c r="F3757" s="156">
        <v>3.5014204545454543E-2</v>
      </c>
      <c r="G3757" s="156">
        <v>1.9699531017683718E-2</v>
      </c>
      <c r="H3757" s="156">
        <v>2.7688002737827167E-2</v>
      </c>
      <c r="I3757" s="156">
        <v>1.9904776386815867E-2</v>
      </c>
      <c r="J3757" s="156">
        <v>1.4149857213110507E-2</v>
      </c>
      <c r="K3757" s="156">
        <v>2.4396027993707603E-2</v>
      </c>
      <c r="L3757" s="156">
        <v>1.4825959605545825E-2</v>
      </c>
      <c r="M3757" s="156">
        <v>2.1202651515151515E-2</v>
      </c>
      <c r="N3757" s="156">
        <v>2.6104393860307541E-2</v>
      </c>
      <c r="O3757" s="156">
        <v>2.6299578181933212E-2</v>
      </c>
    </row>
    <row r="3758" spans="1:15" x14ac:dyDescent="0.2">
      <c r="A3758">
        <v>315</v>
      </c>
      <c r="B3758" t="s">
        <v>480</v>
      </c>
      <c r="C3758" t="s">
        <v>480</v>
      </c>
      <c r="D3758" t="s">
        <v>481</v>
      </c>
      <c r="E3758" t="s">
        <v>695</v>
      </c>
      <c r="F3758" s="156">
        <v>0</v>
      </c>
      <c r="G3758" s="156">
        <v>0</v>
      </c>
      <c r="H3758" s="156">
        <v>0</v>
      </c>
      <c r="I3758" s="156">
        <v>0</v>
      </c>
      <c r="J3758" s="156">
        <v>0</v>
      </c>
      <c r="K3758" s="156">
        <v>0</v>
      </c>
      <c r="L3758" s="156">
        <v>0</v>
      </c>
      <c r="M3758" s="156">
        <v>0</v>
      </c>
      <c r="N3758" s="156">
        <v>0</v>
      </c>
      <c r="O3758" s="156">
        <v>0</v>
      </c>
    </row>
    <row r="3759" spans="1:15" x14ac:dyDescent="0.2">
      <c r="A3759">
        <v>315</v>
      </c>
      <c r="B3759" t="s">
        <v>480</v>
      </c>
      <c r="C3759" t="s">
        <v>480</v>
      </c>
      <c r="D3759" t="s">
        <v>481</v>
      </c>
      <c r="E3759" t="s">
        <v>696</v>
      </c>
      <c r="F3759" s="156">
        <v>0</v>
      </c>
      <c r="G3759" s="156">
        <v>0</v>
      </c>
      <c r="H3759" s="156">
        <v>0</v>
      </c>
      <c r="I3759" s="156">
        <v>0</v>
      </c>
      <c r="J3759" s="156">
        <v>0</v>
      </c>
      <c r="K3759" s="156">
        <v>0</v>
      </c>
      <c r="L3759" s="156">
        <v>0</v>
      </c>
      <c r="M3759" s="156">
        <v>1.0416666666666666E-4</v>
      </c>
      <c r="N3759" s="156">
        <v>0</v>
      </c>
      <c r="O3759" s="156">
        <v>0</v>
      </c>
    </row>
    <row r="3760" spans="1:15" x14ac:dyDescent="0.2">
      <c r="C3760"/>
      <c r="D3760" s="121" t="str">
        <f t="shared" ref="D3760:D3823" si="0">LEFT(B3760,2)</f>
        <v/>
      </c>
    </row>
    <row r="3761" spans="3:4" x14ac:dyDescent="0.2">
      <c r="C3761"/>
      <c r="D3761" s="121" t="str">
        <f t="shared" si="0"/>
        <v/>
      </c>
    </row>
    <row r="3762" spans="3:4" x14ac:dyDescent="0.2">
      <c r="C3762"/>
      <c r="D3762" s="121" t="str">
        <f t="shared" si="0"/>
        <v/>
      </c>
    </row>
    <row r="3763" spans="3:4" x14ac:dyDescent="0.2">
      <c r="C3763"/>
      <c r="D3763" s="121" t="str">
        <f t="shared" si="0"/>
        <v/>
      </c>
    </row>
    <row r="3764" spans="3:4" x14ac:dyDescent="0.2">
      <c r="C3764"/>
      <c r="D3764" s="121" t="str">
        <f t="shared" si="0"/>
        <v/>
      </c>
    </row>
    <row r="3765" spans="3:4" x14ac:dyDescent="0.2">
      <c r="C3765"/>
      <c r="D3765" s="121" t="str">
        <f t="shared" si="0"/>
        <v/>
      </c>
    </row>
    <row r="3766" spans="3:4" x14ac:dyDescent="0.2">
      <c r="C3766"/>
      <c r="D3766" s="121" t="str">
        <f t="shared" si="0"/>
        <v/>
      </c>
    </row>
    <row r="3767" spans="3:4" x14ac:dyDescent="0.2">
      <c r="C3767"/>
      <c r="D3767" s="121" t="str">
        <f t="shared" si="0"/>
        <v/>
      </c>
    </row>
    <row r="3768" spans="3:4" x14ac:dyDescent="0.2">
      <c r="C3768"/>
      <c r="D3768" s="121" t="str">
        <f t="shared" si="0"/>
        <v/>
      </c>
    </row>
    <row r="3769" spans="3:4" x14ac:dyDescent="0.2">
      <c r="C3769"/>
      <c r="D3769" s="121" t="str">
        <f t="shared" si="0"/>
        <v/>
      </c>
    </row>
    <row r="3770" spans="3:4" x14ac:dyDescent="0.2">
      <c r="C3770"/>
      <c r="D3770" s="121" t="str">
        <f t="shared" si="0"/>
        <v/>
      </c>
    </row>
    <row r="3771" spans="3:4" x14ac:dyDescent="0.2">
      <c r="C3771"/>
      <c r="D3771" s="121" t="str">
        <f t="shared" si="0"/>
        <v/>
      </c>
    </row>
    <row r="3772" spans="3:4" x14ac:dyDescent="0.2">
      <c r="C3772"/>
      <c r="D3772" s="121" t="str">
        <f t="shared" si="0"/>
        <v/>
      </c>
    </row>
    <row r="3773" spans="3:4" x14ac:dyDescent="0.2">
      <c r="C3773"/>
      <c r="D3773" s="121" t="str">
        <f t="shared" si="0"/>
        <v/>
      </c>
    </row>
    <row r="3774" spans="3:4" x14ac:dyDescent="0.2">
      <c r="C3774"/>
      <c r="D3774" s="121" t="str">
        <f t="shared" si="0"/>
        <v/>
      </c>
    </row>
    <row r="3775" spans="3:4" x14ac:dyDescent="0.2">
      <c r="C3775"/>
      <c r="D3775" s="121" t="str">
        <f t="shared" si="0"/>
        <v/>
      </c>
    </row>
    <row r="3776" spans="3:4" x14ac:dyDescent="0.2">
      <c r="C3776"/>
      <c r="D3776" s="121" t="str">
        <f t="shared" si="0"/>
        <v/>
      </c>
    </row>
    <row r="3777" spans="3:4" x14ac:dyDescent="0.2">
      <c r="C3777"/>
      <c r="D3777" s="121" t="str">
        <f t="shared" si="0"/>
        <v/>
      </c>
    </row>
    <row r="3778" spans="3:4" x14ac:dyDescent="0.2">
      <c r="C3778"/>
      <c r="D3778" s="121" t="str">
        <f t="shared" si="0"/>
        <v/>
      </c>
    </row>
    <row r="3779" spans="3:4" x14ac:dyDescent="0.2">
      <c r="C3779"/>
      <c r="D3779" s="121" t="str">
        <f t="shared" si="0"/>
        <v/>
      </c>
    </row>
    <row r="3780" spans="3:4" x14ac:dyDescent="0.2">
      <c r="C3780"/>
      <c r="D3780" s="121" t="str">
        <f t="shared" si="0"/>
        <v/>
      </c>
    </row>
    <row r="3781" spans="3:4" x14ac:dyDescent="0.2">
      <c r="C3781"/>
      <c r="D3781" s="121" t="str">
        <f t="shared" si="0"/>
        <v/>
      </c>
    </row>
    <row r="3782" spans="3:4" x14ac:dyDescent="0.2">
      <c r="C3782"/>
      <c r="D3782" s="121" t="str">
        <f t="shared" si="0"/>
        <v/>
      </c>
    </row>
    <row r="3783" spans="3:4" x14ac:dyDescent="0.2">
      <c r="C3783"/>
      <c r="D3783" s="121" t="str">
        <f t="shared" si="0"/>
        <v/>
      </c>
    </row>
    <row r="3784" spans="3:4" x14ac:dyDescent="0.2">
      <c r="C3784"/>
      <c r="D3784" s="121" t="str">
        <f t="shared" si="0"/>
        <v/>
      </c>
    </row>
    <row r="3785" spans="3:4" x14ac:dyDescent="0.2">
      <c r="C3785"/>
      <c r="D3785" s="121" t="str">
        <f t="shared" si="0"/>
        <v/>
      </c>
    </row>
    <row r="3786" spans="3:4" x14ac:dyDescent="0.2">
      <c r="C3786"/>
      <c r="D3786" s="121" t="str">
        <f t="shared" si="0"/>
        <v/>
      </c>
    </row>
    <row r="3787" spans="3:4" x14ac:dyDescent="0.2">
      <c r="C3787"/>
      <c r="D3787" s="121" t="str">
        <f t="shared" si="0"/>
        <v/>
      </c>
    </row>
    <row r="3788" spans="3:4" x14ac:dyDescent="0.2">
      <c r="C3788"/>
      <c r="D3788" s="121" t="str">
        <f t="shared" si="0"/>
        <v/>
      </c>
    </row>
    <row r="3789" spans="3:4" x14ac:dyDescent="0.2">
      <c r="C3789"/>
      <c r="D3789" s="121" t="str">
        <f t="shared" si="0"/>
        <v/>
      </c>
    </row>
    <row r="3790" spans="3:4" x14ac:dyDescent="0.2">
      <c r="C3790"/>
      <c r="D3790" s="121" t="str">
        <f t="shared" si="0"/>
        <v/>
      </c>
    </row>
    <row r="3791" spans="3:4" x14ac:dyDescent="0.2">
      <c r="C3791"/>
      <c r="D3791" s="121" t="str">
        <f t="shared" si="0"/>
        <v/>
      </c>
    </row>
    <row r="3792" spans="3:4" x14ac:dyDescent="0.2">
      <c r="C3792"/>
      <c r="D3792" s="121" t="str">
        <f t="shared" si="0"/>
        <v/>
      </c>
    </row>
    <row r="3793" spans="3:4" x14ac:dyDescent="0.2">
      <c r="C3793"/>
      <c r="D3793" s="121" t="str">
        <f t="shared" si="0"/>
        <v/>
      </c>
    </row>
    <row r="3794" spans="3:4" x14ac:dyDescent="0.2">
      <c r="C3794"/>
      <c r="D3794" s="121" t="str">
        <f t="shared" si="0"/>
        <v/>
      </c>
    </row>
    <row r="3795" spans="3:4" x14ac:dyDescent="0.2">
      <c r="C3795"/>
      <c r="D3795" s="121" t="str">
        <f t="shared" si="0"/>
        <v/>
      </c>
    </row>
    <row r="3796" spans="3:4" x14ac:dyDescent="0.2">
      <c r="C3796"/>
      <c r="D3796" s="121" t="str">
        <f t="shared" si="0"/>
        <v/>
      </c>
    </row>
    <row r="3797" spans="3:4" x14ac:dyDescent="0.2">
      <c r="C3797"/>
      <c r="D3797" s="121" t="str">
        <f t="shared" si="0"/>
        <v/>
      </c>
    </row>
    <row r="3798" spans="3:4" x14ac:dyDescent="0.2">
      <c r="C3798"/>
      <c r="D3798" s="121" t="str">
        <f t="shared" si="0"/>
        <v/>
      </c>
    </row>
    <row r="3799" spans="3:4" x14ac:dyDescent="0.2">
      <c r="C3799"/>
      <c r="D3799" s="121" t="str">
        <f t="shared" si="0"/>
        <v/>
      </c>
    </row>
    <row r="3800" spans="3:4" x14ac:dyDescent="0.2">
      <c r="C3800"/>
      <c r="D3800" s="121" t="str">
        <f t="shared" si="0"/>
        <v/>
      </c>
    </row>
    <row r="3801" spans="3:4" x14ac:dyDescent="0.2">
      <c r="C3801"/>
      <c r="D3801" s="121" t="str">
        <f t="shared" si="0"/>
        <v/>
      </c>
    </row>
    <row r="3802" spans="3:4" x14ac:dyDescent="0.2">
      <c r="C3802"/>
      <c r="D3802" s="121" t="str">
        <f t="shared" si="0"/>
        <v/>
      </c>
    </row>
    <row r="3803" spans="3:4" x14ac:dyDescent="0.2">
      <c r="C3803"/>
      <c r="D3803" s="121" t="str">
        <f t="shared" si="0"/>
        <v/>
      </c>
    </row>
    <row r="3804" spans="3:4" x14ac:dyDescent="0.2">
      <c r="C3804"/>
      <c r="D3804" s="121" t="str">
        <f t="shared" si="0"/>
        <v/>
      </c>
    </row>
    <row r="3805" spans="3:4" x14ac:dyDescent="0.2">
      <c r="C3805"/>
      <c r="D3805" s="121" t="str">
        <f t="shared" si="0"/>
        <v/>
      </c>
    </row>
    <row r="3806" spans="3:4" x14ac:dyDescent="0.2">
      <c r="C3806"/>
      <c r="D3806" s="121" t="str">
        <f t="shared" si="0"/>
        <v/>
      </c>
    </row>
    <row r="3807" spans="3:4" x14ac:dyDescent="0.2">
      <c r="C3807"/>
      <c r="D3807" s="121" t="str">
        <f t="shared" si="0"/>
        <v/>
      </c>
    </row>
    <row r="3808" spans="3:4" x14ac:dyDescent="0.2">
      <c r="C3808"/>
      <c r="D3808" s="121" t="str">
        <f t="shared" si="0"/>
        <v/>
      </c>
    </row>
    <row r="3809" spans="3:4" x14ac:dyDescent="0.2">
      <c r="C3809"/>
      <c r="D3809" s="121" t="str">
        <f t="shared" si="0"/>
        <v/>
      </c>
    </row>
    <row r="3810" spans="3:4" x14ac:dyDescent="0.2">
      <c r="C3810"/>
      <c r="D3810" s="121" t="str">
        <f t="shared" si="0"/>
        <v/>
      </c>
    </row>
    <row r="3811" spans="3:4" x14ac:dyDescent="0.2">
      <c r="C3811"/>
      <c r="D3811" s="121" t="str">
        <f t="shared" si="0"/>
        <v/>
      </c>
    </row>
    <row r="3812" spans="3:4" x14ac:dyDescent="0.2">
      <c r="C3812"/>
      <c r="D3812" s="121" t="str">
        <f t="shared" si="0"/>
        <v/>
      </c>
    </row>
    <row r="3813" spans="3:4" x14ac:dyDescent="0.2">
      <c r="C3813"/>
      <c r="D3813" s="121" t="str">
        <f t="shared" si="0"/>
        <v/>
      </c>
    </row>
    <row r="3814" spans="3:4" x14ac:dyDescent="0.2">
      <c r="C3814"/>
      <c r="D3814" s="121" t="str">
        <f t="shared" si="0"/>
        <v/>
      </c>
    </row>
    <row r="3815" spans="3:4" x14ac:dyDescent="0.2">
      <c r="C3815"/>
      <c r="D3815" s="121" t="str">
        <f t="shared" si="0"/>
        <v/>
      </c>
    </row>
    <row r="3816" spans="3:4" x14ac:dyDescent="0.2">
      <c r="C3816"/>
      <c r="D3816" s="121" t="str">
        <f t="shared" si="0"/>
        <v/>
      </c>
    </row>
    <row r="3817" spans="3:4" x14ac:dyDescent="0.2">
      <c r="C3817"/>
      <c r="D3817" s="121" t="str">
        <f t="shared" si="0"/>
        <v/>
      </c>
    </row>
    <row r="3818" spans="3:4" x14ac:dyDescent="0.2">
      <c r="C3818"/>
      <c r="D3818" s="121" t="str">
        <f t="shared" si="0"/>
        <v/>
      </c>
    </row>
    <row r="3819" spans="3:4" x14ac:dyDescent="0.2">
      <c r="C3819"/>
      <c r="D3819" s="121" t="str">
        <f t="shared" si="0"/>
        <v/>
      </c>
    </row>
    <row r="3820" spans="3:4" x14ac:dyDescent="0.2">
      <c r="C3820"/>
      <c r="D3820" s="121" t="str">
        <f t="shared" si="0"/>
        <v/>
      </c>
    </row>
    <row r="3821" spans="3:4" x14ac:dyDescent="0.2">
      <c r="C3821"/>
      <c r="D3821" s="121" t="str">
        <f t="shared" si="0"/>
        <v/>
      </c>
    </row>
    <row r="3822" spans="3:4" x14ac:dyDescent="0.2">
      <c r="C3822"/>
      <c r="D3822" s="121" t="str">
        <f t="shared" si="0"/>
        <v/>
      </c>
    </row>
    <row r="3823" spans="3:4" x14ac:dyDescent="0.2">
      <c r="C3823"/>
      <c r="D3823" s="121" t="str">
        <f t="shared" si="0"/>
        <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7"/>
  <dimension ref="B4:P39"/>
  <sheetViews>
    <sheetView zoomScale="85" zoomScaleNormal="85" workbookViewId="0">
      <selection activeCell="B41" sqref="B41"/>
    </sheetView>
  </sheetViews>
  <sheetFormatPr baseColWidth="10" defaultColWidth="9.1640625" defaultRowHeight="15" x14ac:dyDescent="0.2"/>
  <cols>
    <col min="2" max="2" width="14.5" customWidth="1"/>
    <col min="4" max="4" width="10.33203125" customWidth="1"/>
    <col min="5" max="5" width="12.5" customWidth="1"/>
    <col min="7" max="7" width="9.1640625" style="122"/>
    <col min="12" max="12" width="14.1640625" bestFit="1" customWidth="1"/>
    <col min="14" max="16" width="9.6640625" bestFit="1" customWidth="1"/>
  </cols>
  <sheetData>
    <row r="4" spans="2:16" x14ac:dyDescent="0.2">
      <c r="B4" t="s">
        <v>932</v>
      </c>
    </row>
    <row r="5" spans="2:16" x14ac:dyDescent="0.2">
      <c r="L5" s="122" t="s">
        <v>937</v>
      </c>
      <c r="M5" s="122" t="s">
        <v>933</v>
      </c>
      <c r="N5" s="122" t="s">
        <v>935</v>
      </c>
      <c r="O5" s="122" t="s">
        <v>936</v>
      </c>
      <c r="P5" s="122" t="s">
        <v>934</v>
      </c>
    </row>
    <row r="6" spans="2:16" ht="16" thickBot="1" x14ac:dyDescent="0.25">
      <c r="B6" s="123" t="s">
        <v>700</v>
      </c>
      <c r="C6" s="124" t="s">
        <v>701</v>
      </c>
      <c r="D6" s="125" t="s">
        <v>702</v>
      </c>
      <c r="E6" s="124" t="s">
        <v>703</v>
      </c>
      <c r="F6" s="126"/>
      <c r="G6" s="127"/>
      <c r="H6" s="127" t="s">
        <v>704</v>
      </c>
      <c r="I6" s="127" t="s">
        <v>705</v>
      </c>
      <c r="J6" s="127" t="s">
        <v>706</v>
      </c>
      <c r="L6" t="s">
        <v>938</v>
      </c>
      <c r="M6" t="s">
        <v>685</v>
      </c>
      <c r="N6" s="156">
        <f>D7</f>
        <v>0.21095890410958903</v>
      </c>
      <c r="O6" s="156">
        <f>11/24</f>
        <v>0.45833333333333331</v>
      </c>
      <c r="P6" s="156">
        <f>O6*N6</f>
        <v>9.6689497716894973E-2</v>
      </c>
    </row>
    <row r="7" spans="2:16" x14ac:dyDescent="0.2">
      <c r="B7" s="128" t="s">
        <v>707</v>
      </c>
      <c r="C7" s="129">
        <v>77</v>
      </c>
      <c r="D7" s="130">
        <f>C7/C11</f>
        <v>0.21095890410958903</v>
      </c>
      <c r="E7" s="131" t="s">
        <v>708</v>
      </c>
      <c r="F7" s="126"/>
      <c r="G7" s="127" t="s">
        <v>709</v>
      </c>
      <c r="H7" s="132" t="s">
        <v>710</v>
      </c>
      <c r="I7" s="132" t="s">
        <v>711</v>
      </c>
      <c r="J7" s="132" t="s">
        <v>712</v>
      </c>
      <c r="L7" t="s">
        <v>939</v>
      </c>
      <c r="M7" t="s">
        <v>686</v>
      </c>
      <c r="N7" s="156">
        <f>N6</f>
        <v>0.21095890410958903</v>
      </c>
      <c r="O7" s="156">
        <f>12/24</f>
        <v>0.5</v>
      </c>
      <c r="P7" s="156">
        <f t="shared" ref="P7:P17" si="0">O7*N7</f>
        <v>0.10547945205479452</v>
      </c>
    </row>
    <row r="8" spans="2:16" x14ac:dyDescent="0.2">
      <c r="B8" s="128" t="s">
        <v>713</v>
      </c>
      <c r="C8" s="129">
        <v>91</v>
      </c>
      <c r="D8" s="130">
        <f>C8/C11</f>
        <v>0.24931506849315069</v>
      </c>
      <c r="E8" s="133" t="s">
        <v>714</v>
      </c>
      <c r="F8" s="126"/>
      <c r="G8" s="127" t="s">
        <v>715</v>
      </c>
      <c r="H8" s="132" t="s">
        <v>716</v>
      </c>
      <c r="I8" s="132" t="s">
        <v>717</v>
      </c>
      <c r="J8" s="132" t="s">
        <v>718</v>
      </c>
      <c r="L8" t="s">
        <v>940</v>
      </c>
      <c r="M8" t="s">
        <v>687</v>
      </c>
      <c r="N8" s="156">
        <f>N6</f>
        <v>0.21095890410958903</v>
      </c>
      <c r="O8" s="156">
        <f>1/24</f>
        <v>4.1666666666666664E-2</v>
      </c>
      <c r="P8" s="156">
        <f t="shared" si="0"/>
        <v>8.7899543378995425E-3</v>
      </c>
    </row>
    <row r="9" spans="2:16" x14ac:dyDescent="0.2">
      <c r="B9" s="128" t="s">
        <v>719</v>
      </c>
      <c r="C9" s="129">
        <v>77</v>
      </c>
      <c r="D9" s="130">
        <f>C9/C11</f>
        <v>0.21095890410958903</v>
      </c>
      <c r="E9" s="133" t="s">
        <v>720</v>
      </c>
      <c r="F9" s="126"/>
      <c r="G9" s="127" t="s">
        <v>721</v>
      </c>
      <c r="H9" s="132" t="s">
        <v>722</v>
      </c>
      <c r="I9" s="132" t="s">
        <v>723</v>
      </c>
      <c r="J9" s="132" t="s">
        <v>724</v>
      </c>
      <c r="L9" t="s">
        <v>941</v>
      </c>
      <c r="M9" t="s">
        <v>688</v>
      </c>
      <c r="N9" s="156">
        <f>D8</f>
        <v>0.24931506849315069</v>
      </c>
      <c r="O9" s="156">
        <f>11/24</f>
        <v>0.45833333333333331</v>
      </c>
      <c r="P9" s="156">
        <f t="shared" si="0"/>
        <v>0.11426940639269406</v>
      </c>
    </row>
    <row r="10" spans="2:16" x14ac:dyDescent="0.2">
      <c r="B10" s="134" t="s">
        <v>725</v>
      </c>
      <c r="C10" s="135">
        <v>120</v>
      </c>
      <c r="D10" s="136">
        <f>C10/C11</f>
        <v>0.32876712328767121</v>
      </c>
      <c r="E10" s="137" t="s">
        <v>726</v>
      </c>
      <c r="F10" s="126"/>
      <c r="G10" s="127" t="s">
        <v>727</v>
      </c>
      <c r="H10" s="132" t="s">
        <v>728</v>
      </c>
      <c r="I10" s="132" t="s">
        <v>729</v>
      </c>
      <c r="J10" s="132" t="s">
        <v>730</v>
      </c>
      <c r="L10" t="s">
        <v>942</v>
      </c>
      <c r="M10" t="s">
        <v>689</v>
      </c>
      <c r="N10" s="156">
        <f t="shared" ref="N10" si="1">N9</f>
        <v>0.24931506849315069</v>
      </c>
      <c r="O10" s="156">
        <f>12/24</f>
        <v>0.5</v>
      </c>
      <c r="P10" s="156">
        <f t="shared" si="0"/>
        <v>0.12465753424657534</v>
      </c>
    </row>
    <row r="11" spans="2:16" x14ac:dyDescent="0.2">
      <c r="B11" s="126"/>
      <c r="C11" s="138">
        <f>SUM(C7:C10)</f>
        <v>365</v>
      </c>
      <c r="D11" s="139">
        <f>SUM(D7:D10)</f>
        <v>1</v>
      </c>
      <c r="E11" s="126"/>
      <c r="F11" s="126"/>
      <c r="L11" t="s">
        <v>943</v>
      </c>
      <c r="M11" t="s">
        <v>690</v>
      </c>
      <c r="N11" s="156">
        <f t="shared" ref="N11" si="2">N9</f>
        <v>0.24931506849315069</v>
      </c>
      <c r="O11" s="156">
        <f>1/24</f>
        <v>4.1666666666666664E-2</v>
      </c>
      <c r="P11" s="156">
        <f t="shared" si="0"/>
        <v>1.0388127853881279E-2</v>
      </c>
    </row>
    <row r="12" spans="2:16" x14ac:dyDescent="0.2">
      <c r="B12" s="126"/>
      <c r="C12" s="139"/>
      <c r="D12" s="126"/>
      <c r="E12" s="126"/>
      <c r="F12" s="126"/>
      <c r="L12" t="s">
        <v>944</v>
      </c>
      <c r="M12" t="s">
        <v>691</v>
      </c>
      <c r="N12" s="156">
        <f>D9</f>
        <v>0.21095890410958903</v>
      </c>
      <c r="O12" s="156">
        <f>11/24</f>
        <v>0.45833333333333331</v>
      </c>
      <c r="P12" s="156">
        <f t="shared" si="0"/>
        <v>9.6689497716894973E-2</v>
      </c>
    </row>
    <row r="13" spans="2:16" x14ac:dyDescent="0.2">
      <c r="B13" s="140"/>
      <c r="C13" s="141"/>
      <c r="D13" s="126"/>
      <c r="E13" s="126"/>
      <c r="F13" s="126"/>
      <c r="L13" t="s">
        <v>945</v>
      </c>
      <c r="M13" t="s">
        <v>692</v>
      </c>
      <c r="N13" s="156">
        <f t="shared" ref="N13" si="3">N12</f>
        <v>0.21095890410958903</v>
      </c>
      <c r="O13" s="156">
        <f>12/24</f>
        <v>0.5</v>
      </c>
      <c r="P13" s="156">
        <f t="shared" si="0"/>
        <v>0.10547945205479452</v>
      </c>
    </row>
    <row r="14" spans="2:16" x14ac:dyDescent="0.2">
      <c r="B14" s="142" t="s">
        <v>731</v>
      </c>
      <c r="C14" s="143" t="s">
        <v>732</v>
      </c>
      <c r="D14" s="143" t="s">
        <v>733</v>
      </c>
      <c r="E14" s="144" t="s">
        <v>734</v>
      </c>
      <c r="F14" s="126"/>
      <c r="L14" t="s">
        <v>946</v>
      </c>
      <c r="M14" t="s">
        <v>693</v>
      </c>
      <c r="N14" s="156">
        <f t="shared" ref="N14" si="4">N12</f>
        <v>0.21095890410958903</v>
      </c>
      <c r="O14" s="156">
        <f>1/24</f>
        <v>4.1666666666666664E-2</v>
      </c>
      <c r="P14" s="156">
        <f t="shared" si="0"/>
        <v>8.7899543378995425E-3</v>
      </c>
    </row>
    <row r="15" spans="2:16" x14ac:dyDescent="0.2">
      <c r="B15" s="128" t="s">
        <v>707</v>
      </c>
      <c r="C15" s="145">
        <v>11</v>
      </c>
      <c r="D15" s="146">
        <v>12</v>
      </c>
      <c r="E15" s="147">
        <v>1</v>
      </c>
      <c r="F15" s="126">
        <f>SUM(C15:E15)</f>
        <v>24</v>
      </c>
      <c r="L15" t="s">
        <v>947</v>
      </c>
      <c r="M15" t="s">
        <v>694</v>
      </c>
      <c r="N15" s="156">
        <f>D10</f>
        <v>0.32876712328767121</v>
      </c>
      <c r="O15" s="156">
        <f>11/24</f>
        <v>0.45833333333333331</v>
      </c>
      <c r="P15" s="156">
        <f t="shared" si="0"/>
        <v>0.15068493150684931</v>
      </c>
    </row>
    <row r="16" spans="2:16" x14ac:dyDescent="0.2">
      <c r="B16" s="128" t="s">
        <v>713</v>
      </c>
      <c r="C16" s="128">
        <v>11</v>
      </c>
      <c r="D16" s="148">
        <v>12</v>
      </c>
      <c r="E16" s="149">
        <v>1</v>
      </c>
      <c r="F16" s="150">
        <f>SUM(C16:E16)</f>
        <v>24</v>
      </c>
      <c r="L16" t="s">
        <v>948</v>
      </c>
      <c r="M16" t="s">
        <v>695</v>
      </c>
      <c r="N16" s="156">
        <f t="shared" ref="N16" si="5">N15</f>
        <v>0.32876712328767121</v>
      </c>
      <c r="O16" s="156">
        <f>12/24</f>
        <v>0.5</v>
      </c>
      <c r="P16" s="156">
        <f t="shared" si="0"/>
        <v>0.16438356164383561</v>
      </c>
    </row>
    <row r="17" spans="2:16" x14ac:dyDescent="0.2">
      <c r="B17" s="128" t="s">
        <v>719</v>
      </c>
      <c r="C17" s="128">
        <v>11</v>
      </c>
      <c r="D17" s="148">
        <v>12</v>
      </c>
      <c r="E17" s="149">
        <v>1</v>
      </c>
      <c r="F17" s="150">
        <f>SUM(C17:E17)</f>
        <v>24</v>
      </c>
      <c r="L17" t="s">
        <v>949</v>
      </c>
      <c r="M17" t="s">
        <v>696</v>
      </c>
      <c r="N17" s="156">
        <f t="shared" ref="N17" si="6">N15</f>
        <v>0.32876712328767121</v>
      </c>
      <c r="O17" s="156">
        <f>1/24</f>
        <v>4.1666666666666664E-2</v>
      </c>
      <c r="P17" s="156">
        <f t="shared" si="0"/>
        <v>1.3698630136986301E-2</v>
      </c>
    </row>
    <row r="18" spans="2:16" x14ac:dyDescent="0.2">
      <c r="B18" s="134" t="s">
        <v>725</v>
      </c>
      <c r="C18" s="134">
        <v>11</v>
      </c>
      <c r="D18" s="151">
        <v>12</v>
      </c>
      <c r="E18" s="152">
        <v>1</v>
      </c>
      <c r="F18" s="150">
        <f>SUM(C18:E18)</f>
        <v>24</v>
      </c>
    </row>
    <row r="19" spans="2:16" x14ac:dyDescent="0.2">
      <c r="B19" s="153"/>
      <c r="C19" s="141"/>
      <c r="D19" s="126"/>
      <c r="E19" s="126"/>
      <c r="F19" s="126"/>
    </row>
    <row r="21" spans="2:16" x14ac:dyDescent="0.2">
      <c r="B21" s="154"/>
    </row>
    <row r="22" spans="2:16" x14ac:dyDescent="0.2">
      <c r="B22" s="155"/>
    </row>
    <row r="24" spans="2:16" x14ac:dyDescent="0.2">
      <c r="B24" s="155" t="s">
        <v>741</v>
      </c>
    </row>
    <row r="26" spans="2:16" x14ac:dyDescent="0.2">
      <c r="B26" s="155" t="s">
        <v>735</v>
      </c>
    </row>
    <row r="27" spans="2:16" x14ac:dyDescent="0.2">
      <c r="B27" s="155" t="s">
        <v>736</v>
      </c>
    </row>
    <row r="28" spans="2:16" x14ac:dyDescent="0.2">
      <c r="B28" s="155" t="s">
        <v>737</v>
      </c>
    </row>
    <row r="29" spans="2:16" x14ac:dyDescent="0.2">
      <c r="B29" s="155" t="s">
        <v>738</v>
      </c>
    </row>
    <row r="31" spans="2:16" x14ac:dyDescent="0.2">
      <c r="B31" s="155" t="s">
        <v>739</v>
      </c>
    </row>
    <row r="32" spans="2:16" x14ac:dyDescent="0.2">
      <c r="B32" s="155" t="s">
        <v>752</v>
      </c>
    </row>
    <row r="33" spans="2:2" x14ac:dyDescent="0.2">
      <c r="B33" s="155" t="s">
        <v>740</v>
      </c>
    </row>
    <row r="35" spans="2:2" x14ac:dyDescent="0.2">
      <c r="B35" s="155"/>
    </row>
    <row r="36" spans="2:2" x14ac:dyDescent="0.2">
      <c r="B36" s="155"/>
    </row>
    <row r="38" spans="2:2" x14ac:dyDescent="0.2">
      <c r="B38" s="155"/>
    </row>
    <row r="39" spans="2:2" x14ac:dyDescent="0.2">
      <c r="B39" s="15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8"/>
  <dimension ref="A1:E50"/>
  <sheetViews>
    <sheetView workbookViewId="0">
      <selection activeCell="E47" sqref="E47"/>
    </sheetView>
  </sheetViews>
  <sheetFormatPr baseColWidth="10" defaultColWidth="8.83203125" defaultRowHeight="15" x14ac:dyDescent="0.2"/>
  <cols>
    <col min="1" max="1" width="10.33203125" bestFit="1" customWidth="1"/>
    <col min="3" max="3" width="32.5" bestFit="1" customWidth="1"/>
    <col min="4" max="4" width="70.6640625" bestFit="1" customWidth="1"/>
    <col min="5" max="5" width="50.1640625" bestFit="1" customWidth="1"/>
  </cols>
  <sheetData>
    <row r="1" spans="1:5" x14ac:dyDescent="0.2">
      <c r="A1" s="159" t="s">
        <v>760</v>
      </c>
      <c r="B1" s="159" t="s">
        <v>761</v>
      </c>
      <c r="C1" s="160" t="s">
        <v>762</v>
      </c>
      <c r="D1" s="161" t="s">
        <v>763</v>
      </c>
      <c r="E1" s="160" t="s">
        <v>764</v>
      </c>
    </row>
    <row r="2" spans="1:5" x14ac:dyDescent="0.2">
      <c r="A2" s="162" t="s">
        <v>478</v>
      </c>
      <c r="B2" s="163"/>
      <c r="C2" s="164" t="s">
        <v>765</v>
      </c>
      <c r="D2" s="165" t="s">
        <v>766</v>
      </c>
      <c r="E2" s="166"/>
    </row>
    <row r="3" spans="1:5" x14ac:dyDescent="0.2">
      <c r="A3" s="162"/>
      <c r="B3" s="163" t="s">
        <v>767</v>
      </c>
      <c r="C3" s="167" t="s">
        <v>768</v>
      </c>
      <c r="D3" s="165" t="s">
        <v>769</v>
      </c>
      <c r="E3" s="166"/>
    </row>
    <row r="4" spans="1:5" x14ac:dyDescent="0.2">
      <c r="A4" s="162" t="s">
        <v>479</v>
      </c>
      <c r="B4" s="163"/>
      <c r="C4" s="164" t="s">
        <v>770</v>
      </c>
      <c r="D4" s="165" t="s">
        <v>766</v>
      </c>
      <c r="E4" s="166"/>
    </row>
    <row r="5" spans="1:5" x14ac:dyDescent="0.2">
      <c r="A5" s="162"/>
      <c r="B5" s="163" t="s">
        <v>771</v>
      </c>
      <c r="C5" s="167" t="s">
        <v>772</v>
      </c>
      <c r="D5" s="165" t="s">
        <v>773</v>
      </c>
      <c r="E5" s="166" t="s">
        <v>774</v>
      </c>
    </row>
    <row r="6" spans="1:5" x14ac:dyDescent="0.2">
      <c r="A6" s="162"/>
      <c r="B6" s="163" t="s">
        <v>775</v>
      </c>
      <c r="C6" s="167" t="s">
        <v>776</v>
      </c>
      <c r="D6" s="165" t="s">
        <v>769</v>
      </c>
      <c r="E6" s="166"/>
    </row>
    <row r="7" spans="1:5" x14ac:dyDescent="0.2">
      <c r="A7" s="162" t="s">
        <v>451</v>
      </c>
      <c r="B7" s="163" t="s">
        <v>777</v>
      </c>
      <c r="C7" s="167" t="s">
        <v>778</v>
      </c>
      <c r="D7" s="165" t="s">
        <v>779</v>
      </c>
      <c r="E7" s="166" t="s">
        <v>780</v>
      </c>
    </row>
    <row r="8" spans="1:5" x14ac:dyDescent="0.2">
      <c r="A8" s="162" t="s">
        <v>453</v>
      </c>
      <c r="B8" s="163" t="s">
        <v>781</v>
      </c>
      <c r="C8" s="167" t="s">
        <v>782</v>
      </c>
      <c r="D8" s="165" t="s">
        <v>783</v>
      </c>
      <c r="E8" s="166" t="s">
        <v>784</v>
      </c>
    </row>
    <row r="9" spans="1:5" x14ac:dyDescent="0.2">
      <c r="A9" s="162" t="s">
        <v>457</v>
      </c>
      <c r="B9" s="163" t="s">
        <v>785</v>
      </c>
      <c r="C9" s="167" t="s">
        <v>786</v>
      </c>
      <c r="D9" s="165" t="s">
        <v>783</v>
      </c>
      <c r="E9" s="166" t="s">
        <v>787</v>
      </c>
    </row>
    <row r="10" spans="1:5" x14ac:dyDescent="0.2">
      <c r="A10" s="162" t="s">
        <v>452</v>
      </c>
      <c r="B10" s="168" t="s">
        <v>788</v>
      </c>
      <c r="C10" s="167" t="s">
        <v>789</v>
      </c>
      <c r="D10" s="165" t="s">
        <v>783</v>
      </c>
      <c r="E10" s="166" t="s">
        <v>790</v>
      </c>
    </row>
    <row r="11" spans="1:5" x14ac:dyDescent="0.2">
      <c r="A11" s="162" t="s">
        <v>450</v>
      </c>
      <c r="B11" s="168" t="s">
        <v>791</v>
      </c>
      <c r="C11" s="167" t="s">
        <v>792</v>
      </c>
      <c r="D11" s="165" t="s">
        <v>783</v>
      </c>
      <c r="E11" s="166" t="s">
        <v>793</v>
      </c>
    </row>
    <row r="12" spans="1:5" x14ac:dyDescent="0.2">
      <c r="A12" s="162" t="s">
        <v>454</v>
      </c>
      <c r="B12" s="163" t="s">
        <v>794</v>
      </c>
      <c r="C12" s="167" t="s">
        <v>795</v>
      </c>
      <c r="D12" s="165" t="s">
        <v>783</v>
      </c>
      <c r="E12" s="166" t="s">
        <v>796</v>
      </c>
    </row>
    <row r="13" spans="1:5" x14ac:dyDescent="0.2">
      <c r="A13" s="162" t="s">
        <v>449</v>
      </c>
      <c r="B13" s="163" t="s">
        <v>797</v>
      </c>
      <c r="C13" s="167" t="s">
        <v>798</v>
      </c>
      <c r="D13" s="165" t="s">
        <v>783</v>
      </c>
      <c r="E13" s="166" t="s">
        <v>799</v>
      </c>
    </row>
    <row r="14" spans="1:5" x14ac:dyDescent="0.2">
      <c r="A14" s="162" t="s">
        <v>456</v>
      </c>
      <c r="B14" s="163" t="s">
        <v>800</v>
      </c>
      <c r="C14" s="167" t="s">
        <v>801</v>
      </c>
      <c r="D14" s="165" t="s">
        <v>783</v>
      </c>
      <c r="E14" s="166" t="s">
        <v>802</v>
      </c>
    </row>
    <row r="15" spans="1:5" x14ac:dyDescent="0.2">
      <c r="A15" s="162" t="s">
        <v>448</v>
      </c>
      <c r="B15" s="163" t="s">
        <v>803</v>
      </c>
      <c r="C15" s="167" t="s">
        <v>804</v>
      </c>
      <c r="D15" s="165" t="s">
        <v>783</v>
      </c>
      <c r="E15" s="166" t="s">
        <v>805</v>
      </c>
    </row>
    <row r="16" spans="1:5" x14ac:dyDescent="0.2">
      <c r="A16" s="162" t="s">
        <v>455</v>
      </c>
      <c r="B16" s="163" t="s">
        <v>806</v>
      </c>
      <c r="C16" s="167" t="s">
        <v>807</v>
      </c>
      <c r="D16" s="165" t="s">
        <v>783</v>
      </c>
      <c r="E16" s="166" t="s">
        <v>808</v>
      </c>
    </row>
    <row r="17" spans="1:5" x14ac:dyDescent="0.2">
      <c r="A17" s="162" t="s">
        <v>458</v>
      </c>
      <c r="B17" s="163" t="s">
        <v>809</v>
      </c>
      <c r="C17" s="167" t="s">
        <v>810</v>
      </c>
      <c r="D17" s="165" t="s">
        <v>783</v>
      </c>
      <c r="E17" s="166" t="s">
        <v>811</v>
      </c>
    </row>
    <row r="18" spans="1:5" x14ac:dyDescent="0.2">
      <c r="A18" s="162" t="s">
        <v>459</v>
      </c>
      <c r="B18" s="163" t="s">
        <v>812</v>
      </c>
      <c r="C18" s="167" t="s">
        <v>813</v>
      </c>
      <c r="D18" s="165" t="s">
        <v>783</v>
      </c>
      <c r="E18" s="166" t="s">
        <v>814</v>
      </c>
    </row>
    <row r="19" spans="1:5" x14ac:dyDescent="0.2">
      <c r="A19" s="162" t="s">
        <v>461</v>
      </c>
      <c r="B19" s="163" t="s">
        <v>815</v>
      </c>
      <c r="C19" s="167" t="s">
        <v>816</v>
      </c>
      <c r="D19" s="165" t="s">
        <v>783</v>
      </c>
      <c r="E19" s="166" t="s">
        <v>817</v>
      </c>
    </row>
    <row r="20" spans="1:5" x14ac:dyDescent="0.2">
      <c r="A20" s="162" t="s">
        <v>463</v>
      </c>
      <c r="B20" s="163" t="s">
        <v>818</v>
      </c>
      <c r="C20" s="167" t="s">
        <v>819</v>
      </c>
      <c r="D20" s="165" t="s">
        <v>783</v>
      </c>
      <c r="E20" s="166" t="s">
        <v>820</v>
      </c>
    </row>
    <row r="21" spans="1:5" x14ac:dyDescent="0.2">
      <c r="A21" s="162" t="s">
        <v>460</v>
      </c>
      <c r="B21" s="163" t="s">
        <v>821</v>
      </c>
      <c r="C21" s="167" t="s">
        <v>822</v>
      </c>
      <c r="D21" s="165" t="s">
        <v>783</v>
      </c>
      <c r="E21" s="166" t="s">
        <v>823</v>
      </c>
    </row>
    <row r="22" spans="1:5" x14ac:dyDescent="0.2">
      <c r="A22" s="162" t="s">
        <v>466</v>
      </c>
      <c r="B22" s="163" t="s">
        <v>824</v>
      </c>
      <c r="C22" s="167" t="s">
        <v>825</v>
      </c>
      <c r="D22" s="165" t="s">
        <v>783</v>
      </c>
      <c r="E22" s="166" t="s">
        <v>826</v>
      </c>
    </row>
    <row r="23" spans="1:5" x14ac:dyDescent="0.2">
      <c r="A23" s="162" t="s">
        <v>462</v>
      </c>
      <c r="B23" s="163" t="s">
        <v>827</v>
      </c>
      <c r="C23" s="167" t="s">
        <v>828</v>
      </c>
      <c r="D23" s="165" t="s">
        <v>783</v>
      </c>
      <c r="E23" s="166" t="s">
        <v>829</v>
      </c>
    </row>
    <row r="24" spans="1:5" x14ac:dyDescent="0.2">
      <c r="A24" s="162" t="s">
        <v>465</v>
      </c>
      <c r="B24" s="163" t="s">
        <v>830</v>
      </c>
      <c r="C24" s="167" t="s">
        <v>831</v>
      </c>
      <c r="D24" s="165" t="s">
        <v>783</v>
      </c>
      <c r="E24" s="166" t="s">
        <v>832</v>
      </c>
    </row>
    <row r="25" spans="1:5" x14ac:dyDescent="0.2">
      <c r="A25" s="162" t="s">
        <v>464</v>
      </c>
      <c r="B25" s="163" t="s">
        <v>833</v>
      </c>
      <c r="C25" s="167" t="s">
        <v>834</v>
      </c>
      <c r="D25" s="165" t="s">
        <v>783</v>
      </c>
      <c r="E25" s="166" t="s">
        <v>835</v>
      </c>
    </row>
    <row r="26" spans="1:5" x14ac:dyDescent="0.2">
      <c r="A26" s="162" t="s">
        <v>467</v>
      </c>
      <c r="B26" s="163" t="s">
        <v>836</v>
      </c>
      <c r="C26" s="167" t="s">
        <v>837</v>
      </c>
      <c r="D26" s="165" t="s">
        <v>783</v>
      </c>
      <c r="E26" s="166" t="s">
        <v>838</v>
      </c>
    </row>
    <row r="27" spans="1:5" x14ac:dyDescent="0.2">
      <c r="A27" s="162" t="s">
        <v>468</v>
      </c>
      <c r="B27" s="163" t="s">
        <v>839</v>
      </c>
      <c r="C27" s="167" t="s">
        <v>840</v>
      </c>
      <c r="D27" s="165" t="s">
        <v>783</v>
      </c>
      <c r="E27" s="166" t="s">
        <v>841</v>
      </c>
    </row>
    <row r="28" spans="1:5" x14ac:dyDescent="0.2">
      <c r="A28" s="162" t="s">
        <v>842</v>
      </c>
      <c r="B28" s="163" t="s">
        <v>843</v>
      </c>
      <c r="C28" s="167" t="s">
        <v>844</v>
      </c>
      <c r="D28" s="165" t="s">
        <v>783</v>
      </c>
      <c r="E28" s="166" t="s">
        <v>845</v>
      </c>
    </row>
    <row r="29" spans="1:5" x14ac:dyDescent="0.2">
      <c r="A29" s="162" t="s">
        <v>846</v>
      </c>
      <c r="B29" s="163" t="s">
        <v>847</v>
      </c>
      <c r="C29" s="167" t="s">
        <v>848</v>
      </c>
      <c r="D29" s="165" t="s">
        <v>783</v>
      </c>
      <c r="E29" s="166" t="s">
        <v>849</v>
      </c>
    </row>
    <row r="30" spans="1:5" x14ac:dyDescent="0.2">
      <c r="A30" s="162" t="s">
        <v>850</v>
      </c>
      <c r="B30" s="163" t="s">
        <v>851</v>
      </c>
      <c r="C30" s="167" t="s">
        <v>852</v>
      </c>
      <c r="D30" s="165" t="s">
        <v>783</v>
      </c>
      <c r="E30" s="166" t="s">
        <v>853</v>
      </c>
    </row>
    <row r="31" spans="1:5" x14ac:dyDescent="0.2">
      <c r="A31" s="162" t="s">
        <v>854</v>
      </c>
      <c r="B31" s="163" t="s">
        <v>855</v>
      </c>
      <c r="C31" s="167" t="s">
        <v>856</v>
      </c>
      <c r="D31" s="165" t="s">
        <v>783</v>
      </c>
      <c r="E31" s="166" t="s">
        <v>857</v>
      </c>
    </row>
    <row r="32" spans="1:5" x14ac:dyDescent="0.2">
      <c r="A32" s="162" t="s">
        <v>858</v>
      </c>
      <c r="B32" s="163" t="s">
        <v>859</v>
      </c>
      <c r="C32" s="167" t="s">
        <v>860</v>
      </c>
      <c r="D32" s="165" t="s">
        <v>783</v>
      </c>
      <c r="E32" s="166" t="s">
        <v>861</v>
      </c>
    </row>
    <row r="33" spans="1:5" x14ac:dyDescent="0.2">
      <c r="A33" s="162" t="s">
        <v>509</v>
      </c>
      <c r="B33" s="169"/>
      <c r="C33" s="164" t="s">
        <v>862</v>
      </c>
      <c r="D33" s="170" t="s">
        <v>863</v>
      </c>
      <c r="E33" s="166"/>
    </row>
    <row r="34" spans="1:5" x14ac:dyDescent="0.2">
      <c r="A34" s="162"/>
      <c r="B34" s="163" t="s">
        <v>864</v>
      </c>
      <c r="C34" s="167" t="s">
        <v>865</v>
      </c>
      <c r="D34" s="165" t="s">
        <v>866</v>
      </c>
      <c r="E34" s="166" t="s">
        <v>867</v>
      </c>
    </row>
    <row r="35" spans="1:5" x14ac:dyDescent="0.2">
      <c r="A35" s="162"/>
      <c r="B35" s="163" t="s">
        <v>868</v>
      </c>
      <c r="C35" s="167" t="s">
        <v>869</v>
      </c>
      <c r="D35" s="165" t="s">
        <v>870</v>
      </c>
      <c r="E35" s="166" t="s">
        <v>871</v>
      </c>
    </row>
    <row r="36" spans="1:5" x14ac:dyDescent="0.2">
      <c r="A36" s="162" t="s">
        <v>471</v>
      </c>
      <c r="B36" s="171"/>
      <c r="C36" s="164" t="s">
        <v>872</v>
      </c>
      <c r="D36" s="170" t="s">
        <v>873</v>
      </c>
      <c r="E36" s="166"/>
    </row>
    <row r="37" spans="1:5" x14ac:dyDescent="0.2">
      <c r="A37" s="162"/>
      <c r="B37" s="163" t="s">
        <v>874</v>
      </c>
      <c r="C37" s="167" t="s">
        <v>875</v>
      </c>
      <c r="D37" s="172" t="s">
        <v>876</v>
      </c>
      <c r="E37" s="173" t="s">
        <v>877</v>
      </c>
    </row>
    <row r="38" spans="1:5" x14ac:dyDescent="0.2">
      <c r="A38" s="162"/>
      <c r="B38" s="163" t="s">
        <v>878</v>
      </c>
      <c r="C38" s="167" t="s">
        <v>879</v>
      </c>
      <c r="D38" s="172" t="s">
        <v>880</v>
      </c>
      <c r="E38" s="166" t="s">
        <v>881</v>
      </c>
    </row>
    <row r="39" spans="1:5" x14ac:dyDescent="0.2">
      <c r="A39" s="162" t="s">
        <v>538</v>
      </c>
      <c r="B39" s="163" t="s">
        <v>882</v>
      </c>
      <c r="C39" s="167" t="s">
        <v>883</v>
      </c>
      <c r="D39" s="165" t="s">
        <v>783</v>
      </c>
      <c r="E39" s="166" t="s">
        <v>884</v>
      </c>
    </row>
    <row r="40" spans="1:5" x14ac:dyDescent="0.2">
      <c r="A40" s="162" t="s">
        <v>544</v>
      </c>
      <c r="B40" s="163" t="s">
        <v>885</v>
      </c>
      <c r="C40" s="167" t="s">
        <v>886</v>
      </c>
      <c r="D40" s="165" t="s">
        <v>783</v>
      </c>
      <c r="E40" s="166" t="s">
        <v>887</v>
      </c>
    </row>
    <row r="41" spans="1:5" x14ac:dyDescent="0.2">
      <c r="A41" s="162" t="s">
        <v>542</v>
      </c>
      <c r="B41" s="163" t="s">
        <v>888</v>
      </c>
      <c r="C41" s="167" t="s">
        <v>889</v>
      </c>
      <c r="D41" s="165" t="s">
        <v>783</v>
      </c>
      <c r="E41" s="166" t="s">
        <v>890</v>
      </c>
    </row>
    <row r="42" spans="1:5" x14ac:dyDescent="0.2">
      <c r="A42" s="162" t="s">
        <v>543</v>
      </c>
      <c r="B42" s="163" t="s">
        <v>891</v>
      </c>
      <c r="C42" s="167" t="s">
        <v>892</v>
      </c>
      <c r="D42" s="165" t="s">
        <v>783</v>
      </c>
      <c r="E42" s="166" t="s">
        <v>893</v>
      </c>
    </row>
    <row r="43" spans="1:5" x14ac:dyDescent="0.2">
      <c r="A43" s="162" t="s">
        <v>545</v>
      </c>
      <c r="B43" s="163" t="s">
        <v>894</v>
      </c>
      <c r="C43" s="167" t="s">
        <v>895</v>
      </c>
      <c r="D43" s="165" t="s">
        <v>783</v>
      </c>
      <c r="E43" s="166" t="s">
        <v>896</v>
      </c>
    </row>
    <row r="44" spans="1:5" x14ac:dyDescent="0.2">
      <c r="A44" s="162" t="s">
        <v>539</v>
      </c>
      <c r="B44" s="163"/>
      <c r="C44" s="164" t="s">
        <v>897</v>
      </c>
      <c r="D44" s="165" t="s">
        <v>898</v>
      </c>
      <c r="E44" s="166"/>
    </row>
    <row r="45" spans="1:5" x14ac:dyDescent="0.2">
      <c r="A45" s="162"/>
      <c r="B45" s="163" t="s">
        <v>899</v>
      </c>
      <c r="C45" s="167" t="s">
        <v>900</v>
      </c>
      <c r="D45" s="165" t="s">
        <v>901</v>
      </c>
      <c r="E45" s="166" t="s">
        <v>902</v>
      </c>
    </row>
    <row r="46" spans="1:5" x14ac:dyDescent="0.2">
      <c r="A46" s="162"/>
      <c r="B46" s="163" t="s">
        <v>903</v>
      </c>
      <c r="C46" s="167" t="s">
        <v>904</v>
      </c>
      <c r="D46" s="165" t="s">
        <v>905</v>
      </c>
      <c r="E46" s="166" t="s">
        <v>906</v>
      </c>
    </row>
    <row r="47" spans="1:5" x14ac:dyDescent="0.2">
      <c r="A47" s="162" t="s">
        <v>645</v>
      </c>
      <c r="B47" s="163" t="s">
        <v>907</v>
      </c>
      <c r="C47" s="167" t="s">
        <v>908</v>
      </c>
      <c r="D47" s="165" t="s">
        <v>909</v>
      </c>
      <c r="E47" s="166" t="s">
        <v>910</v>
      </c>
    </row>
    <row r="48" spans="1:5" x14ac:dyDescent="0.2">
      <c r="A48" s="162" t="s">
        <v>646</v>
      </c>
      <c r="B48" s="163"/>
      <c r="C48" s="164" t="s">
        <v>911</v>
      </c>
      <c r="D48" s="165" t="s">
        <v>912</v>
      </c>
      <c r="E48" s="166"/>
    </row>
    <row r="49" spans="1:5" x14ac:dyDescent="0.2">
      <c r="A49" s="162"/>
      <c r="B49" s="163" t="s">
        <v>913</v>
      </c>
      <c r="C49" s="167" t="s">
        <v>914</v>
      </c>
      <c r="D49" s="174" t="s">
        <v>915</v>
      </c>
      <c r="E49" s="166" t="s">
        <v>916</v>
      </c>
    </row>
    <row r="50" spans="1:5" x14ac:dyDescent="0.2">
      <c r="A50" s="162"/>
      <c r="B50" s="163" t="s">
        <v>917</v>
      </c>
      <c r="C50" s="167" t="s">
        <v>918</v>
      </c>
      <c r="D50" s="174" t="s">
        <v>919</v>
      </c>
      <c r="E50" s="166" t="s">
        <v>920</v>
      </c>
    </row>
  </sheetData>
  <conditionalFormatting sqref="D49:D50 D2:D46">
    <cfRule type="cellIs" dxfId="31" priority="2" stopIfTrue="1" operator="equal">
      <formula>"changed"</formula>
    </cfRule>
  </conditionalFormatting>
  <conditionalFormatting sqref="D47:D48">
    <cfRule type="cellIs" dxfId="30" priority="1" stopIfTrue="1" operator="equal">
      <formula>"changed"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J21"/>
  <sheetViews>
    <sheetView workbookViewId="0">
      <selection activeCell="Q12" sqref="Q12"/>
    </sheetView>
  </sheetViews>
  <sheetFormatPr baseColWidth="10" defaultColWidth="9.1640625" defaultRowHeight="15" x14ac:dyDescent="0.2"/>
  <cols>
    <col min="1" max="1" width="9.1640625" style="1"/>
    <col min="2" max="2" width="10.6640625" style="1" customWidth="1"/>
    <col min="3" max="3" width="52" style="1" customWidth="1"/>
    <col min="4" max="4" width="10.83203125" style="1" customWidth="1"/>
    <col min="5" max="16384" width="9.1640625" style="1"/>
  </cols>
  <sheetData>
    <row r="1" spans="1:10" ht="66" customHeight="1" x14ac:dyDescent="0.2">
      <c r="A1" s="2"/>
    </row>
    <row r="2" spans="1:10" x14ac:dyDescent="0.2">
      <c r="A2" s="2"/>
    </row>
    <row r="3" spans="1:10" x14ac:dyDescent="0.2">
      <c r="A3" s="8"/>
    </row>
    <row r="9" spans="1:10" ht="16" thickBot="1" x14ac:dyDescent="0.25"/>
    <row r="10" spans="1:10" ht="16" thickBot="1" x14ac:dyDescent="0.25">
      <c r="E10" s="202" t="s">
        <v>963</v>
      </c>
      <c r="F10" s="203"/>
      <c r="G10" s="202" t="s">
        <v>962</v>
      </c>
      <c r="H10" s="203"/>
      <c r="I10" s="205" t="s">
        <v>964</v>
      </c>
      <c r="J10" s="203"/>
    </row>
    <row r="11" spans="1:10" ht="16" thickBot="1" x14ac:dyDescent="0.25">
      <c r="E11" s="186" t="s">
        <v>92</v>
      </c>
      <c r="F11" s="12" t="s">
        <v>93</v>
      </c>
      <c r="G11" s="11" t="s">
        <v>92</v>
      </c>
      <c r="H11" s="12" t="s">
        <v>93</v>
      </c>
      <c r="I11" s="11" t="s">
        <v>92</v>
      </c>
      <c r="J11" s="13" t="s">
        <v>93</v>
      </c>
    </row>
    <row r="12" spans="1:10" ht="41.25" customHeight="1" thickBot="1" x14ac:dyDescent="0.25">
      <c r="B12" s="14" t="s">
        <v>94</v>
      </c>
      <c r="C12" s="15" t="s">
        <v>965</v>
      </c>
      <c r="D12" s="16" t="s">
        <v>95</v>
      </c>
      <c r="E12" s="202">
        <v>1000</v>
      </c>
      <c r="F12" s="204"/>
      <c r="G12" s="204"/>
      <c r="H12" s="204"/>
      <c r="I12" s="204"/>
      <c r="J12" s="203"/>
    </row>
    <row r="13" spans="1:10" ht="47.25" customHeight="1" thickBot="1" x14ac:dyDescent="0.25">
      <c r="B13" s="18" t="s">
        <v>96</v>
      </c>
      <c r="C13" s="19" t="s">
        <v>97</v>
      </c>
      <c r="D13" s="13" t="s">
        <v>98</v>
      </c>
      <c r="E13" s="13">
        <v>1000</v>
      </c>
      <c r="F13" s="13">
        <v>2000</v>
      </c>
      <c r="G13" s="13">
        <v>1000</v>
      </c>
      <c r="H13" s="13">
        <v>2000</v>
      </c>
      <c r="I13" s="13">
        <v>1000</v>
      </c>
      <c r="J13" s="13">
        <v>2000</v>
      </c>
    </row>
    <row r="14" spans="1:10" ht="63.75" customHeight="1" thickBot="1" x14ac:dyDescent="0.25">
      <c r="B14" s="18" t="s">
        <v>99</v>
      </c>
      <c r="C14" s="19" t="s">
        <v>100</v>
      </c>
      <c r="D14" s="13" t="s">
        <v>101</v>
      </c>
      <c r="E14" s="193">
        <v>0.17</v>
      </c>
      <c r="F14" s="194"/>
      <c r="G14" s="193">
        <v>0.17</v>
      </c>
      <c r="H14" s="194"/>
      <c r="I14" s="195">
        <v>0.3</v>
      </c>
      <c r="J14" s="194"/>
    </row>
    <row r="15" spans="1:10" ht="49" thickBot="1" x14ac:dyDescent="0.25">
      <c r="B15" s="18"/>
      <c r="C15" s="19" t="s">
        <v>966</v>
      </c>
      <c r="D15" s="13" t="s">
        <v>101</v>
      </c>
      <c r="E15" s="193">
        <v>0.5</v>
      </c>
      <c r="F15" s="203"/>
      <c r="G15" s="193">
        <v>1</v>
      </c>
      <c r="H15" s="203"/>
      <c r="I15" s="193">
        <v>1</v>
      </c>
      <c r="J15" s="203"/>
    </row>
    <row r="16" spans="1:10" ht="17" thickBot="1" x14ac:dyDescent="0.25">
      <c r="B16" s="185"/>
      <c r="C16" s="19" t="s">
        <v>102</v>
      </c>
      <c r="D16" s="13" t="s">
        <v>103</v>
      </c>
      <c r="E16" s="202">
        <f>$E$12*E14*E15</f>
        <v>85</v>
      </c>
      <c r="F16" s="203"/>
      <c r="G16" s="202">
        <f>$E$12*G14*G15</f>
        <v>170</v>
      </c>
      <c r="H16" s="203"/>
      <c r="I16" s="202">
        <f>$E$12*I14*I15</f>
        <v>300</v>
      </c>
      <c r="J16" s="203"/>
    </row>
    <row r="17" spans="2:10" ht="17" thickBot="1" x14ac:dyDescent="0.25">
      <c r="B17" s="18" t="s">
        <v>104</v>
      </c>
      <c r="C17" s="19" t="s">
        <v>105</v>
      </c>
      <c r="D17" s="13" t="s">
        <v>106</v>
      </c>
      <c r="E17" s="191">
        <f>1000/E16</f>
        <v>11.764705882352942</v>
      </c>
      <c r="F17" s="192"/>
      <c r="G17" s="191">
        <f>1000/G16</f>
        <v>5.882352941176471</v>
      </c>
      <c r="H17" s="192"/>
      <c r="I17" s="191">
        <f>1000/I16</f>
        <v>3.3333333333333335</v>
      </c>
      <c r="J17" s="192"/>
    </row>
    <row r="18" spans="2:10" ht="100" customHeight="1" thickBot="1" x14ac:dyDescent="0.25">
      <c r="B18" s="18" t="s">
        <v>107</v>
      </c>
      <c r="C18" s="19" t="s">
        <v>108</v>
      </c>
      <c r="D18" s="13" t="s">
        <v>101</v>
      </c>
      <c r="E18" s="193">
        <v>0.75</v>
      </c>
      <c r="F18" s="194"/>
      <c r="G18" s="193">
        <v>0.75</v>
      </c>
      <c r="H18" s="194"/>
      <c r="I18" s="195">
        <v>0.85</v>
      </c>
      <c r="J18" s="194"/>
    </row>
    <row r="19" spans="2:10" ht="66" customHeight="1" x14ac:dyDescent="0.2">
      <c r="B19" s="196" t="s">
        <v>109</v>
      </c>
      <c r="C19" s="22" t="s">
        <v>110</v>
      </c>
      <c r="D19" s="199" t="s">
        <v>113</v>
      </c>
      <c r="E19" s="199">
        <v>750</v>
      </c>
      <c r="F19" s="199">
        <v>1500</v>
      </c>
      <c r="G19" s="199">
        <v>750</v>
      </c>
      <c r="H19" s="199">
        <v>1500</v>
      </c>
      <c r="I19" s="199">
        <v>850</v>
      </c>
      <c r="J19" s="199">
        <v>1700</v>
      </c>
    </row>
    <row r="20" spans="2:10" ht="45" customHeight="1" x14ac:dyDescent="0.2">
      <c r="B20" s="197"/>
      <c r="C20" s="22" t="s">
        <v>111</v>
      </c>
      <c r="D20" s="200"/>
      <c r="E20" s="200"/>
      <c r="F20" s="200"/>
      <c r="G20" s="200"/>
      <c r="H20" s="200"/>
      <c r="I20" s="200"/>
      <c r="J20" s="200"/>
    </row>
    <row r="21" spans="2:10" ht="24.75" customHeight="1" thickBot="1" x14ac:dyDescent="0.25">
      <c r="B21" s="198"/>
      <c r="C21" s="19" t="s">
        <v>112</v>
      </c>
      <c r="D21" s="201"/>
      <c r="E21" s="201"/>
      <c r="F21" s="201"/>
      <c r="G21" s="201"/>
      <c r="H21" s="201"/>
      <c r="I21" s="201"/>
      <c r="J21" s="201"/>
    </row>
  </sheetData>
  <mergeCells count="27">
    <mergeCell ref="E10:F10"/>
    <mergeCell ref="E14:F14"/>
    <mergeCell ref="E15:F15"/>
    <mergeCell ref="E17:F17"/>
    <mergeCell ref="E18:F18"/>
    <mergeCell ref="E12:J12"/>
    <mergeCell ref="E16:F16"/>
    <mergeCell ref="G16:H16"/>
    <mergeCell ref="I16:J16"/>
    <mergeCell ref="G15:H15"/>
    <mergeCell ref="I15:J15"/>
    <mergeCell ref="G10:H10"/>
    <mergeCell ref="I10:J10"/>
    <mergeCell ref="G14:H14"/>
    <mergeCell ref="I14:J14"/>
    <mergeCell ref="G17:H17"/>
    <mergeCell ref="I17:J17"/>
    <mergeCell ref="G18:H18"/>
    <mergeCell ref="I18:J18"/>
    <mergeCell ref="B19:B21"/>
    <mergeCell ref="D19:D21"/>
    <mergeCell ref="G19:G21"/>
    <mergeCell ref="H19:H21"/>
    <mergeCell ref="I19:I21"/>
    <mergeCell ref="J19:J21"/>
    <mergeCell ref="E19:E21"/>
    <mergeCell ref="F19:F2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0"/>
  </sheetPr>
  <dimension ref="A1:M59"/>
  <sheetViews>
    <sheetView zoomScale="85" zoomScaleNormal="85" workbookViewId="0">
      <selection activeCell="B13" sqref="B13"/>
    </sheetView>
  </sheetViews>
  <sheetFormatPr baseColWidth="10" defaultColWidth="11.5" defaultRowHeight="15" x14ac:dyDescent="0.2"/>
  <cols>
    <col min="2" max="2" width="107.6640625" bestFit="1" customWidth="1"/>
    <col min="3" max="3" width="35.5" style="33" bestFit="1" customWidth="1"/>
  </cols>
  <sheetData>
    <row r="1" spans="1:13" ht="68.25" customHeight="1" x14ac:dyDescent="0.2"/>
    <row r="15" spans="1:13" ht="16" thickBot="1" x14ac:dyDescent="0.25">
      <c r="B15" t="s">
        <v>651</v>
      </c>
      <c r="E15" s="17"/>
    </row>
    <row r="16" spans="1:13" ht="15.75" customHeight="1" thickBot="1" x14ac:dyDescent="0.25">
      <c r="A16" s="208" t="s">
        <v>116</v>
      </c>
      <c r="B16" s="209"/>
      <c r="C16" s="34" t="s">
        <v>117</v>
      </c>
      <c r="D16" s="35" t="s">
        <v>118</v>
      </c>
      <c r="E16" s="36"/>
      <c r="F16" s="37" t="s">
        <v>119</v>
      </c>
      <c r="G16" s="38"/>
      <c r="H16" s="37" t="s">
        <v>120</v>
      </c>
      <c r="I16" s="38"/>
      <c r="J16" s="35" t="s">
        <v>121</v>
      </c>
      <c r="K16" s="38"/>
      <c r="L16" s="35" t="s">
        <v>122</v>
      </c>
      <c r="M16" s="38"/>
    </row>
    <row r="17" spans="1:13" ht="17" thickBot="1" x14ac:dyDescent="0.25">
      <c r="A17" s="40" t="s">
        <v>123</v>
      </c>
      <c r="B17" s="41" t="s">
        <v>124</v>
      </c>
      <c r="C17" s="34"/>
      <c r="D17" s="21" t="s">
        <v>125</v>
      </c>
      <c r="E17" s="24" t="s">
        <v>126</v>
      </c>
      <c r="F17" s="39" t="s">
        <v>127</v>
      </c>
      <c r="G17" s="39" t="s">
        <v>126</v>
      </c>
      <c r="H17" s="35" t="s">
        <v>125</v>
      </c>
      <c r="I17" s="35" t="s">
        <v>126</v>
      </c>
      <c r="J17" s="42" t="s">
        <v>127</v>
      </c>
      <c r="K17" s="39" t="s">
        <v>126</v>
      </c>
      <c r="L17" s="42" t="s">
        <v>127</v>
      </c>
      <c r="M17" s="39" t="s">
        <v>126</v>
      </c>
    </row>
    <row r="18" spans="1:13" ht="15" customHeight="1" x14ac:dyDescent="0.2">
      <c r="A18" s="43">
        <v>1</v>
      </c>
      <c r="B18" s="43" t="s">
        <v>128</v>
      </c>
      <c r="C18" s="44"/>
      <c r="D18" s="45" t="s">
        <v>129</v>
      </c>
      <c r="E18" s="46"/>
      <c r="F18" s="45" t="s">
        <v>129</v>
      </c>
      <c r="G18" s="45"/>
      <c r="H18" s="45" t="s">
        <v>130</v>
      </c>
      <c r="I18" s="45" t="s">
        <v>131</v>
      </c>
      <c r="J18" s="45" t="s">
        <v>129</v>
      </c>
      <c r="K18" s="45"/>
      <c r="L18" s="45" t="s">
        <v>129</v>
      </c>
      <c r="M18" s="45"/>
    </row>
    <row r="19" spans="1:13" x14ac:dyDescent="0.2">
      <c r="A19" s="43">
        <v>2</v>
      </c>
      <c r="B19" s="43" t="s">
        <v>132</v>
      </c>
      <c r="C19" s="44"/>
      <c r="D19" s="47" t="s">
        <v>129</v>
      </c>
      <c r="E19" s="46"/>
      <c r="F19" s="47" t="s">
        <v>129</v>
      </c>
      <c r="G19" s="46"/>
      <c r="H19" s="47" t="s">
        <v>129</v>
      </c>
      <c r="I19" s="47"/>
      <c r="J19" s="47" t="s">
        <v>130</v>
      </c>
      <c r="K19" s="47" t="s">
        <v>131</v>
      </c>
      <c r="L19" s="47" t="s">
        <v>129</v>
      </c>
      <c r="M19" s="47"/>
    </row>
    <row r="20" spans="1:13" x14ac:dyDescent="0.2">
      <c r="A20" s="48">
        <v>3</v>
      </c>
      <c r="B20" s="48" t="s">
        <v>133</v>
      </c>
      <c r="C20" s="44"/>
      <c r="D20" s="47" t="s">
        <v>130</v>
      </c>
      <c r="E20" s="46">
        <v>1</v>
      </c>
      <c r="F20" s="47" t="s">
        <v>130</v>
      </c>
      <c r="G20" s="46"/>
      <c r="H20" s="47" t="s">
        <v>129</v>
      </c>
      <c r="I20" s="47"/>
      <c r="J20" s="47" t="s">
        <v>129</v>
      </c>
      <c r="K20" s="47"/>
      <c r="L20" s="47" t="s">
        <v>129</v>
      </c>
      <c r="M20" s="47"/>
    </row>
    <row r="21" spans="1:13" x14ac:dyDescent="0.2">
      <c r="A21" s="43">
        <v>4</v>
      </c>
      <c r="B21" s="43" t="s">
        <v>134</v>
      </c>
      <c r="C21" s="44"/>
      <c r="D21" s="47" t="s">
        <v>130</v>
      </c>
      <c r="E21" s="46">
        <v>1</v>
      </c>
      <c r="F21" s="47" t="s">
        <v>130</v>
      </c>
      <c r="G21" s="46"/>
      <c r="H21" s="47" t="s">
        <v>129</v>
      </c>
      <c r="I21" s="47"/>
      <c r="J21" s="47" t="s">
        <v>129</v>
      </c>
      <c r="K21" s="47"/>
      <c r="L21" s="47" t="s">
        <v>129</v>
      </c>
      <c r="M21" s="47"/>
    </row>
    <row r="22" spans="1:13" x14ac:dyDescent="0.2">
      <c r="A22" s="43">
        <v>5</v>
      </c>
      <c r="B22" s="43" t="s">
        <v>135</v>
      </c>
      <c r="C22" s="44"/>
      <c r="D22" s="47" t="s">
        <v>130</v>
      </c>
      <c r="E22" s="46">
        <v>1</v>
      </c>
      <c r="F22" s="47" t="s">
        <v>130</v>
      </c>
      <c r="G22" s="47"/>
      <c r="H22" s="47" t="s">
        <v>129</v>
      </c>
      <c r="I22" s="47"/>
      <c r="J22" s="47" t="s">
        <v>129</v>
      </c>
      <c r="K22" s="47"/>
      <c r="L22" s="47" t="s">
        <v>129</v>
      </c>
      <c r="M22" s="47"/>
    </row>
    <row r="23" spans="1:13" x14ac:dyDescent="0.2">
      <c r="A23" s="43">
        <v>6</v>
      </c>
      <c r="B23" s="43" t="s">
        <v>136</v>
      </c>
      <c r="C23" s="44"/>
      <c r="D23" s="47" t="s">
        <v>129</v>
      </c>
      <c r="E23" s="46"/>
      <c r="F23" s="47" t="s">
        <v>129</v>
      </c>
      <c r="G23" s="47"/>
      <c r="H23" s="47" t="s">
        <v>129</v>
      </c>
      <c r="I23" s="47"/>
      <c r="J23" s="47" t="s">
        <v>129</v>
      </c>
      <c r="K23" s="47"/>
      <c r="L23" s="47" t="s">
        <v>129</v>
      </c>
      <c r="M23" s="47"/>
    </row>
    <row r="24" spans="1:13" x14ac:dyDescent="0.2">
      <c r="A24" s="43">
        <v>7</v>
      </c>
      <c r="B24" s="43" t="s">
        <v>137</v>
      </c>
      <c r="C24" s="44"/>
      <c r="D24" s="47" t="s">
        <v>129</v>
      </c>
      <c r="E24" s="46"/>
      <c r="F24" s="47" t="s">
        <v>129</v>
      </c>
      <c r="G24" s="47"/>
      <c r="H24" s="47" t="s">
        <v>129</v>
      </c>
      <c r="I24" s="47"/>
      <c r="J24" s="47" t="s">
        <v>129</v>
      </c>
      <c r="K24" s="47"/>
      <c r="L24" s="47" t="s">
        <v>129</v>
      </c>
      <c r="M24" s="47"/>
    </row>
    <row r="25" spans="1:13" x14ac:dyDescent="0.2">
      <c r="A25" s="48">
        <v>8</v>
      </c>
      <c r="B25" s="48" t="s">
        <v>138</v>
      </c>
      <c r="C25" s="44"/>
      <c r="D25" s="47" t="s">
        <v>130</v>
      </c>
      <c r="E25" s="46">
        <v>1</v>
      </c>
      <c r="F25" s="47" t="s">
        <v>130</v>
      </c>
      <c r="G25" s="46">
        <v>1</v>
      </c>
      <c r="H25" s="47" t="s">
        <v>129</v>
      </c>
      <c r="I25" s="47"/>
      <c r="J25" s="47" t="s">
        <v>129</v>
      </c>
      <c r="K25" s="47"/>
      <c r="L25" s="47" t="s">
        <v>129</v>
      </c>
      <c r="M25" s="47"/>
    </row>
    <row r="26" spans="1:13" x14ac:dyDescent="0.2">
      <c r="A26" s="48">
        <v>9</v>
      </c>
      <c r="B26" s="48" t="s">
        <v>139</v>
      </c>
      <c r="C26" s="44"/>
      <c r="D26" s="47" t="s">
        <v>130</v>
      </c>
      <c r="E26" s="46">
        <v>1</v>
      </c>
      <c r="F26" s="47" t="s">
        <v>130</v>
      </c>
      <c r="G26" s="46">
        <v>1</v>
      </c>
      <c r="H26" s="47" t="s">
        <v>129</v>
      </c>
      <c r="I26" s="47"/>
      <c r="J26" s="47" t="s">
        <v>129</v>
      </c>
      <c r="K26" s="47"/>
      <c r="L26" s="47" t="s">
        <v>129</v>
      </c>
      <c r="M26" s="47"/>
    </row>
    <row r="27" spans="1:13" x14ac:dyDescent="0.2">
      <c r="A27" s="48">
        <v>10</v>
      </c>
      <c r="B27" s="48" t="s">
        <v>140</v>
      </c>
      <c r="C27" s="44"/>
      <c r="D27" s="47" t="s">
        <v>130</v>
      </c>
      <c r="E27" s="46">
        <v>1</v>
      </c>
      <c r="F27" s="47" t="s">
        <v>130</v>
      </c>
      <c r="G27" s="46">
        <v>1</v>
      </c>
      <c r="H27" s="47" t="s">
        <v>129</v>
      </c>
      <c r="I27" s="47"/>
      <c r="J27" s="47" t="s">
        <v>129</v>
      </c>
      <c r="K27" s="47"/>
      <c r="L27" s="47" t="s">
        <v>129</v>
      </c>
      <c r="M27" s="47"/>
    </row>
    <row r="28" spans="1:13" x14ac:dyDescent="0.2">
      <c r="A28" s="43">
        <v>11</v>
      </c>
      <c r="B28" s="43" t="s">
        <v>141</v>
      </c>
      <c r="C28" s="44"/>
      <c r="D28" s="47" t="s">
        <v>130</v>
      </c>
      <c r="E28" s="46">
        <v>1</v>
      </c>
      <c r="F28" s="47" t="s">
        <v>130</v>
      </c>
      <c r="G28" s="46">
        <v>1</v>
      </c>
      <c r="H28" s="47" t="s">
        <v>129</v>
      </c>
      <c r="I28" s="47"/>
      <c r="J28" s="47" t="s">
        <v>129</v>
      </c>
      <c r="K28" s="47"/>
      <c r="L28" s="47" t="s">
        <v>129</v>
      </c>
      <c r="M28" s="47"/>
    </row>
    <row r="29" spans="1:13" x14ac:dyDescent="0.2">
      <c r="A29" s="43">
        <v>12</v>
      </c>
      <c r="B29" s="43" t="s">
        <v>142</v>
      </c>
      <c r="C29" s="44"/>
      <c r="D29" s="47" t="s">
        <v>130</v>
      </c>
      <c r="E29" s="46">
        <v>1</v>
      </c>
      <c r="F29" s="47" t="s">
        <v>130</v>
      </c>
      <c r="G29" s="46">
        <v>1</v>
      </c>
      <c r="H29" s="47" t="s">
        <v>129</v>
      </c>
      <c r="I29" s="47"/>
      <c r="J29" s="47" t="s">
        <v>129</v>
      </c>
      <c r="K29" s="47"/>
      <c r="L29" s="47" t="s">
        <v>129</v>
      </c>
      <c r="M29" s="47"/>
    </row>
    <row r="30" spans="1:13" x14ac:dyDescent="0.2">
      <c r="A30" s="43">
        <v>13</v>
      </c>
      <c r="B30" s="43" t="s">
        <v>143</v>
      </c>
      <c r="C30" s="44"/>
      <c r="D30" s="47" t="s">
        <v>130</v>
      </c>
      <c r="E30" s="46">
        <v>1</v>
      </c>
      <c r="F30" s="47" t="s">
        <v>130</v>
      </c>
      <c r="G30" s="46">
        <v>1</v>
      </c>
      <c r="H30" s="47" t="s">
        <v>129</v>
      </c>
      <c r="I30" s="47"/>
      <c r="J30" s="47" t="s">
        <v>129</v>
      </c>
      <c r="K30" s="47"/>
      <c r="L30" s="47" t="s">
        <v>129</v>
      </c>
      <c r="M30" s="47"/>
    </row>
    <row r="31" spans="1:13" x14ac:dyDescent="0.2">
      <c r="A31" s="43">
        <v>14</v>
      </c>
      <c r="B31" s="43" t="s">
        <v>144</v>
      </c>
      <c r="C31" s="44"/>
      <c r="D31" s="47" t="s">
        <v>130</v>
      </c>
      <c r="E31" s="46">
        <v>1</v>
      </c>
      <c r="F31" s="47" t="s">
        <v>130</v>
      </c>
      <c r="G31" s="46">
        <v>1</v>
      </c>
      <c r="H31" s="47" t="s">
        <v>129</v>
      </c>
      <c r="I31" s="47"/>
      <c r="J31" s="47" t="s">
        <v>129</v>
      </c>
      <c r="K31" s="47"/>
      <c r="L31" s="47" t="s">
        <v>129</v>
      </c>
      <c r="M31" s="47"/>
    </row>
    <row r="32" spans="1:13" x14ac:dyDescent="0.2">
      <c r="A32" s="43">
        <v>15</v>
      </c>
      <c r="B32" s="43" t="s">
        <v>145</v>
      </c>
      <c r="C32" s="44"/>
      <c r="D32" s="47" t="s">
        <v>130</v>
      </c>
      <c r="E32" s="46">
        <v>1</v>
      </c>
      <c r="F32" s="47" t="s">
        <v>130</v>
      </c>
      <c r="G32" s="46">
        <v>1</v>
      </c>
      <c r="H32" s="47" t="s">
        <v>129</v>
      </c>
      <c r="I32" s="47"/>
      <c r="J32" s="47" t="s">
        <v>129</v>
      </c>
      <c r="K32" s="47"/>
      <c r="L32" s="47" t="s">
        <v>129</v>
      </c>
      <c r="M32" s="47"/>
    </row>
    <row r="33" spans="1:13" x14ac:dyDescent="0.2">
      <c r="A33" s="43">
        <v>16</v>
      </c>
      <c r="B33" s="43" t="s">
        <v>146</v>
      </c>
      <c r="C33" s="44"/>
      <c r="D33" s="47" t="s">
        <v>129</v>
      </c>
      <c r="E33" s="46"/>
      <c r="F33" s="47" t="s">
        <v>129</v>
      </c>
      <c r="G33" s="47"/>
      <c r="H33" s="47" t="s">
        <v>129</v>
      </c>
      <c r="I33" s="47"/>
      <c r="J33" s="47" t="s">
        <v>129</v>
      </c>
      <c r="K33" s="47"/>
      <c r="L33" s="47" t="s">
        <v>129</v>
      </c>
      <c r="M33" s="47"/>
    </row>
    <row r="34" spans="1:13" x14ac:dyDescent="0.2">
      <c r="A34" s="43">
        <v>17</v>
      </c>
      <c r="B34" s="43" t="s">
        <v>147</v>
      </c>
      <c r="C34" s="44"/>
      <c r="D34" s="47" t="s">
        <v>129</v>
      </c>
      <c r="E34" s="46"/>
      <c r="F34" s="47" t="s">
        <v>129</v>
      </c>
      <c r="G34" s="47"/>
      <c r="H34" s="47" t="s">
        <v>129</v>
      </c>
      <c r="I34" s="47"/>
      <c r="J34" s="47" t="s">
        <v>129</v>
      </c>
      <c r="K34" s="47"/>
      <c r="L34" s="47" t="s">
        <v>129</v>
      </c>
      <c r="M34" s="47"/>
    </row>
    <row r="35" spans="1:13" x14ac:dyDescent="0.2">
      <c r="A35" s="49">
        <v>18</v>
      </c>
      <c r="B35" s="49" t="s">
        <v>148</v>
      </c>
      <c r="C35" s="44"/>
      <c r="D35" s="47" t="s">
        <v>129</v>
      </c>
      <c r="E35" s="46"/>
      <c r="F35" s="47" t="s">
        <v>129</v>
      </c>
      <c r="G35" s="47"/>
      <c r="H35" s="47" t="s">
        <v>129</v>
      </c>
      <c r="I35" s="47"/>
      <c r="J35" s="47" t="s">
        <v>129</v>
      </c>
      <c r="K35" s="47"/>
      <c r="L35" s="47" t="s">
        <v>129</v>
      </c>
      <c r="M35" s="47"/>
    </row>
    <row r="36" spans="1:13" x14ac:dyDescent="0.2">
      <c r="A36" s="49">
        <v>19</v>
      </c>
      <c r="B36" s="49" t="s">
        <v>149</v>
      </c>
      <c r="C36" s="44"/>
      <c r="D36" s="47" t="s">
        <v>129</v>
      </c>
      <c r="E36" s="46"/>
      <c r="F36" s="47" t="s">
        <v>129</v>
      </c>
      <c r="G36" s="47"/>
      <c r="H36" s="47" t="s">
        <v>129</v>
      </c>
      <c r="I36" s="47"/>
      <c r="J36" s="47" t="s">
        <v>129</v>
      </c>
      <c r="K36" s="47"/>
      <c r="L36" s="47" t="s">
        <v>129</v>
      </c>
      <c r="M36" s="47"/>
    </row>
    <row r="37" spans="1:13" x14ac:dyDescent="0.2">
      <c r="A37" s="49">
        <v>20</v>
      </c>
      <c r="B37" s="49" t="s">
        <v>150</v>
      </c>
      <c r="C37" s="50"/>
      <c r="D37" s="47" t="s">
        <v>129</v>
      </c>
      <c r="E37" s="46"/>
      <c r="F37" s="47" t="s">
        <v>129</v>
      </c>
      <c r="G37" s="47"/>
      <c r="H37" s="47" t="s">
        <v>129</v>
      </c>
      <c r="I37" s="47"/>
      <c r="J37" s="47" t="s">
        <v>129</v>
      </c>
      <c r="K37" s="47"/>
      <c r="L37" s="47" t="s">
        <v>129</v>
      </c>
      <c r="M37" s="47"/>
    </row>
    <row r="38" spans="1:13" ht="16.5" customHeight="1" x14ac:dyDescent="0.2">
      <c r="A38" s="49">
        <v>21</v>
      </c>
      <c r="B38" s="49" t="s">
        <v>151</v>
      </c>
      <c r="C38" s="50"/>
      <c r="D38" s="47" t="s">
        <v>129</v>
      </c>
      <c r="E38" s="46"/>
      <c r="F38" s="47" t="s">
        <v>129</v>
      </c>
      <c r="G38" s="47"/>
      <c r="H38" s="47" t="s">
        <v>129</v>
      </c>
      <c r="I38" s="47"/>
      <c r="J38" s="47" t="s">
        <v>129</v>
      </c>
      <c r="K38" s="47"/>
      <c r="L38" s="47" t="s">
        <v>129</v>
      </c>
      <c r="M38" s="47"/>
    </row>
    <row r="39" spans="1:13" ht="15.75" customHeight="1" thickBot="1" x14ac:dyDescent="0.25">
      <c r="A39" s="49">
        <v>22</v>
      </c>
      <c r="B39" s="49" t="s">
        <v>152</v>
      </c>
      <c r="C39" s="50"/>
      <c r="D39" s="47" t="s">
        <v>129</v>
      </c>
      <c r="E39" s="46"/>
      <c r="F39" s="47" t="s">
        <v>129</v>
      </c>
      <c r="G39" s="47"/>
      <c r="H39" s="47" t="s">
        <v>129</v>
      </c>
      <c r="I39" s="47"/>
      <c r="J39" s="47" t="s">
        <v>129</v>
      </c>
      <c r="K39" s="47"/>
      <c r="L39" s="47" t="s">
        <v>130</v>
      </c>
      <c r="M39" s="47"/>
    </row>
    <row r="40" spans="1:13" ht="15.75" customHeight="1" thickBot="1" x14ac:dyDescent="0.25">
      <c r="A40" s="17"/>
      <c r="B40" s="51" t="s">
        <v>153</v>
      </c>
      <c r="C40" s="52"/>
      <c r="D40" s="17" t="s">
        <v>130</v>
      </c>
      <c r="E40" s="35" t="s">
        <v>154</v>
      </c>
      <c r="F40" s="53" t="s">
        <v>155</v>
      </c>
      <c r="G40" s="35" t="s">
        <v>154</v>
      </c>
      <c r="H40" s="54" t="s">
        <v>129</v>
      </c>
      <c r="I40" s="35" t="s">
        <v>154</v>
      </c>
      <c r="J40" s="54" t="s">
        <v>129</v>
      </c>
      <c r="K40" s="35" t="s">
        <v>154</v>
      </c>
      <c r="L40" s="54" t="s">
        <v>129</v>
      </c>
      <c r="M40" s="35" t="s">
        <v>154</v>
      </c>
    </row>
    <row r="41" spans="1:13" ht="15.75" customHeight="1" x14ac:dyDescent="0.2">
      <c r="B41" s="55"/>
      <c r="D41" s="56"/>
      <c r="F41" s="56"/>
      <c r="G41" s="56"/>
    </row>
    <row r="42" spans="1:13" ht="15.75" customHeight="1" thickBot="1" x14ac:dyDescent="0.25">
      <c r="B42" s="57" t="s">
        <v>156</v>
      </c>
      <c r="C42" s="33" t="s">
        <v>117</v>
      </c>
      <c r="D42" s="56"/>
      <c r="E42" s="56"/>
      <c r="F42" s="56"/>
      <c r="H42" s="56"/>
      <c r="I42" s="56"/>
      <c r="J42" s="56"/>
      <c r="K42" s="56"/>
      <c r="L42" s="56"/>
      <c r="M42" s="56"/>
    </row>
    <row r="43" spans="1:13" ht="16" thickBot="1" x14ac:dyDescent="0.25">
      <c r="A43" s="23"/>
      <c r="B43" s="58" t="s">
        <v>157</v>
      </c>
      <c r="C43" s="45" t="s">
        <v>158</v>
      </c>
      <c r="D43" s="45" t="s">
        <v>129</v>
      </c>
      <c r="E43" s="35" t="s">
        <v>154</v>
      </c>
      <c r="F43" s="45" t="s">
        <v>129</v>
      </c>
      <c r="G43" s="35" t="s">
        <v>154</v>
      </c>
      <c r="H43" s="45" t="s">
        <v>129</v>
      </c>
      <c r="I43" s="35" t="s">
        <v>154</v>
      </c>
      <c r="J43" s="45" t="s">
        <v>129</v>
      </c>
      <c r="K43" s="35" t="s">
        <v>154</v>
      </c>
      <c r="L43" s="45" t="s">
        <v>129</v>
      </c>
      <c r="M43" s="39" t="s">
        <v>154</v>
      </c>
    </row>
    <row r="44" spans="1:13" ht="16" thickBot="1" x14ac:dyDescent="0.25">
      <c r="A44" s="23"/>
      <c r="B44" s="59" t="s">
        <v>159</v>
      </c>
      <c r="C44" s="47" t="s">
        <v>160</v>
      </c>
      <c r="D44" s="47" t="s">
        <v>129</v>
      </c>
      <c r="E44" s="35" t="s">
        <v>154</v>
      </c>
      <c r="F44" s="47" t="s">
        <v>129</v>
      </c>
      <c r="G44" s="35" t="s">
        <v>154</v>
      </c>
      <c r="H44" s="47" t="s">
        <v>129</v>
      </c>
      <c r="I44" s="35" t="s">
        <v>154</v>
      </c>
      <c r="J44" s="47" t="s">
        <v>129</v>
      </c>
      <c r="K44" s="35" t="s">
        <v>154</v>
      </c>
      <c r="L44" s="47" t="s">
        <v>129</v>
      </c>
      <c r="M44" s="39" t="s">
        <v>154</v>
      </c>
    </row>
    <row r="45" spans="1:13" ht="16" thickBot="1" x14ac:dyDescent="0.25">
      <c r="A45" s="23"/>
      <c r="B45" s="47" t="s">
        <v>161</v>
      </c>
      <c r="C45" s="60" t="s">
        <v>162</v>
      </c>
      <c r="D45" s="61" t="s">
        <v>130</v>
      </c>
      <c r="E45" s="35" t="s">
        <v>154</v>
      </c>
      <c r="F45" s="62" t="s">
        <v>155</v>
      </c>
      <c r="G45" s="35" t="s">
        <v>154</v>
      </c>
      <c r="H45" s="61" t="s">
        <v>129</v>
      </c>
      <c r="I45" s="35" t="s">
        <v>154</v>
      </c>
      <c r="J45" s="61" t="s">
        <v>129</v>
      </c>
      <c r="K45" s="35" t="s">
        <v>154</v>
      </c>
      <c r="L45" s="61" t="s">
        <v>129</v>
      </c>
      <c r="M45" s="39" t="s">
        <v>154</v>
      </c>
    </row>
    <row r="46" spans="1:13" x14ac:dyDescent="0.2">
      <c r="B46" s="55"/>
      <c r="C46" s="63"/>
    </row>
    <row r="47" spans="1:13" x14ac:dyDescent="0.2">
      <c r="B47" s="55"/>
    </row>
    <row r="48" spans="1:13" ht="16" thickBot="1" x14ac:dyDescent="0.25">
      <c r="A48" s="56"/>
      <c r="B48" s="64"/>
      <c r="C48" s="63"/>
      <c r="D48" s="56"/>
      <c r="E48" s="56"/>
      <c r="F48" s="56"/>
      <c r="G48" s="56"/>
      <c r="H48" s="56"/>
      <c r="I48" s="56"/>
      <c r="J48" s="56"/>
      <c r="K48" s="56"/>
      <c r="L48" s="56"/>
      <c r="M48" s="56"/>
    </row>
    <row r="49" spans="2:10" x14ac:dyDescent="0.2">
      <c r="B49" s="65"/>
      <c r="C49"/>
    </row>
    <row r="50" spans="2:10" ht="16" thickBot="1" x14ac:dyDescent="0.25">
      <c r="B50" s="66" t="s">
        <v>163</v>
      </c>
      <c r="C50" s="21" t="s">
        <v>164</v>
      </c>
      <c r="D50" s="17" t="s">
        <v>165</v>
      </c>
      <c r="E50" s="17"/>
      <c r="F50" s="17"/>
      <c r="G50" s="17"/>
      <c r="H50" s="24"/>
      <c r="I50" s="21" t="s">
        <v>166</v>
      </c>
      <c r="J50" s="17" t="s">
        <v>167</v>
      </c>
    </row>
    <row r="51" spans="2:10" ht="16" x14ac:dyDescent="0.2">
      <c r="B51" s="23">
        <v>1</v>
      </c>
      <c r="C51" s="67" t="s">
        <v>168</v>
      </c>
      <c r="D51" s="206" t="s">
        <v>169</v>
      </c>
      <c r="E51" s="206"/>
      <c r="F51" s="206"/>
      <c r="G51" s="206"/>
      <c r="H51" s="207"/>
      <c r="I51" s="20" t="s">
        <v>170</v>
      </c>
      <c r="J51" t="s">
        <v>171</v>
      </c>
    </row>
    <row r="52" spans="2:10" ht="16" x14ac:dyDescent="0.2">
      <c r="B52" s="23">
        <v>2</v>
      </c>
      <c r="C52" s="67" t="s">
        <v>172</v>
      </c>
      <c r="D52" s="206"/>
      <c r="E52" s="206"/>
      <c r="F52" s="206"/>
      <c r="G52" s="206"/>
      <c r="H52" s="207"/>
      <c r="I52" s="20" t="s">
        <v>170</v>
      </c>
      <c r="J52" s="10" t="s">
        <v>173</v>
      </c>
    </row>
    <row r="53" spans="2:10" ht="16" x14ac:dyDescent="0.2">
      <c r="B53" s="23">
        <v>3</v>
      </c>
      <c r="C53" s="67" t="s">
        <v>174</v>
      </c>
      <c r="D53" s="206"/>
      <c r="E53" s="206"/>
      <c r="F53" s="206"/>
      <c r="G53" s="206"/>
      <c r="H53" s="207"/>
      <c r="I53" s="20" t="s">
        <v>170</v>
      </c>
      <c r="J53" t="s">
        <v>175</v>
      </c>
    </row>
    <row r="54" spans="2:10" ht="16" x14ac:dyDescent="0.2">
      <c r="B54" s="23">
        <v>4</v>
      </c>
      <c r="C54" s="67" t="s">
        <v>176</v>
      </c>
      <c r="D54" s="206" t="s">
        <v>177</v>
      </c>
      <c r="E54" s="206"/>
      <c r="F54" s="206"/>
      <c r="G54" s="206"/>
      <c r="H54" s="207"/>
      <c r="I54" s="20" t="s">
        <v>170</v>
      </c>
      <c r="J54" t="s">
        <v>178</v>
      </c>
    </row>
    <row r="55" spans="2:10" ht="16" x14ac:dyDescent="0.2">
      <c r="B55" s="23">
        <v>5</v>
      </c>
      <c r="C55" s="67" t="s">
        <v>179</v>
      </c>
      <c r="D55" s="206" t="s">
        <v>180</v>
      </c>
      <c r="E55" s="206"/>
      <c r="F55" s="206"/>
      <c r="G55" s="206"/>
      <c r="H55" s="207"/>
      <c r="I55" s="20" t="s">
        <v>170</v>
      </c>
      <c r="J55" t="s">
        <v>181</v>
      </c>
    </row>
    <row r="56" spans="2:10" ht="16" x14ac:dyDescent="0.2">
      <c r="B56" s="68">
        <v>6</v>
      </c>
      <c r="C56" s="33" t="s">
        <v>182</v>
      </c>
      <c r="I56" s="69" t="s">
        <v>130</v>
      </c>
    </row>
    <row r="57" spans="2:10" x14ac:dyDescent="0.2">
      <c r="B57" s="68">
        <v>7</v>
      </c>
      <c r="C57"/>
      <c r="D57" t="s">
        <v>183</v>
      </c>
      <c r="I57" t="s">
        <v>130</v>
      </c>
      <c r="J57" t="s">
        <v>184</v>
      </c>
    </row>
    <row r="58" spans="2:10" ht="16" x14ac:dyDescent="0.2">
      <c r="B58" s="68">
        <v>8</v>
      </c>
      <c r="C58" s="33" t="s">
        <v>185</v>
      </c>
      <c r="I58" t="s">
        <v>129</v>
      </c>
    </row>
    <row r="59" spans="2:10" ht="16" x14ac:dyDescent="0.2">
      <c r="B59" s="68">
        <v>9</v>
      </c>
      <c r="C59" s="33" t="s">
        <v>186</v>
      </c>
      <c r="I59" t="s">
        <v>130</v>
      </c>
      <c r="J59" t="s">
        <v>187</v>
      </c>
    </row>
  </sheetData>
  <mergeCells count="6">
    <mergeCell ref="D55:H55"/>
    <mergeCell ref="A16:B16"/>
    <mergeCell ref="D51:H51"/>
    <mergeCell ref="D52:H52"/>
    <mergeCell ref="D53:H53"/>
    <mergeCell ref="D54:H54"/>
  </mergeCells>
  <conditionalFormatting sqref="D43:F45 D18:K40">
    <cfRule type="expression" dxfId="29" priority="39" stopIfTrue="1">
      <formula>NOT(ISERROR(SEARCH("yes",D18)))</formula>
    </cfRule>
  </conditionalFormatting>
  <conditionalFormatting sqref="H43:H45 J43:J45">
    <cfRule type="containsText" dxfId="28" priority="37" stopIfTrue="1" operator="containsText" text="no">
      <formula>NOT(ISERROR(SEARCH("no",H43)))</formula>
    </cfRule>
    <cfRule type="containsText" dxfId="27" priority="38" stopIfTrue="1" operator="containsText" text="yes">
      <formula>NOT(ISERROR(SEARCH("yes",H43)))</formula>
    </cfRule>
  </conditionalFormatting>
  <conditionalFormatting sqref="G45">
    <cfRule type="containsText" dxfId="26" priority="35" stopIfTrue="1" operator="containsText" text="no">
      <formula>NOT(ISERROR(SEARCH("no",G45)))</formula>
    </cfRule>
    <cfRule type="containsText" dxfId="25" priority="36" stopIfTrue="1" operator="containsText" text="yes">
      <formula>NOT(ISERROR(SEARCH("yes",G45)))</formula>
    </cfRule>
  </conditionalFormatting>
  <conditionalFormatting sqref="G44">
    <cfRule type="containsText" dxfId="24" priority="33" stopIfTrue="1" operator="containsText" text="no">
      <formula>NOT(ISERROR(SEARCH("no",G44)))</formula>
    </cfRule>
    <cfRule type="containsText" dxfId="23" priority="34" stopIfTrue="1" operator="containsText" text="yes">
      <formula>NOT(ISERROR(SEARCH("yes",G44)))</formula>
    </cfRule>
  </conditionalFormatting>
  <conditionalFormatting sqref="G43">
    <cfRule type="containsText" dxfId="22" priority="31" stopIfTrue="1" operator="containsText" text="no">
      <formula>NOT(ISERROR(SEARCH("no",G43)))</formula>
    </cfRule>
    <cfRule type="containsText" dxfId="21" priority="32" stopIfTrue="1" operator="containsText" text="yes">
      <formula>NOT(ISERROR(SEARCH("yes",G43)))</formula>
    </cfRule>
  </conditionalFormatting>
  <conditionalFormatting sqref="I43">
    <cfRule type="containsText" dxfId="20" priority="29" stopIfTrue="1" operator="containsText" text="no">
      <formula>NOT(ISERROR(SEARCH("no",I43)))</formula>
    </cfRule>
    <cfRule type="containsText" dxfId="19" priority="30" stopIfTrue="1" operator="containsText" text="yes">
      <formula>NOT(ISERROR(SEARCH("yes",I43)))</formula>
    </cfRule>
  </conditionalFormatting>
  <conditionalFormatting sqref="I44">
    <cfRule type="containsText" dxfId="18" priority="27" stopIfTrue="1" operator="containsText" text="no">
      <formula>NOT(ISERROR(SEARCH("no",I44)))</formula>
    </cfRule>
    <cfRule type="containsText" dxfId="17" priority="28" stopIfTrue="1" operator="containsText" text="yes">
      <formula>NOT(ISERROR(SEARCH("yes",I44)))</formula>
    </cfRule>
  </conditionalFormatting>
  <conditionalFormatting sqref="I45">
    <cfRule type="containsText" dxfId="16" priority="25" stopIfTrue="1" operator="containsText" text="no">
      <formula>NOT(ISERROR(SEARCH("no",I45)))</formula>
    </cfRule>
    <cfRule type="containsText" dxfId="15" priority="26" stopIfTrue="1" operator="containsText" text="yes">
      <formula>NOT(ISERROR(SEARCH("yes",I45)))</formula>
    </cfRule>
  </conditionalFormatting>
  <conditionalFormatting sqref="K45">
    <cfRule type="containsText" dxfId="14" priority="23" stopIfTrue="1" operator="containsText" text="no">
      <formula>NOT(ISERROR(SEARCH("no",K45)))</formula>
    </cfRule>
    <cfRule type="containsText" dxfId="13" priority="24" stopIfTrue="1" operator="containsText" text="yes">
      <formula>NOT(ISERROR(SEARCH("yes",K45)))</formula>
    </cfRule>
  </conditionalFormatting>
  <conditionalFormatting sqref="K44">
    <cfRule type="containsText" dxfId="12" priority="21" stopIfTrue="1" operator="containsText" text="no">
      <formula>NOT(ISERROR(SEARCH("no",K44)))</formula>
    </cfRule>
    <cfRule type="containsText" dxfId="11" priority="22" stopIfTrue="1" operator="containsText" text="yes">
      <formula>NOT(ISERROR(SEARCH("yes",K44)))</formula>
    </cfRule>
  </conditionalFormatting>
  <conditionalFormatting sqref="K43">
    <cfRule type="containsText" dxfId="10" priority="19" stopIfTrue="1" operator="containsText" text="no">
      <formula>NOT(ISERROR(SEARCH("no",K43)))</formula>
    </cfRule>
    <cfRule type="containsText" dxfId="9" priority="20" stopIfTrue="1" operator="containsText" text="yes">
      <formula>NOT(ISERROR(SEARCH("yes",K43)))</formula>
    </cfRule>
  </conditionalFormatting>
  <conditionalFormatting sqref="L18:M40">
    <cfRule type="expression" dxfId="8" priority="60" stopIfTrue="1">
      <formula>NOT(ISERROR(SEARCH("yes",L18)))</formula>
    </cfRule>
  </conditionalFormatting>
  <conditionalFormatting sqref="L43:L45">
    <cfRule type="containsText" dxfId="7" priority="15" stopIfTrue="1" operator="containsText" text="no">
      <formula>NOT(ISERROR(SEARCH("no",L43)))</formula>
    </cfRule>
    <cfRule type="containsText" dxfId="6" priority="16" stopIfTrue="1" operator="containsText" text="yes">
      <formula>NOT(ISERROR(SEARCH("yes",L43)))</formula>
    </cfRule>
  </conditionalFormatting>
  <conditionalFormatting sqref="M45">
    <cfRule type="containsText" dxfId="5" priority="13" stopIfTrue="1" operator="containsText" text="no">
      <formula>NOT(ISERROR(SEARCH("no",M45)))</formula>
    </cfRule>
    <cfRule type="containsText" dxfId="4" priority="14" stopIfTrue="1" operator="containsText" text="yes">
      <formula>NOT(ISERROR(SEARCH("yes",M45)))</formula>
    </cfRule>
  </conditionalFormatting>
  <conditionalFormatting sqref="M44">
    <cfRule type="containsText" dxfId="3" priority="11" stopIfTrue="1" operator="containsText" text="no">
      <formula>NOT(ISERROR(SEARCH("no",M44)))</formula>
    </cfRule>
    <cfRule type="containsText" dxfId="2" priority="12" stopIfTrue="1" operator="containsText" text="yes">
      <formula>NOT(ISERROR(SEARCH("yes",M44)))</formula>
    </cfRule>
  </conditionalFormatting>
  <conditionalFormatting sqref="M43">
    <cfRule type="containsText" dxfId="1" priority="9" stopIfTrue="1" operator="containsText" text="no">
      <formula>NOT(ISERROR(SEARCH("no",M43)))</formula>
    </cfRule>
    <cfRule type="containsText" dxfId="0" priority="10" stopIfTrue="1" operator="containsText" text="yes">
      <formula>NOT(ISERROR(SEARCH("yes",M43)))</formula>
    </cfRule>
  </conditionalFormatting>
  <hyperlinks>
    <hyperlink ref="J52" r:id="rId1" xr:uid="{00000000-0004-0000-0400-000000000000}"/>
  </hyperlinks>
  <pageMargins left="0.7" right="0.7" top="0.78740157499999996" bottom="0.78740157499999996" header="0.3" footer="0.3"/>
  <pageSetup paperSize="9" orientation="portrait"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B2:E31"/>
  <sheetViews>
    <sheetView zoomScale="115" zoomScaleNormal="115" workbookViewId="0">
      <selection activeCell="D25" sqref="D25"/>
    </sheetView>
  </sheetViews>
  <sheetFormatPr baseColWidth="10" defaultColWidth="9.1640625" defaultRowHeight="15" x14ac:dyDescent="0.2"/>
  <cols>
    <col min="1" max="2" width="9.1640625" style="1"/>
    <col min="3" max="3" width="47" style="1" customWidth="1"/>
    <col min="4" max="4" width="34" style="1" bestFit="1" customWidth="1"/>
    <col min="5" max="5" width="25.6640625" style="1" bestFit="1" customWidth="1"/>
    <col min="6" max="16384" width="9.1640625" style="1"/>
  </cols>
  <sheetData>
    <row r="2" spans="2:5" x14ac:dyDescent="0.2">
      <c r="B2" s="1" t="s">
        <v>657</v>
      </c>
    </row>
    <row r="3" spans="2:5" ht="16" thickBot="1" x14ac:dyDescent="0.25"/>
    <row r="4" spans="2:5" ht="16" thickBot="1" x14ac:dyDescent="0.25">
      <c r="B4" s="70" t="s">
        <v>188</v>
      </c>
      <c r="C4" s="71" t="s">
        <v>189</v>
      </c>
      <c r="D4" s="71" t="s">
        <v>190</v>
      </c>
      <c r="E4" s="71" t="s">
        <v>222</v>
      </c>
    </row>
    <row r="5" spans="2:5" ht="16" thickBot="1" x14ac:dyDescent="0.25">
      <c r="B5" s="72" t="s">
        <v>191</v>
      </c>
      <c r="C5" s="73">
        <v>0.3</v>
      </c>
      <c r="D5" s="74" t="s">
        <v>218</v>
      </c>
      <c r="E5" s="75">
        <v>0.11</v>
      </c>
    </row>
    <row r="6" spans="2:5" ht="16" thickBot="1" x14ac:dyDescent="0.25">
      <c r="B6" s="72" t="s">
        <v>192</v>
      </c>
      <c r="C6" s="73">
        <v>0.49</v>
      </c>
      <c r="D6" s="74" t="s">
        <v>219</v>
      </c>
      <c r="E6" s="75">
        <v>0.21</v>
      </c>
    </row>
    <row r="7" spans="2:5" ht="16" thickBot="1" x14ac:dyDescent="0.25">
      <c r="B7" s="72" t="s">
        <v>193</v>
      </c>
      <c r="C7" s="73">
        <v>0.5</v>
      </c>
      <c r="D7" s="74" t="s">
        <v>219</v>
      </c>
      <c r="E7" s="75">
        <v>0.28000000000000003</v>
      </c>
    </row>
    <row r="8" spans="2:5" ht="16" thickBot="1" x14ac:dyDescent="0.25">
      <c r="B8" s="72" t="s">
        <v>194</v>
      </c>
      <c r="C8" s="73">
        <v>0.46</v>
      </c>
      <c r="D8" s="74" t="s">
        <v>219</v>
      </c>
      <c r="E8" s="75">
        <v>0.38</v>
      </c>
    </row>
    <row r="9" spans="2:5" ht="16" thickBot="1" x14ac:dyDescent="0.25">
      <c r="B9" s="72" t="s">
        <v>195</v>
      </c>
      <c r="C9" s="73">
        <v>0.49</v>
      </c>
      <c r="D9" s="74" t="s">
        <v>219</v>
      </c>
      <c r="E9" s="75">
        <v>0.22</v>
      </c>
    </row>
    <row r="10" spans="2:5" ht="16" thickBot="1" x14ac:dyDescent="0.25">
      <c r="B10" s="72" t="s">
        <v>196</v>
      </c>
      <c r="C10" s="73">
        <v>0.44</v>
      </c>
      <c r="D10" s="74" t="s">
        <v>220</v>
      </c>
      <c r="E10" s="75">
        <v>0.14000000000000001</v>
      </c>
    </row>
    <row r="11" spans="2:5" ht="16" thickBot="1" x14ac:dyDescent="0.25">
      <c r="B11" s="72" t="s">
        <v>197</v>
      </c>
      <c r="C11" s="73">
        <v>0.63</v>
      </c>
      <c r="D11" s="74" t="s">
        <v>219</v>
      </c>
      <c r="E11" s="75">
        <v>0.28999999999999998</v>
      </c>
    </row>
    <row r="12" spans="2:5" ht="16" thickBot="1" x14ac:dyDescent="0.25">
      <c r="B12" s="72" t="s">
        <v>198</v>
      </c>
      <c r="C12" s="73">
        <v>0.23</v>
      </c>
      <c r="D12" s="74" t="s">
        <v>219</v>
      </c>
      <c r="E12" s="75">
        <v>0.14000000000000001</v>
      </c>
    </row>
    <row r="13" spans="2:5" ht="16" thickBot="1" x14ac:dyDescent="0.25">
      <c r="B13" s="72" t="s">
        <v>199</v>
      </c>
      <c r="C13" s="73">
        <v>0.43</v>
      </c>
      <c r="D13" s="74" t="s">
        <v>219</v>
      </c>
      <c r="E13" s="75">
        <v>0.2</v>
      </c>
    </row>
    <row r="14" spans="2:5" ht="16" thickBot="1" x14ac:dyDescent="0.25">
      <c r="B14" s="72" t="s">
        <v>200</v>
      </c>
      <c r="C14" s="73">
        <v>0.48</v>
      </c>
      <c r="D14" s="74" t="s">
        <v>219</v>
      </c>
      <c r="E14" s="75">
        <v>0.21</v>
      </c>
    </row>
    <row r="15" spans="2:5" ht="16" thickBot="1" x14ac:dyDescent="0.25">
      <c r="B15" s="72" t="s">
        <v>201</v>
      </c>
      <c r="C15" s="73">
        <v>0.03</v>
      </c>
      <c r="D15" s="74" t="s">
        <v>220</v>
      </c>
      <c r="E15" s="75">
        <v>0.03</v>
      </c>
    </row>
    <row r="16" spans="2:5" ht="16" thickBot="1" x14ac:dyDescent="0.25">
      <c r="B16" s="72" t="s">
        <v>202</v>
      </c>
      <c r="C16" s="73">
        <v>0.53</v>
      </c>
      <c r="D16" s="74" t="s">
        <v>219</v>
      </c>
      <c r="E16" s="75">
        <v>0.19</v>
      </c>
    </row>
    <row r="17" spans="2:5" ht="16" thickBot="1" x14ac:dyDescent="0.25">
      <c r="B17" s="72" t="s">
        <v>203</v>
      </c>
      <c r="C17" s="73">
        <v>0.17</v>
      </c>
      <c r="D17" s="74" t="s">
        <v>220</v>
      </c>
      <c r="E17" s="75">
        <v>0.1</v>
      </c>
    </row>
    <row r="18" spans="2:5" ht="16" thickBot="1" x14ac:dyDescent="0.25">
      <c r="B18" s="72" t="s">
        <v>204</v>
      </c>
      <c r="C18" s="73">
        <v>0.63</v>
      </c>
      <c r="D18" s="74" t="s">
        <v>219</v>
      </c>
      <c r="E18" s="75">
        <v>0.24</v>
      </c>
    </row>
    <row r="19" spans="2:5" ht="16" thickBot="1" x14ac:dyDescent="0.25">
      <c r="B19" s="72" t="s">
        <v>205</v>
      </c>
      <c r="C19" s="73">
        <v>0.6</v>
      </c>
      <c r="D19" s="74" t="s">
        <v>218</v>
      </c>
      <c r="E19" s="75">
        <v>0.44</v>
      </c>
    </row>
    <row r="20" spans="2:5" ht="16" thickBot="1" x14ac:dyDescent="0.25">
      <c r="B20" s="72" t="s">
        <v>206</v>
      </c>
      <c r="C20" s="73">
        <v>0.49</v>
      </c>
      <c r="D20" s="74" t="s">
        <v>219</v>
      </c>
      <c r="E20" s="75">
        <v>0.26</v>
      </c>
    </row>
    <row r="21" spans="2:5" ht="16" thickBot="1" x14ac:dyDescent="0.25">
      <c r="B21" s="72" t="s">
        <v>207</v>
      </c>
      <c r="C21" s="73">
        <v>0.54</v>
      </c>
      <c r="D21" s="74" t="s">
        <v>219</v>
      </c>
      <c r="E21" s="75">
        <v>0.33</v>
      </c>
    </row>
    <row r="22" spans="2:5" ht="16" thickBot="1" x14ac:dyDescent="0.25">
      <c r="B22" s="72" t="s">
        <v>208</v>
      </c>
      <c r="C22" s="73">
        <v>0.36</v>
      </c>
      <c r="D22" s="74" t="s">
        <v>221</v>
      </c>
      <c r="E22" s="75">
        <v>0.15</v>
      </c>
    </row>
    <row r="23" spans="2:5" ht="16" thickBot="1" x14ac:dyDescent="0.25">
      <c r="B23" s="72" t="s">
        <v>209</v>
      </c>
      <c r="C23" s="73">
        <v>0.28000000000000003</v>
      </c>
      <c r="D23" s="74" t="s">
        <v>219</v>
      </c>
      <c r="E23" s="75">
        <v>0.12</v>
      </c>
    </row>
    <row r="24" spans="2:5" ht="16" thickBot="1" x14ac:dyDescent="0.25">
      <c r="B24" s="72" t="s">
        <v>210</v>
      </c>
      <c r="C24" s="73">
        <v>0.39</v>
      </c>
      <c r="D24" s="74" t="s">
        <v>219</v>
      </c>
      <c r="E24" s="75">
        <v>0.21</v>
      </c>
    </row>
    <row r="25" spans="2:5" ht="16" thickBot="1" x14ac:dyDescent="0.25">
      <c r="B25" s="72" t="s">
        <v>211</v>
      </c>
      <c r="C25" s="73">
        <v>0.53</v>
      </c>
      <c r="D25" s="74" t="s">
        <v>218</v>
      </c>
      <c r="E25" s="75">
        <v>0.21</v>
      </c>
    </row>
    <row r="26" spans="2:5" ht="16" thickBot="1" x14ac:dyDescent="0.25">
      <c r="B26" s="72" t="s">
        <v>212</v>
      </c>
      <c r="C26" s="73">
        <v>0.5</v>
      </c>
      <c r="D26" s="74" t="s">
        <v>220</v>
      </c>
      <c r="E26" s="75">
        <v>0.21</v>
      </c>
    </row>
    <row r="27" spans="2:5" ht="16" thickBot="1" x14ac:dyDescent="0.25">
      <c r="B27" s="72" t="s">
        <v>213</v>
      </c>
      <c r="C27" s="73">
        <v>0.35</v>
      </c>
      <c r="D27" s="74" t="s">
        <v>219</v>
      </c>
      <c r="E27" s="75">
        <v>0.19</v>
      </c>
    </row>
    <row r="28" spans="2:5" ht="16" thickBot="1" x14ac:dyDescent="0.25">
      <c r="B28" s="72" t="s">
        <v>214</v>
      </c>
      <c r="C28" s="73">
        <v>0.59</v>
      </c>
      <c r="D28" s="74" t="s">
        <v>219</v>
      </c>
      <c r="E28" s="75">
        <v>0.19</v>
      </c>
    </row>
    <row r="29" spans="2:5" ht="16" thickBot="1" x14ac:dyDescent="0.25">
      <c r="B29" s="72" t="s">
        <v>215</v>
      </c>
      <c r="C29" s="73">
        <v>0.05</v>
      </c>
      <c r="D29" s="74" t="s">
        <v>219</v>
      </c>
      <c r="E29" s="75">
        <v>0.03</v>
      </c>
    </row>
    <row r="30" spans="2:5" ht="16" thickBot="1" x14ac:dyDescent="0.25">
      <c r="B30" s="72" t="s">
        <v>216</v>
      </c>
      <c r="C30" s="73">
        <v>0.3</v>
      </c>
      <c r="D30" s="74" t="s">
        <v>219</v>
      </c>
      <c r="E30" s="75">
        <v>0.16</v>
      </c>
    </row>
    <row r="31" spans="2:5" ht="16" thickBot="1" x14ac:dyDescent="0.25">
      <c r="B31" s="72" t="s">
        <v>217</v>
      </c>
      <c r="C31" s="73">
        <v>0.43</v>
      </c>
      <c r="D31" s="74" t="s">
        <v>219</v>
      </c>
      <c r="E31" s="75">
        <v>0.22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H60"/>
  <sheetViews>
    <sheetView zoomScale="85" zoomScaleNormal="85" workbookViewId="0">
      <selection activeCell="B3" sqref="B3"/>
    </sheetView>
  </sheetViews>
  <sheetFormatPr baseColWidth="10" defaultColWidth="9.1640625" defaultRowHeight="15" x14ac:dyDescent="0.2"/>
  <cols>
    <col min="1" max="1" width="9.1640625" style="1"/>
    <col min="2" max="2" width="24.6640625" style="1" customWidth="1"/>
    <col min="3" max="3" width="41.5" style="1" bestFit="1" customWidth="1"/>
    <col min="4" max="4" width="12" style="1" customWidth="1"/>
    <col min="5" max="5" width="12.1640625" style="1" customWidth="1"/>
    <col min="6" max="6" width="14.33203125" style="1" bestFit="1" customWidth="1"/>
    <col min="7" max="7" width="23.83203125" style="1" customWidth="1"/>
    <col min="8" max="16384" width="9.1640625" style="1"/>
  </cols>
  <sheetData>
    <row r="1" spans="1:8" x14ac:dyDescent="0.2">
      <c r="A1" s="2"/>
      <c r="B1" s="2"/>
    </row>
    <row r="2" spans="1:8" x14ac:dyDescent="0.2">
      <c r="A2" s="2"/>
      <c r="B2" s="2"/>
    </row>
    <row r="3" spans="1:8" ht="15" customHeight="1" x14ac:dyDescent="0.2">
      <c r="A3" s="3"/>
      <c r="B3" s="76" t="s">
        <v>226</v>
      </c>
      <c r="C3" s="76" t="s">
        <v>0</v>
      </c>
      <c r="D3" s="77" t="s">
        <v>90</v>
      </c>
      <c r="E3" s="77" t="s">
        <v>115</v>
      </c>
      <c r="F3" s="78" t="s">
        <v>114</v>
      </c>
      <c r="G3" s="78" t="s">
        <v>967</v>
      </c>
      <c r="H3" s="9"/>
    </row>
    <row r="4" spans="1:8" ht="15" customHeight="1" x14ac:dyDescent="0.2">
      <c r="A4" s="3"/>
      <c r="B4" s="3" t="s">
        <v>227</v>
      </c>
      <c r="C4" s="3" t="s">
        <v>223</v>
      </c>
      <c r="D4" s="32" t="s">
        <v>225</v>
      </c>
      <c r="E4" s="1">
        <v>85</v>
      </c>
      <c r="F4" s="26">
        <v>149731</v>
      </c>
      <c r="G4" s="26">
        <f>G5/2</f>
        <v>5063.2599999999993</v>
      </c>
      <c r="H4" s="9"/>
    </row>
    <row r="5" spans="1:8" ht="15" customHeight="1" x14ac:dyDescent="0.2">
      <c r="A5" s="3"/>
      <c r="B5" s="3" t="s">
        <v>227</v>
      </c>
      <c r="C5" s="3" t="s">
        <v>223</v>
      </c>
      <c r="D5" s="32" t="s">
        <v>225</v>
      </c>
      <c r="E5" s="1">
        <v>170</v>
      </c>
      <c r="F5" s="26">
        <v>299462</v>
      </c>
      <c r="G5" s="26">
        <v>10126.519999999999</v>
      </c>
      <c r="H5" s="9"/>
    </row>
    <row r="6" spans="1:8" ht="15" customHeight="1" x14ac:dyDescent="0.2">
      <c r="A6" s="3"/>
      <c r="B6" s="3" t="s">
        <v>227</v>
      </c>
      <c r="C6" s="3" t="s">
        <v>224</v>
      </c>
      <c r="D6" s="32" t="s">
        <v>225</v>
      </c>
      <c r="E6" s="1">
        <v>300</v>
      </c>
      <c r="F6" s="26">
        <v>528462</v>
      </c>
      <c r="G6" s="26">
        <v>17869.52</v>
      </c>
      <c r="H6" s="9"/>
    </row>
    <row r="7" spans="1:8" x14ac:dyDescent="0.2">
      <c r="A7" s="3"/>
      <c r="B7" s="3" t="s">
        <v>227</v>
      </c>
      <c r="C7" s="3" t="s">
        <v>1</v>
      </c>
      <c r="D7" s="1" t="s">
        <v>91</v>
      </c>
      <c r="E7" s="1">
        <v>85</v>
      </c>
      <c r="F7" s="190">
        <v>41.5</v>
      </c>
      <c r="G7" s="1">
        <f>F7</f>
        <v>41.5</v>
      </c>
      <c r="H7" s="6"/>
    </row>
    <row r="8" spans="1:8" x14ac:dyDescent="0.2">
      <c r="A8" s="3"/>
      <c r="B8" s="3" t="s">
        <v>227</v>
      </c>
      <c r="C8" s="3" t="s">
        <v>2</v>
      </c>
      <c r="D8" s="1" t="s">
        <v>91</v>
      </c>
      <c r="E8" s="1">
        <v>85</v>
      </c>
      <c r="F8" s="190">
        <v>28</v>
      </c>
      <c r="G8" s="1">
        <f t="shared" ref="G8:G20" si="0">F8</f>
        <v>28</v>
      </c>
      <c r="H8" s="6"/>
    </row>
    <row r="9" spans="1:8" x14ac:dyDescent="0.2">
      <c r="A9" s="3"/>
      <c r="B9" s="3" t="s">
        <v>227</v>
      </c>
      <c r="C9" s="3" t="s">
        <v>3</v>
      </c>
      <c r="D9" s="1" t="s">
        <v>91</v>
      </c>
      <c r="E9" s="1">
        <v>85</v>
      </c>
      <c r="F9" s="190">
        <v>28</v>
      </c>
      <c r="G9" s="1">
        <f t="shared" si="0"/>
        <v>28</v>
      </c>
      <c r="H9" s="6"/>
    </row>
    <row r="10" spans="1:8" x14ac:dyDescent="0.2">
      <c r="A10" s="3"/>
      <c r="B10" s="3" t="s">
        <v>227</v>
      </c>
      <c r="C10" s="3" t="s">
        <v>4</v>
      </c>
      <c r="D10" s="1" t="s">
        <v>91</v>
      </c>
      <c r="E10" s="1">
        <v>85</v>
      </c>
      <c r="F10" s="190">
        <v>43.5</v>
      </c>
      <c r="G10" s="1">
        <f t="shared" si="0"/>
        <v>43.5</v>
      </c>
      <c r="H10" s="6"/>
    </row>
    <row r="11" spans="1:8" x14ac:dyDescent="0.2">
      <c r="A11" s="3"/>
      <c r="B11" s="3" t="s">
        <v>227</v>
      </c>
      <c r="C11" s="3" t="s">
        <v>5</v>
      </c>
      <c r="D11" s="1" t="s">
        <v>91</v>
      </c>
      <c r="E11" s="1">
        <v>85</v>
      </c>
      <c r="F11" s="190">
        <v>54</v>
      </c>
      <c r="G11" s="1">
        <f t="shared" si="0"/>
        <v>54</v>
      </c>
      <c r="H11" s="6"/>
    </row>
    <row r="12" spans="1:8" x14ac:dyDescent="0.2">
      <c r="A12" s="3"/>
      <c r="B12" s="3" t="s">
        <v>227</v>
      </c>
      <c r="C12" s="3" t="s">
        <v>6</v>
      </c>
      <c r="D12" s="1" t="s">
        <v>91</v>
      </c>
      <c r="E12" s="1">
        <v>85</v>
      </c>
      <c r="F12" s="190">
        <v>54</v>
      </c>
      <c r="G12" s="1">
        <f t="shared" si="0"/>
        <v>54</v>
      </c>
      <c r="H12" s="6"/>
    </row>
    <row r="13" spans="1:8" x14ac:dyDescent="0.2">
      <c r="A13" s="3"/>
      <c r="B13" s="3" t="s">
        <v>227</v>
      </c>
      <c r="C13" s="3" t="s">
        <v>7</v>
      </c>
      <c r="D13" s="1" t="s">
        <v>91</v>
      </c>
      <c r="E13" s="1">
        <v>85</v>
      </c>
      <c r="F13" s="190">
        <v>54</v>
      </c>
      <c r="G13" s="1">
        <f t="shared" si="0"/>
        <v>54</v>
      </c>
      <c r="H13" s="6"/>
    </row>
    <row r="14" spans="1:8" x14ac:dyDescent="0.2">
      <c r="A14" s="3"/>
      <c r="B14" s="3" t="s">
        <v>227</v>
      </c>
      <c r="C14" s="3" t="s">
        <v>8</v>
      </c>
      <c r="D14" s="1" t="s">
        <v>91</v>
      </c>
      <c r="E14" s="1">
        <v>85</v>
      </c>
      <c r="F14" s="190">
        <v>18.5</v>
      </c>
      <c r="G14" s="1">
        <f t="shared" si="0"/>
        <v>18.5</v>
      </c>
      <c r="H14" s="6"/>
    </row>
    <row r="15" spans="1:8" x14ac:dyDescent="0.2">
      <c r="A15" s="3"/>
      <c r="B15" s="3" t="s">
        <v>227</v>
      </c>
      <c r="C15" s="3" t="s">
        <v>9</v>
      </c>
      <c r="D15" s="1" t="s">
        <v>91</v>
      </c>
      <c r="E15" s="1">
        <v>85</v>
      </c>
      <c r="F15" s="190">
        <v>12.5</v>
      </c>
      <c r="G15" s="1">
        <f t="shared" si="0"/>
        <v>12.5</v>
      </c>
      <c r="H15" s="6"/>
    </row>
    <row r="16" spans="1:8" x14ac:dyDescent="0.2">
      <c r="A16" s="3"/>
      <c r="B16" s="3" t="s">
        <v>227</v>
      </c>
      <c r="C16" s="3" t="s">
        <v>10</v>
      </c>
      <c r="D16" s="1" t="s">
        <v>91</v>
      </c>
      <c r="E16" s="1">
        <v>85</v>
      </c>
      <c r="F16" s="190">
        <v>12.5</v>
      </c>
      <c r="G16" s="1">
        <f t="shared" si="0"/>
        <v>12.5</v>
      </c>
      <c r="H16" s="6"/>
    </row>
    <row r="17" spans="1:8" x14ac:dyDescent="0.2">
      <c r="A17" s="3"/>
      <c r="B17" s="3" t="s">
        <v>227</v>
      </c>
      <c r="C17" s="3" t="s">
        <v>11</v>
      </c>
      <c r="D17" s="1" t="s">
        <v>91</v>
      </c>
      <c r="E17" s="1">
        <v>85</v>
      </c>
      <c r="F17" s="190">
        <v>143.5</v>
      </c>
      <c r="G17" s="1">
        <f t="shared" si="0"/>
        <v>143.5</v>
      </c>
      <c r="H17" s="6"/>
    </row>
    <row r="18" spans="1:8" x14ac:dyDescent="0.2">
      <c r="A18" s="3"/>
      <c r="B18" s="3" t="s">
        <v>227</v>
      </c>
      <c r="C18" s="3" t="s">
        <v>12</v>
      </c>
      <c r="D18" s="1" t="s">
        <v>91</v>
      </c>
      <c r="E18" s="1">
        <v>85</v>
      </c>
      <c r="F18" s="190">
        <v>33</v>
      </c>
      <c r="G18" s="1">
        <f t="shared" si="0"/>
        <v>33</v>
      </c>
      <c r="H18" s="6"/>
    </row>
    <row r="19" spans="1:8" x14ac:dyDescent="0.2">
      <c r="A19" s="3"/>
      <c r="B19" s="3" t="s">
        <v>227</v>
      </c>
      <c r="C19" s="3" t="s">
        <v>13</v>
      </c>
      <c r="D19" s="1" t="s">
        <v>91</v>
      </c>
      <c r="E19" s="1">
        <v>85</v>
      </c>
      <c r="F19" s="190">
        <v>33</v>
      </c>
      <c r="G19" s="1">
        <f t="shared" si="0"/>
        <v>33</v>
      </c>
      <c r="H19" s="6"/>
    </row>
    <row r="20" spans="1:8" x14ac:dyDescent="0.2">
      <c r="A20" s="3"/>
      <c r="B20" s="3" t="s">
        <v>227</v>
      </c>
      <c r="C20" s="3" t="s">
        <v>14</v>
      </c>
      <c r="D20" s="1" t="s">
        <v>91</v>
      </c>
      <c r="E20" s="1">
        <v>85</v>
      </c>
      <c r="F20" s="190">
        <v>33</v>
      </c>
      <c r="G20" s="1">
        <f t="shared" si="0"/>
        <v>33</v>
      </c>
      <c r="H20" s="6"/>
    </row>
    <row r="21" spans="1:8" x14ac:dyDescent="0.2">
      <c r="A21" s="3"/>
      <c r="B21" s="3" t="s">
        <v>227</v>
      </c>
      <c r="C21" s="3" t="s">
        <v>15</v>
      </c>
      <c r="D21" s="1" t="s">
        <v>652</v>
      </c>
      <c r="E21" s="1">
        <v>85</v>
      </c>
      <c r="F21" s="190">
        <v>9966</v>
      </c>
      <c r="G21" s="26">
        <f>F21*0.03</f>
        <v>298.97999999999996</v>
      </c>
      <c r="H21" s="6"/>
    </row>
    <row r="22" spans="1:8" x14ac:dyDescent="0.2">
      <c r="A22" s="3"/>
      <c r="B22" s="3" t="s">
        <v>227</v>
      </c>
      <c r="C22" s="3" t="s">
        <v>16</v>
      </c>
      <c r="D22" s="1" t="s">
        <v>656</v>
      </c>
      <c r="E22" s="1">
        <v>85</v>
      </c>
      <c r="F22" s="190">
        <v>131114</v>
      </c>
      <c r="G22" s="26">
        <f>F22*0.03</f>
        <v>3933.42</v>
      </c>
      <c r="H22" s="6"/>
    </row>
    <row r="23" spans="1:8" x14ac:dyDescent="0.2">
      <c r="A23" s="3"/>
      <c r="B23" s="3" t="s">
        <v>227</v>
      </c>
      <c r="C23" s="3" t="s">
        <v>17</v>
      </c>
      <c r="D23" s="1" t="s">
        <v>652</v>
      </c>
      <c r="E23" s="1">
        <v>85</v>
      </c>
      <c r="F23" s="190">
        <v>426</v>
      </c>
      <c r="G23" s="26">
        <f>F23*0.03</f>
        <v>12.78</v>
      </c>
      <c r="H23" s="6"/>
    </row>
    <row r="24" spans="1:8" x14ac:dyDescent="0.2">
      <c r="A24" s="3"/>
      <c r="B24" s="3" t="s">
        <v>227</v>
      </c>
      <c r="C24" s="3" t="s">
        <v>18</v>
      </c>
      <c r="D24" s="1" t="s">
        <v>656</v>
      </c>
      <c r="E24" s="1">
        <v>85</v>
      </c>
      <c r="F24" s="190">
        <v>7636</v>
      </c>
      <c r="G24" s="26">
        <f>F24*0.03</f>
        <v>229.07999999999998</v>
      </c>
      <c r="H24" s="6"/>
    </row>
    <row r="25" spans="1:8" x14ac:dyDescent="0.2">
      <c r="A25" s="3"/>
      <c r="B25" s="3" t="s">
        <v>227</v>
      </c>
      <c r="C25" s="3" t="s">
        <v>1</v>
      </c>
      <c r="D25" s="1" t="s">
        <v>91</v>
      </c>
      <c r="E25" s="1">
        <v>170</v>
      </c>
      <c r="F25" s="4">
        <v>83</v>
      </c>
      <c r="G25" s="1">
        <f>F25</f>
        <v>83</v>
      </c>
      <c r="H25" s="6"/>
    </row>
    <row r="26" spans="1:8" x14ac:dyDescent="0.2">
      <c r="A26" s="3"/>
      <c r="B26" s="3" t="s">
        <v>227</v>
      </c>
      <c r="C26" s="3" t="s">
        <v>2</v>
      </c>
      <c r="D26" s="1" t="s">
        <v>91</v>
      </c>
      <c r="E26" s="1">
        <v>170</v>
      </c>
      <c r="F26" s="4">
        <v>56</v>
      </c>
      <c r="G26" s="1">
        <f t="shared" ref="G26:G56" si="1">F26</f>
        <v>56</v>
      </c>
      <c r="H26" s="6"/>
    </row>
    <row r="27" spans="1:8" x14ac:dyDescent="0.2">
      <c r="A27" s="3"/>
      <c r="B27" s="3" t="s">
        <v>227</v>
      </c>
      <c r="C27" s="3" t="s">
        <v>3</v>
      </c>
      <c r="D27" s="1" t="s">
        <v>91</v>
      </c>
      <c r="E27" s="1">
        <v>170</v>
      </c>
      <c r="F27" s="4">
        <v>56</v>
      </c>
      <c r="G27" s="1">
        <f t="shared" si="1"/>
        <v>56</v>
      </c>
      <c r="H27" s="6"/>
    </row>
    <row r="28" spans="1:8" x14ac:dyDescent="0.2">
      <c r="A28" s="3"/>
      <c r="B28" s="3" t="s">
        <v>227</v>
      </c>
      <c r="C28" s="3" t="s">
        <v>4</v>
      </c>
      <c r="D28" s="1" t="s">
        <v>91</v>
      </c>
      <c r="E28" s="1">
        <v>170</v>
      </c>
      <c r="F28" s="4">
        <v>87</v>
      </c>
      <c r="G28" s="1">
        <f t="shared" si="1"/>
        <v>87</v>
      </c>
      <c r="H28" s="6"/>
    </row>
    <row r="29" spans="1:8" x14ac:dyDescent="0.2">
      <c r="A29" s="3"/>
      <c r="B29" s="3" t="s">
        <v>227</v>
      </c>
      <c r="C29" s="3" t="s">
        <v>5</v>
      </c>
      <c r="D29" s="1" t="s">
        <v>91</v>
      </c>
      <c r="E29" s="1">
        <v>170</v>
      </c>
      <c r="F29" s="4">
        <v>108</v>
      </c>
      <c r="G29" s="1">
        <f t="shared" si="1"/>
        <v>108</v>
      </c>
      <c r="H29" s="6"/>
    </row>
    <row r="30" spans="1:8" x14ac:dyDescent="0.2">
      <c r="A30" s="3"/>
      <c r="B30" s="3" t="s">
        <v>227</v>
      </c>
      <c r="C30" s="3" t="s">
        <v>6</v>
      </c>
      <c r="D30" s="1" t="s">
        <v>91</v>
      </c>
      <c r="E30" s="1">
        <v>170</v>
      </c>
      <c r="F30" s="4">
        <v>108</v>
      </c>
      <c r="G30" s="1">
        <f t="shared" si="1"/>
        <v>108</v>
      </c>
      <c r="H30" s="6"/>
    </row>
    <row r="31" spans="1:8" x14ac:dyDescent="0.2">
      <c r="A31" s="3"/>
      <c r="B31" s="3" t="s">
        <v>227</v>
      </c>
      <c r="C31" s="3" t="s">
        <v>7</v>
      </c>
      <c r="D31" s="1" t="s">
        <v>91</v>
      </c>
      <c r="E31" s="1">
        <v>170</v>
      </c>
      <c r="F31" s="4">
        <v>108</v>
      </c>
      <c r="G31" s="1">
        <f t="shared" si="1"/>
        <v>108</v>
      </c>
      <c r="H31" s="6"/>
    </row>
    <row r="32" spans="1:8" x14ac:dyDescent="0.2">
      <c r="A32" s="3"/>
      <c r="B32" s="3" t="s">
        <v>227</v>
      </c>
      <c r="C32" s="3" t="s">
        <v>8</v>
      </c>
      <c r="D32" s="1" t="s">
        <v>91</v>
      </c>
      <c r="E32" s="1">
        <v>170</v>
      </c>
      <c r="F32" s="4">
        <v>37</v>
      </c>
      <c r="G32" s="1">
        <f t="shared" si="1"/>
        <v>37</v>
      </c>
      <c r="H32" s="6"/>
    </row>
    <row r="33" spans="1:8" x14ac:dyDescent="0.2">
      <c r="A33" s="3"/>
      <c r="B33" s="3" t="s">
        <v>227</v>
      </c>
      <c r="C33" s="3" t="s">
        <v>9</v>
      </c>
      <c r="D33" s="1" t="s">
        <v>91</v>
      </c>
      <c r="E33" s="1">
        <v>170</v>
      </c>
      <c r="F33" s="4">
        <v>25</v>
      </c>
      <c r="G33" s="1">
        <f t="shared" si="1"/>
        <v>25</v>
      </c>
      <c r="H33" s="6"/>
    </row>
    <row r="34" spans="1:8" x14ac:dyDescent="0.2">
      <c r="A34" s="3"/>
      <c r="B34" s="3" t="s">
        <v>227</v>
      </c>
      <c r="C34" s="3" t="s">
        <v>10</v>
      </c>
      <c r="D34" s="1" t="s">
        <v>91</v>
      </c>
      <c r="E34" s="1">
        <v>170</v>
      </c>
      <c r="F34" s="4">
        <v>25</v>
      </c>
      <c r="G34" s="1">
        <f t="shared" si="1"/>
        <v>25</v>
      </c>
      <c r="H34" s="6"/>
    </row>
    <row r="35" spans="1:8" x14ac:dyDescent="0.2">
      <c r="A35" s="3"/>
      <c r="B35" s="3" t="s">
        <v>227</v>
      </c>
      <c r="C35" s="3" t="s">
        <v>11</v>
      </c>
      <c r="D35" s="1" t="s">
        <v>91</v>
      </c>
      <c r="E35" s="1">
        <v>170</v>
      </c>
      <c r="F35" s="4">
        <v>287</v>
      </c>
      <c r="G35" s="1">
        <f t="shared" si="1"/>
        <v>287</v>
      </c>
      <c r="H35" s="6"/>
    </row>
    <row r="36" spans="1:8" x14ac:dyDescent="0.2">
      <c r="A36" s="3"/>
      <c r="B36" s="3" t="s">
        <v>227</v>
      </c>
      <c r="C36" s="3" t="s">
        <v>12</v>
      </c>
      <c r="D36" s="1" t="s">
        <v>91</v>
      </c>
      <c r="E36" s="1">
        <v>170</v>
      </c>
      <c r="F36" s="4">
        <v>66</v>
      </c>
      <c r="G36" s="1">
        <f t="shared" si="1"/>
        <v>66</v>
      </c>
      <c r="H36" s="6"/>
    </row>
    <row r="37" spans="1:8" x14ac:dyDescent="0.2">
      <c r="A37" s="3"/>
      <c r="B37" s="3" t="s">
        <v>227</v>
      </c>
      <c r="C37" s="3" t="s">
        <v>13</v>
      </c>
      <c r="D37" s="1" t="s">
        <v>91</v>
      </c>
      <c r="E37" s="1">
        <v>170</v>
      </c>
      <c r="F37" s="4">
        <v>66</v>
      </c>
      <c r="G37" s="1">
        <f t="shared" si="1"/>
        <v>66</v>
      </c>
      <c r="H37" s="6"/>
    </row>
    <row r="38" spans="1:8" x14ac:dyDescent="0.2">
      <c r="A38" s="3"/>
      <c r="B38" s="3" t="s">
        <v>227</v>
      </c>
      <c r="C38" s="3" t="s">
        <v>14</v>
      </c>
      <c r="D38" s="1" t="s">
        <v>91</v>
      </c>
      <c r="E38" s="1">
        <v>170</v>
      </c>
      <c r="F38" s="4">
        <v>66</v>
      </c>
      <c r="G38" s="1">
        <f t="shared" si="1"/>
        <v>66</v>
      </c>
      <c r="H38" s="6"/>
    </row>
    <row r="39" spans="1:8" x14ac:dyDescent="0.2">
      <c r="A39" s="3"/>
      <c r="B39" s="3" t="s">
        <v>227</v>
      </c>
      <c r="C39" s="3" t="s">
        <v>15</v>
      </c>
      <c r="D39" s="1" t="s">
        <v>652</v>
      </c>
      <c r="E39" s="1">
        <v>170</v>
      </c>
      <c r="F39" s="4">
        <v>19932</v>
      </c>
      <c r="G39" s="26">
        <f>F39*0.03</f>
        <v>597.95999999999992</v>
      </c>
      <c r="H39" s="6"/>
    </row>
    <row r="40" spans="1:8" x14ac:dyDescent="0.2">
      <c r="A40" s="3"/>
      <c r="B40" s="3" t="s">
        <v>227</v>
      </c>
      <c r="C40" s="3" t="s">
        <v>16</v>
      </c>
      <c r="D40" s="1" t="s">
        <v>656</v>
      </c>
      <c r="E40" s="1">
        <v>170</v>
      </c>
      <c r="F40" s="4">
        <v>262228</v>
      </c>
      <c r="G40" s="26">
        <f>F40*0.03</f>
        <v>7866.84</v>
      </c>
      <c r="H40" s="6"/>
    </row>
    <row r="41" spans="1:8" x14ac:dyDescent="0.2">
      <c r="A41" s="3"/>
      <c r="B41" s="3" t="s">
        <v>227</v>
      </c>
      <c r="C41" s="3" t="s">
        <v>17</v>
      </c>
      <c r="D41" s="1" t="s">
        <v>652</v>
      </c>
      <c r="E41" s="1">
        <v>170</v>
      </c>
      <c r="F41" s="4">
        <v>852</v>
      </c>
      <c r="G41" s="26">
        <f>F41*0.03</f>
        <v>25.56</v>
      </c>
      <c r="H41" s="6"/>
    </row>
    <row r="42" spans="1:8" x14ac:dyDescent="0.2">
      <c r="A42" s="3"/>
      <c r="B42" s="3" t="s">
        <v>227</v>
      </c>
      <c r="C42" s="3" t="s">
        <v>18</v>
      </c>
      <c r="D42" s="1" t="s">
        <v>656</v>
      </c>
      <c r="E42" s="1">
        <v>170</v>
      </c>
      <c r="F42" s="4">
        <v>15272</v>
      </c>
      <c r="G42" s="26">
        <f>F42*0.03</f>
        <v>458.15999999999997</v>
      </c>
      <c r="H42" s="6"/>
    </row>
    <row r="43" spans="1:8" x14ac:dyDescent="0.2">
      <c r="A43" s="7"/>
      <c r="B43" s="3" t="s">
        <v>227</v>
      </c>
      <c r="C43" s="3" t="s">
        <v>1</v>
      </c>
      <c r="D43" s="1" t="s">
        <v>91</v>
      </c>
      <c r="E43" s="1">
        <v>300</v>
      </c>
      <c r="F43" s="5">
        <v>147</v>
      </c>
      <c r="G43" s="1">
        <f t="shared" si="1"/>
        <v>147</v>
      </c>
    </row>
    <row r="44" spans="1:8" x14ac:dyDescent="0.2">
      <c r="A44" s="8"/>
      <c r="B44" s="3" t="s">
        <v>227</v>
      </c>
      <c r="C44" s="3" t="s">
        <v>2</v>
      </c>
      <c r="D44" s="1" t="s">
        <v>91</v>
      </c>
      <c r="E44" s="1">
        <v>300</v>
      </c>
      <c r="F44" s="5">
        <v>98</v>
      </c>
      <c r="G44" s="1">
        <f t="shared" si="1"/>
        <v>98</v>
      </c>
    </row>
    <row r="45" spans="1:8" x14ac:dyDescent="0.2">
      <c r="B45" s="3" t="s">
        <v>227</v>
      </c>
      <c r="C45" s="3" t="s">
        <v>3</v>
      </c>
      <c r="D45" s="1" t="s">
        <v>91</v>
      </c>
      <c r="E45" s="1">
        <v>300</v>
      </c>
      <c r="F45" s="5">
        <v>98</v>
      </c>
      <c r="G45" s="1">
        <f t="shared" si="1"/>
        <v>98</v>
      </c>
    </row>
    <row r="46" spans="1:8" x14ac:dyDescent="0.2">
      <c r="B46" s="3" t="s">
        <v>227</v>
      </c>
      <c r="C46" s="3" t="s">
        <v>4</v>
      </c>
      <c r="D46" s="1" t="s">
        <v>91</v>
      </c>
      <c r="E46" s="1">
        <v>300</v>
      </c>
      <c r="F46" s="5">
        <v>154</v>
      </c>
      <c r="G46" s="1">
        <f t="shared" si="1"/>
        <v>154</v>
      </c>
    </row>
    <row r="47" spans="1:8" x14ac:dyDescent="0.2">
      <c r="B47" s="3" t="s">
        <v>227</v>
      </c>
      <c r="C47" s="3" t="s">
        <v>5</v>
      </c>
      <c r="D47" s="1" t="s">
        <v>91</v>
      </c>
      <c r="E47" s="1">
        <v>300</v>
      </c>
      <c r="F47" s="5">
        <v>191</v>
      </c>
      <c r="G47" s="1">
        <f t="shared" si="1"/>
        <v>191</v>
      </c>
    </row>
    <row r="48" spans="1:8" x14ac:dyDescent="0.2">
      <c r="B48" s="3" t="s">
        <v>227</v>
      </c>
      <c r="C48" s="3" t="s">
        <v>6</v>
      </c>
      <c r="D48" s="1" t="s">
        <v>91</v>
      </c>
      <c r="E48" s="1">
        <v>300</v>
      </c>
      <c r="F48" s="5">
        <v>191</v>
      </c>
      <c r="G48" s="1">
        <f t="shared" si="1"/>
        <v>191</v>
      </c>
    </row>
    <row r="49" spans="2:7" x14ac:dyDescent="0.2">
      <c r="B49" s="3" t="s">
        <v>227</v>
      </c>
      <c r="C49" s="3" t="s">
        <v>7</v>
      </c>
      <c r="D49" s="1" t="s">
        <v>91</v>
      </c>
      <c r="E49" s="1">
        <v>300</v>
      </c>
      <c r="F49" s="5">
        <v>191</v>
      </c>
      <c r="G49" s="1">
        <f t="shared" si="1"/>
        <v>191</v>
      </c>
    </row>
    <row r="50" spans="2:7" x14ac:dyDescent="0.2">
      <c r="B50" s="3" t="s">
        <v>227</v>
      </c>
      <c r="C50" s="3" t="s">
        <v>8</v>
      </c>
      <c r="D50" s="1" t="s">
        <v>91</v>
      </c>
      <c r="E50" s="1">
        <v>300</v>
      </c>
      <c r="F50" s="5">
        <v>65</v>
      </c>
      <c r="G50" s="1">
        <f t="shared" si="1"/>
        <v>65</v>
      </c>
    </row>
    <row r="51" spans="2:7" x14ac:dyDescent="0.2">
      <c r="B51" s="3" t="s">
        <v>227</v>
      </c>
      <c r="C51" s="3" t="s">
        <v>9</v>
      </c>
      <c r="D51" s="1" t="s">
        <v>91</v>
      </c>
      <c r="E51" s="1">
        <v>300</v>
      </c>
      <c r="F51" s="5">
        <v>43</v>
      </c>
      <c r="G51" s="1">
        <f t="shared" si="1"/>
        <v>43</v>
      </c>
    </row>
    <row r="52" spans="2:7" x14ac:dyDescent="0.2">
      <c r="B52" s="3" t="s">
        <v>227</v>
      </c>
      <c r="C52" s="3" t="s">
        <v>10</v>
      </c>
      <c r="D52" s="1" t="s">
        <v>91</v>
      </c>
      <c r="E52" s="1">
        <v>300</v>
      </c>
      <c r="F52" s="5">
        <v>43</v>
      </c>
      <c r="G52" s="1">
        <f t="shared" si="1"/>
        <v>43</v>
      </c>
    </row>
    <row r="53" spans="2:7" x14ac:dyDescent="0.2">
      <c r="B53" s="3" t="s">
        <v>227</v>
      </c>
      <c r="C53" s="3" t="s">
        <v>11</v>
      </c>
      <c r="D53" s="1" t="s">
        <v>91</v>
      </c>
      <c r="E53" s="1">
        <v>300</v>
      </c>
      <c r="F53" s="5">
        <v>506</v>
      </c>
      <c r="G53" s="1">
        <f t="shared" si="1"/>
        <v>506</v>
      </c>
    </row>
    <row r="54" spans="2:7" x14ac:dyDescent="0.2">
      <c r="B54" s="3" t="s">
        <v>227</v>
      </c>
      <c r="C54" s="3" t="s">
        <v>12</v>
      </c>
      <c r="D54" s="1" t="s">
        <v>91</v>
      </c>
      <c r="E54" s="1">
        <v>300</v>
      </c>
      <c r="F54" s="5">
        <v>117</v>
      </c>
      <c r="G54" s="1">
        <f t="shared" si="1"/>
        <v>117</v>
      </c>
    </row>
    <row r="55" spans="2:7" x14ac:dyDescent="0.2">
      <c r="B55" s="3" t="s">
        <v>227</v>
      </c>
      <c r="C55" s="3" t="s">
        <v>13</v>
      </c>
      <c r="D55" s="1" t="s">
        <v>91</v>
      </c>
      <c r="E55" s="1">
        <v>300</v>
      </c>
      <c r="F55" s="5">
        <v>117</v>
      </c>
      <c r="G55" s="1">
        <f t="shared" si="1"/>
        <v>117</v>
      </c>
    </row>
    <row r="56" spans="2:7" x14ac:dyDescent="0.2">
      <c r="B56" s="3" t="s">
        <v>227</v>
      </c>
      <c r="C56" s="3" t="s">
        <v>14</v>
      </c>
      <c r="D56" s="1" t="s">
        <v>91</v>
      </c>
      <c r="E56" s="1">
        <v>300</v>
      </c>
      <c r="F56" s="5">
        <v>117</v>
      </c>
      <c r="G56" s="1">
        <f t="shared" si="1"/>
        <v>117</v>
      </c>
    </row>
    <row r="57" spans="2:7" x14ac:dyDescent="0.2">
      <c r="B57" s="3" t="s">
        <v>227</v>
      </c>
      <c r="C57" s="3" t="s">
        <v>15</v>
      </c>
      <c r="D57" s="1" t="s">
        <v>652</v>
      </c>
      <c r="E57" s="1">
        <v>300</v>
      </c>
      <c r="F57" s="5">
        <v>35175</v>
      </c>
      <c r="G57" s="26">
        <f>F57*0.03</f>
        <v>1055.25</v>
      </c>
    </row>
    <row r="58" spans="2:7" x14ac:dyDescent="0.2">
      <c r="B58" s="3" t="s">
        <v>227</v>
      </c>
      <c r="C58" s="3" t="s">
        <v>16</v>
      </c>
      <c r="D58" s="1" t="s">
        <v>656</v>
      </c>
      <c r="E58" s="1">
        <v>300</v>
      </c>
      <c r="F58" s="5">
        <v>462755</v>
      </c>
      <c r="G58" s="26">
        <f>F58*0.03</f>
        <v>13882.65</v>
      </c>
    </row>
    <row r="59" spans="2:7" x14ac:dyDescent="0.2">
      <c r="B59" s="3" t="s">
        <v>227</v>
      </c>
      <c r="C59" s="3" t="s">
        <v>17</v>
      </c>
      <c r="D59" s="1" t="s">
        <v>652</v>
      </c>
      <c r="E59" s="1">
        <v>300</v>
      </c>
      <c r="F59" s="5">
        <v>1504</v>
      </c>
      <c r="G59" s="26">
        <f>F59*0.03</f>
        <v>45.12</v>
      </c>
    </row>
    <row r="60" spans="2:7" x14ac:dyDescent="0.2">
      <c r="B60" s="3" t="s">
        <v>227</v>
      </c>
      <c r="C60" s="3" t="s">
        <v>18</v>
      </c>
      <c r="D60" s="1" t="s">
        <v>656</v>
      </c>
      <c r="E60" s="1">
        <v>300</v>
      </c>
      <c r="F60" s="5">
        <v>26950</v>
      </c>
      <c r="G60" s="26">
        <f>F60*0.03</f>
        <v>808.5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0"/>
  <dimension ref="B1:AF46"/>
  <sheetViews>
    <sheetView workbookViewId="0">
      <selection activeCell="B1" sqref="B1"/>
    </sheetView>
  </sheetViews>
  <sheetFormatPr baseColWidth="10" defaultColWidth="9.1640625" defaultRowHeight="15" x14ac:dyDescent="0.2"/>
  <cols>
    <col min="1" max="1" width="5.5" style="1" customWidth="1"/>
    <col min="2" max="2" width="41.5" style="1" bestFit="1" customWidth="1"/>
    <col min="3" max="3" width="14.1640625" style="1" customWidth="1"/>
    <col min="4" max="4" width="10.5" style="1" bestFit="1" customWidth="1"/>
    <col min="5" max="16384" width="9.1640625" style="1"/>
  </cols>
  <sheetData>
    <row r="1" spans="2:32" ht="48" x14ac:dyDescent="0.2">
      <c r="B1" s="100" t="s">
        <v>973</v>
      </c>
    </row>
    <row r="2" spans="2:32" x14ac:dyDescent="0.2">
      <c r="B2" s="1" t="s">
        <v>653</v>
      </c>
      <c r="D2" s="113">
        <f>AVERAGE(E2:AF2)</f>
        <v>0.11753186598608281</v>
      </c>
      <c r="E2" s="112">
        <v>0.11183105551327582</v>
      </c>
      <c r="F2" s="112">
        <v>0.10355353621834787</v>
      </c>
      <c r="G2" s="112">
        <v>0.13351059107052257</v>
      </c>
      <c r="H2" s="112">
        <v>0.13147486206240486</v>
      </c>
      <c r="I2" s="112">
        <v>0.17847055745814305</v>
      </c>
      <c r="J2" s="112">
        <v>0.10565255779109591</v>
      </c>
      <c r="K2" s="112">
        <v>0.10211981544901065</v>
      </c>
      <c r="L2" s="112">
        <v>9.5355546042617978E-2</v>
      </c>
      <c r="M2" s="112">
        <v>9.2991268741541649E-2</v>
      </c>
      <c r="N2" s="112">
        <v>0.12269125328628752</v>
      </c>
      <c r="O2" s="112">
        <v>0.10356516737763359</v>
      </c>
      <c r="P2" s="112">
        <v>0.1564416673984311</v>
      </c>
      <c r="Q2" s="112">
        <v>0.1255026568275712</v>
      </c>
      <c r="R2" s="112">
        <v>9.236824581430747E-2</v>
      </c>
      <c r="S2" s="112">
        <v>0.13996915090237008</v>
      </c>
      <c r="T2" s="112">
        <v>9.7608447488584466E-2</v>
      </c>
      <c r="U2" s="112">
        <v>9.8421565829528129E-2</v>
      </c>
      <c r="V2" s="112">
        <v>0.10235897070015221</v>
      </c>
      <c r="W2" s="112">
        <v>0.17544782153729069</v>
      </c>
      <c r="X2" s="112">
        <v>0.10259750761035009</v>
      </c>
      <c r="Y2" s="112">
        <v>0.10436178593512178</v>
      </c>
      <c r="Z2" s="112">
        <v>0.11845448738856272</v>
      </c>
      <c r="AA2" s="112">
        <v>0.12692904537671232</v>
      </c>
      <c r="AB2" s="112">
        <v>0.11367181554414005</v>
      </c>
      <c r="AC2" s="112">
        <v>0.12083452245053272</v>
      </c>
      <c r="AD2" s="112">
        <v>0.14549137120601663</v>
      </c>
      <c r="AE2" s="112">
        <v>9.3431912987066407E-2</v>
      </c>
      <c r="AF2" s="112">
        <v>9.578506160269859E-2</v>
      </c>
    </row>
    <row r="3" spans="2:32" x14ac:dyDescent="0.2">
      <c r="B3" s="1" t="s">
        <v>654</v>
      </c>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row>
    <row r="4" spans="2:32" x14ac:dyDescent="0.2">
      <c r="D4" s="1" t="s">
        <v>308</v>
      </c>
      <c r="E4" s="1" t="s">
        <v>308</v>
      </c>
      <c r="F4" s="1" t="s">
        <v>308</v>
      </c>
      <c r="G4" s="1" t="s">
        <v>308</v>
      </c>
      <c r="H4" s="1" t="s">
        <v>308</v>
      </c>
      <c r="I4" s="1" t="s">
        <v>308</v>
      </c>
      <c r="J4" s="1" t="s">
        <v>308</v>
      </c>
      <c r="K4" s="1" t="s">
        <v>308</v>
      </c>
      <c r="L4" s="1" t="s">
        <v>308</v>
      </c>
      <c r="M4" s="1" t="s">
        <v>308</v>
      </c>
      <c r="N4" s="1" t="s">
        <v>308</v>
      </c>
      <c r="O4" s="1" t="s">
        <v>308</v>
      </c>
      <c r="P4" s="1" t="s">
        <v>308</v>
      </c>
      <c r="Q4" s="1" t="s">
        <v>308</v>
      </c>
      <c r="R4" s="1" t="s">
        <v>308</v>
      </c>
      <c r="S4" s="1" t="s">
        <v>308</v>
      </c>
      <c r="T4" s="1" t="s">
        <v>308</v>
      </c>
      <c r="U4" s="1" t="s">
        <v>308</v>
      </c>
      <c r="V4" s="1" t="s">
        <v>308</v>
      </c>
      <c r="W4" s="1" t="s">
        <v>308</v>
      </c>
      <c r="X4" s="1" t="s">
        <v>308</v>
      </c>
      <c r="Y4" s="1" t="s">
        <v>308</v>
      </c>
      <c r="Z4" s="1" t="s">
        <v>308</v>
      </c>
      <c r="AA4" s="1" t="s">
        <v>308</v>
      </c>
      <c r="AB4" s="1" t="s">
        <v>308</v>
      </c>
      <c r="AC4" s="1" t="s">
        <v>308</v>
      </c>
      <c r="AD4" s="1" t="s">
        <v>308</v>
      </c>
      <c r="AE4" s="1" t="s">
        <v>308</v>
      </c>
      <c r="AF4" s="1" t="s">
        <v>308</v>
      </c>
    </row>
    <row r="5" spans="2:32" x14ac:dyDescent="0.2">
      <c r="B5" s="28" t="s">
        <v>0</v>
      </c>
      <c r="C5" s="28" t="s">
        <v>90</v>
      </c>
      <c r="D5" s="28" t="s">
        <v>227</v>
      </c>
      <c r="E5" s="28" t="s">
        <v>276</v>
      </c>
      <c r="F5" s="28" t="s">
        <v>277</v>
      </c>
      <c r="G5" s="28" t="s">
        <v>278</v>
      </c>
      <c r="H5" s="28" t="s">
        <v>279</v>
      </c>
      <c r="I5" s="28" t="s">
        <v>280</v>
      </c>
      <c r="J5" s="28" t="s">
        <v>281</v>
      </c>
      <c r="K5" s="28" t="s">
        <v>282</v>
      </c>
      <c r="L5" s="28" t="s">
        <v>283</v>
      </c>
      <c r="M5" s="28" t="s">
        <v>284</v>
      </c>
      <c r="N5" s="28" t="s">
        <v>285</v>
      </c>
      <c r="O5" s="28" t="s">
        <v>287</v>
      </c>
      <c r="P5" s="28" t="s">
        <v>289</v>
      </c>
      <c r="Q5" s="28" t="s">
        <v>290</v>
      </c>
      <c r="R5" s="28" t="s">
        <v>292</v>
      </c>
      <c r="S5" s="28" t="s">
        <v>293</v>
      </c>
      <c r="T5" s="28" t="s">
        <v>294</v>
      </c>
      <c r="U5" s="28" t="s">
        <v>295</v>
      </c>
      <c r="V5" s="28" t="s">
        <v>296</v>
      </c>
      <c r="W5" s="28" t="s">
        <v>297</v>
      </c>
      <c r="X5" s="28" t="s">
        <v>298</v>
      </c>
      <c r="Y5" s="28" t="s">
        <v>299</v>
      </c>
      <c r="Z5" s="28" t="s">
        <v>300</v>
      </c>
      <c r="AA5" s="28" t="s">
        <v>301</v>
      </c>
      <c r="AB5" s="28" t="s">
        <v>302</v>
      </c>
      <c r="AC5" s="28" t="s">
        <v>303</v>
      </c>
      <c r="AD5" s="28" t="s">
        <v>304</v>
      </c>
      <c r="AE5" s="28" t="s">
        <v>305</v>
      </c>
      <c r="AF5" s="28" t="s">
        <v>307</v>
      </c>
    </row>
    <row r="6" spans="2:32" s="110" customFormat="1" x14ac:dyDescent="0.2">
      <c r="B6" s="110" t="s">
        <v>223</v>
      </c>
      <c r="C6" s="110" t="s">
        <v>225</v>
      </c>
      <c r="D6" s="111">
        <f>SUM(E6:AF6)</f>
        <v>149731.22770688424</v>
      </c>
      <c r="E6" s="111">
        <f t="shared" ref="E6:AF6" si="0">SUM(E7:E24)</f>
        <v>2120.3654261953975</v>
      </c>
      <c r="F6" s="111">
        <f t="shared" si="0"/>
        <v>1295.5439326199698</v>
      </c>
      <c r="G6" s="111">
        <f t="shared" si="0"/>
        <v>4689.3363949463883</v>
      </c>
      <c r="H6" s="111">
        <f t="shared" si="0"/>
        <v>1490.6244995326706</v>
      </c>
      <c r="I6" s="111">
        <f t="shared" si="0"/>
        <v>367.3353499817145</v>
      </c>
      <c r="J6" s="111">
        <f t="shared" si="0"/>
        <v>3307.3874724425391</v>
      </c>
      <c r="K6" s="111">
        <f t="shared" si="0"/>
        <v>2306.665426680951</v>
      </c>
      <c r="L6" s="111">
        <f t="shared" si="0"/>
        <v>869.56062748048134</v>
      </c>
      <c r="M6" s="111">
        <f t="shared" si="0"/>
        <v>986.46689287196148</v>
      </c>
      <c r="N6" s="111">
        <f t="shared" si="0"/>
        <v>24936.481428182273</v>
      </c>
      <c r="O6" s="111">
        <f t="shared" si="0"/>
        <v>13377.303417960578</v>
      </c>
      <c r="P6" s="111">
        <f t="shared" si="0"/>
        <v>4837.103669299071</v>
      </c>
      <c r="Q6" s="111">
        <f t="shared" si="0"/>
        <v>4966.7076250968066</v>
      </c>
      <c r="R6" s="111">
        <f t="shared" si="0"/>
        <v>3595.6646630291625</v>
      </c>
      <c r="S6" s="111">
        <f t="shared" si="0"/>
        <v>12561.922774823659</v>
      </c>
      <c r="T6" s="111">
        <f t="shared" si="0"/>
        <v>1527.3522916006525</v>
      </c>
      <c r="U6" s="111">
        <f t="shared" si="0"/>
        <v>2991.7845704704978</v>
      </c>
      <c r="V6" s="111">
        <f t="shared" si="0"/>
        <v>81.250728539036402</v>
      </c>
      <c r="W6" s="111">
        <f t="shared" si="0"/>
        <v>10.747906124494017</v>
      </c>
      <c r="X6" s="111">
        <f t="shared" si="0"/>
        <v>1621.7573570386048</v>
      </c>
      <c r="Y6" s="111">
        <f t="shared" si="0"/>
        <v>13415.581767067297</v>
      </c>
      <c r="Z6" s="111">
        <f t="shared" si="0"/>
        <v>2692.7624606677537</v>
      </c>
      <c r="AA6" s="111">
        <f t="shared" si="0"/>
        <v>11909.267218872646</v>
      </c>
      <c r="AB6" s="111">
        <f t="shared" si="0"/>
        <v>1784.6300987446123</v>
      </c>
      <c r="AC6" s="111">
        <f t="shared" si="0"/>
        <v>515.58940319473868</v>
      </c>
      <c r="AD6" s="111">
        <f t="shared" si="0"/>
        <v>20347.943125988248</v>
      </c>
      <c r="AE6" s="111">
        <f t="shared" si="0"/>
        <v>1966.2650889708113</v>
      </c>
      <c r="AF6" s="111">
        <f t="shared" si="0"/>
        <v>9157.8260884612391</v>
      </c>
    </row>
    <row r="7" spans="2:32" x14ac:dyDescent="0.2">
      <c r="B7" s="1" t="s">
        <v>1</v>
      </c>
      <c r="C7" s="1" t="s">
        <v>91</v>
      </c>
      <c r="D7" s="111">
        <f t="shared" ref="D7:D24" si="1">SUM(E7:AF7)</f>
        <v>41.679205629242126</v>
      </c>
      <c r="E7" s="26">
        <f>'MS 170 W per m2 and 100%'!E7/2</f>
        <v>0.77194479308717767</v>
      </c>
      <c r="F7" s="26">
        <f>'MS 170 W per m2 and 100%'!F7/2</f>
        <v>1.0030955526982268</v>
      </c>
      <c r="G7" s="26">
        <f>'MS 170 W per m2 and 100%'!G7/2</f>
        <v>0.71519854599659849</v>
      </c>
      <c r="H7" s="26">
        <f>'MS 170 W per m2 and 100%'!H7/2</f>
        <v>0.37820324164543662</v>
      </c>
      <c r="I7" s="26">
        <f>'MS 170 W per m2 and 100%'!I7/2</f>
        <v>8.7805306693853044E-2</v>
      </c>
      <c r="J7" s="26">
        <f>'MS 170 W per m2 and 100%'!J7/2</f>
        <v>0.93824263316598777</v>
      </c>
      <c r="K7" s="26">
        <f>'MS 170 W per m2 and 100%'!K7/2</f>
        <v>0.56163342205667477</v>
      </c>
      <c r="L7" s="26">
        <f>'MS 170 W per m2 and 100%'!L7/2</f>
        <v>0.11266767033059545</v>
      </c>
      <c r="M7" s="26">
        <f>'MS 170 W per m2 and 100%'!M7/2</f>
        <v>0.56977105190242783</v>
      </c>
      <c r="N7" s="26">
        <f>'MS 170 W per m2 and 100%'!N7/2</f>
        <v>5.8142209709992327</v>
      </c>
      <c r="O7" s="26">
        <f>'MS 170 W per m2 and 100%'!O7/2</f>
        <v>6.7668647718058246</v>
      </c>
      <c r="P7" s="26">
        <f>'MS 170 W per m2 and 100%'!P7/2</f>
        <v>0.72884102307447995</v>
      </c>
      <c r="Q7" s="26">
        <f>'MS 170 W per m2 and 100%'!Q7/2</f>
        <v>0.98877629960477398</v>
      </c>
      <c r="R7" s="26">
        <f>'MS 170 W per m2 and 100%'!R7/2</f>
        <v>0.41375465287764923</v>
      </c>
      <c r="S7" s="26">
        <f>'MS 170 W per m2 and 100%'!S7/2</f>
        <v>3.9344737581170257</v>
      </c>
      <c r="T7" s="26">
        <f>'MS 170 W per m2 and 100%'!T7/2</f>
        <v>0.17429888402252117</v>
      </c>
      <c r="U7" s="26">
        <f>'MS 170 W per m2 and 100%'!U7/2</f>
        <v>0.28976932261711402</v>
      </c>
      <c r="V7" s="26">
        <f>'MS 170 W per m2 and 100%'!V7/2</f>
        <v>4.6468973704464032E-2</v>
      </c>
      <c r="W7" s="26">
        <f>'MS 170 W per m2 and 100%'!W7/2</f>
        <v>3.3635515441525106E-2</v>
      </c>
      <c r="X7" s="26">
        <f>'MS 170 W per m2 and 100%'!X7/2</f>
        <v>1.4071271206448606</v>
      </c>
      <c r="Y7" s="26">
        <f>'MS 170 W per m2 and 100%'!Y7/2</f>
        <v>3.2312943006802599</v>
      </c>
      <c r="Z7" s="26">
        <f>'MS 170 W per m2 and 100%'!Z7/2</f>
        <v>0.84521219414579896</v>
      </c>
      <c r="AA7" s="26">
        <f>'MS 170 W per m2 and 100%'!AA7/2</f>
        <v>2.0164630552258154</v>
      </c>
      <c r="AB7" s="26">
        <f>'MS 170 W per m2 and 100%'!AB7/2</f>
        <v>0.49734507426177582</v>
      </c>
      <c r="AC7" s="26">
        <f>'MS 170 W per m2 and 100%'!AC7/2</f>
        <v>0.16412435197575487</v>
      </c>
      <c r="AD7" s="26">
        <f>'MS 170 W per m2 and 100%'!AD7/2</f>
        <v>2.8304908297104565</v>
      </c>
      <c r="AE7" s="26">
        <f>'MS 170 W per m2 and 100%'!AE7/2</f>
        <v>0.92153014676251011</v>
      </c>
      <c r="AF7" s="26">
        <f>'MS 170 W per m2 and 100%'!AF7/2</f>
        <v>5.4359521659933048</v>
      </c>
    </row>
    <row r="8" spans="2:32" x14ac:dyDescent="0.2">
      <c r="B8" s="1" t="s">
        <v>2</v>
      </c>
      <c r="C8" s="1" t="s">
        <v>91</v>
      </c>
      <c r="D8" s="111">
        <f t="shared" si="1"/>
        <v>27.786137086161428</v>
      </c>
      <c r="E8" s="26">
        <f>'MS 170 W per m2 and 100%'!E8/2</f>
        <v>0.51462986205811867</v>
      </c>
      <c r="F8" s="26">
        <f>'MS 170 W per m2 and 100%'!F8/2</f>
        <v>0.66873036846548461</v>
      </c>
      <c r="G8" s="26">
        <f>'MS 170 W per m2 and 100%'!G8/2</f>
        <v>0.4767990306643991</v>
      </c>
      <c r="H8" s="26">
        <f>'MS 170 W per m2 and 100%'!H8/2</f>
        <v>0.2521354944302911</v>
      </c>
      <c r="I8" s="26">
        <f>'MS 170 W per m2 and 100%'!I8/2</f>
        <v>5.853687112923537E-2</v>
      </c>
      <c r="J8" s="26">
        <f>'MS 170 W per m2 and 100%'!J8/2</f>
        <v>0.62549508877732518</v>
      </c>
      <c r="K8" s="26">
        <f>'MS 170 W per m2 and 100%'!K8/2</f>
        <v>0.37442228137111661</v>
      </c>
      <c r="L8" s="26">
        <f>'MS 170 W per m2 and 100%'!L8/2</f>
        <v>7.5111780220396968E-2</v>
      </c>
      <c r="M8" s="26">
        <f>'MS 170 W per m2 and 100%'!M8/2</f>
        <v>0.37984736793495189</v>
      </c>
      <c r="N8" s="26">
        <f>'MS 170 W per m2 and 100%'!N8/2</f>
        <v>3.87614731399949</v>
      </c>
      <c r="O8" s="26">
        <f>'MS 170 W per m2 and 100%'!O8/2</f>
        <v>4.5112431812038842</v>
      </c>
      <c r="P8" s="26">
        <f>'MS 170 W per m2 and 100%'!P8/2</f>
        <v>0.48589401538298665</v>
      </c>
      <c r="Q8" s="26">
        <f>'MS 170 W per m2 and 100%'!Q8/2</f>
        <v>0.65918419973651599</v>
      </c>
      <c r="R8" s="26">
        <f>'MS 170 W per m2 and 100%'!R8/2</f>
        <v>0.27583643525176615</v>
      </c>
      <c r="S8" s="26">
        <f>'MS 170 W per m2 and 100%'!S8/2</f>
        <v>2.6229825054113518</v>
      </c>
      <c r="T8" s="26">
        <f>'MS 170 W per m2 and 100%'!T8/2</f>
        <v>0.11619925601501412</v>
      </c>
      <c r="U8" s="26">
        <f>'MS 170 W per m2 and 100%'!U8/2</f>
        <v>0.19317954841140939</v>
      </c>
      <c r="V8" s="26">
        <f>'MS 170 W per m2 and 100%'!V8/2</f>
        <v>3.0979315802976026E-2</v>
      </c>
      <c r="W8" s="26">
        <f>'MS 170 W per m2 and 100%'!W8/2</f>
        <v>2.2423676961016738E-2</v>
      </c>
      <c r="X8" s="26">
        <f>'MS 170 W per m2 and 100%'!X8/2</f>
        <v>0.93808474709657363</v>
      </c>
      <c r="Y8" s="26">
        <f>'MS 170 W per m2 and 100%'!Y8/2</f>
        <v>2.1541962004535078</v>
      </c>
      <c r="Z8" s="26">
        <f>'MS 170 W per m2 and 100%'!Z8/2</f>
        <v>0.56347479609719942</v>
      </c>
      <c r="AA8" s="26">
        <f>'MS 170 W per m2 and 100%'!AA8/2</f>
        <v>1.3443087034838768</v>
      </c>
      <c r="AB8" s="26">
        <f>'MS 170 W per m2 and 100%'!AB8/2</f>
        <v>0.33156338284118386</v>
      </c>
      <c r="AC8" s="26">
        <f>'MS 170 W per m2 and 100%'!AC8/2</f>
        <v>0.10941623465050324</v>
      </c>
      <c r="AD8" s="26">
        <f>'MS 170 W per m2 and 100%'!AD8/2</f>
        <v>1.8869938864736373</v>
      </c>
      <c r="AE8" s="26">
        <f>'MS 170 W per m2 and 100%'!AE8/2</f>
        <v>0.61435343117500696</v>
      </c>
      <c r="AF8" s="26">
        <f>'MS 170 W per m2 and 100%'!AF8/2</f>
        <v>3.6239681106622035</v>
      </c>
    </row>
    <row r="9" spans="2:32" x14ac:dyDescent="0.2">
      <c r="B9" s="1" t="s">
        <v>3</v>
      </c>
      <c r="C9" s="1" t="s">
        <v>91</v>
      </c>
      <c r="D9" s="111">
        <f t="shared" si="1"/>
        <v>27.786137086161428</v>
      </c>
      <c r="E9" s="26">
        <f>'MS 170 W per m2 and 100%'!E9/2</f>
        <v>0.51462986205811867</v>
      </c>
      <c r="F9" s="26">
        <f>'MS 170 W per m2 and 100%'!F9/2</f>
        <v>0.66873036846548461</v>
      </c>
      <c r="G9" s="26">
        <f>'MS 170 W per m2 and 100%'!G9/2</f>
        <v>0.4767990306643991</v>
      </c>
      <c r="H9" s="26">
        <f>'MS 170 W per m2 and 100%'!H9/2</f>
        <v>0.2521354944302911</v>
      </c>
      <c r="I9" s="26">
        <f>'MS 170 W per m2 and 100%'!I9/2</f>
        <v>5.853687112923537E-2</v>
      </c>
      <c r="J9" s="26">
        <f>'MS 170 W per m2 and 100%'!J9/2</f>
        <v>0.62549508877732518</v>
      </c>
      <c r="K9" s="26">
        <f>'MS 170 W per m2 and 100%'!K9/2</f>
        <v>0.37442228137111661</v>
      </c>
      <c r="L9" s="26">
        <f>'MS 170 W per m2 and 100%'!L9/2</f>
        <v>7.5111780220396968E-2</v>
      </c>
      <c r="M9" s="26">
        <f>'MS 170 W per m2 and 100%'!M9/2</f>
        <v>0.37984736793495189</v>
      </c>
      <c r="N9" s="26">
        <f>'MS 170 W per m2 and 100%'!N9/2</f>
        <v>3.87614731399949</v>
      </c>
      <c r="O9" s="26">
        <f>'MS 170 W per m2 and 100%'!O9/2</f>
        <v>4.5112431812038842</v>
      </c>
      <c r="P9" s="26">
        <f>'MS 170 W per m2 and 100%'!P9/2</f>
        <v>0.48589401538298665</v>
      </c>
      <c r="Q9" s="26">
        <f>'MS 170 W per m2 and 100%'!Q9/2</f>
        <v>0.65918419973651599</v>
      </c>
      <c r="R9" s="26">
        <f>'MS 170 W per m2 and 100%'!R9/2</f>
        <v>0.27583643525176615</v>
      </c>
      <c r="S9" s="26">
        <f>'MS 170 W per m2 and 100%'!S9/2</f>
        <v>2.6229825054113518</v>
      </c>
      <c r="T9" s="26">
        <f>'MS 170 W per m2 and 100%'!T9/2</f>
        <v>0.11619925601501412</v>
      </c>
      <c r="U9" s="26">
        <f>'MS 170 W per m2 and 100%'!U9/2</f>
        <v>0.19317954841140939</v>
      </c>
      <c r="V9" s="26">
        <f>'MS 170 W per m2 and 100%'!V9/2</f>
        <v>3.0979315802976026E-2</v>
      </c>
      <c r="W9" s="26">
        <f>'MS 170 W per m2 and 100%'!W9/2</f>
        <v>2.2423676961016738E-2</v>
      </c>
      <c r="X9" s="26">
        <f>'MS 170 W per m2 and 100%'!X9/2</f>
        <v>0.93808474709657363</v>
      </c>
      <c r="Y9" s="26">
        <f>'MS 170 W per m2 and 100%'!Y9/2</f>
        <v>2.1541962004535078</v>
      </c>
      <c r="Z9" s="26">
        <f>'MS 170 W per m2 and 100%'!Z9/2</f>
        <v>0.56347479609719942</v>
      </c>
      <c r="AA9" s="26">
        <f>'MS 170 W per m2 and 100%'!AA9/2</f>
        <v>1.3443087034838768</v>
      </c>
      <c r="AB9" s="26">
        <f>'MS 170 W per m2 and 100%'!AB9/2</f>
        <v>0.33156338284118386</v>
      </c>
      <c r="AC9" s="26">
        <f>'MS 170 W per m2 and 100%'!AC9/2</f>
        <v>0.10941623465050324</v>
      </c>
      <c r="AD9" s="26">
        <f>'MS 170 W per m2 and 100%'!AD9/2</f>
        <v>1.8869938864736373</v>
      </c>
      <c r="AE9" s="26">
        <f>'MS 170 W per m2 and 100%'!AE9/2</f>
        <v>0.61435343117500696</v>
      </c>
      <c r="AF9" s="26">
        <f>'MS 170 W per m2 and 100%'!AF9/2</f>
        <v>3.6239681106622035</v>
      </c>
    </row>
    <row r="10" spans="2:32" x14ac:dyDescent="0.2">
      <c r="B10" s="1" t="s">
        <v>4</v>
      </c>
      <c r="C10" s="1" t="s">
        <v>91</v>
      </c>
      <c r="D10" s="111">
        <f t="shared" si="1"/>
        <v>43.600416958430699</v>
      </c>
      <c r="E10" s="26">
        <f>'MS 170 W per m2 and 100%'!E10/2</f>
        <v>0.63990800111676283</v>
      </c>
      <c r="F10" s="26">
        <f>'MS 170 W per m2 and 100%'!F10/2</f>
        <v>0.97912399556545049</v>
      </c>
      <c r="G10" s="26">
        <f>'MS 170 W per m2 and 100%'!G10/2</f>
        <v>0.5896477036600043</v>
      </c>
      <c r="H10" s="26">
        <f>'MS 170 W per m2 and 100%'!H10/2</f>
        <v>0.29322492026267721</v>
      </c>
      <c r="I10" s="26">
        <f>'MS 170 W per m2 and 100%'!I10/2</f>
        <v>7.620155169652422E-2</v>
      </c>
      <c r="J10" s="26">
        <f>'MS 170 W per m2 and 100%'!J10/2</f>
        <v>0.92863834522727329</v>
      </c>
      <c r="K10" s="26">
        <f>'MS 170 W per m2 and 100%'!K10/2</f>
        <v>0.38759866797073139</v>
      </c>
      <c r="L10" s="26">
        <f>'MS 170 W per m2 and 100%'!L10/2</f>
        <v>0.15724468616826642</v>
      </c>
      <c r="M10" s="26">
        <f>'MS 170 W per m2 and 100%'!M10/2</f>
        <v>0.40866459828364671</v>
      </c>
      <c r="N10" s="26">
        <f>'MS 170 W per m2 and 100%'!N10/2</f>
        <v>4.8212597214072321</v>
      </c>
      <c r="O10" s="26">
        <f>'MS 170 W per m2 and 100%'!O10/2</f>
        <v>6.6784893996222001</v>
      </c>
      <c r="P10" s="26">
        <f>'MS 170 W per m2 and 100%'!P10/2</f>
        <v>1.3000028017624075</v>
      </c>
      <c r="Q10" s="26">
        <f>'MS 170 W per m2 and 100%'!Q10/2</f>
        <v>0.63969913886881347</v>
      </c>
      <c r="R10" s="26">
        <f>'MS 170 W per m2 and 100%'!R10/2</f>
        <v>0.30989974457763536</v>
      </c>
      <c r="S10" s="26">
        <f>'MS 170 W per m2 and 100%'!S10/2</f>
        <v>7.7154558496528551</v>
      </c>
      <c r="T10" s="26">
        <f>'MS 170 W per m2 and 100%'!T10/2</f>
        <v>0.19882528763239171</v>
      </c>
      <c r="U10" s="26">
        <f>'MS 170 W per m2 and 100%'!U10/2</f>
        <v>0.30669979550868798</v>
      </c>
      <c r="V10" s="26">
        <f>'MS 170 W per m2 and 100%'!V10/2</f>
        <v>4.3712977417943936E-2</v>
      </c>
      <c r="W10" s="26">
        <f>'MS 170 W per m2 and 100%'!W10/2</f>
        <v>3.3148251358386317E-2</v>
      </c>
      <c r="X10" s="26">
        <f>'MS 170 W per m2 and 100%'!X10/2</f>
        <v>1.1621717068674773</v>
      </c>
      <c r="Y10" s="26">
        <f>'MS 170 W per m2 and 100%'!Y10/2</f>
        <v>2.7035083766685193</v>
      </c>
      <c r="Z10" s="26">
        <f>'MS 170 W per m2 and 100%'!Z10/2</f>
        <v>0.75190689015325773</v>
      </c>
      <c r="AA10" s="26">
        <f>'MS 170 W per m2 and 100%'!AA10/2</f>
        <v>1.2320883592151055</v>
      </c>
      <c r="AB10" s="26">
        <f>'MS 170 W per m2 and 100%'!AB10/2</f>
        <v>0.41062082797151822</v>
      </c>
      <c r="AC10" s="26">
        <f>'MS 170 W per m2 and 100%'!AC10/2</f>
        <v>0.16350742798107742</v>
      </c>
      <c r="AD10" s="26">
        <f>'MS 170 W per m2 and 100%'!AD10/2</f>
        <v>5.7264340281346016</v>
      </c>
      <c r="AE10" s="26">
        <f>'MS 170 W per m2 and 100%'!AE10/2</f>
        <v>0.84788850497556179</v>
      </c>
      <c r="AF10" s="26">
        <f>'MS 170 W per m2 and 100%'!AF10/2</f>
        <v>4.0948453987036739</v>
      </c>
    </row>
    <row r="11" spans="2:32" x14ac:dyDescent="0.2">
      <c r="B11" s="1" t="s">
        <v>5</v>
      </c>
      <c r="C11" s="1" t="s">
        <v>91</v>
      </c>
      <c r="D11" s="111">
        <f t="shared" si="1"/>
        <v>54.056446023056836</v>
      </c>
      <c r="E11" s="26">
        <f>'MS 170 W per m2 and 100%'!E11/2</f>
        <v>0.92837893442392638</v>
      </c>
      <c r="F11" s="26">
        <f>'MS 170 W per m2 and 100%'!F11/2</f>
        <v>1.2323315860713739</v>
      </c>
      <c r="G11" s="26">
        <f>'MS 170 W per m2 and 100%'!G11/2</f>
        <v>0.81629877189945799</v>
      </c>
      <c r="H11" s="26">
        <f>'MS 170 W per m2 and 100%'!H11/2</f>
        <v>0.45792849890025633</v>
      </c>
      <c r="I11" s="26">
        <f>'MS 170 W per m2 and 100%'!I11/2</f>
        <v>9.8466594758996204E-2</v>
      </c>
      <c r="J11" s="26">
        <f>'MS 170 W per m2 and 100%'!J11/2</f>
        <v>1.1562871279251903</v>
      </c>
      <c r="K11" s="26">
        <f>'MS 170 W per m2 and 100%'!K11/2</f>
        <v>0.62854896311059893</v>
      </c>
      <c r="L11" s="26">
        <f>'MS 170 W per m2 and 100%'!L11/2</f>
        <v>0.14741997906857801</v>
      </c>
      <c r="M11" s="26">
        <f>'MS 170 W per m2 and 100%'!M11/2</f>
        <v>0.62177651730992323</v>
      </c>
      <c r="N11" s="26">
        <f>'MS 170 W per m2 and 100%'!N11/2</f>
        <v>6.9820400453332176</v>
      </c>
      <c r="O11" s="26">
        <f>'MS 170 W per m2 and 100%'!O11/2</f>
        <v>8.6793966128438651</v>
      </c>
      <c r="P11" s="26">
        <f>'MS 170 W per m2 and 100%'!P11/2</f>
        <v>1.1492763505406869</v>
      </c>
      <c r="Q11" s="26">
        <f>'MS 170 W per m2 and 100%'!Q11/2</f>
        <v>1.0999702150734905</v>
      </c>
      <c r="R11" s="26">
        <f>'MS 170 W per m2 and 100%'!R11/2</f>
        <v>0.49700072896161751</v>
      </c>
      <c r="S11" s="26">
        <f>'MS 170 W per m2 and 100%'!S11/2</f>
        <v>6.412893581791975</v>
      </c>
      <c r="T11" s="26">
        <f>'MS 170 W per m2 and 100%'!T11/2</f>
        <v>0.22091597722103243</v>
      </c>
      <c r="U11" s="26">
        <f>'MS 170 W per m2 and 100%'!U11/2</f>
        <v>0.33857590197316478</v>
      </c>
      <c r="V11" s="26">
        <f>'MS 170 W per m2 and 100%'!V11/2</f>
        <v>5.9000164552474463E-2</v>
      </c>
      <c r="W11" s="26">
        <f>'MS 170 W per m2 and 100%'!W11/2</f>
        <v>4.4817806073155012E-2</v>
      </c>
      <c r="X11" s="26">
        <f>'MS 170 W per m2 and 100%'!X11/2</f>
        <v>1.7833120414663608</v>
      </c>
      <c r="Y11" s="26">
        <f>'MS 170 W per m2 and 100%'!Y11/2</f>
        <v>4.0536841626815328</v>
      </c>
      <c r="Z11" s="26">
        <f>'MS 170 W per m2 and 100%'!Z11/2</f>
        <v>1.0638936134779751</v>
      </c>
      <c r="AA11" s="26">
        <f>'MS 170 W per m2 and 100%'!AA11/2</f>
        <v>2.2219625562902401</v>
      </c>
      <c r="AB11" s="26">
        <f>'MS 170 W per m2 and 100%'!AB11/2</f>
        <v>0.59330739258143317</v>
      </c>
      <c r="AC11" s="26">
        <f>'MS 170 W per m2 and 100%'!AC11/2</f>
        <v>0.21768625794702798</v>
      </c>
      <c r="AD11" s="26">
        <f>'MS 170 W per m2 and 100%'!AD11/2</f>
        <v>4.6707025038452707</v>
      </c>
      <c r="AE11" s="26">
        <f>'MS 170 W per m2 and 100%'!AE11/2</f>
        <v>1.0822369751541974</v>
      </c>
      <c r="AF11" s="26">
        <f>'MS 170 W per m2 and 100%'!AF11/2</f>
        <v>6.7983361617798117</v>
      </c>
    </row>
    <row r="12" spans="2:32" x14ac:dyDescent="0.2">
      <c r="B12" s="1" t="s">
        <v>6</v>
      </c>
      <c r="C12" s="1" t="s">
        <v>91</v>
      </c>
      <c r="D12" s="111">
        <f t="shared" si="1"/>
        <v>54.056446023056836</v>
      </c>
      <c r="E12" s="26">
        <f>'MS 170 W per m2 and 100%'!E12/2</f>
        <v>0.92837893442392638</v>
      </c>
      <c r="F12" s="26">
        <f>'MS 170 W per m2 and 100%'!F12/2</f>
        <v>1.2323315860713739</v>
      </c>
      <c r="G12" s="26">
        <f>'MS 170 W per m2 and 100%'!G12/2</f>
        <v>0.81629877189945799</v>
      </c>
      <c r="H12" s="26">
        <f>'MS 170 W per m2 and 100%'!H12/2</f>
        <v>0.45792849890025633</v>
      </c>
      <c r="I12" s="26">
        <f>'MS 170 W per m2 and 100%'!I12/2</f>
        <v>9.8466594758996204E-2</v>
      </c>
      <c r="J12" s="26">
        <f>'MS 170 W per m2 and 100%'!J12/2</f>
        <v>1.1562871279251903</v>
      </c>
      <c r="K12" s="26">
        <f>'MS 170 W per m2 and 100%'!K12/2</f>
        <v>0.62854896311059893</v>
      </c>
      <c r="L12" s="26">
        <f>'MS 170 W per m2 and 100%'!L12/2</f>
        <v>0.14741997906857801</v>
      </c>
      <c r="M12" s="26">
        <f>'MS 170 W per m2 and 100%'!M12/2</f>
        <v>0.62177651730992323</v>
      </c>
      <c r="N12" s="26">
        <f>'MS 170 W per m2 and 100%'!N12/2</f>
        <v>6.9820400453332176</v>
      </c>
      <c r="O12" s="26">
        <f>'MS 170 W per m2 and 100%'!O12/2</f>
        <v>8.6793966128438651</v>
      </c>
      <c r="P12" s="26">
        <f>'MS 170 W per m2 and 100%'!P12/2</f>
        <v>1.1492763505406869</v>
      </c>
      <c r="Q12" s="26">
        <f>'MS 170 W per m2 and 100%'!Q12/2</f>
        <v>1.0999702150734905</v>
      </c>
      <c r="R12" s="26">
        <f>'MS 170 W per m2 and 100%'!R12/2</f>
        <v>0.49700072896161751</v>
      </c>
      <c r="S12" s="26">
        <f>'MS 170 W per m2 and 100%'!S12/2</f>
        <v>6.412893581791975</v>
      </c>
      <c r="T12" s="26">
        <f>'MS 170 W per m2 and 100%'!T12/2</f>
        <v>0.22091597722103243</v>
      </c>
      <c r="U12" s="26">
        <f>'MS 170 W per m2 and 100%'!U12/2</f>
        <v>0.33857590197316478</v>
      </c>
      <c r="V12" s="26">
        <f>'MS 170 W per m2 and 100%'!V12/2</f>
        <v>5.9000164552474463E-2</v>
      </c>
      <c r="W12" s="26">
        <f>'MS 170 W per m2 and 100%'!W12/2</f>
        <v>4.4817806073155012E-2</v>
      </c>
      <c r="X12" s="26">
        <f>'MS 170 W per m2 and 100%'!X12/2</f>
        <v>1.7833120414663608</v>
      </c>
      <c r="Y12" s="26">
        <f>'MS 170 W per m2 and 100%'!Y12/2</f>
        <v>4.0536841626815328</v>
      </c>
      <c r="Z12" s="26">
        <f>'MS 170 W per m2 and 100%'!Z12/2</f>
        <v>1.0638936134779751</v>
      </c>
      <c r="AA12" s="26">
        <f>'MS 170 W per m2 and 100%'!AA12/2</f>
        <v>2.2219625562902401</v>
      </c>
      <c r="AB12" s="26">
        <f>'MS 170 W per m2 and 100%'!AB12/2</f>
        <v>0.59330739258143317</v>
      </c>
      <c r="AC12" s="26">
        <f>'MS 170 W per m2 and 100%'!AC12/2</f>
        <v>0.21768625794702798</v>
      </c>
      <c r="AD12" s="26">
        <f>'MS 170 W per m2 and 100%'!AD12/2</f>
        <v>4.6707025038452707</v>
      </c>
      <c r="AE12" s="26">
        <f>'MS 170 W per m2 and 100%'!AE12/2</f>
        <v>1.0822369751541974</v>
      </c>
      <c r="AF12" s="26">
        <f>'MS 170 W per m2 and 100%'!AF12/2</f>
        <v>6.7983361617798117</v>
      </c>
    </row>
    <row r="13" spans="2:32" x14ac:dyDescent="0.2">
      <c r="B13" s="1" t="s">
        <v>7</v>
      </c>
      <c r="C13" s="1" t="s">
        <v>91</v>
      </c>
      <c r="D13" s="111">
        <f t="shared" si="1"/>
        <v>54.056446023056836</v>
      </c>
      <c r="E13" s="26">
        <f>'MS 170 W per m2 and 100%'!E13/2</f>
        <v>0.92837893442392638</v>
      </c>
      <c r="F13" s="26">
        <f>'MS 170 W per m2 and 100%'!F13/2</f>
        <v>1.2323315860713739</v>
      </c>
      <c r="G13" s="26">
        <f>'MS 170 W per m2 and 100%'!G13/2</f>
        <v>0.81629877189945799</v>
      </c>
      <c r="H13" s="26">
        <f>'MS 170 W per m2 and 100%'!H13/2</f>
        <v>0.45792849890025633</v>
      </c>
      <c r="I13" s="26">
        <f>'MS 170 W per m2 and 100%'!I13/2</f>
        <v>9.8466594758996204E-2</v>
      </c>
      <c r="J13" s="26">
        <f>'MS 170 W per m2 and 100%'!J13/2</f>
        <v>1.1562871279251903</v>
      </c>
      <c r="K13" s="26">
        <f>'MS 170 W per m2 and 100%'!K13/2</f>
        <v>0.62854896311059893</v>
      </c>
      <c r="L13" s="26">
        <f>'MS 170 W per m2 and 100%'!L13/2</f>
        <v>0.14741997906857801</v>
      </c>
      <c r="M13" s="26">
        <f>'MS 170 W per m2 and 100%'!M13/2</f>
        <v>0.62177651730992323</v>
      </c>
      <c r="N13" s="26">
        <f>'MS 170 W per m2 and 100%'!N13/2</f>
        <v>6.9820400453332176</v>
      </c>
      <c r="O13" s="26">
        <f>'MS 170 W per m2 and 100%'!O13/2</f>
        <v>8.6793966128438651</v>
      </c>
      <c r="P13" s="26">
        <f>'MS 170 W per m2 and 100%'!P13/2</f>
        <v>1.1492763505406869</v>
      </c>
      <c r="Q13" s="26">
        <f>'MS 170 W per m2 and 100%'!Q13/2</f>
        <v>1.0999702150734905</v>
      </c>
      <c r="R13" s="26">
        <f>'MS 170 W per m2 and 100%'!R13/2</f>
        <v>0.49700072896161751</v>
      </c>
      <c r="S13" s="26">
        <f>'MS 170 W per m2 and 100%'!S13/2</f>
        <v>6.412893581791975</v>
      </c>
      <c r="T13" s="26">
        <f>'MS 170 W per m2 and 100%'!T13/2</f>
        <v>0.22091597722103243</v>
      </c>
      <c r="U13" s="26">
        <f>'MS 170 W per m2 and 100%'!U13/2</f>
        <v>0.33857590197316478</v>
      </c>
      <c r="V13" s="26">
        <f>'MS 170 W per m2 and 100%'!V13/2</f>
        <v>5.9000164552474463E-2</v>
      </c>
      <c r="W13" s="26">
        <f>'MS 170 W per m2 and 100%'!W13/2</f>
        <v>4.4817806073155012E-2</v>
      </c>
      <c r="X13" s="26">
        <f>'MS 170 W per m2 and 100%'!X13/2</f>
        <v>1.7833120414663608</v>
      </c>
      <c r="Y13" s="26">
        <f>'MS 170 W per m2 and 100%'!Y13/2</f>
        <v>4.0536841626815328</v>
      </c>
      <c r="Z13" s="26">
        <f>'MS 170 W per m2 and 100%'!Z13/2</f>
        <v>1.0638936134779751</v>
      </c>
      <c r="AA13" s="26">
        <f>'MS 170 W per m2 and 100%'!AA13/2</f>
        <v>2.2219625562902401</v>
      </c>
      <c r="AB13" s="26">
        <f>'MS 170 W per m2 and 100%'!AB13/2</f>
        <v>0.59330739258143317</v>
      </c>
      <c r="AC13" s="26">
        <f>'MS 170 W per m2 and 100%'!AC13/2</f>
        <v>0.21768625794702798</v>
      </c>
      <c r="AD13" s="26">
        <f>'MS 170 W per m2 and 100%'!AD13/2</f>
        <v>4.6707025038452707</v>
      </c>
      <c r="AE13" s="26">
        <f>'MS 170 W per m2 and 100%'!AE13/2</f>
        <v>1.0822369751541974</v>
      </c>
      <c r="AF13" s="26">
        <f>'MS 170 W per m2 and 100%'!AF13/2</f>
        <v>6.7983361617798117</v>
      </c>
    </row>
    <row r="14" spans="2:32" x14ac:dyDescent="0.2">
      <c r="B14" s="1" t="s">
        <v>8</v>
      </c>
      <c r="C14" s="1" t="s">
        <v>91</v>
      </c>
      <c r="D14" s="111">
        <f t="shared" si="1"/>
        <v>18.449290600781229</v>
      </c>
      <c r="E14" s="26">
        <f>'MS 170 W per m2 and 100%'!E14/2</f>
        <v>0.32055020335341977</v>
      </c>
      <c r="F14" s="26">
        <f>'MS 170 W per m2 and 100%'!F14/2</f>
        <v>0.42866308221779181</v>
      </c>
      <c r="G14" s="26">
        <f>'MS 170 W per m2 and 100%'!G14/2</f>
        <v>0.28866613172680017</v>
      </c>
      <c r="H14" s="26">
        <f>'MS 170 W per m2 and 100%'!H14/2</f>
        <v>0.17528266683016808</v>
      </c>
      <c r="I14" s="26">
        <f>'MS 170 W per m2 and 100%'!I14/2</f>
        <v>3.2005682211935088E-2</v>
      </c>
      <c r="J14" s="26">
        <f>'MS 170 W per m2 and 100%'!J14/2</f>
        <v>0.39854333150758614</v>
      </c>
      <c r="K14" s="26">
        <f>'MS 170 W per m2 and 100%'!K14/2</f>
        <v>0.21808354686013839</v>
      </c>
      <c r="L14" s="26">
        <f>'MS 170 W per m2 and 100%'!L14/2</f>
        <v>4.9661017715047419E-2</v>
      </c>
      <c r="M14" s="26">
        <f>'MS 170 W per m2 and 100%'!M14/2</f>
        <v>0.21319460673693094</v>
      </c>
      <c r="N14" s="26">
        <f>'MS 170 W per m2 and 100%'!N14/2</f>
        <v>2.416012057481606</v>
      </c>
      <c r="O14" s="26">
        <f>'MS 170 W per m2 and 100%'!O14/2</f>
        <v>3.0587815415347981</v>
      </c>
      <c r="P14" s="26">
        <f>'MS 170 W per m2 and 100%'!P14/2</f>
        <v>0.35125121377699914</v>
      </c>
      <c r="Q14" s="26">
        <f>'MS 170 W per m2 and 100%'!Q14/2</f>
        <v>0.3808545906678773</v>
      </c>
      <c r="R14" s="26">
        <f>'MS 170 W per m2 and 100%'!R14/2</f>
        <v>0.190329668976532</v>
      </c>
      <c r="S14" s="26">
        <f>'MS 170 W per m2 and 100%'!S14/2</f>
        <v>1.9775864049957896</v>
      </c>
      <c r="T14" s="26">
        <f>'MS 170 W per m2 and 100%'!T14/2</f>
        <v>7.7821435472982869E-2</v>
      </c>
      <c r="U14" s="26">
        <f>'MS 170 W per m2 and 100%'!U14/2</f>
        <v>0.10997098878479125</v>
      </c>
      <c r="V14" s="26">
        <f>'MS 170 W per m2 and 100%'!V14/2</f>
        <v>2.2995704502733319E-2</v>
      </c>
      <c r="W14" s="26">
        <f>'MS 170 W per m2 and 100%'!W14/2</f>
        <v>1.3095576586234812E-2</v>
      </c>
      <c r="X14" s="26">
        <f>'MS 170 W per m2 and 100%'!X14/2</f>
        <v>0.6134286488340307</v>
      </c>
      <c r="Y14" s="26">
        <f>'MS 170 W per m2 and 100%'!Y14/2</f>
        <v>1.5471568387911323</v>
      </c>
      <c r="Z14" s="26">
        <f>'MS 170 W per m2 and 100%'!Z14/2</f>
        <v>0.35144817060937661</v>
      </c>
      <c r="AA14" s="26">
        <f>'MS 170 W per m2 and 100%'!AA14/2</f>
        <v>0.74135597690245825</v>
      </c>
      <c r="AB14" s="26">
        <f>'MS 170 W per m2 and 100%'!AB14/2</f>
        <v>0.21504798921415313</v>
      </c>
      <c r="AC14" s="26">
        <f>'MS 170 W per m2 and 100%'!AC14/2</f>
        <v>8.2670470463009044E-2</v>
      </c>
      <c r="AD14" s="26">
        <f>'MS 170 W per m2 and 100%'!AD14/2</f>
        <v>1.4156302787199417</v>
      </c>
      <c r="AE14" s="26">
        <f>'MS 170 W per m2 and 100%'!AE14/2</f>
        <v>0.37456034675724653</v>
      </c>
      <c r="AF14" s="26">
        <f>'MS 170 W per m2 and 100%'!AF14/2</f>
        <v>2.3846424285497205</v>
      </c>
    </row>
    <row r="15" spans="2:32" x14ac:dyDescent="0.2">
      <c r="B15" s="1" t="s">
        <v>9</v>
      </c>
      <c r="C15" s="1" t="s">
        <v>91</v>
      </c>
      <c r="D15" s="111">
        <f t="shared" si="1"/>
        <v>12.299527067187489</v>
      </c>
      <c r="E15" s="26">
        <f>'MS 170 W per m2 and 100%'!E15/2</f>
        <v>0.21370013556894649</v>
      </c>
      <c r="F15" s="26">
        <f>'MS 170 W per m2 and 100%'!F15/2</f>
        <v>0.28577538814519454</v>
      </c>
      <c r="G15" s="26">
        <f>'MS 170 W per m2 and 100%'!G15/2</f>
        <v>0.19244408781786682</v>
      </c>
      <c r="H15" s="26">
        <f>'MS 170 W per m2 and 100%'!H15/2</f>
        <v>0.11685511122011205</v>
      </c>
      <c r="I15" s="26">
        <f>'MS 170 W per m2 and 100%'!I15/2</f>
        <v>2.1337121474623393E-2</v>
      </c>
      <c r="J15" s="26">
        <f>'MS 170 W per m2 and 100%'!J15/2</f>
        <v>0.2656955543383907</v>
      </c>
      <c r="K15" s="26">
        <f>'MS 170 W per m2 and 100%'!K15/2</f>
        <v>0.14538903124009228</v>
      </c>
      <c r="L15" s="26">
        <f>'MS 170 W per m2 and 100%'!L15/2</f>
        <v>3.3107345143364948E-2</v>
      </c>
      <c r="M15" s="26">
        <f>'MS 170 W per m2 and 100%'!M15/2</f>
        <v>0.14212973782462063</v>
      </c>
      <c r="N15" s="26">
        <f>'MS 170 W per m2 and 100%'!N15/2</f>
        <v>1.6106747049877372</v>
      </c>
      <c r="O15" s="26">
        <f>'MS 170 W per m2 and 100%'!O15/2</f>
        <v>2.0391876943565324</v>
      </c>
      <c r="P15" s="26">
        <f>'MS 170 W per m2 and 100%'!P15/2</f>
        <v>0.23416747585133277</v>
      </c>
      <c r="Q15" s="26">
        <f>'MS 170 W per m2 and 100%'!Q15/2</f>
        <v>0.25390306044525157</v>
      </c>
      <c r="R15" s="26">
        <f>'MS 170 W per m2 and 100%'!R15/2</f>
        <v>0.12688644598435467</v>
      </c>
      <c r="S15" s="26">
        <f>'MS 170 W per m2 and 100%'!S15/2</f>
        <v>1.31839093666386</v>
      </c>
      <c r="T15" s="26">
        <f>'MS 170 W per m2 and 100%'!T15/2</f>
        <v>5.1880956981988587E-2</v>
      </c>
      <c r="U15" s="26">
        <f>'MS 170 W per m2 and 100%'!U15/2</f>
        <v>7.3313992523194163E-2</v>
      </c>
      <c r="V15" s="26">
        <f>'MS 170 W per m2 and 100%'!V15/2</f>
        <v>1.5330469668488878E-2</v>
      </c>
      <c r="W15" s="26">
        <f>'MS 170 W per m2 and 100%'!W15/2</f>
        <v>8.7303843908232079E-3</v>
      </c>
      <c r="X15" s="26">
        <f>'MS 170 W per m2 and 100%'!X15/2</f>
        <v>0.40895243255602043</v>
      </c>
      <c r="Y15" s="26">
        <f>'MS 170 W per m2 and 100%'!Y15/2</f>
        <v>1.0314378925274217</v>
      </c>
      <c r="Z15" s="26">
        <f>'MS 170 W per m2 and 100%'!Z15/2</f>
        <v>0.23429878040625113</v>
      </c>
      <c r="AA15" s="26">
        <f>'MS 170 W per m2 and 100%'!AA15/2</f>
        <v>0.49423731793497216</v>
      </c>
      <c r="AB15" s="26">
        <f>'MS 170 W per m2 and 100%'!AB15/2</f>
        <v>0.14336532614276876</v>
      </c>
      <c r="AC15" s="26">
        <f>'MS 170 W per m2 and 100%'!AC15/2</f>
        <v>5.5113646975339367E-2</v>
      </c>
      <c r="AD15" s="26">
        <f>'MS 170 W per m2 and 100%'!AD15/2</f>
        <v>0.94375351914662786</v>
      </c>
      <c r="AE15" s="26">
        <f>'MS 170 W per m2 and 100%'!AE15/2</f>
        <v>0.24970689783816438</v>
      </c>
      <c r="AF15" s="26">
        <f>'MS 170 W per m2 and 100%'!AF15/2</f>
        <v>1.5897616190331469</v>
      </c>
    </row>
    <row r="16" spans="2:32" x14ac:dyDescent="0.2">
      <c r="B16" s="1" t="s">
        <v>10</v>
      </c>
      <c r="C16" s="1" t="s">
        <v>91</v>
      </c>
      <c r="D16" s="111">
        <f t="shared" si="1"/>
        <v>12.299527067187489</v>
      </c>
      <c r="E16" s="26">
        <f>'MS 170 W per m2 and 100%'!E16/2</f>
        <v>0.21370013556894649</v>
      </c>
      <c r="F16" s="26">
        <f>'MS 170 W per m2 and 100%'!F16/2</f>
        <v>0.28577538814519454</v>
      </c>
      <c r="G16" s="26">
        <f>'MS 170 W per m2 and 100%'!G16/2</f>
        <v>0.19244408781786682</v>
      </c>
      <c r="H16" s="26">
        <f>'MS 170 W per m2 and 100%'!H16/2</f>
        <v>0.11685511122011205</v>
      </c>
      <c r="I16" s="26">
        <f>'MS 170 W per m2 and 100%'!I16/2</f>
        <v>2.1337121474623393E-2</v>
      </c>
      <c r="J16" s="26">
        <f>'MS 170 W per m2 and 100%'!J16/2</f>
        <v>0.2656955543383907</v>
      </c>
      <c r="K16" s="26">
        <f>'MS 170 W per m2 and 100%'!K16/2</f>
        <v>0.14538903124009228</v>
      </c>
      <c r="L16" s="26">
        <f>'MS 170 W per m2 and 100%'!L16/2</f>
        <v>3.3107345143364948E-2</v>
      </c>
      <c r="M16" s="26">
        <f>'MS 170 W per m2 and 100%'!M16/2</f>
        <v>0.14212973782462063</v>
      </c>
      <c r="N16" s="26">
        <f>'MS 170 W per m2 and 100%'!N16/2</f>
        <v>1.6106747049877372</v>
      </c>
      <c r="O16" s="26">
        <f>'MS 170 W per m2 and 100%'!O16/2</f>
        <v>2.0391876943565324</v>
      </c>
      <c r="P16" s="26">
        <f>'MS 170 W per m2 and 100%'!P16/2</f>
        <v>0.23416747585133277</v>
      </c>
      <c r="Q16" s="26">
        <f>'MS 170 W per m2 and 100%'!Q16/2</f>
        <v>0.25390306044525157</v>
      </c>
      <c r="R16" s="26">
        <f>'MS 170 W per m2 and 100%'!R16/2</f>
        <v>0.12688644598435467</v>
      </c>
      <c r="S16" s="26">
        <f>'MS 170 W per m2 and 100%'!S16/2</f>
        <v>1.31839093666386</v>
      </c>
      <c r="T16" s="26">
        <f>'MS 170 W per m2 and 100%'!T16/2</f>
        <v>5.1880956981988587E-2</v>
      </c>
      <c r="U16" s="26">
        <f>'MS 170 W per m2 and 100%'!U16/2</f>
        <v>7.3313992523194163E-2</v>
      </c>
      <c r="V16" s="26">
        <f>'MS 170 W per m2 and 100%'!V16/2</f>
        <v>1.5330469668488878E-2</v>
      </c>
      <c r="W16" s="26">
        <f>'MS 170 W per m2 and 100%'!W16/2</f>
        <v>8.7303843908232079E-3</v>
      </c>
      <c r="X16" s="26">
        <f>'MS 170 W per m2 and 100%'!X16/2</f>
        <v>0.40895243255602043</v>
      </c>
      <c r="Y16" s="26">
        <f>'MS 170 W per m2 and 100%'!Y16/2</f>
        <v>1.0314378925274217</v>
      </c>
      <c r="Z16" s="26">
        <f>'MS 170 W per m2 and 100%'!Z16/2</f>
        <v>0.23429878040625113</v>
      </c>
      <c r="AA16" s="26">
        <f>'MS 170 W per m2 and 100%'!AA16/2</f>
        <v>0.49423731793497216</v>
      </c>
      <c r="AB16" s="26">
        <f>'MS 170 W per m2 and 100%'!AB16/2</f>
        <v>0.14336532614276876</v>
      </c>
      <c r="AC16" s="26">
        <f>'MS 170 W per m2 and 100%'!AC16/2</f>
        <v>5.5113646975339367E-2</v>
      </c>
      <c r="AD16" s="26">
        <f>'MS 170 W per m2 and 100%'!AD16/2</f>
        <v>0.94375351914662786</v>
      </c>
      <c r="AE16" s="26">
        <f>'MS 170 W per m2 and 100%'!AE16/2</f>
        <v>0.24970689783816438</v>
      </c>
      <c r="AF16" s="26">
        <f>'MS 170 W per m2 and 100%'!AF16/2</f>
        <v>1.5897616190331469</v>
      </c>
    </row>
    <row r="17" spans="2:32" x14ac:dyDescent="0.2">
      <c r="B17" s="1" t="s">
        <v>11</v>
      </c>
      <c r="C17" s="1" t="s">
        <v>91</v>
      </c>
      <c r="D17" s="111">
        <f t="shared" si="1"/>
        <v>143.49448245052068</v>
      </c>
      <c r="E17" s="26">
        <f>'MS 170 W per m2 and 100%'!E17/2</f>
        <v>2.4931682483043751</v>
      </c>
      <c r="F17" s="26">
        <f>'MS 170 W per m2 and 100%'!F17/2</f>
        <v>3.3340461950272688</v>
      </c>
      <c r="G17" s="26">
        <f>'MS 170 W per m2 and 100%'!G17/2</f>
        <v>2.2451810245417789</v>
      </c>
      <c r="H17" s="26">
        <f>'MS 170 W per m2 and 100%'!H17/2</f>
        <v>1.3633096309013069</v>
      </c>
      <c r="I17" s="26">
        <f>'MS 170 W per m2 and 100%'!I17/2</f>
        <v>0.2489330838706062</v>
      </c>
      <c r="J17" s="26">
        <f>'MS 170 W per m2 and 100%'!J17/2</f>
        <v>3.0997814672812245</v>
      </c>
      <c r="K17" s="26">
        <f>'MS 170 W per m2 and 100%'!K17/2</f>
        <v>1.6962053644677428</v>
      </c>
      <c r="L17" s="26">
        <f>'MS 170 W per m2 and 100%'!L17/2</f>
        <v>0.38625236000592433</v>
      </c>
      <c r="M17" s="26">
        <f>'MS 170 W per m2 and 100%'!M17/2</f>
        <v>1.6581802746205736</v>
      </c>
      <c r="N17" s="26">
        <f>'MS 170 W per m2 and 100%'!N17/2</f>
        <v>18.791204891523602</v>
      </c>
      <c r="O17" s="26">
        <f>'MS 170 W per m2 and 100%'!O17/2</f>
        <v>23.790523100826206</v>
      </c>
      <c r="P17" s="26">
        <f>'MS 170 W per m2 and 100%'!P17/2</f>
        <v>2.7319538849322154</v>
      </c>
      <c r="Q17" s="26">
        <f>'MS 170 W per m2 and 100%'!Q17/2</f>
        <v>2.9622023718612671</v>
      </c>
      <c r="R17" s="26">
        <f>'MS 170 W per m2 and 100%'!R17/2</f>
        <v>1.4803418698174706</v>
      </c>
      <c r="S17" s="26">
        <f>'MS 170 W per m2 and 100%'!S17/2</f>
        <v>15.381227594411692</v>
      </c>
      <c r="T17" s="26">
        <f>'MS 170 W per m2 and 100%'!T17/2</f>
        <v>0.60527783145653336</v>
      </c>
      <c r="U17" s="26">
        <f>'MS 170 W per m2 and 100%'!U17/2</f>
        <v>0.85532991277059833</v>
      </c>
      <c r="V17" s="26">
        <f>'MS 170 W per m2 and 100%'!V17/2</f>
        <v>0.17885547946570352</v>
      </c>
      <c r="W17" s="26">
        <f>'MS 170 W per m2 and 100%'!W17/2</f>
        <v>0.10185448455960407</v>
      </c>
      <c r="X17" s="26">
        <f>'MS 170 W per m2 and 100%'!X17/2</f>
        <v>4.7711117131535712</v>
      </c>
      <c r="Y17" s="26">
        <f>'MS 170 W per m2 and 100%'!Y17/2</f>
        <v>12.033442079486585</v>
      </c>
      <c r="Z17" s="26">
        <f>'MS 170 W per m2 and 100%'!Z17/2</f>
        <v>2.7334857714062624</v>
      </c>
      <c r="AA17" s="26">
        <f>'MS 170 W per m2 and 100%'!AA17/2</f>
        <v>5.7661020425746754</v>
      </c>
      <c r="AB17" s="26">
        <f>'MS 170 W per m2 and 100%'!AB17/2</f>
        <v>1.6725954716656353</v>
      </c>
      <c r="AC17" s="26">
        <f>'MS 170 W per m2 and 100%'!AC17/2</f>
        <v>0.64299254804562578</v>
      </c>
      <c r="AD17" s="26">
        <f>'MS 170 W per m2 and 100%'!AD17/2</f>
        <v>11.01045772337732</v>
      </c>
      <c r="AE17" s="26">
        <f>'MS 170 W per m2 and 100%'!AE17/2</f>
        <v>2.9132471414452503</v>
      </c>
      <c r="AF17" s="26">
        <f>'MS 170 W per m2 and 100%'!AF17/2</f>
        <v>18.547218888720046</v>
      </c>
    </row>
    <row r="18" spans="2:32" x14ac:dyDescent="0.2">
      <c r="B18" s="1" t="s">
        <v>12</v>
      </c>
      <c r="C18" s="1" t="s">
        <v>91</v>
      </c>
      <c r="D18" s="111">
        <f t="shared" si="1"/>
        <v>33.214548289806451</v>
      </c>
      <c r="E18" s="26">
        <f>'MS 170 W per m2 and 100%'!E18/2</f>
        <v>0.56268605033650465</v>
      </c>
      <c r="F18" s="26">
        <f>'MS 170 W per m2 and 100%'!F18/2</f>
        <v>0.74099917434191975</v>
      </c>
      <c r="G18" s="26">
        <f>'MS 170 W per m2 and 100%'!G18/2</f>
        <v>0.48010632926680591</v>
      </c>
      <c r="H18" s="26">
        <f>'MS 170 W per m2 and 100%'!H18/2</f>
        <v>0.28090412167638729</v>
      </c>
      <c r="I18" s="26">
        <f>'MS 170 W per m2 and 100%'!I18/2</f>
        <v>5.6752195918945328E-2</v>
      </c>
      <c r="J18" s="26">
        <f>'MS 170 W per m2 and 100%'!J18/2</f>
        <v>0.69534133178326729</v>
      </c>
      <c r="K18" s="26">
        <f>'MS 170 W per m2 and 100%'!K18/2</f>
        <v>0.37221205501392346</v>
      </c>
      <c r="L18" s="26">
        <f>'MS 170 W per m2 and 100%'!L18/2</f>
        <v>8.703451944273978E-2</v>
      </c>
      <c r="M18" s="26">
        <f>'MS 170 W per m2 and 100%'!M18/2</f>
        <v>0.36093285898961047</v>
      </c>
      <c r="N18" s="26">
        <f>'MS 170 W per m2 and 100%'!N18/2</f>
        <v>4.2279887889643106</v>
      </c>
      <c r="O18" s="26">
        <f>'MS 170 W per m2 and 100%'!O18/2</f>
        <v>5.3415691857140271</v>
      </c>
      <c r="P18" s="26">
        <f>'MS 170 W per m2 and 100%'!P18/2</f>
        <v>0.72122278047807442</v>
      </c>
      <c r="Q18" s="26">
        <f>'MS 170 W per m2 and 100%'!Q18/2</f>
        <v>0.65333584340668227</v>
      </c>
      <c r="R18" s="26">
        <f>'MS 170 W per m2 and 100%'!R18/2</f>
        <v>0.30462971451852988</v>
      </c>
      <c r="S18" s="26">
        <f>'MS 170 W per m2 and 100%'!S18/2</f>
        <v>4.0225345289853935</v>
      </c>
      <c r="T18" s="26">
        <f>'MS 170 W per m2 and 100%'!T18/2</f>
        <v>0.13238660147027934</v>
      </c>
      <c r="U18" s="26">
        <f>'MS 170 W per m2 and 100%'!U18/2</f>
        <v>0.19469522100924225</v>
      </c>
      <c r="V18" s="26">
        <f>'MS 170 W per m2 and 100%'!V18/2</f>
        <v>3.6358446448398446E-2</v>
      </c>
      <c r="W18" s="26">
        <f>'MS 170 W per m2 and 100%'!W18/2</f>
        <v>2.8136918541707044E-2</v>
      </c>
      <c r="X18" s="26">
        <f>'MS 170 W per m2 and 100%'!X18/2</f>
        <v>1.1131691218001765</v>
      </c>
      <c r="Y18" s="26">
        <f>'MS 170 W per m2 and 100%'!Y18/2</f>
        <v>2.5146815992194074</v>
      </c>
      <c r="Z18" s="26">
        <f>'MS 170 W per m2 and 100%'!Z18/2</f>
        <v>0.65605988266604132</v>
      </c>
      <c r="AA18" s="26">
        <f>'MS 170 W per m2 and 100%'!AA18/2</f>
        <v>1.3194099090071485</v>
      </c>
      <c r="AB18" s="26">
        <f>'MS 170 W per m2 and 100%'!AB18/2</f>
        <v>0.35823659526225649</v>
      </c>
      <c r="AC18" s="26">
        <f>'MS 170 W per m2 and 100%'!AC18/2</f>
        <v>0.1363299530601392</v>
      </c>
      <c r="AD18" s="26">
        <f>'MS 170 W per m2 and 100%'!AD18/2</f>
        <v>2.9255036018435998</v>
      </c>
      <c r="AE18" s="26">
        <f>'MS 170 W per m2 and 100%'!AE18/2</f>
        <v>0.63767708246066246</v>
      </c>
      <c r="AF18" s="26">
        <f>'MS 170 W per m2 and 100%'!AF18/2</f>
        <v>4.2536538781802689</v>
      </c>
    </row>
    <row r="19" spans="2:32" x14ac:dyDescent="0.2">
      <c r="B19" s="1" t="s">
        <v>13</v>
      </c>
      <c r="C19" s="1" t="s">
        <v>91</v>
      </c>
      <c r="D19" s="111">
        <f t="shared" si="1"/>
        <v>33.214548289806451</v>
      </c>
      <c r="E19" s="26">
        <f>'MS 170 W per m2 and 100%'!E19/2</f>
        <v>0.56268605033650465</v>
      </c>
      <c r="F19" s="26">
        <f>'MS 170 W per m2 and 100%'!F19/2</f>
        <v>0.74099917434191975</v>
      </c>
      <c r="G19" s="26">
        <f>'MS 170 W per m2 and 100%'!G19/2</f>
        <v>0.48010632926680591</v>
      </c>
      <c r="H19" s="26">
        <f>'MS 170 W per m2 and 100%'!H19/2</f>
        <v>0.28090412167638729</v>
      </c>
      <c r="I19" s="26">
        <f>'MS 170 W per m2 and 100%'!I19/2</f>
        <v>5.6752195918945328E-2</v>
      </c>
      <c r="J19" s="26">
        <f>'MS 170 W per m2 and 100%'!J19/2</f>
        <v>0.69534133178326729</v>
      </c>
      <c r="K19" s="26">
        <f>'MS 170 W per m2 and 100%'!K19/2</f>
        <v>0.37221205501392346</v>
      </c>
      <c r="L19" s="26">
        <f>'MS 170 W per m2 and 100%'!L19/2</f>
        <v>8.703451944273978E-2</v>
      </c>
      <c r="M19" s="26">
        <f>'MS 170 W per m2 and 100%'!M19/2</f>
        <v>0.36093285898961047</v>
      </c>
      <c r="N19" s="26">
        <f>'MS 170 W per m2 and 100%'!N19/2</f>
        <v>4.2279887889643106</v>
      </c>
      <c r="O19" s="26">
        <f>'MS 170 W per m2 and 100%'!O19/2</f>
        <v>5.3415691857140271</v>
      </c>
      <c r="P19" s="26">
        <f>'MS 170 W per m2 and 100%'!P19/2</f>
        <v>0.72122278047807442</v>
      </c>
      <c r="Q19" s="26">
        <f>'MS 170 W per m2 and 100%'!Q19/2</f>
        <v>0.65333584340668227</v>
      </c>
      <c r="R19" s="26">
        <f>'MS 170 W per m2 and 100%'!R19/2</f>
        <v>0.30462971451852988</v>
      </c>
      <c r="S19" s="26">
        <f>'MS 170 W per m2 and 100%'!S19/2</f>
        <v>4.0225345289853935</v>
      </c>
      <c r="T19" s="26">
        <f>'MS 170 W per m2 and 100%'!T19/2</f>
        <v>0.13238660147027934</v>
      </c>
      <c r="U19" s="26">
        <f>'MS 170 W per m2 and 100%'!U19/2</f>
        <v>0.19469522100924225</v>
      </c>
      <c r="V19" s="26">
        <f>'MS 170 W per m2 and 100%'!V19/2</f>
        <v>3.6358446448398446E-2</v>
      </c>
      <c r="W19" s="26">
        <f>'MS 170 W per m2 and 100%'!W19/2</f>
        <v>2.8136918541707044E-2</v>
      </c>
      <c r="X19" s="26">
        <f>'MS 170 W per m2 and 100%'!X19/2</f>
        <v>1.1131691218001765</v>
      </c>
      <c r="Y19" s="26">
        <f>'MS 170 W per m2 and 100%'!Y19/2</f>
        <v>2.5146815992194074</v>
      </c>
      <c r="Z19" s="26">
        <f>'MS 170 W per m2 and 100%'!Z19/2</f>
        <v>0.65605988266604132</v>
      </c>
      <c r="AA19" s="26">
        <f>'MS 170 W per m2 and 100%'!AA19/2</f>
        <v>1.3194099090071485</v>
      </c>
      <c r="AB19" s="26">
        <f>'MS 170 W per m2 and 100%'!AB19/2</f>
        <v>0.35823659526225649</v>
      </c>
      <c r="AC19" s="26">
        <f>'MS 170 W per m2 and 100%'!AC19/2</f>
        <v>0.1363299530601392</v>
      </c>
      <c r="AD19" s="26">
        <f>'MS 170 W per m2 and 100%'!AD19/2</f>
        <v>2.9255036018435998</v>
      </c>
      <c r="AE19" s="26">
        <f>'MS 170 W per m2 and 100%'!AE19/2</f>
        <v>0.63767708246066246</v>
      </c>
      <c r="AF19" s="26">
        <f>'MS 170 W per m2 and 100%'!AF19/2</f>
        <v>4.2536538781802689</v>
      </c>
    </row>
    <row r="20" spans="2:32" x14ac:dyDescent="0.2">
      <c r="B20" s="1" t="s">
        <v>14</v>
      </c>
      <c r="C20" s="1" t="s">
        <v>91</v>
      </c>
      <c r="D20" s="111">
        <f t="shared" si="1"/>
        <v>33.214548289806451</v>
      </c>
      <c r="E20" s="26">
        <f>'MS 170 W per m2 and 100%'!E20/2</f>
        <v>0.56268605033650465</v>
      </c>
      <c r="F20" s="26">
        <f>'MS 170 W per m2 and 100%'!F20/2</f>
        <v>0.74099917434191975</v>
      </c>
      <c r="G20" s="26">
        <f>'MS 170 W per m2 and 100%'!G20/2</f>
        <v>0.48010632926680591</v>
      </c>
      <c r="H20" s="26">
        <f>'MS 170 W per m2 and 100%'!H20/2</f>
        <v>0.28090412167638729</v>
      </c>
      <c r="I20" s="26">
        <f>'MS 170 W per m2 and 100%'!I20/2</f>
        <v>5.6752195918945328E-2</v>
      </c>
      <c r="J20" s="26">
        <f>'MS 170 W per m2 and 100%'!J20/2</f>
        <v>0.69534133178326729</v>
      </c>
      <c r="K20" s="26">
        <f>'MS 170 W per m2 and 100%'!K20/2</f>
        <v>0.37221205501392346</v>
      </c>
      <c r="L20" s="26">
        <f>'MS 170 W per m2 and 100%'!L20/2</f>
        <v>8.703451944273978E-2</v>
      </c>
      <c r="M20" s="26">
        <f>'MS 170 W per m2 and 100%'!M20/2</f>
        <v>0.36093285898961047</v>
      </c>
      <c r="N20" s="26">
        <f>'MS 170 W per m2 and 100%'!N20/2</f>
        <v>4.2279887889643106</v>
      </c>
      <c r="O20" s="26">
        <f>'MS 170 W per m2 and 100%'!O20/2</f>
        <v>5.3415691857140271</v>
      </c>
      <c r="P20" s="26">
        <f>'MS 170 W per m2 and 100%'!P20/2</f>
        <v>0.72122278047807442</v>
      </c>
      <c r="Q20" s="26">
        <f>'MS 170 W per m2 and 100%'!Q20/2</f>
        <v>0.65333584340668227</v>
      </c>
      <c r="R20" s="26">
        <f>'MS 170 W per m2 and 100%'!R20/2</f>
        <v>0.30462971451852988</v>
      </c>
      <c r="S20" s="26">
        <f>'MS 170 W per m2 and 100%'!S20/2</f>
        <v>4.0225345289853935</v>
      </c>
      <c r="T20" s="26">
        <f>'MS 170 W per m2 and 100%'!T20/2</f>
        <v>0.13238660147027934</v>
      </c>
      <c r="U20" s="26">
        <f>'MS 170 W per m2 and 100%'!U20/2</f>
        <v>0.19469522100924225</v>
      </c>
      <c r="V20" s="26">
        <f>'MS 170 W per m2 and 100%'!V20/2</f>
        <v>3.6358446448398446E-2</v>
      </c>
      <c r="W20" s="26">
        <f>'MS 170 W per m2 and 100%'!W20/2</f>
        <v>2.8136918541707044E-2</v>
      </c>
      <c r="X20" s="26">
        <f>'MS 170 W per m2 and 100%'!X20/2</f>
        <v>1.1131691218001765</v>
      </c>
      <c r="Y20" s="26">
        <f>'MS 170 W per m2 and 100%'!Y20/2</f>
        <v>2.5146815992194074</v>
      </c>
      <c r="Z20" s="26">
        <f>'MS 170 W per m2 and 100%'!Z20/2</f>
        <v>0.65605988266604132</v>
      </c>
      <c r="AA20" s="26">
        <f>'MS 170 W per m2 and 100%'!AA20/2</f>
        <v>1.3194099090071485</v>
      </c>
      <c r="AB20" s="26">
        <f>'MS 170 W per m2 and 100%'!AB20/2</f>
        <v>0.35823659526225649</v>
      </c>
      <c r="AC20" s="26">
        <f>'MS 170 W per m2 and 100%'!AC20/2</f>
        <v>0.1363299530601392</v>
      </c>
      <c r="AD20" s="26">
        <f>'MS 170 W per m2 and 100%'!AD20/2</f>
        <v>2.9255036018435998</v>
      </c>
      <c r="AE20" s="26">
        <f>'MS 170 W per m2 and 100%'!AE20/2</f>
        <v>0.63767708246066246</v>
      </c>
      <c r="AF20" s="26">
        <f>'MS 170 W per m2 and 100%'!AF20/2</f>
        <v>4.2536538781802689</v>
      </c>
    </row>
    <row r="21" spans="2:32" x14ac:dyDescent="0.2">
      <c r="B21" s="1" t="s">
        <v>15</v>
      </c>
      <c r="C21" s="1" t="s">
        <v>652</v>
      </c>
      <c r="D21" s="111">
        <f t="shared" si="1"/>
        <v>9966.2068883584288</v>
      </c>
      <c r="E21" s="26">
        <f>'MS 170 W per m2 and 100%'!E21/2</f>
        <v>0</v>
      </c>
      <c r="F21" s="26">
        <f>'MS 170 W per m2 and 100%'!F21/2</f>
        <v>0</v>
      </c>
      <c r="G21" s="26">
        <f>'MS 170 W per m2 and 100%'!G21/2</f>
        <v>0</v>
      </c>
      <c r="H21" s="26">
        <f>'MS 170 W per m2 and 100%'!H21/2</f>
        <v>0.55415937868998</v>
      </c>
      <c r="I21" s="26">
        <f>'MS 170 W per m2 and 100%'!I21/2</f>
        <v>41.029247316809382</v>
      </c>
      <c r="J21" s="26">
        <f>'MS 170 W per m2 and 100%'!J21/2</f>
        <v>0</v>
      </c>
      <c r="K21" s="26">
        <f>'MS 170 W per m2 and 100%'!K21/2</f>
        <v>0</v>
      </c>
      <c r="L21" s="26">
        <f>'MS 170 W per m2 and 100%'!L21/2</f>
        <v>0</v>
      </c>
      <c r="M21" s="26">
        <f>'MS 170 W per m2 and 100%'!M21/2</f>
        <v>0</v>
      </c>
      <c r="N21" s="26">
        <f>'MS 170 W per m2 and 100%'!N21/2</f>
        <v>243.53951677405038</v>
      </c>
      <c r="O21" s="26">
        <f>'MS 170 W per m2 and 100%'!O21/2</f>
        <v>0</v>
      </c>
      <c r="P21" s="26">
        <f>'MS 170 W per m2 and 100%'!P21/2</f>
        <v>118.7523858637671</v>
      </c>
      <c r="Q21" s="26">
        <f>'MS 170 W per m2 and 100%'!Q21/2</f>
        <v>0</v>
      </c>
      <c r="R21" s="26">
        <f>'MS 170 W per m2 and 100%'!R21/2</f>
        <v>0</v>
      </c>
      <c r="S21" s="26">
        <f>'MS 170 W per m2 and 100%'!S21/2</f>
        <v>319.3329399465714</v>
      </c>
      <c r="T21" s="26">
        <f>'MS 170 W per m2 and 100%'!T21/2</f>
        <v>0</v>
      </c>
      <c r="U21" s="26">
        <f>'MS 170 W per m2 and 100%'!U21/2</f>
        <v>0</v>
      </c>
      <c r="V21" s="26">
        <f>'MS 170 W per m2 and 100%'!V21/2</f>
        <v>0</v>
      </c>
      <c r="W21" s="26">
        <f>'MS 170 W per m2 and 100%'!W21/2</f>
        <v>3.5700000000000003</v>
      </c>
      <c r="X21" s="26">
        <f>'MS 170 W per m2 and 100%'!X21/2</f>
        <v>0</v>
      </c>
      <c r="Y21" s="26">
        <f>'MS 170 W per m2 and 100%'!Y21/2</f>
        <v>0</v>
      </c>
      <c r="Z21" s="26">
        <f>'MS 170 W per m2 and 100%'!Z21/2</f>
        <v>1184.2114910066934</v>
      </c>
      <c r="AA21" s="26">
        <f>'MS 170 W per m2 and 100%'!AA21/2</f>
        <v>0</v>
      </c>
      <c r="AB21" s="26">
        <f>'MS 170 W per m2 and 100%'!AB21/2</f>
        <v>0</v>
      </c>
      <c r="AC21" s="26">
        <f>'MS 170 W per m2 and 100%'!AC21/2</f>
        <v>0</v>
      </c>
      <c r="AD21" s="26">
        <f>'MS 170 W per m2 and 100%'!AD21/2</f>
        <v>8055.217148071848</v>
      </c>
      <c r="AE21" s="26">
        <f>'MS 170 W per m2 and 100%'!AE21/2</f>
        <v>0</v>
      </c>
      <c r="AF21" s="26">
        <f>'MS 170 W per m2 and 100%'!AF21/2</f>
        <v>0</v>
      </c>
    </row>
    <row r="22" spans="2:32" x14ac:dyDescent="0.2">
      <c r="B22" s="1" t="s">
        <v>16</v>
      </c>
      <c r="C22" s="1" t="s">
        <v>656</v>
      </c>
      <c r="D22" s="111">
        <f t="shared" si="1"/>
        <v>131113.87511903761</v>
      </c>
      <c r="E22" s="26">
        <f>'MS 170 W per m2 and 100%'!E22/2</f>
        <v>2098.0975000000003</v>
      </c>
      <c r="F22" s="26">
        <f>'MS 170 W per m2 and 100%'!F22/2</f>
        <v>1127.2784999999999</v>
      </c>
      <c r="G22" s="26">
        <f>'MS 170 W per m2 and 100%'!G22/2</f>
        <v>4469.7165563977569</v>
      </c>
      <c r="H22" s="26">
        <f>'MS 170 W per m2 and 100%'!H22/2</f>
        <v>1285.8280044970866</v>
      </c>
      <c r="I22" s="26">
        <f>'MS 170 W per m2 and 100%'!I22/2</f>
        <v>73.032060223920709</v>
      </c>
      <c r="J22" s="26">
        <f>'MS 170 W per m2 and 100%'!J22/2</f>
        <v>3232.9687892223237</v>
      </c>
      <c r="K22" s="26">
        <f>'MS 170 W per m2 and 100%'!K22/2</f>
        <v>2228.3514999999998</v>
      </c>
      <c r="L22" s="26">
        <f>'MS 170 W per m2 and 100%'!L22/2</f>
        <v>867.93500000000006</v>
      </c>
      <c r="M22" s="26">
        <f>'MS 170 W per m2 and 100%'!M22/2</f>
        <v>979.62500000000011</v>
      </c>
      <c r="N22" s="26">
        <f>'MS 170 W per m2 and 100%'!N22/2</f>
        <v>23330.31156625965</v>
      </c>
      <c r="O22" s="26">
        <f>'MS 170 W per m2 and 100%'!O22/2</f>
        <v>12127.697999999997</v>
      </c>
      <c r="P22" s="26">
        <f>'MS 170 W per m2 and 100%'!P22/2</f>
        <v>3281.0194654572138</v>
      </c>
      <c r="Q22" s="26">
        <f>'MS 170 W per m2 and 100%'!Q22/2</f>
        <v>4451.380231220036</v>
      </c>
      <c r="R22" s="26">
        <f>'MS 170 W per m2 and 100%'!R22/2</f>
        <v>3590.0600000000004</v>
      </c>
      <c r="S22" s="26">
        <f>'MS 170 W per m2 and 100%'!S22/2</f>
        <v>11122.095702302973</v>
      </c>
      <c r="T22" s="26">
        <f>'MS 170 W per m2 and 100%'!T22/2</f>
        <v>1524.9</v>
      </c>
      <c r="U22" s="26">
        <f>'MS 170 W per m2 and 100%'!U22/2</f>
        <v>2556.4042539568345</v>
      </c>
      <c r="V22" s="26">
        <f>'MS 170 W per m2 and 100%'!V22/2</f>
        <v>80.580000000000013</v>
      </c>
      <c r="W22" s="26">
        <f>'MS 170 W per m2 and 100%'!W22/2</f>
        <v>6.7150000000000007</v>
      </c>
      <c r="X22" s="26">
        <f>'MS 170 W per m2 and 100%'!X22/2</f>
        <v>1484.1680000000001</v>
      </c>
      <c r="Y22" s="26">
        <f>'MS 170 W per m2 and 100%'!Y22/2</f>
        <v>13133.159303714772</v>
      </c>
      <c r="Z22" s="26">
        <f>'MS 170 W per m2 and 100%'!Z22/2</f>
        <v>1378.7074793388838</v>
      </c>
      <c r="AA22" s="26">
        <f>'MS 170 W per m2 and 100%'!AA22/2</f>
        <v>11867.258514434056</v>
      </c>
      <c r="AB22" s="26">
        <f>'MS 170 W per m2 and 100%'!AB22/2</f>
        <v>1778.0300000000002</v>
      </c>
      <c r="AC22" s="26">
        <f>'MS 170 W per m2 and 100%'!AC22/2</f>
        <v>513.14499999999998</v>
      </c>
      <c r="AD22" s="26">
        <f>'MS 170 W per m2 and 100%'!AD22/2</f>
        <v>11712.261498074671</v>
      </c>
      <c r="AE22" s="26">
        <f>'MS 170 W per m2 and 100%'!AE22/2</f>
        <v>1940.9416939374396</v>
      </c>
      <c r="AF22" s="26">
        <f>'MS 170 W per m2 and 100%'!AF22/2</f>
        <v>8872.2065000000002</v>
      </c>
    </row>
    <row r="23" spans="2:32" x14ac:dyDescent="0.2">
      <c r="B23" s="1" t="s">
        <v>17</v>
      </c>
      <c r="C23" s="1" t="s">
        <v>652</v>
      </c>
      <c r="D23" s="111">
        <f t="shared" si="1"/>
        <v>426.14811164157231</v>
      </c>
      <c r="E23" s="26">
        <f>'MS 170 W per m2 and 100%'!E23/2</f>
        <v>0</v>
      </c>
      <c r="F23" s="26">
        <f>'MS 170 W per m2 and 100%'!F23/2</f>
        <v>0</v>
      </c>
      <c r="G23" s="26">
        <f>'MS 170 W per m2 and 100%'!G23/2</f>
        <v>0</v>
      </c>
      <c r="H23" s="26">
        <f>'MS 170 W per m2 and 100%'!H23/2</f>
        <v>0.38084062131002017</v>
      </c>
      <c r="I23" s="26">
        <f>'MS 170 W per m2 and 100%'!I23/2</f>
        <v>90.720752683190611</v>
      </c>
      <c r="J23" s="26">
        <f>'MS 170 W per m2 and 100%'!J23/2</f>
        <v>0</v>
      </c>
      <c r="K23" s="26">
        <f>'MS 170 W per m2 and 100%'!K23/2</f>
        <v>0</v>
      </c>
      <c r="L23" s="26">
        <f>'MS 170 W per m2 and 100%'!L23/2</f>
        <v>0</v>
      </c>
      <c r="M23" s="26">
        <f>'MS 170 W per m2 and 100%'!M23/2</f>
        <v>0</v>
      </c>
      <c r="N23" s="26">
        <f>'MS 170 W per m2 and 100%'!N23/2</f>
        <v>7.8904832259496045</v>
      </c>
      <c r="O23" s="26">
        <f>'MS 170 W per m2 and 100%'!O23/2</f>
        <v>0</v>
      </c>
      <c r="P23" s="26">
        <f>'MS 170 W per m2 and 100%'!P23/2</f>
        <v>41.217614136232896</v>
      </c>
      <c r="Q23" s="26">
        <f>'MS 170 W per m2 and 100%'!Q23/2</f>
        <v>0</v>
      </c>
      <c r="R23" s="26">
        <f>'MS 170 W per m2 and 100%'!R23/2</f>
        <v>0</v>
      </c>
      <c r="S23" s="26">
        <f>'MS 170 W per m2 and 100%'!S23/2</f>
        <v>37.242060053428659</v>
      </c>
      <c r="T23" s="26">
        <f>'MS 170 W per m2 and 100%'!T23/2</f>
        <v>0</v>
      </c>
      <c r="U23" s="26">
        <f>'MS 170 W per m2 and 100%'!U23/2</f>
        <v>0</v>
      </c>
      <c r="V23" s="26">
        <f>'MS 170 W per m2 and 100%'!V23/2</f>
        <v>0</v>
      </c>
      <c r="W23" s="26">
        <f>'MS 170 W per m2 and 100%'!W23/2</f>
        <v>0</v>
      </c>
      <c r="X23" s="26">
        <f>'MS 170 W per m2 and 100%'!X23/2</f>
        <v>0</v>
      </c>
      <c r="Y23" s="26">
        <f>'MS 170 W per m2 and 100%'!Y23/2</f>
        <v>0</v>
      </c>
      <c r="Z23" s="26">
        <f>'MS 170 W per m2 and 100%'!Z23/2</f>
        <v>34.773508993306599</v>
      </c>
      <c r="AA23" s="26">
        <f>'MS 170 W per m2 and 100%'!AA23/2</f>
        <v>0</v>
      </c>
      <c r="AB23" s="26">
        <f>'MS 170 W per m2 and 100%'!AB23/2</f>
        <v>0</v>
      </c>
      <c r="AC23" s="26">
        <f>'MS 170 W per m2 and 100%'!AC23/2</f>
        <v>0</v>
      </c>
      <c r="AD23" s="26">
        <f>'MS 170 W per m2 and 100%'!AD23/2</f>
        <v>213.92285192815399</v>
      </c>
      <c r="AE23" s="26">
        <f>'MS 170 W per m2 and 100%'!AE23/2</f>
        <v>0</v>
      </c>
      <c r="AF23" s="26">
        <f>'MS 170 W per m2 and 100%'!AF23/2</f>
        <v>0</v>
      </c>
    </row>
    <row r="24" spans="2:32" x14ac:dyDescent="0.2">
      <c r="B24" s="1" t="s">
        <v>18</v>
      </c>
      <c r="C24" s="1" t="s">
        <v>656</v>
      </c>
      <c r="D24" s="111">
        <f t="shared" si="1"/>
        <v>7635.7898809623803</v>
      </c>
      <c r="E24" s="26">
        <f>'MS 170 W per m2 and 100%'!E24/2</f>
        <v>12.112500000000001</v>
      </c>
      <c r="F24" s="26">
        <f>'MS 170 W per m2 and 100%'!F24/2</f>
        <v>154.69149999999999</v>
      </c>
      <c r="G24" s="26">
        <f>'MS 170 W per m2 and 100%'!G24/2</f>
        <v>210.55344360224285</v>
      </c>
      <c r="H24" s="26">
        <f>'MS 170 W per m2 and 100%'!H24/2</f>
        <v>198.69699550291369</v>
      </c>
      <c r="I24" s="26">
        <f>'MS 170 W per m2 and 100%'!I24/2</f>
        <v>161.48293977607932</v>
      </c>
      <c r="J24" s="26">
        <f>'MS 170 W per m2 and 100%'!J24/2</f>
        <v>61.716210777676665</v>
      </c>
      <c r="K24" s="26">
        <f>'MS 170 W per m2 and 100%'!K24/2</f>
        <v>71.408500000000032</v>
      </c>
      <c r="L24" s="26">
        <f>'MS 170 W per m2 and 100%'!L24/2</f>
        <v>0</v>
      </c>
      <c r="M24" s="26">
        <f>'MS 170 W per m2 and 100%'!M24/2</f>
        <v>0</v>
      </c>
      <c r="N24" s="26">
        <f>'MS 170 W per m2 and 100%'!N24/2</f>
        <v>1278.2934337403433</v>
      </c>
      <c r="O24" s="26">
        <f>'MS 170 W per m2 and 100%'!O24/2</f>
        <v>1154.1469999999999</v>
      </c>
      <c r="P24" s="26">
        <f>'MS 170 W per m2 and 100%'!P24/2</f>
        <v>1383.950534542787</v>
      </c>
      <c r="Q24" s="26">
        <f>'MS 170 W per m2 and 100%'!Q24/2</f>
        <v>503.26976877996395</v>
      </c>
      <c r="R24" s="26">
        <f>'MS 170 W per m2 and 100%'!R24/2</f>
        <v>0</v>
      </c>
      <c r="S24" s="26">
        <f>'MS 170 W per m2 and 100%'!S24/2</f>
        <v>1015.0542976970265</v>
      </c>
      <c r="T24" s="26">
        <f>'MS 170 W per m2 and 100%'!T24/2</f>
        <v>0</v>
      </c>
      <c r="U24" s="26">
        <f>'MS 170 W per m2 and 100%'!U24/2</f>
        <v>431.68574604316581</v>
      </c>
      <c r="V24" s="26">
        <f>'MS 170 W per m2 and 100%'!V24/2</f>
        <v>0</v>
      </c>
      <c r="W24" s="26">
        <f>'MS 170 W per m2 and 100%'!W24/2</f>
        <v>0</v>
      </c>
      <c r="X24" s="26">
        <f>'MS 170 W per m2 and 100%'!X24/2</f>
        <v>118.25199999999998</v>
      </c>
      <c r="Y24" s="26">
        <f>'MS 170 W per m2 and 100%'!Y24/2</f>
        <v>236.83069628523305</v>
      </c>
      <c r="Z24" s="26">
        <f>'MS 170 W per m2 and 100%'!Z24/2</f>
        <v>83.632520661116288</v>
      </c>
      <c r="AA24" s="26">
        <f>'MS 170 W per m2 and 100%'!AA24/2</f>
        <v>17.95148556594404</v>
      </c>
      <c r="AB24" s="26">
        <f>'MS 170 W per m2 and 100%'!AB24/2</f>
        <v>0</v>
      </c>
      <c r="AC24" s="26">
        <f>'MS 170 W per m2 and 100%'!AC24/2</f>
        <v>0</v>
      </c>
      <c r="AD24" s="26">
        <f>'MS 170 W per m2 and 100%'!AD24/2</f>
        <v>317.10850192532769</v>
      </c>
      <c r="AE24" s="26">
        <f>'MS 170 W per m2 and 100%'!AE24/2</f>
        <v>13.378306062560373</v>
      </c>
      <c r="AF24" s="26">
        <f>'MS 170 W per m2 and 100%'!AF24/2</f>
        <v>211.57349999999997</v>
      </c>
    </row>
    <row r="26" spans="2:32" x14ac:dyDescent="0.2">
      <c r="D26" s="1" t="s">
        <v>655</v>
      </c>
      <c r="E26" s="1" t="s">
        <v>655</v>
      </c>
      <c r="F26" s="1" t="s">
        <v>655</v>
      </c>
      <c r="G26" s="1" t="s">
        <v>655</v>
      </c>
      <c r="H26" s="1" t="s">
        <v>655</v>
      </c>
      <c r="I26" s="1" t="s">
        <v>655</v>
      </c>
      <c r="J26" s="1" t="s">
        <v>655</v>
      </c>
      <c r="K26" s="1" t="s">
        <v>655</v>
      </c>
      <c r="L26" s="1" t="s">
        <v>655</v>
      </c>
      <c r="M26" s="1" t="s">
        <v>655</v>
      </c>
      <c r="N26" s="1" t="s">
        <v>655</v>
      </c>
      <c r="O26" s="1" t="s">
        <v>655</v>
      </c>
      <c r="P26" s="1" t="s">
        <v>655</v>
      </c>
      <c r="Q26" s="1" t="s">
        <v>655</v>
      </c>
      <c r="R26" s="1" t="s">
        <v>655</v>
      </c>
      <c r="S26" s="1" t="s">
        <v>655</v>
      </c>
      <c r="T26" s="1" t="s">
        <v>655</v>
      </c>
      <c r="U26" s="1" t="s">
        <v>655</v>
      </c>
      <c r="V26" s="1" t="s">
        <v>655</v>
      </c>
      <c r="W26" s="1" t="s">
        <v>655</v>
      </c>
      <c r="X26" s="1" t="s">
        <v>655</v>
      </c>
      <c r="Y26" s="1" t="s">
        <v>655</v>
      </c>
      <c r="Z26" s="1" t="s">
        <v>655</v>
      </c>
      <c r="AA26" s="1" t="s">
        <v>655</v>
      </c>
      <c r="AB26" s="1" t="s">
        <v>655</v>
      </c>
      <c r="AC26" s="1" t="s">
        <v>655</v>
      </c>
      <c r="AD26" s="1" t="s">
        <v>655</v>
      </c>
      <c r="AE26" s="1" t="s">
        <v>655</v>
      </c>
      <c r="AF26" s="1" t="s">
        <v>655</v>
      </c>
    </row>
    <row r="27" spans="2:32" x14ac:dyDescent="0.2">
      <c r="B27" s="28" t="s">
        <v>0</v>
      </c>
      <c r="C27" s="28" t="s">
        <v>90</v>
      </c>
      <c r="D27" s="28" t="s">
        <v>227</v>
      </c>
      <c r="E27" s="28" t="s">
        <v>276</v>
      </c>
      <c r="F27" s="28" t="s">
        <v>277</v>
      </c>
      <c r="G27" s="28" t="s">
        <v>278</v>
      </c>
      <c r="H27" s="28" t="s">
        <v>279</v>
      </c>
      <c r="I27" s="28" t="s">
        <v>280</v>
      </c>
      <c r="J27" s="28" t="s">
        <v>281</v>
      </c>
      <c r="K27" s="28" t="s">
        <v>282</v>
      </c>
      <c r="L27" s="28" t="s">
        <v>283</v>
      </c>
      <c r="M27" s="28" t="s">
        <v>284</v>
      </c>
      <c r="N27" s="28" t="s">
        <v>285</v>
      </c>
      <c r="O27" s="28" t="s">
        <v>287</v>
      </c>
      <c r="P27" s="28" t="s">
        <v>289</v>
      </c>
      <c r="Q27" s="28" t="s">
        <v>290</v>
      </c>
      <c r="R27" s="28" t="s">
        <v>292</v>
      </c>
      <c r="S27" s="28" t="s">
        <v>293</v>
      </c>
      <c r="T27" s="28" t="s">
        <v>294</v>
      </c>
      <c r="U27" s="28" t="s">
        <v>295</v>
      </c>
      <c r="V27" s="28" t="s">
        <v>296</v>
      </c>
      <c r="W27" s="28" t="s">
        <v>297</v>
      </c>
      <c r="X27" s="28" t="s">
        <v>298</v>
      </c>
      <c r="Y27" s="28" t="s">
        <v>299</v>
      </c>
      <c r="Z27" s="28" t="s">
        <v>300</v>
      </c>
      <c r="AA27" s="28" t="s">
        <v>301</v>
      </c>
      <c r="AB27" s="28" t="s">
        <v>302</v>
      </c>
      <c r="AC27" s="28" t="s">
        <v>303</v>
      </c>
      <c r="AD27" s="28" t="s">
        <v>304</v>
      </c>
      <c r="AE27" s="28" t="s">
        <v>305</v>
      </c>
      <c r="AF27" s="28" t="s">
        <v>307</v>
      </c>
    </row>
    <row r="28" spans="2:32" s="110" customFormat="1" x14ac:dyDescent="0.2">
      <c r="B28" s="110" t="s">
        <v>223</v>
      </c>
      <c r="C28" s="110" t="s">
        <v>225</v>
      </c>
      <c r="D28" s="111">
        <f>SUM(E28:AF28)</f>
        <v>158303.9404966232</v>
      </c>
      <c r="E28" s="111">
        <f t="shared" ref="E28:AF28" si="2">SUM(E29:E46)</f>
        <v>2077.1948842831248</v>
      </c>
      <c r="F28" s="111">
        <f t="shared" si="2"/>
        <v>1175.2254426094405</v>
      </c>
      <c r="G28" s="111">
        <f t="shared" si="2"/>
        <v>5484.4264066439773</v>
      </c>
      <c r="H28" s="111">
        <f t="shared" si="2"/>
        <v>1716.7817380549966</v>
      </c>
      <c r="I28" s="111">
        <f t="shared" si="2"/>
        <v>574.29285144339156</v>
      </c>
      <c r="J28" s="111">
        <f t="shared" si="2"/>
        <v>3061.0413675712903</v>
      </c>
      <c r="K28" s="111">
        <f t="shared" si="2"/>
        <v>2063.4727296353835</v>
      </c>
      <c r="L28" s="111">
        <f t="shared" si="2"/>
        <v>726.35667322693041</v>
      </c>
      <c r="M28" s="111">
        <f t="shared" si="2"/>
        <v>803.5793975516857</v>
      </c>
      <c r="N28" s="111">
        <f t="shared" si="2"/>
        <v>26801.1162726115</v>
      </c>
      <c r="O28" s="111">
        <f t="shared" si="2"/>
        <v>12136.302567672103</v>
      </c>
      <c r="P28" s="111">
        <f t="shared" si="2"/>
        <v>6628.9071754209326</v>
      </c>
      <c r="Q28" s="111">
        <f t="shared" si="2"/>
        <v>5460.4146230861534</v>
      </c>
      <c r="R28" s="111">
        <f t="shared" si="2"/>
        <v>2909.4170801539508</v>
      </c>
      <c r="S28" s="111">
        <f t="shared" si="2"/>
        <v>15402.547380960541</v>
      </c>
      <c r="T28" s="111">
        <f t="shared" si="2"/>
        <v>1305.9625769331376</v>
      </c>
      <c r="U28" s="111">
        <f t="shared" si="2"/>
        <v>2579.4356291608792</v>
      </c>
      <c r="V28" s="111">
        <f t="shared" si="2"/>
        <v>72.854650650984851</v>
      </c>
      <c r="W28" s="111">
        <f t="shared" si="2"/>
        <v>16.51870322891687</v>
      </c>
      <c r="X28" s="111">
        <f t="shared" si="2"/>
        <v>1457.561181960767</v>
      </c>
      <c r="Y28" s="111">
        <f t="shared" si="2"/>
        <v>12264.648875711448</v>
      </c>
      <c r="Z28" s="111">
        <f t="shared" si="2"/>
        <v>2794.1754211730572</v>
      </c>
      <c r="AA28" s="111">
        <f t="shared" si="2"/>
        <v>13241.895612434466</v>
      </c>
      <c r="AB28" s="111">
        <f t="shared" si="2"/>
        <v>1777.0723761753977</v>
      </c>
      <c r="AC28" s="111">
        <f t="shared" si="2"/>
        <v>545.75675400458078</v>
      </c>
      <c r="AD28" s="111">
        <f t="shared" si="2"/>
        <v>25933.543284409341</v>
      </c>
      <c r="AE28" s="111">
        <f t="shared" si="2"/>
        <v>1609.3163202315106</v>
      </c>
      <c r="AF28" s="111">
        <f t="shared" si="2"/>
        <v>7684.1225196233245</v>
      </c>
    </row>
    <row r="29" spans="2:32" x14ac:dyDescent="0.2">
      <c r="B29" s="1" t="s">
        <v>1</v>
      </c>
      <c r="C29" s="1" t="s">
        <v>91</v>
      </c>
      <c r="D29" s="111">
        <f t="shared" ref="D29:D46" si="3">SUM(E29:AF29)</f>
        <v>42.059434087011816</v>
      </c>
      <c r="E29" s="26">
        <f t="shared" ref="E29:AF38" si="4">E7*E$2*8760/1000</f>
        <v>0.75622803283810758</v>
      </c>
      <c r="F29" s="26">
        <f t="shared" si="4"/>
        <v>0.90993704282596366</v>
      </c>
      <c r="G29" s="26">
        <f t="shared" si="4"/>
        <v>0.83646244613294951</v>
      </c>
      <c r="H29" s="26">
        <f t="shared" si="4"/>
        <v>0.43558415867554023</v>
      </c>
      <c r="I29" s="26">
        <f t="shared" si="4"/>
        <v>0.13727499941289212</v>
      </c>
      <c r="J29" s="26">
        <f t="shared" si="4"/>
        <v>0.8683589500383222</v>
      </c>
      <c r="K29" s="26">
        <f t="shared" si="4"/>
        <v>0.50242017635531366</v>
      </c>
      <c r="L29" s="26">
        <f t="shared" si="4"/>
        <v>9.4112948097338722E-2</v>
      </c>
      <c r="M29" s="26">
        <f t="shared" si="4"/>
        <v>0.46413750115541963</v>
      </c>
      <c r="N29" s="26">
        <f t="shared" si="4"/>
        <v>6.2489815464621286</v>
      </c>
      <c r="O29" s="26">
        <f t="shared" si="4"/>
        <v>6.1391085885736123</v>
      </c>
      <c r="P29" s="26">
        <f t="shared" si="4"/>
        <v>0.99882487908299433</v>
      </c>
      <c r="Q29" s="26">
        <f t="shared" si="4"/>
        <v>1.0870639008507548</v>
      </c>
      <c r="R29" s="26">
        <f t="shared" si="4"/>
        <v>0.33478785339822958</v>
      </c>
      <c r="S29" s="26">
        <f t="shared" si="4"/>
        <v>4.8241753722605623</v>
      </c>
      <c r="T29" s="26">
        <f t="shared" si="4"/>
        <v>0.14903426078345672</v>
      </c>
      <c r="U29" s="26">
        <f t="shared" si="4"/>
        <v>0.24983126204132142</v>
      </c>
      <c r="V29" s="26">
        <f t="shared" si="4"/>
        <v>4.1667082944640867E-2</v>
      </c>
      <c r="W29" s="26">
        <f t="shared" si="4"/>
        <v>5.1695194495975462E-2</v>
      </c>
      <c r="X29" s="26">
        <f t="shared" si="4"/>
        <v>1.2646613627092378</v>
      </c>
      <c r="Y29" s="26">
        <f t="shared" si="4"/>
        <v>2.9540791223245177</v>
      </c>
      <c r="Z29" s="26">
        <f t="shared" si="4"/>
        <v>0.87704399220282203</v>
      </c>
      <c r="AA29" s="26">
        <f t="shared" si="4"/>
        <v>2.2421021203820599</v>
      </c>
      <c r="AB29" s="26">
        <f t="shared" si="4"/>
        <v>0.49523886967905584</v>
      </c>
      <c r="AC29" s="26">
        <f t="shared" si="4"/>
        <v>0.17372733619500294</v>
      </c>
      <c r="AD29" s="26">
        <f t="shared" si="4"/>
        <v>3.607473049925519</v>
      </c>
      <c r="AE29" s="26">
        <f t="shared" si="4"/>
        <v>0.75423884250851481</v>
      </c>
      <c r="AF29" s="26">
        <f t="shared" si="4"/>
        <v>4.5611831946595656</v>
      </c>
    </row>
    <row r="30" spans="2:32" x14ac:dyDescent="0.2">
      <c r="B30" s="1" t="s">
        <v>2</v>
      </c>
      <c r="C30" s="1" t="s">
        <v>91</v>
      </c>
      <c r="D30" s="111">
        <f t="shared" si="3"/>
        <v>28.039622724674558</v>
      </c>
      <c r="E30" s="26">
        <f t="shared" si="4"/>
        <v>0.50415202189207187</v>
      </c>
      <c r="F30" s="26">
        <f t="shared" si="4"/>
        <v>0.60662469521730922</v>
      </c>
      <c r="G30" s="26">
        <f t="shared" si="4"/>
        <v>0.55764163075529982</v>
      </c>
      <c r="H30" s="26">
        <f t="shared" si="4"/>
        <v>0.2903894391170268</v>
      </c>
      <c r="I30" s="26">
        <f t="shared" si="4"/>
        <v>9.1516666275261421E-2</v>
      </c>
      <c r="J30" s="26">
        <f t="shared" si="4"/>
        <v>0.57890596669221484</v>
      </c>
      <c r="K30" s="26">
        <f t="shared" si="4"/>
        <v>0.33494678423687591</v>
      </c>
      <c r="L30" s="26">
        <f t="shared" si="4"/>
        <v>6.274196539822581E-2</v>
      </c>
      <c r="M30" s="26">
        <f t="shared" si="4"/>
        <v>0.30942500077027973</v>
      </c>
      <c r="N30" s="26">
        <f t="shared" si="4"/>
        <v>4.1659876976414205</v>
      </c>
      <c r="O30" s="26">
        <f t="shared" si="4"/>
        <v>4.0927390590490758</v>
      </c>
      <c r="P30" s="26">
        <f t="shared" si="4"/>
        <v>0.66588325272199622</v>
      </c>
      <c r="Q30" s="26">
        <f t="shared" si="4"/>
        <v>0.72470926723383677</v>
      </c>
      <c r="R30" s="26">
        <f t="shared" si="4"/>
        <v>0.22319190226548638</v>
      </c>
      <c r="S30" s="26">
        <f t="shared" si="4"/>
        <v>3.2161169148403763</v>
      </c>
      <c r="T30" s="26">
        <f t="shared" si="4"/>
        <v>9.9356173855637817E-2</v>
      </c>
      <c r="U30" s="26">
        <f t="shared" si="4"/>
        <v>0.16655417469421435</v>
      </c>
      <c r="V30" s="26">
        <f t="shared" si="4"/>
        <v>2.7778055296427247E-2</v>
      </c>
      <c r="W30" s="26">
        <f t="shared" si="4"/>
        <v>3.4463462997316972E-2</v>
      </c>
      <c r="X30" s="26">
        <f t="shared" si="4"/>
        <v>0.84310757513949197</v>
      </c>
      <c r="Y30" s="26">
        <f t="shared" si="4"/>
        <v>1.9693860815496795</v>
      </c>
      <c r="Z30" s="26">
        <f t="shared" si="4"/>
        <v>0.5846959948018815</v>
      </c>
      <c r="AA30" s="26">
        <f t="shared" si="4"/>
        <v>1.4947347469213734</v>
      </c>
      <c r="AB30" s="26">
        <f t="shared" si="4"/>
        <v>0.33015924645270384</v>
      </c>
      <c r="AC30" s="26">
        <f t="shared" si="4"/>
        <v>0.11581822413000194</v>
      </c>
      <c r="AD30" s="26">
        <f t="shared" si="4"/>
        <v>2.4049820332836789</v>
      </c>
      <c r="AE30" s="26">
        <f t="shared" si="4"/>
        <v>0.50282589500567676</v>
      </c>
      <c r="AF30" s="26">
        <f t="shared" si="4"/>
        <v>3.0407887964397107</v>
      </c>
    </row>
    <row r="31" spans="2:32" x14ac:dyDescent="0.2">
      <c r="B31" s="1" t="s">
        <v>3</v>
      </c>
      <c r="C31" s="1" t="s">
        <v>91</v>
      </c>
      <c r="D31" s="111">
        <f t="shared" si="3"/>
        <v>28.039622724674558</v>
      </c>
      <c r="E31" s="26">
        <f t="shared" si="4"/>
        <v>0.50415202189207187</v>
      </c>
      <c r="F31" s="26">
        <f t="shared" si="4"/>
        <v>0.60662469521730922</v>
      </c>
      <c r="G31" s="26">
        <f t="shared" si="4"/>
        <v>0.55764163075529982</v>
      </c>
      <c r="H31" s="26">
        <f t="shared" si="4"/>
        <v>0.2903894391170268</v>
      </c>
      <c r="I31" s="26">
        <f t="shared" si="4"/>
        <v>9.1516666275261421E-2</v>
      </c>
      <c r="J31" s="26">
        <f t="shared" si="4"/>
        <v>0.57890596669221484</v>
      </c>
      <c r="K31" s="26">
        <f t="shared" si="4"/>
        <v>0.33494678423687591</v>
      </c>
      <c r="L31" s="26">
        <f t="shared" si="4"/>
        <v>6.274196539822581E-2</v>
      </c>
      <c r="M31" s="26">
        <f t="shared" si="4"/>
        <v>0.30942500077027973</v>
      </c>
      <c r="N31" s="26">
        <f t="shared" si="4"/>
        <v>4.1659876976414205</v>
      </c>
      <c r="O31" s="26">
        <f t="shared" si="4"/>
        <v>4.0927390590490758</v>
      </c>
      <c r="P31" s="26">
        <f t="shared" si="4"/>
        <v>0.66588325272199622</v>
      </c>
      <c r="Q31" s="26">
        <f t="shared" si="4"/>
        <v>0.72470926723383677</v>
      </c>
      <c r="R31" s="26">
        <f t="shared" si="4"/>
        <v>0.22319190226548638</v>
      </c>
      <c r="S31" s="26">
        <f t="shared" si="4"/>
        <v>3.2161169148403763</v>
      </c>
      <c r="T31" s="26">
        <f t="shared" si="4"/>
        <v>9.9356173855637817E-2</v>
      </c>
      <c r="U31" s="26">
        <f t="shared" si="4"/>
        <v>0.16655417469421435</v>
      </c>
      <c r="V31" s="26">
        <f t="shared" si="4"/>
        <v>2.7778055296427247E-2</v>
      </c>
      <c r="W31" s="26">
        <f t="shared" si="4"/>
        <v>3.4463462997316972E-2</v>
      </c>
      <c r="X31" s="26">
        <f t="shared" si="4"/>
        <v>0.84310757513949197</v>
      </c>
      <c r="Y31" s="26">
        <f t="shared" si="4"/>
        <v>1.9693860815496795</v>
      </c>
      <c r="Z31" s="26">
        <f t="shared" si="4"/>
        <v>0.5846959948018815</v>
      </c>
      <c r="AA31" s="26">
        <f t="shared" si="4"/>
        <v>1.4947347469213734</v>
      </c>
      <c r="AB31" s="26">
        <f t="shared" si="4"/>
        <v>0.33015924645270384</v>
      </c>
      <c r="AC31" s="26">
        <f t="shared" si="4"/>
        <v>0.11581822413000194</v>
      </c>
      <c r="AD31" s="26">
        <f t="shared" si="4"/>
        <v>2.4049820332836789</v>
      </c>
      <c r="AE31" s="26">
        <f t="shared" si="4"/>
        <v>0.50282589500567676</v>
      </c>
      <c r="AF31" s="26">
        <f t="shared" si="4"/>
        <v>3.0407887964397107</v>
      </c>
    </row>
    <row r="32" spans="2:32" x14ac:dyDescent="0.2">
      <c r="B32" s="1" t="s">
        <v>4</v>
      </c>
      <c r="C32" s="1" t="s">
        <v>91</v>
      </c>
      <c r="D32" s="111">
        <f t="shared" si="3"/>
        <v>45.969465821058812</v>
      </c>
      <c r="E32" s="26">
        <f t="shared" si="4"/>
        <v>0.62687950383939595</v>
      </c>
      <c r="F32" s="26">
        <f t="shared" si="4"/>
        <v>0.88819174872047346</v>
      </c>
      <c r="G32" s="26">
        <f t="shared" si="4"/>
        <v>0.68962410972584598</v>
      </c>
      <c r="H32" s="26">
        <f t="shared" si="4"/>
        <v>0.33771294407640551</v>
      </c>
      <c r="I32" s="26">
        <f t="shared" si="4"/>
        <v>0.11913366467557865</v>
      </c>
      <c r="J32" s="26">
        <f t="shared" si="4"/>
        <v>0.85947002398069294</v>
      </c>
      <c r="K32" s="26">
        <f t="shared" si="4"/>
        <v>0.3467339789071322</v>
      </c>
      <c r="L32" s="26">
        <f t="shared" si="4"/>
        <v>0.13134877950802626</v>
      </c>
      <c r="M32" s="26">
        <f t="shared" si="4"/>
        <v>0.33289961788114308</v>
      </c>
      <c r="N32" s="26">
        <f t="shared" si="4"/>
        <v>5.1817712433102008</v>
      </c>
      <c r="O32" s="26">
        <f t="shared" si="4"/>
        <v>6.0589317231142328</v>
      </c>
      <c r="P32" s="26">
        <f t="shared" si="4"/>
        <v>1.7815615479498055</v>
      </c>
      <c r="Q32" s="26">
        <f t="shared" si="4"/>
        <v>0.7032873275255066</v>
      </c>
      <c r="R32" s="26">
        <f t="shared" si="4"/>
        <v>0.25075408707605795</v>
      </c>
      <c r="S32" s="26">
        <f t="shared" si="4"/>
        <v>9.4601500439215584</v>
      </c>
      <c r="T32" s="26">
        <f t="shared" si="4"/>
        <v>0.17000556219007651</v>
      </c>
      <c r="U32" s="26">
        <f t="shared" si="4"/>
        <v>0.26442825723479563</v>
      </c>
      <c r="V32" s="26">
        <f t="shared" si="4"/>
        <v>3.9195878682720106E-2</v>
      </c>
      <c r="W32" s="26">
        <f t="shared" si="4"/>
        <v>5.0946307160130884E-2</v>
      </c>
      <c r="X32" s="26">
        <f t="shared" si="4"/>
        <v>1.0445066639292575</v>
      </c>
      <c r="Y32" s="26">
        <f t="shared" si="4"/>
        <v>2.4715723513220724</v>
      </c>
      <c r="Z32" s="26">
        <f t="shared" si="4"/>
        <v>0.78022468827640457</v>
      </c>
      <c r="AA32" s="26">
        <f t="shared" si="4"/>
        <v>1.3699571214732142</v>
      </c>
      <c r="AB32" s="26">
        <f t="shared" si="4"/>
        <v>0.40888189153806181</v>
      </c>
      <c r="AC32" s="26">
        <f t="shared" si="4"/>
        <v>0.17307431572034523</v>
      </c>
      <c r="AD32" s="26">
        <f t="shared" si="4"/>
        <v>7.2983654325370848</v>
      </c>
      <c r="AE32" s="26">
        <f t="shared" si="4"/>
        <v>0.69396584237178793</v>
      </c>
      <c r="AF32" s="26">
        <f t="shared" si="4"/>
        <v>3.435891164410819</v>
      </c>
    </row>
    <row r="33" spans="2:32" x14ac:dyDescent="0.2">
      <c r="B33" s="1" t="s">
        <v>5</v>
      </c>
      <c r="C33" s="1" t="s">
        <v>91</v>
      </c>
      <c r="D33" s="111">
        <f t="shared" si="3"/>
        <v>55.203311496517479</v>
      </c>
      <c r="E33" s="26">
        <f t="shared" si="4"/>
        <v>0.90947718229956154</v>
      </c>
      <c r="F33" s="26">
        <f t="shared" si="4"/>
        <v>1.1178836913338033</v>
      </c>
      <c r="G33" s="26">
        <f t="shared" si="4"/>
        <v>0.95470449617159969</v>
      </c>
      <c r="H33" s="26">
        <f t="shared" si="4"/>
        <v>0.5274053153516326</v>
      </c>
      <c r="I33" s="26">
        <f t="shared" si="4"/>
        <v>0.15394287938495374</v>
      </c>
      <c r="J33" s="26">
        <f t="shared" si="4"/>
        <v>1.0701627072304563</v>
      </c>
      <c r="K33" s="26">
        <f t="shared" si="4"/>
        <v>0.56228078403444726</v>
      </c>
      <c r="L33" s="26">
        <f t="shared" si="4"/>
        <v>0.12314205839067799</v>
      </c>
      <c r="M33" s="26">
        <f t="shared" si="4"/>
        <v>0.50650133603271874</v>
      </c>
      <c r="N33" s="26">
        <f t="shared" si="4"/>
        <v>7.5041247344351465</v>
      </c>
      <c r="O33" s="26">
        <f t="shared" si="4"/>
        <v>7.8742165074073194</v>
      </c>
      <c r="P33" s="26">
        <f t="shared" si="4"/>
        <v>1.5750016471622792</v>
      </c>
      <c r="Q33" s="26">
        <f t="shared" si="4"/>
        <v>1.2093108555447611</v>
      </c>
      <c r="R33" s="26">
        <f t="shared" si="4"/>
        <v>0.40214606900292221</v>
      </c>
      <c r="S33" s="26">
        <f t="shared" si="4"/>
        <v>7.8630396805631699</v>
      </c>
      <c r="T33" s="26">
        <f t="shared" si="4"/>
        <v>0.18889420632284376</v>
      </c>
      <c r="U33" s="26">
        <f t="shared" si="4"/>
        <v>0.29191097291725077</v>
      </c>
      <c r="V33" s="26">
        <f t="shared" si="4"/>
        <v>5.2903357965042613E-2</v>
      </c>
      <c r="W33" s="26">
        <f t="shared" si="4"/>
        <v>6.8881513228554431E-2</v>
      </c>
      <c r="X33" s="26">
        <f t="shared" si="4"/>
        <v>1.6027591277347315</v>
      </c>
      <c r="Y33" s="26">
        <f t="shared" si="4"/>
        <v>3.705915536989024</v>
      </c>
      <c r="Z33" s="26">
        <f t="shared" si="4"/>
        <v>1.1039612401555732</v>
      </c>
      <c r="AA33" s="26">
        <f t="shared" si="4"/>
        <v>2.4705966945226234</v>
      </c>
      <c r="AB33" s="26">
        <f t="shared" si="4"/>
        <v>0.59079479757670428</v>
      </c>
      <c r="AC33" s="26">
        <f t="shared" si="4"/>
        <v>0.23042317160211606</v>
      </c>
      <c r="AD33" s="26">
        <f t="shared" si="4"/>
        <v>5.9528309471912557</v>
      </c>
      <c r="AE33" s="26">
        <f t="shared" si="4"/>
        <v>0.88577152503137802</v>
      </c>
      <c r="AF33" s="26">
        <f t="shared" si="4"/>
        <v>5.7043284609349305</v>
      </c>
    </row>
    <row r="34" spans="2:32" x14ac:dyDescent="0.2">
      <c r="B34" s="1" t="s">
        <v>6</v>
      </c>
      <c r="C34" s="1" t="s">
        <v>91</v>
      </c>
      <c r="D34" s="111">
        <f t="shared" si="3"/>
        <v>55.203311496517479</v>
      </c>
      <c r="E34" s="26">
        <f t="shared" si="4"/>
        <v>0.90947718229956154</v>
      </c>
      <c r="F34" s="26">
        <f t="shared" si="4"/>
        <v>1.1178836913338033</v>
      </c>
      <c r="G34" s="26">
        <f t="shared" si="4"/>
        <v>0.95470449617159969</v>
      </c>
      <c r="H34" s="26">
        <f t="shared" si="4"/>
        <v>0.5274053153516326</v>
      </c>
      <c r="I34" s="26">
        <f t="shared" si="4"/>
        <v>0.15394287938495374</v>
      </c>
      <c r="J34" s="26">
        <f t="shared" si="4"/>
        <v>1.0701627072304563</v>
      </c>
      <c r="K34" s="26">
        <f t="shared" si="4"/>
        <v>0.56228078403444726</v>
      </c>
      <c r="L34" s="26">
        <f t="shared" si="4"/>
        <v>0.12314205839067799</v>
      </c>
      <c r="M34" s="26">
        <f t="shared" si="4"/>
        <v>0.50650133603271874</v>
      </c>
      <c r="N34" s="26">
        <f t="shared" si="4"/>
        <v>7.5041247344351465</v>
      </c>
      <c r="O34" s="26">
        <f t="shared" si="4"/>
        <v>7.8742165074073194</v>
      </c>
      <c r="P34" s="26">
        <f t="shared" si="4"/>
        <v>1.5750016471622792</v>
      </c>
      <c r="Q34" s="26">
        <f t="shared" si="4"/>
        <v>1.2093108555447611</v>
      </c>
      <c r="R34" s="26">
        <f t="shared" si="4"/>
        <v>0.40214606900292221</v>
      </c>
      <c r="S34" s="26">
        <f t="shared" si="4"/>
        <v>7.8630396805631699</v>
      </c>
      <c r="T34" s="26">
        <f t="shared" si="4"/>
        <v>0.18889420632284376</v>
      </c>
      <c r="U34" s="26">
        <f t="shared" si="4"/>
        <v>0.29191097291725077</v>
      </c>
      <c r="V34" s="26">
        <f t="shared" si="4"/>
        <v>5.2903357965042613E-2</v>
      </c>
      <c r="W34" s="26">
        <f t="shared" si="4"/>
        <v>6.8881513228554431E-2</v>
      </c>
      <c r="X34" s="26">
        <f t="shared" si="4"/>
        <v>1.6027591277347315</v>
      </c>
      <c r="Y34" s="26">
        <f t="shared" si="4"/>
        <v>3.705915536989024</v>
      </c>
      <c r="Z34" s="26">
        <f t="shared" si="4"/>
        <v>1.1039612401555732</v>
      </c>
      <c r="AA34" s="26">
        <f t="shared" si="4"/>
        <v>2.4705966945226234</v>
      </c>
      <c r="AB34" s="26">
        <f t="shared" si="4"/>
        <v>0.59079479757670428</v>
      </c>
      <c r="AC34" s="26">
        <f t="shared" si="4"/>
        <v>0.23042317160211606</v>
      </c>
      <c r="AD34" s="26">
        <f t="shared" si="4"/>
        <v>5.9528309471912557</v>
      </c>
      <c r="AE34" s="26">
        <f t="shared" si="4"/>
        <v>0.88577152503137802</v>
      </c>
      <c r="AF34" s="26">
        <f t="shared" si="4"/>
        <v>5.7043284609349305</v>
      </c>
    </row>
    <row r="35" spans="2:32" x14ac:dyDescent="0.2">
      <c r="B35" s="1" t="s">
        <v>7</v>
      </c>
      <c r="C35" s="1" t="s">
        <v>91</v>
      </c>
      <c r="D35" s="111">
        <f t="shared" si="3"/>
        <v>55.203311496517479</v>
      </c>
      <c r="E35" s="26">
        <f t="shared" si="4"/>
        <v>0.90947718229956154</v>
      </c>
      <c r="F35" s="26">
        <f t="shared" si="4"/>
        <v>1.1178836913338033</v>
      </c>
      <c r="G35" s="26">
        <f t="shared" si="4"/>
        <v>0.95470449617159969</v>
      </c>
      <c r="H35" s="26">
        <f t="shared" si="4"/>
        <v>0.5274053153516326</v>
      </c>
      <c r="I35" s="26">
        <f t="shared" si="4"/>
        <v>0.15394287938495374</v>
      </c>
      <c r="J35" s="26">
        <f t="shared" si="4"/>
        <v>1.0701627072304563</v>
      </c>
      <c r="K35" s="26">
        <f t="shared" si="4"/>
        <v>0.56228078403444726</v>
      </c>
      <c r="L35" s="26">
        <f t="shared" si="4"/>
        <v>0.12314205839067799</v>
      </c>
      <c r="M35" s="26">
        <f t="shared" si="4"/>
        <v>0.50650133603271874</v>
      </c>
      <c r="N35" s="26">
        <f t="shared" si="4"/>
        <v>7.5041247344351465</v>
      </c>
      <c r="O35" s="26">
        <f t="shared" si="4"/>
        <v>7.8742165074073194</v>
      </c>
      <c r="P35" s="26">
        <f t="shared" si="4"/>
        <v>1.5750016471622792</v>
      </c>
      <c r="Q35" s="26">
        <f t="shared" si="4"/>
        <v>1.2093108555447611</v>
      </c>
      <c r="R35" s="26">
        <f t="shared" si="4"/>
        <v>0.40214606900292221</v>
      </c>
      <c r="S35" s="26">
        <f t="shared" si="4"/>
        <v>7.8630396805631699</v>
      </c>
      <c r="T35" s="26">
        <f t="shared" si="4"/>
        <v>0.18889420632284376</v>
      </c>
      <c r="U35" s="26">
        <f t="shared" si="4"/>
        <v>0.29191097291725077</v>
      </c>
      <c r="V35" s="26">
        <f t="shared" si="4"/>
        <v>5.2903357965042613E-2</v>
      </c>
      <c r="W35" s="26">
        <f t="shared" si="4"/>
        <v>6.8881513228554431E-2</v>
      </c>
      <c r="X35" s="26">
        <f t="shared" si="4"/>
        <v>1.6027591277347315</v>
      </c>
      <c r="Y35" s="26">
        <f t="shared" si="4"/>
        <v>3.705915536989024</v>
      </c>
      <c r="Z35" s="26">
        <f t="shared" si="4"/>
        <v>1.1039612401555732</v>
      </c>
      <c r="AA35" s="26">
        <f t="shared" si="4"/>
        <v>2.4705966945226234</v>
      </c>
      <c r="AB35" s="26">
        <f t="shared" si="4"/>
        <v>0.59079479757670428</v>
      </c>
      <c r="AC35" s="26">
        <f t="shared" si="4"/>
        <v>0.23042317160211606</v>
      </c>
      <c r="AD35" s="26">
        <f t="shared" si="4"/>
        <v>5.9528309471912557</v>
      </c>
      <c r="AE35" s="26">
        <f t="shared" si="4"/>
        <v>0.88577152503137802</v>
      </c>
      <c r="AF35" s="26">
        <f t="shared" si="4"/>
        <v>5.7043284609349305</v>
      </c>
    </row>
    <row r="36" spans="2:32" x14ac:dyDescent="0.2">
      <c r="B36" s="1" t="s">
        <v>8</v>
      </c>
      <c r="C36" s="1" t="s">
        <v>91</v>
      </c>
      <c r="D36" s="111">
        <f t="shared" si="3"/>
        <v>18.692232681987178</v>
      </c>
      <c r="E36" s="26">
        <f t="shared" si="4"/>
        <v>0.31402381605343127</v>
      </c>
      <c r="F36" s="26">
        <f t="shared" si="4"/>
        <v>0.3888527033668005</v>
      </c>
      <c r="G36" s="26">
        <f t="shared" si="4"/>
        <v>0.33761027621144502</v>
      </c>
      <c r="H36" s="26">
        <f t="shared" si="4"/>
        <v>0.2018765165244189</v>
      </c>
      <c r="I36" s="26">
        <f t="shared" si="4"/>
        <v>5.0037750248643917E-2</v>
      </c>
      <c r="J36" s="26">
        <f t="shared" si="4"/>
        <v>0.36885839191180353</v>
      </c>
      <c r="K36" s="26">
        <f t="shared" si="4"/>
        <v>0.19509090764652948</v>
      </c>
      <c r="L36" s="26">
        <f t="shared" si="4"/>
        <v>4.1482572320554134E-2</v>
      </c>
      <c r="M36" s="26">
        <f t="shared" si="4"/>
        <v>0.17366907585125399</v>
      </c>
      <c r="N36" s="26">
        <f t="shared" si="4"/>
        <v>2.5966702742358754</v>
      </c>
      <c r="O36" s="26">
        <f t="shared" si="4"/>
        <v>2.7750210275290468</v>
      </c>
      <c r="P36" s="26">
        <f t="shared" si="4"/>
        <v>0.4813648518968095</v>
      </c>
      <c r="Q36" s="26">
        <f t="shared" si="4"/>
        <v>0.41871278382565036</v>
      </c>
      <c r="R36" s="26">
        <f t="shared" si="4"/>
        <v>0.15400445861207349</v>
      </c>
      <c r="S36" s="26">
        <f t="shared" si="4"/>
        <v>2.4247775479035818</v>
      </c>
      <c r="T36" s="26">
        <f t="shared" si="4"/>
        <v>6.6541218401173996E-2</v>
      </c>
      <c r="U36" s="26">
        <f t="shared" si="4"/>
        <v>9.481400814930073E-2</v>
      </c>
      <c r="V36" s="26">
        <f t="shared" si="4"/>
        <v>2.0619433796399828E-2</v>
      </c>
      <c r="W36" s="26">
        <f t="shared" si="4"/>
        <v>2.0126891762347714E-2</v>
      </c>
      <c r="X36" s="26">
        <f t="shared" si="4"/>
        <v>0.55132155409228867</v>
      </c>
      <c r="Y36" s="26">
        <f t="shared" si="4"/>
        <v>1.4144250851655038</v>
      </c>
      <c r="Z36" s="26">
        <f t="shared" si="4"/>
        <v>0.36468416894427291</v>
      </c>
      <c r="AA36" s="26">
        <f t="shared" si="4"/>
        <v>0.82431255234912926</v>
      </c>
      <c r="AB36" s="26">
        <f t="shared" si="4"/>
        <v>0.21413728338066346</v>
      </c>
      <c r="AC36" s="26">
        <f t="shared" si="4"/>
        <v>8.7507554135829058E-2</v>
      </c>
      <c r="AD36" s="26">
        <f t="shared" si="4"/>
        <v>1.8042270356562657</v>
      </c>
      <c r="AE36" s="26">
        <f t="shared" si="4"/>
        <v>0.30656399400526552</v>
      </c>
      <c r="AF36" s="26">
        <f t="shared" si="4"/>
        <v>2.000898948010823</v>
      </c>
    </row>
    <row r="37" spans="2:32" x14ac:dyDescent="0.2">
      <c r="B37" s="1" t="s">
        <v>9</v>
      </c>
      <c r="C37" s="1" t="s">
        <v>91</v>
      </c>
      <c r="D37" s="111">
        <f t="shared" si="3"/>
        <v>12.461488454658122</v>
      </c>
      <c r="E37" s="26">
        <f t="shared" si="4"/>
        <v>0.20934921070228751</v>
      </c>
      <c r="F37" s="26">
        <f t="shared" si="4"/>
        <v>0.25923513557786698</v>
      </c>
      <c r="G37" s="26">
        <f t="shared" si="4"/>
        <v>0.22507351747429671</v>
      </c>
      <c r="H37" s="26">
        <f t="shared" si="4"/>
        <v>0.13458434434961258</v>
      </c>
      <c r="I37" s="26">
        <f t="shared" si="4"/>
        <v>3.3358500165762611E-2</v>
      </c>
      <c r="J37" s="26">
        <f t="shared" si="4"/>
        <v>0.24590559460786898</v>
      </c>
      <c r="K37" s="26">
        <f t="shared" si="4"/>
        <v>0.13006060509768633</v>
      </c>
      <c r="L37" s="26">
        <f t="shared" si="4"/>
        <v>2.7655048213702751E-2</v>
      </c>
      <c r="M37" s="26">
        <f t="shared" si="4"/>
        <v>0.11577938390083597</v>
      </c>
      <c r="N37" s="26">
        <f t="shared" si="4"/>
        <v>1.7311135161572502</v>
      </c>
      <c r="O37" s="26">
        <f t="shared" si="4"/>
        <v>1.8500140183526983</v>
      </c>
      <c r="P37" s="26">
        <f t="shared" si="4"/>
        <v>0.32090990126453967</v>
      </c>
      <c r="Q37" s="26">
        <f t="shared" si="4"/>
        <v>0.279141855883767</v>
      </c>
      <c r="R37" s="26">
        <f t="shared" si="4"/>
        <v>0.10266963907471566</v>
      </c>
      <c r="S37" s="26">
        <f t="shared" si="4"/>
        <v>1.6165183652690549</v>
      </c>
      <c r="T37" s="26">
        <f t="shared" si="4"/>
        <v>4.436081226744934E-2</v>
      </c>
      <c r="U37" s="26">
        <f t="shared" si="4"/>
        <v>6.3209338766200482E-2</v>
      </c>
      <c r="V37" s="26">
        <f t="shared" si="4"/>
        <v>1.3746289197599884E-2</v>
      </c>
      <c r="W37" s="26">
        <f t="shared" si="4"/>
        <v>1.3417927841565144E-2</v>
      </c>
      <c r="X37" s="26">
        <f t="shared" si="4"/>
        <v>0.36754770272819243</v>
      </c>
      <c r="Y37" s="26">
        <f t="shared" si="4"/>
        <v>0.94295005677700261</v>
      </c>
      <c r="Z37" s="26">
        <f t="shared" si="4"/>
        <v>0.24312277929618198</v>
      </c>
      <c r="AA37" s="26">
        <f t="shared" si="4"/>
        <v>0.54954170156608628</v>
      </c>
      <c r="AB37" s="26">
        <f t="shared" si="4"/>
        <v>0.14275818892044229</v>
      </c>
      <c r="AC37" s="26">
        <f t="shared" si="4"/>
        <v>5.8338369423886045E-2</v>
      </c>
      <c r="AD37" s="26">
        <f t="shared" si="4"/>
        <v>1.2028180237708439</v>
      </c>
      <c r="AE37" s="26">
        <f t="shared" si="4"/>
        <v>0.20437599600351034</v>
      </c>
      <c r="AF37" s="26">
        <f t="shared" si="4"/>
        <v>1.3339326320072156</v>
      </c>
    </row>
    <row r="38" spans="2:32" x14ac:dyDescent="0.2">
      <c r="B38" s="1" t="s">
        <v>10</v>
      </c>
      <c r="C38" s="1" t="s">
        <v>91</v>
      </c>
      <c r="D38" s="111">
        <f t="shared" si="3"/>
        <v>12.461488454658122</v>
      </c>
      <c r="E38" s="26">
        <f t="shared" si="4"/>
        <v>0.20934921070228751</v>
      </c>
      <c r="F38" s="26">
        <f t="shared" si="4"/>
        <v>0.25923513557786698</v>
      </c>
      <c r="G38" s="26">
        <f t="shared" si="4"/>
        <v>0.22507351747429671</v>
      </c>
      <c r="H38" s="26">
        <f t="shared" ref="E38:AF46" si="5">H16*H$2*8760/1000</f>
        <v>0.13458434434961258</v>
      </c>
      <c r="I38" s="26">
        <f t="shared" si="5"/>
        <v>3.3358500165762611E-2</v>
      </c>
      <c r="J38" s="26">
        <f t="shared" si="5"/>
        <v>0.24590559460786898</v>
      </c>
      <c r="K38" s="26">
        <f t="shared" si="5"/>
        <v>0.13006060509768633</v>
      </c>
      <c r="L38" s="26">
        <f t="shared" si="5"/>
        <v>2.7655048213702751E-2</v>
      </c>
      <c r="M38" s="26">
        <f t="shared" si="5"/>
        <v>0.11577938390083597</v>
      </c>
      <c r="N38" s="26">
        <f t="shared" si="5"/>
        <v>1.7311135161572502</v>
      </c>
      <c r="O38" s="26">
        <f t="shared" si="5"/>
        <v>1.8500140183526983</v>
      </c>
      <c r="P38" s="26">
        <f t="shared" si="5"/>
        <v>0.32090990126453967</v>
      </c>
      <c r="Q38" s="26">
        <f t="shared" si="5"/>
        <v>0.279141855883767</v>
      </c>
      <c r="R38" s="26">
        <f t="shared" si="5"/>
        <v>0.10266963907471566</v>
      </c>
      <c r="S38" s="26">
        <f t="shared" si="5"/>
        <v>1.6165183652690549</v>
      </c>
      <c r="T38" s="26">
        <f t="shared" si="5"/>
        <v>4.436081226744934E-2</v>
      </c>
      <c r="U38" s="26">
        <f t="shared" si="5"/>
        <v>6.3209338766200482E-2</v>
      </c>
      <c r="V38" s="26">
        <f t="shared" si="5"/>
        <v>1.3746289197599884E-2</v>
      </c>
      <c r="W38" s="26">
        <f t="shared" si="5"/>
        <v>1.3417927841565144E-2</v>
      </c>
      <c r="X38" s="26">
        <f t="shared" si="5"/>
        <v>0.36754770272819243</v>
      </c>
      <c r="Y38" s="26">
        <f t="shared" si="5"/>
        <v>0.94295005677700261</v>
      </c>
      <c r="Z38" s="26">
        <f t="shared" si="5"/>
        <v>0.24312277929618198</v>
      </c>
      <c r="AA38" s="26">
        <f t="shared" si="5"/>
        <v>0.54954170156608628</v>
      </c>
      <c r="AB38" s="26">
        <f t="shared" si="5"/>
        <v>0.14275818892044229</v>
      </c>
      <c r="AC38" s="26">
        <f t="shared" si="5"/>
        <v>5.8338369423886045E-2</v>
      </c>
      <c r="AD38" s="26">
        <f t="shared" si="5"/>
        <v>1.2028180237708439</v>
      </c>
      <c r="AE38" s="26">
        <f t="shared" si="5"/>
        <v>0.20437599600351034</v>
      </c>
      <c r="AF38" s="26">
        <f t="shared" si="5"/>
        <v>1.3339326320072156</v>
      </c>
    </row>
    <row r="39" spans="2:32" x14ac:dyDescent="0.2">
      <c r="B39" s="1" t="s">
        <v>11</v>
      </c>
      <c r="C39" s="1" t="s">
        <v>91</v>
      </c>
      <c r="D39" s="111">
        <f t="shared" si="3"/>
        <v>145.38403197101138</v>
      </c>
      <c r="E39" s="26">
        <f t="shared" si="5"/>
        <v>2.4424074581933537</v>
      </c>
      <c r="F39" s="26">
        <f t="shared" si="5"/>
        <v>3.0244099150751143</v>
      </c>
      <c r="G39" s="26">
        <f t="shared" si="5"/>
        <v>2.6258577038667945</v>
      </c>
      <c r="H39" s="26">
        <f t="shared" si="5"/>
        <v>1.5701506840788131</v>
      </c>
      <c r="I39" s="26">
        <f t="shared" si="5"/>
        <v>0.38918250193389708</v>
      </c>
      <c r="J39" s="26">
        <f t="shared" si="5"/>
        <v>2.8688986037584714</v>
      </c>
      <c r="K39" s="26">
        <f t="shared" si="5"/>
        <v>1.5173737261396734</v>
      </c>
      <c r="L39" s="26">
        <f t="shared" si="5"/>
        <v>0.3226422291598654</v>
      </c>
      <c r="M39" s="26">
        <f t="shared" si="5"/>
        <v>1.3507594788430861</v>
      </c>
      <c r="N39" s="26">
        <f t="shared" si="5"/>
        <v>20.196324355167921</v>
      </c>
      <c r="O39" s="26">
        <f t="shared" si="5"/>
        <v>21.583496880781475</v>
      </c>
      <c r="P39" s="26">
        <f t="shared" si="5"/>
        <v>3.7439488480862959</v>
      </c>
      <c r="Q39" s="26">
        <f t="shared" si="5"/>
        <v>3.2566549853106128</v>
      </c>
      <c r="R39" s="26">
        <f t="shared" si="5"/>
        <v>1.1978124558716823</v>
      </c>
      <c r="S39" s="26">
        <f t="shared" si="5"/>
        <v>18.859380928138961</v>
      </c>
      <c r="T39" s="26">
        <f t="shared" si="5"/>
        <v>0.51754280978690881</v>
      </c>
      <c r="U39" s="26">
        <f t="shared" si="5"/>
        <v>0.73744228560567215</v>
      </c>
      <c r="V39" s="26">
        <f t="shared" si="5"/>
        <v>0.16037337397199861</v>
      </c>
      <c r="W39" s="26">
        <f t="shared" si="5"/>
        <v>0.1565424914849266</v>
      </c>
      <c r="X39" s="26">
        <f t="shared" si="5"/>
        <v>4.2880565318289108</v>
      </c>
      <c r="Y39" s="26">
        <f t="shared" si="5"/>
        <v>11.001083995731697</v>
      </c>
      <c r="Z39" s="26">
        <f t="shared" si="5"/>
        <v>2.8364324251221222</v>
      </c>
      <c r="AA39" s="26">
        <f t="shared" si="5"/>
        <v>6.4113198516043397</v>
      </c>
      <c r="AB39" s="26">
        <f t="shared" si="5"/>
        <v>1.6655122040718262</v>
      </c>
      <c r="AC39" s="26">
        <f t="shared" si="5"/>
        <v>0.680614309945337</v>
      </c>
      <c r="AD39" s="26">
        <f t="shared" si="5"/>
        <v>14.03287694399317</v>
      </c>
      <c r="AE39" s="26">
        <f t="shared" si="5"/>
        <v>2.3843866200409534</v>
      </c>
      <c r="AF39" s="26">
        <f t="shared" si="5"/>
        <v>15.562547373417512</v>
      </c>
    </row>
    <row r="40" spans="2:32" x14ac:dyDescent="0.2">
      <c r="B40" s="1" t="s">
        <v>12</v>
      </c>
      <c r="C40" s="1" t="s">
        <v>91</v>
      </c>
      <c r="D40" s="111">
        <f t="shared" si="3"/>
        <v>33.940671103775166</v>
      </c>
      <c r="E40" s="26">
        <f t="shared" si="5"/>
        <v>0.55122978840193348</v>
      </c>
      <c r="F40" s="26">
        <f t="shared" si="5"/>
        <v>0.67218182318072106</v>
      </c>
      <c r="G40" s="26">
        <f t="shared" si="5"/>
        <v>0.56150969102268522</v>
      </c>
      <c r="H40" s="26">
        <f t="shared" si="5"/>
        <v>0.32352283649543678</v>
      </c>
      <c r="I40" s="26">
        <f t="shared" si="5"/>
        <v>8.872650133342061E-2</v>
      </c>
      <c r="J40" s="26">
        <f t="shared" si="5"/>
        <v>0.64354981050913851</v>
      </c>
      <c r="K40" s="26">
        <f t="shared" si="5"/>
        <v>0.33296958296544926</v>
      </c>
      <c r="L40" s="26">
        <f t="shared" si="5"/>
        <v>7.2701203343929099E-2</v>
      </c>
      <c r="M40" s="26">
        <f t="shared" si="5"/>
        <v>0.29401717531449306</v>
      </c>
      <c r="N40" s="26">
        <f t="shared" si="5"/>
        <v>4.544138252170022</v>
      </c>
      <c r="O40" s="26">
        <f t="shared" si="5"/>
        <v>4.8460364393725053</v>
      </c>
      <c r="P40" s="26">
        <f t="shared" si="5"/>
        <v>0.98838461845100989</v>
      </c>
      <c r="Q40" s="26">
        <f t="shared" si="5"/>
        <v>0.71827956513841273</v>
      </c>
      <c r="R40" s="26">
        <f t="shared" si="5"/>
        <v>0.24648986421219132</v>
      </c>
      <c r="S40" s="26">
        <f t="shared" si="5"/>
        <v>4.9321493042785445</v>
      </c>
      <c r="T40" s="26">
        <f t="shared" si="5"/>
        <v>0.11319716358716234</v>
      </c>
      <c r="U40" s="26">
        <f t="shared" si="5"/>
        <v>0.16786094655859959</v>
      </c>
      <c r="V40" s="26">
        <f t="shared" si="5"/>
        <v>3.2601331235300506E-2</v>
      </c>
      <c r="W40" s="26">
        <f t="shared" si="5"/>
        <v>4.32442749111328E-2</v>
      </c>
      <c r="X40" s="26">
        <f t="shared" si="5"/>
        <v>1.000465386422583</v>
      </c>
      <c r="Y40" s="26">
        <f t="shared" si="5"/>
        <v>2.2989451657138753</v>
      </c>
      <c r="Z40" s="26">
        <f t="shared" si="5"/>
        <v>0.68076795697328119</v>
      </c>
      <c r="AA40" s="26">
        <f t="shared" si="5"/>
        <v>1.4670498162470655</v>
      </c>
      <c r="AB40" s="26">
        <f t="shared" si="5"/>
        <v>0.35671950059763291</v>
      </c>
      <c r="AC40" s="26">
        <f t="shared" si="5"/>
        <v>0.14430667541783507</v>
      </c>
      <c r="AD40" s="26">
        <f t="shared" si="5"/>
        <v>3.728567247183205</v>
      </c>
      <c r="AE40" s="26">
        <f t="shared" si="5"/>
        <v>0.52191545361704428</v>
      </c>
      <c r="AF40" s="26">
        <f t="shared" si="5"/>
        <v>3.5691437291205603</v>
      </c>
    </row>
    <row r="41" spans="2:32" x14ac:dyDescent="0.2">
      <c r="B41" s="1" t="s">
        <v>13</v>
      </c>
      <c r="C41" s="1" t="s">
        <v>91</v>
      </c>
      <c r="D41" s="111">
        <f t="shared" si="3"/>
        <v>33.940671103775166</v>
      </c>
      <c r="E41" s="26">
        <f t="shared" si="5"/>
        <v>0.55122978840193348</v>
      </c>
      <c r="F41" s="26">
        <f t="shared" si="5"/>
        <v>0.67218182318072106</v>
      </c>
      <c r="G41" s="26">
        <f t="shared" si="5"/>
        <v>0.56150969102268522</v>
      </c>
      <c r="H41" s="26">
        <f t="shared" si="5"/>
        <v>0.32352283649543678</v>
      </c>
      <c r="I41" s="26">
        <f t="shared" si="5"/>
        <v>8.872650133342061E-2</v>
      </c>
      <c r="J41" s="26">
        <f t="shared" si="5"/>
        <v>0.64354981050913851</v>
      </c>
      <c r="K41" s="26">
        <f t="shared" si="5"/>
        <v>0.33296958296544926</v>
      </c>
      <c r="L41" s="26">
        <f t="shared" si="5"/>
        <v>7.2701203343929099E-2</v>
      </c>
      <c r="M41" s="26">
        <f t="shared" si="5"/>
        <v>0.29401717531449306</v>
      </c>
      <c r="N41" s="26">
        <f t="shared" si="5"/>
        <v>4.544138252170022</v>
      </c>
      <c r="O41" s="26">
        <f t="shared" si="5"/>
        <v>4.8460364393725053</v>
      </c>
      <c r="P41" s="26">
        <f t="shared" si="5"/>
        <v>0.98838461845100989</v>
      </c>
      <c r="Q41" s="26">
        <f t="shared" si="5"/>
        <v>0.71827956513841273</v>
      </c>
      <c r="R41" s="26">
        <f t="shared" si="5"/>
        <v>0.24648986421219132</v>
      </c>
      <c r="S41" s="26">
        <f t="shared" si="5"/>
        <v>4.9321493042785445</v>
      </c>
      <c r="T41" s="26">
        <f t="shared" si="5"/>
        <v>0.11319716358716234</v>
      </c>
      <c r="U41" s="26">
        <f t="shared" si="5"/>
        <v>0.16786094655859959</v>
      </c>
      <c r="V41" s="26">
        <f t="shared" si="5"/>
        <v>3.2601331235300506E-2</v>
      </c>
      <c r="W41" s="26">
        <f t="shared" si="5"/>
        <v>4.32442749111328E-2</v>
      </c>
      <c r="X41" s="26">
        <f t="shared" si="5"/>
        <v>1.000465386422583</v>
      </c>
      <c r="Y41" s="26">
        <f t="shared" si="5"/>
        <v>2.2989451657138753</v>
      </c>
      <c r="Z41" s="26">
        <f t="shared" si="5"/>
        <v>0.68076795697328119</v>
      </c>
      <c r="AA41" s="26">
        <f t="shared" si="5"/>
        <v>1.4670498162470655</v>
      </c>
      <c r="AB41" s="26">
        <f t="shared" si="5"/>
        <v>0.35671950059763291</v>
      </c>
      <c r="AC41" s="26">
        <f t="shared" si="5"/>
        <v>0.14430667541783507</v>
      </c>
      <c r="AD41" s="26">
        <f t="shared" si="5"/>
        <v>3.728567247183205</v>
      </c>
      <c r="AE41" s="26">
        <f t="shared" si="5"/>
        <v>0.52191545361704428</v>
      </c>
      <c r="AF41" s="26">
        <f t="shared" si="5"/>
        <v>3.5691437291205603</v>
      </c>
    </row>
    <row r="42" spans="2:32" x14ac:dyDescent="0.2">
      <c r="B42" s="1" t="s">
        <v>14</v>
      </c>
      <c r="C42" s="1" t="s">
        <v>91</v>
      </c>
      <c r="D42" s="111">
        <f t="shared" si="3"/>
        <v>33.940671103775166</v>
      </c>
      <c r="E42" s="26">
        <f t="shared" si="5"/>
        <v>0.55122978840193348</v>
      </c>
      <c r="F42" s="26">
        <f t="shared" si="5"/>
        <v>0.67218182318072106</v>
      </c>
      <c r="G42" s="26">
        <f t="shared" si="5"/>
        <v>0.56150969102268522</v>
      </c>
      <c r="H42" s="26">
        <f t="shared" si="5"/>
        <v>0.32352283649543678</v>
      </c>
      <c r="I42" s="26">
        <f t="shared" si="5"/>
        <v>8.872650133342061E-2</v>
      </c>
      <c r="J42" s="26">
        <f t="shared" si="5"/>
        <v>0.64354981050913851</v>
      </c>
      <c r="K42" s="26">
        <f t="shared" si="5"/>
        <v>0.33296958296544926</v>
      </c>
      <c r="L42" s="26">
        <f t="shared" si="5"/>
        <v>7.2701203343929099E-2</v>
      </c>
      <c r="M42" s="26">
        <f t="shared" si="5"/>
        <v>0.29401717531449306</v>
      </c>
      <c r="N42" s="26">
        <f t="shared" si="5"/>
        <v>4.544138252170022</v>
      </c>
      <c r="O42" s="26">
        <f t="shared" si="5"/>
        <v>4.8460364393725053</v>
      </c>
      <c r="P42" s="26">
        <f t="shared" si="5"/>
        <v>0.98838461845100989</v>
      </c>
      <c r="Q42" s="26">
        <f t="shared" si="5"/>
        <v>0.71827956513841273</v>
      </c>
      <c r="R42" s="26">
        <f t="shared" si="5"/>
        <v>0.24648986421219132</v>
      </c>
      <c r="S42" s="26">
        <f t="shared" si="5"/>
        <v>4.9321493042785445</v>
      </c>
      <c r="T42" s="26">
        <f t="shared" si="5"/>
        <v>0.11319716358716234</v>
      </c>
      <c r="U42" s="26">
        <f t="shared" si="5"/>
        <v>0.16786094655859959</v>
      </c>
      <c r="V42" s="26">
        <f t="shared" si="5"/>
        <v>3.2601331235300506E-2</v>
      </c>
      <c r="W42" s="26">
        <f t="shared" si="5"/>
        <v>4.32442749111328E-2</v>
      </c>
      <c r="X42" s="26">
        <f t="shared" si="5"/>
        <v>1.000465386422583</v>
      </c>
      <c r="Y42" s="26">
        <f t="shared" si="5"/>
        <v>2.2989451657138753</v>
      </c>
      <c r="Z42" s="26">
        <f t="shared" si="5"/>
        <v>0.68076795697328119</v>
      </c>
      <c r="AA42" s="26">
        <f t="shared" si="5"/>
        <v>1.4670498162470655</v>
      </c>
      <c r="AB42" s="26">
        <f t="shared" si="5"/>
        <v>0.35671950059763291</v>
      </c>
      <c r="AC42" s="26">
        <f t="shared" si="5"/>
        <v>0.14430667541783507</v>
      </c>
      <c r="AD42" s="26">
        <f t="shared" si="5"/>
        <v>3.728567247183205</v>
      </c>
      <c r="AE42" s="26">
        <f t="shared" si="5"/>
        <v>0.52191545361704428</v>
      </c>
      <c r="AF42" s="26">
        <f t="shared" si="5"/>
        <v>3.5691437291205603</v>
      </c>
    </row>
    <row r="43" spans="2:32" x14ac:dyDescent="0.2">
      <c r="B43" s="1" t="s">
        <v>15</v>
      </c>
      <c r="C43" s="1" t="s">
        <v>652</v>
      </c>
      <c r="D43" s="111">
        <f t="shared" si="3"/>
        <v>12381.526113504615</v>
      </c>
      <c r="E43" s="26">
        <f t="shared" si="5"/>
        <v>0</v>
      </c>
      <c r="F43" s="26">
        <f t="shared" si="5"/>
        <v>0</v>
      </c>
      <c r="G43" s="26">
        <f t="shared" si="5"/>
        <v>0</v>
      </c>
      <c r="H43" s="26">
        <f t="shared" si="5"/>
        <v>0.63823632417495313</v>
      </c>
      <c r="I43" s="26">
        <f t="shared" si="5"/>
        <v>64.145210732698359</v>
      </c>
      <c r="J43" s="26">
        <f t="shared" si="5"/>
        <v>0</v>
      </c>
      <c r="K43" s="26">
        <f t="shared" si="5"/>
        <v>0</v>
      </c>
      <c r="L43" s="26">
        <f t="shared" si="5"/>
        <v>0</v>
      </c>
      <c r="M43" s="26">
        <f t="shared" si="5"/>
        <v>0</v>
      </c>
      <c r="N43" s="26">
        <f t="shared" si="5"/>
        <v>261.75027639064695</v>
      </c>
      <c r="O43" s="26">
        <f t="shared" si="5"/>
        <v>0</v>
      </c>
      <c r="P43" s="26">
        <f t="shared" si="5"/>
        <v>162.74171416812973</v>
      </c>
      <c r="Q43" s="26">
        <f t="shared" si="5"/>
        <v>0</v>
      </c>
      <c r="R43" s="26">
        <f t="shared" si="5"/>
        <v>0</v>
      </c>
      <c r="S43" s="26">
        <f t="shared" si="5"/>
        <v>391.54362162503725</v>
      </c>
      <c r="T43" s="26">
        <f t="shared" si="5"/>
        <v>0</v>
      </c>
      <c r="U43" s="26">
        <f t="shared" si="5"/>
        <v>0</v>
      </c>
      <c r="V43" s="26">
        <f t="shared" si="5"/>
        <v>0</v>
      </c>
      <c r="W43" s="26">
        <f t="shared" si="5"/>
        <v>5.4868148124999996</v>
      </c>
      <c r="X43" s="26">
        <f t="shared" si="5"/>
        <v>0</v>
      </c>
      <c r="Y43" s="26">
        <f t="shared" si="5"/>
        <v>0</v>
      </c>
      <c r="Z43" s="26">
        <f t="shared" si="5"/>
        <v>1228.8104465111485</v>
      </c>
      <c r="AA43" s="26">
        <f t="shared" si="5"/>
        <v>0</v>
      </c>
      <c r="AB43" s="26">
        <f t="shared" si="5"/>
        <v>0</v>
      </c>
      <c r="AC43" s="26">
        <f t="shared" si="5"/>
        <v>0</v>
      </c>
      <c r="AD43" s="26">
        <f t="shared" si="5"/>
        <v>10266.40979294028</v>
      </c>
      <c r="AE43" s="26">
        <f t="shared" si="5"/>
        <v>0</v>
      </c>
      <c r="AF43" s="26">
        <f t="shared" si="5"/>
        <v>0</v>
      </c>
    </row>
    <row r="44" spans="2:32" x14ac:dyDescent="0.2">
      <c r="B44" s="1" t="s">
        <v>16</v>
      </c>
      <c r="C44" s="1" t="s">
        <v>656</v>
      </c>
      <c r="D44" s="111">
        <f t="shared" si="3"/>
        <v>136249.69349894099</v>
      </c>
      <c r="E44" s="26">
        <f t="shared" si="5"/>
        <v>2055.3803320341435</v>
      </c>
      <c r="F44" s="26">
        <f t="shared" si="5"/>
        <v>1022.586992806534</v>
      </c>
      <c r="G44" s="26">
        <f t="shared" si="5"/>
        <v>5227.569414414319</v>
      </c>
      <c r="H44" s="26">
        <f t="shared" si="5"/>
        <v>1480.9135614585502</v>
      </c>
      <c r="I44" s="26">
        <f t="shared" si="5"/>
        <v>114.1784751042031</v>
      </c>
      <c r="J44" s="26">
        <f t="shared" si="5"/>
        <v>2992.1656553194593</v>
      </c>
      <c r="K44" s="26">
        <f t="shared" si="5"/>
        <v>1993.4154728752078</v>
      </c>
      <c r="L44" s="26">
        <f t="shared" si="5"/>
        <v>724.99876288541691</v>
      </c>
      <c r="M44" s="26">
        <f t="shared" si="5"/>
        <v>798.00596757457095</v>
      </c>
      <c r="N44" s="26">
        <f t="shared" si="5"/>
        <v>25074.844450865941</v>
      </c>
      <c r="O44" s="26">
        <f t="shared" si="5"/>
        <v>11002.621961892432</v>
      </c>
      <c r="P44" s="26">
        <f t="shared" si="5"/>
        <v>4496.40424605924</v>
      </c>
      <c r="Q44" s="26">
        <f t="shared" si="5"/>
        <v>4893.8619991743017</v>
      </c>
      <c r="R44" s="26">
        <f t="shared" si="5"/>
        <v>2904.8820904166669</v>
      </c>
      <c r="S44" s="26">
        <f t="shared" si="5"/>
        <v>13637.13255534672</v>
      </c>
      <c r="T44" s="26">
        <f t="shared" si="5"/>
        <v>1303.8657449999998</v>
      </c>
      <c r="U44" s="26">
        <f t="shared" si="5"/>
        <v>2204.0625118130374</v>
      </c>
      <c r="V44" s="26">
        <f t="shared" si="5"/>
        <v>72.253232125000011</v>
      </c>
      <c r="W44" s="26">
        <f t="shared" si="5"/>
        <v>10.320437385416666</v>
      </c>
      <c r="X44" s="26">
        <f t="shared" si="5"/>
        <v>1333.9021740333335</v>
      </c>
      <c r="Y44" s="26">
        <f t="shared" si="5"/>
        <v>12006.455648777734</v>
      </c>
      <c r="Z44" s="26">
        <f t="shared" si="5"/>
        <v>1430.6314084610567</v>
      </c>
      <c r="AA44" s="26">
        <f t="shared" si="5"/>
        <v>13195.186199607795</v>
      </c>
      <c r="AB44" s="26">
        <f t="shared" si="5"/>
        <v>1770.5002281614588</v>
      </c>
      <c r="AC44" s="26">
        <f t="shared" si="5"/>
        <v>543.16932776041665</v>
      </c>
      <c r="AD44" s="26">
        <f t="shared" si="5"/>
        <v>14927.328951038069</v>
      </c>
      <c r="AE44" s="26">
        <f t="shared" si="5"/>
        <v>1588.5900442377656</v>
      </c>
      <c r="AF44" s="26">
        <f t="shared" si="5"/>
        <v>7444.4656523122185</v>
      </c>
    </row>
    <row r="45" spans="2:32" x14ac:dyDescent="0.2">
      <c r="B45" s="1" t="s">
        <v>17</v>
      </c>
      <c r="C45" s="1" t="s">
        <v>652</v>
      </c>
      <c r="D45" s="111">
        <f t="shared" si="3"/>
        <v>561.63028817741588</v>
      </c>
      <c r="E45" s="26">
        <f t="shared" si="5"/>
        <v>0</v>
      </c>
      <c r="F45" s="26">
        <f t="shared" si="5"/>
        <v>0</v>
      </c>
      <c r="G45" s="26">
        <f t="shared" si="5"/>
        <v>0</v>
      </c>
      <c r="H45" s="26">
        <f t="shared" si="5"/>
        <v>0.43862168103338028</v>
      </c>
      <c r="I45" s="26">
        <f t="shared" si="5"/>
        <v>141.83301374646825</v>
      </c>
      <c r="J45" s="26">
        <f t="shared" si="5"/>
        <v>0</v>
      </c>
      <c r="K45" s="26">
        <f t="shared" si="5"/>
        <v>0</v>
      </c>
      <c r="L45" s="26">
        <f t="shared" si="5"/>
        <v>0</v>
      </c>
      <c r="M45" s="26">
        <f t="shared" si="5"/>
        <v>0</v>
      </c>
      <c r="N45" s="26">
        <f t="shared" si="5"/>
        <v>8.4804970979893888</v>
      </c>
      <c r="O45" s="26">
        <f t="shared" si="5"/>
        <v>0</v>
      </c>
      <c r="P45" s="26">
        <f t="shared" si="5"/>
        <v>56.485813987318984</v>
      </c>
      <c r="Q45" s="26">
        <f t="shared" si="5"/>
        <v>0</v>
      </c>
      <c r="R45" s="26">
        <f t="shared" si="5"/>
        <v>0</v>
      </c>
      <c r="S45" s="26">
        <f t="shared" si="5"/>
        <v>45.663598226153326</v>
      </c>
      <c r="T45" s="26">
        <f t="shared" si="5"/>
        <v>0</v>
      </c>
      <c r="U45" s="26">
        <f t="shared" si="5"/>
        <v>0</v>
      </c>
      <c r="V45" s="26">
        <f t="shared" si="5"/>
        <v>0</v>
      </c>
      <c r="W45" s="26">
        <f t="shared" si="5"/>
        <v>0</v>
      </c>
      <c r="X45" s="26">
        <f t="shared" si="5"/>
        <v>0</v>
      </c>
      <c r="Y45" s="26">
        <f t="shared" si="5"/>
        <v>0</v>
      </c>
      <c r="Z45" s="26">
        <f t="shared" si="5"/>
        <v>36.083124878732498</v>
      </c>
      <c r="AA45" s="26">
        <f t="shared" si="5"/>
        <v>0</v>
      </c>
      <c r="AB45" s="26">
        <f t="shared" si="5"/>
        <v>0</v>
      </c>
      <c r="AC45" s="26">
        <f t="shared" si="5"/>
        <v>0</v>
      </c>
      <c r="AD45" s="26">
        <f t="shared" si="5"/>
        <v>272.64561855972011</v>
      </c>
      <c r="AE45" s="26">
        <f t="shared" si="5"/>
        <v>0</v>
      </c>
      <c r="AF45" s="26">
        <f t="shared" si="5"/>
        <v>0</v>
      </c>
    </row>
    <row r="46" spans="2:32" x14ac:dyDescent="0.2">
      <c r="B46" s="1" t="s">
        <v>18</v>
      </c>
      <c r="C46" s="1" t="s">
        <v>656</v>
      </c>
      <c r="D46" s="111">
        <f t="shared" si="3"/>
        <v>8510.5512612795592</v>
      </c>
      <c r="E46" s="26">
        <f t="shared" si="5"/>
        <v>11.86589006076389</v>
      </c>
      <c r="F46" s="26">
        <f t="shared" si="5"/>
        <v>140.32514218778411</v>
      </c>
      <c r="G46" s="26">
        <f t="shared" si="5"/>
        <v>246.2533648356798</v>
      </c>
      <c r="H46" s="26">
        <f t="shared" si="5"/>
        <v>228.84326226540833</v>
      </c>
      <c r="I46" s="26">
        <f t="shared" si="5"/>
        <v>252.4627644687136</v>
      </c>
      <c r="J46" s="26">
        <f t="shared" si="5"/>
        <v>57.119365606322823</v>
      </c>
      <c r="K46" s="26">
        <f t="shared" si="5"/>
        <v>63.87987209145836</v>
      </c>
      <c r="L46" s="26">
        <f t="shared" si="5"/>
        <v>0</v>
      </c>
      <c r="M46" s="26">
        <f t="shared" si="5"/>
        <v>0</v>
      </c>
      <c r="N46" s="26">
        <f t="shared" si="5"/>
        <v>1373.8783094503356</v>
      </c>
      <c r="O46" s="26">
        <f t="shared" si="5"/>
        <v>1047.0777825645287</v>
      </c>
      <c r="P46" s="26">
        <f t="shared" si="5"/>
        <v>1896.6059559744149</v>
      </c>
      <c r="Q46" s="26">
        <f t="shared" si="5"/>
        <v>553.29643140605447</v>
      </c>
      <c r="R46" s="26">
        <f t="shared" si="5"/>
        <v>0</v>
      </c>
      <c r="S46" s="26">
        <f t="shared" si="5"/>
        <v>1244.5882843556603</v>
      </c>
      <c r="T46" s="26">
        <f t="shared" si="5"/>
        <v>0</v>
      </c>
      <c r="U46" s="26">
        <f t="shared" si="5"/>
        <v>372.18775874946209</v>
      </c>
      <c r="V46" s="26">
        <f t="shared" si="5"/>
        <v>0</v>
      </c>
      <c r="W46" s="26">
        <f t="shared" si="5"/>
        <v>0</v>
      </c>
      <c r="X46" s="26">
        <f t="shared" si="5"/>
        <v>106.27947771666666</v>
      </c>
      <c r="Y46" s="26">
        <f t="shared" si="5"/>
        <v>216.51281199440754</v>
      </c>
      <c r="Z46" s="26">
        <f t="shared" si="5"/>
        <v>86.782230907990979</v>
      </c>
      <c r="AA46" s="26">
        <f t="shared" si="5"/>
        <v>19.960228751576981</v>
      </c>
      <c r="AB46" s="26">
        <f t="shared" si="5"/>
        <v>0</v>
      </c>
      <c r="AC46" s="26">
        <f t="shared" si="5"/>
        <v>0</v>
      </c>
      <c r="AD46" s="26">
        <f t="shared" si="5"/>
        <v>404.15618471192681</v>
      </c>
      <c r="AE46" s="26">
        <f t="shared" si="5"/>
        <v>10.949655976854999</v>
      </c>
      <c r="AF46" s="26">
        <f t="shared" si="5"/>
        <v>177.52648720354728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
  <dimension ref="A1:AF46"/>
  <sheetViews>
    <sheetView zoomScaleNormal="100" workbookViewId="0">
      <selection activeCell="B10" sqref="B10"/>
    </sheetView>
  </sheetViews>
  <sheetFormatPr baseColWidth="10" defaultColWidth="9.1640625" defaultRowHeight="15" x14ac:dyDescent="0.2"/>
  <cols>
    <col min="1" max="1" width="5.5" style="1" customWidth="1"/>
    <col min="2" max="2" width="41.5" style="1" bestFit="1" customWidth="1"/>
    <col min="3" max="3" width="11.1640625" style="1" bestFit="1" customWidth="1"/>
    <col min="4" max="4" width="10.5" style="1" bestFit="1" customWidth="1"/>
    <col min="5" max="16384" width="9.1640625" style="1"/>
  </cols>
  <sheetData>
    <row r="1" spans="1:32" ht="48" x14ac:dyDescent="0.2">
      <c r="B1" s="100" t="s">
        <v>974</v>
      </c>
    </row>
    <row r="2" spans="1:32" x14ac:dyDescent="0.2">
      <c r="B2" s="1" t="s">
        <v>653</v>
      </c>
      <c r="D2" s="113">
        <f>AVERAGE(E2:AF2)</f>
        <v>0.11753186598608281</v>
      </c>
      <c r="E2" s="112">
        <v>0.11183105551327582</v>
      </c>
      <c r="F2" s="112">
        <v>0.10355353621834787</v>
      </c>
      <c r="G2" s="112">
        <v>0.13351059107052257</v>
      </c>
      <c r="H2" s="112">
        <v>0.13147486206240486</v>
      </c>
      <c r="I2" s="112">
        <v>0.17847055745814305</v>
      </c>
      <c r="J2" s="112">
        <v>0.10565255779109591</v>
      </c>
      <c r="K2" s="112">
        <v>0.10211981544901065</v>
      </c>
      <c r="L2" s="112">
        <v>9.5355546042617978E-2</v>
      </c>
      <c r="M2" s="112">
        <v>9.2991268741541649E-2</v>
      </c>
      <c r="N2" s="112">
        <v>0.12269125328628752</v>
      </c>
      <c r="O2" s="112">
        <v>0.10356516737763359</v>
      </c>
      <c r="P2" s="112">
        <v>0.1564416673984311</v>
      </c>
      <c r="Q2" s="112">
        <v>0.1255026568275712</v>
      </c>
      <c r="R2" s="112">
        <v>9.236824581430747E-2</v>
      </c>
      <c r="S2" s="112">
        <v>0.13996915090237008</v>
      </c>
      <c r="T2" s="112">
        <v>9.7608447488584466E-2</v>
      </c>
      <c r="U2" s="112">
        <v>9.8421565829528129E-2</v>
      </c>
      <c r="V2" s="112">
        <v>0.10235897070015221</v>
      </c>
      <c r="W2" s="112">
        <v>0.17544782153729069</v>
      </c>
      <c r="X2" s="112">
        <v>0.10259750761035009</v>
      </c>
      <c r="Y2" s="112">
        <v>0.10436178593512178</v>
      </c>
      <c r="Z2" s="112">
        <v>0.11845448738856272</v>
      </c>
      <c r="AA2" s="112">
        <v>0.12692904537671232</v>
      </c>
      <c r="AB2" s="112">
        <v>0.11367181554414005</v>
      </c>
      <c r="AC2" s="112">
        <v>0.12083452245053272</v>
      </c>
      <c r="AD2" s="112">
        <v>0.14549137120601663</v>
      </c>
      <c r="AE2" s="112">
        <v>9.3431912987066407E-2</v>
      </c>
      <c r="AF2" s="112">
        <v>9.578506160269859E-2</v>
      </c>
    </row>
    <row r="3" spans="1:32" x14ac:dyDescent="0.2">
      <c r="B3" s="1" t="s">
        <v>654</v>
      </c>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row>
    <row r="4" spans="1:32" x14ac:dyDescent="0.2">
      <c r="D4" s="1" t="s">
        <v>308</v>
      </c>
      <c r="E4" s="1" t="s">
        <v>308</v>
      </c>
      <c r="F4" s="1" t="s">
        <v>308</v>
      </c>
      <c r="G4" s="1" t="s">
        <v>308</v>
      </c>
      <c r="H4" s="1" t="s">
        <v>308</v>
      </c>
      <c r="I4" s="1" t="s">
        <v>308</v>
      </c>
      <c r="J4" s="1" t="s">
        <v>308</v>
      </c>
      <c r="K4" s="1" t="s">
        <v>308</v>
      </c>
      <c r="L4" s="1" t="s">
        <v>308</v>
      </c>
      <c r="M4" s="1" t="s">
        <v>308</v>
      </c>
      <c r="N4" s="1" t="s">
        <v>308</v>
      </c>
      <c r="O4" s="1" t="s">
        <v>308</v>
      </c>
      <c r="P4" s="1" t="s">
        <v>308</v>
      </c>
      <c r="Q4" s="1" t="s">
        <v>308</v>
      </c>
      <c r="R4" s="1" t="s">
        <v>308</v>
      </c>
      <c r="S4" s="1" t="s">
        <v>308</v>
      </c>
      <c r="T4" s="1" t="s">
        <v>308</v>
      </c>
      <c r="U4" s="1" t="s">
        <v>308</v>
      </c>
      <c r="V4" s="1" t="s">
        <v>308</v>
      </c>
      <c r="W4" s="1" t="s">
        <v>308</v>
      </c>
      <c r="X4" s="1" t="s">
        <v>308</v>
      </c>
      <c r="Y4" s="1" t="s">
        <v>308</v>
      </c>
      <c r="Z4" s="1" t="s">
        <v>308</v>
      </c>
      <c r="AA4" s="1" t="s">
        <v>308</v>
      </c>
      <c r="AB4" s="1" t="s">
        <v>308</v>
      </c>
      <c r="AC4" s="1" t="s">
        <v>308</v>
      </c>
      <c r="AD4" s="1" t="s">
        <v>308</v>
      </c>
      <c r="AE4" s="1" t="s">
        <v>308</v>
      </c>
      <c r="AF4" s="1" t="s">
        <v>308</v>
      </c>
    </row>
    <row r="5" spans="1:32" x14ac:dyDescent="0.2">
      <c r="B5" s="28" t="s">
        <v>0</v>
      </c>
      <c r="C5" s="28" t="s">
        <v>90</v>
      </c>
      <c r="D5" s="28" t="s">
        <v>227</v>
      </c>
      <c r="E5" s="28" t="s">
        <v>276</v>
      </c>
      <c r="F5" s="28" t="s">
        <v>277</v>
      </c>
      <c r="G5" s="28" t="s">
        <v>278</v>
      </c>
      <c r="H5" s="28" t="s">
        <v>279</v>
      </c>
      <c r="I5" s="28" t="s">
        <v>280</v>
      </c>
      <c r="J5" s="28" t="s">
        <v>281</v>
      </c>
      <c r="K5" s="28" t="s">
        <v>282</v>
      </c>
      <c r="L5" s="28" t="s">
        <v>283</v>
      </c>
      <c r="M5" s="28" t="s">
        <v>284</v>
      </c>
      <c r="N5" s="28" t="s">
        <v>285</v>
      </c>
      <c r="O5" s="28" t="s">
        <v>287</v>
      </c>
      <c r="P5" s="28" t="s">
        <v>289</v>
      </c>
      <c r="Q5" s="28" t="s">
        <v>290</v>
      </c>
      <c r="R5" s="28" t="s">
        <v>292</v>
      </c>
      <c r="S5" s="28" t="s">
        <v>293</v>
      </c>
      <c r="T5" s="28" t="s">
        <v>294</v>
      </c>
      <c r="U5" s="28" t="s">
        <v>295</v>
      </c>
      <c r="V5" s="28" t="s">
        <v>296</v>
      </c>
      <c r="W5" s="28" t="s">
        <v>297</v>
      </c>
      <c r="X5" s="28" t="s">
        <v>298</v>
      </c>
      <c r="Y5" s="28" t="s">
        <v>299</v>
      </c>
      <c r="Z5" s="28" t="s">
        <v>300</v>
      </c>
      <c r="AA5" s="28" t="s">
        <v>301</v>
      </c>
      <c r="AB5" s="28" t="s">
        <v>302</v>
      </c>
      <c r="AC5" s="28" t="s">
        <v>303</v>
      </c>
      <c r="AD5" s="28" t="s">
        <v>304</v>
      </c>
      <c r="AE5" s="28" t="s">
        <v>305</v>
      </c>
      <c r="AF5" s="28" t="s">
        <v>307</v>
      </c>
    </row>
    <row r="6" spans="1:32" s="110" customFormat="1" x14ac:dyDescent="0.2">
      <c r="B6" s="110" t="s">
        <v>223</v>
      </c>
      <c r="C6" s="110" t="s">
        <v>225</v>
      </c>
      <c r="D6" s="111">
        <f>SUM(E6:AF6)</f>
        <v>5063.4683068842623</v>
      </c>
      <c r="E6" s="111">
        <f t="shared" ref="E6:AF6" si="0">SUM(E7:E24)</f>
        <v>73.461726195397176</v>
      </c>
      <c r="F6" s="111">
        <f t="shared" si="0"/>
        <v>52.03303261996998</v>
      </c>
      <c r="G6" s="111">
        <f t="shared" si="0"/>
        <v>149.47449494638846</v>
      </c>
      <c r="H6" s="111">
        <f t="shared" si="0"/>
        <v>49.728299532670334</v>
      </c>
      <c r="I6" s="111">
        <f t="shared" si="0"/>
        <v>12.058299981714461</v>
      </c>
      <c r="J6" s="111">
        <f t="shared" si="0"/>
        <v>111.54302244253888</v>
      </c>
      <c r="K6" s="111">
        <f t="shared" si="0"/>
        <v>75.898226680951268</v>
      </c>
      <c r="L6" s="111">
        <f t="shared" si="0"/>
        <v>27.663677480481311</v>
      </c>
      <c r="M6" s="111">
        <f t="shared" si="0"/>
        <v>36.230642871961322</v>
      </c>
      <c r="N6" s="111">
        <f t="shared" si="0"/>
        <v>822.24747818227854</v>
      </c>
      <c r="O6" s="111">
        <f t="shared" si="0"/>
        <v>493.91376796058341</v>
      </c>
      <c r="P6" s="111">
        <f t="shared" si="0"/>
        <v>156.91186929907104</v>
      </c>
      <c r="Q6" s="111">
        <f t="shared" si="0"/>
        <v>160.69712509680679</v>
      </c>
      <c r="R6" s="111">
        <f t="shared" si="0"/>
        <v>113.30646302916197</v>
      </c>
      <c r="S6" s="111">
        <f t="shared" si="0"/>
        <v>443.00952482365989</v>
      </c>
      <c r="T6" s="111">
        <f t="shared" si="0"/>
        <v>48.199291600652373</v>
      </c>
      <c r="U6" s="111">
        <f t="shared" si="0"/>
        <v>93.337270470497629</v>
      </c>
      <c r="V6" s="111">
        <f t="shared" si="0"/>
        <v>3.0881285390363935</v>
      </c>
      <c r="W6" s="111">
        <f t="shared" si="0"/>
        <v>0.77145612449401624</v>
      </c>
      <c r="X6" s="111">
        <f t="shared" si="0"/>
        <v>67.409957038604745</v>
      </c>
      <c r="Y6" s="111">
        <f t="shared" si="0"/>
        <v>446.69146706729134</v>
      </c>
      <c r="Z6" s="111">
        <f t="shared" si="0"/>
        <v>91.877210667753658</v>
      </c>
      <c r="AA6" s="111">
        <f t="shared" si="0"/>
        <v>380.61351887264789</v>
      </c>
      <c r="AB6" s="111">
        <f t="shared" si="0"/>
        <v>59.94099874461206</v>
      </c>
      <c r="AC6" s="111">
        <f t="shared" si="0"/>
        <v>17.838753194738654</v>
      </c>
      <c r="AD6" s="111">
        <f t="shared" si="0"/>
        <v>658.38842598824954</v>
      </c>
      <c r="AE6" s="111">
        <f t="shared" si="0"/>
        <v>70.574688970811479</v>
      </c>
      <c r="AF6" s="111">
        <f t="shared" si="0"/>
        <v>346.55948846123766</v>
      </c>
    </row>
    <row r="7" spans="1:32" x14ac:dyDescent="0.2">
      <c r="A7" s="116"/>
      <c r="B7" s="1" t="s">
        <v>1</v>
      </c>
      <c r="C7" s="1" t="s">
        <v>91</v>
      </c>
      <c r="D7" s="111">
        <f t="shared" ref="D7:D24" si="1">SUM(E7:AF7)</f>
        <v>41.679205629242126</v>
      </c>
      <c r="E7" s="26">
        <f>'MS 170 W per m2 and 3%'!E7/2</f>
        <v>0.77194479308717767</v>
      </c>
      <c r="F7" s="26">
        <f>'MS 170 W per m2 and 3%'!F7/2</f>
        <v>1.0030955526982268</v>
      </c>
      <c r="G7" s="26">
        <f>'MS 170 W per m2 and 3%'!G7/2</f>
        <v>0.71519854599659849</v>
      </c>
      <c r="H7" s="26">
        <f>'MS 170 W per m2 and 3%'!H7/2</f>
        <v>0.37820324164543662</v>
      </c>
      <c r="I7" s="26">
        <f>'MS 170 W per m2 and 3%'!I7/2</f>
        <v>8.7805306693853044E-2</v>
      </c>
      <c r="J7" s="26">
        <f>'MS 170 W per m2 and 3%'!J7/2</f>
        <v>0.93824263316598777</v>
      </c>
      <c r="K7" s="26">
        <f>'MS 170 W per m2 and 3%'!K7/2</f>
        <v>0.56163342205667477</v>
      </c>
      <c r="L7" s="26">
        <f>'MS 170 W per m2 and 3%'!L7/2</f>
        <v>0.11266767033059545</v>
      </c>
      <c r="M7" s="26">
        <f>'MS 170 W per m2 and 3%'!M7/2</f>
        <v>0.56977105190242783</v>
      </c>
      <c r="N7" s="26">
        <f>'MS 170 W per m2 and 3%'!N7/2</f>
        <v>5.8142209709992327</v>
      </c>
      <c r="O7" s="26">
        <f>'MS 170 W per m2 and 3%'!O7/2</f>
        <v>6.7668647718058246</v>
      </c>
      <c r="P7" s="26">
        <f>'MS 170 W per m2 and 3%'!P7/2</f>
        <v>0.72884102307447995</v>
      </c>
      <c r="Q7" s="26">
        <f>'MS 170 W per m2 and 3%'!Q7/2</f>
        <v>0.98877629960477398</v>
      </c>
      <c r="R7" s="26">
        <f>'MS 170 W per m2 and 3%'!R7/2</f>
        <v>0.41375465287764923</v>
      </c>
      <c r="S7" s="26">
        <f>'MS 170 W per m2 and 3%'!S7/2</f>
        <v>3.9344737581170257</v>
      </c>
      <c r="T7" s="26">
        <f>'MS 170 W per m2 and 3%'!T7/2</f>
        <v>0.17429888402252117</v>
      </c>
      <c r="U7" s="26">
        <f>'MS 170 W per m2 and 3%'!U7/2</f>
        <v>0.28976932261711402</v>
      </c>
      <c r="V7" s="26">
        <f>'MS 170 W per m2 and 3%'!V7/2</f>
        <v>4.6468973704464032E-2</v>
      </c>
      <c r="W7" s="26">
        <f>'MS 170 W per m2 and 3%'!W7/2</f>
        <v>3.3635515441525106E-2</v>
      </c>
      <c r="X7" s="26">
        <f>'MS 170 W per m2 and 3%'!X7/2</f>
        <v>1.4071271206448606</v>
      </c>
      <c r="Y7" s="26">
        <f>'MS 170 W per m2 and 3%'!Y7/2</f>
        <v>3.2312943006802599</v>
      </c>
      <c r="Z7" s="26">
        <f>'MS 170 W per m2 and 3%'!Z7/2</f>
        <v>0.84521219414579896</v>
      </c>
      <c r="AA7" s="26">
        <f>'MS 170 W per m2 and 3%'!AA7/2</f>
        <v>2.0164630552258154</v>
      </c>
      <c r="AB7" s="26">
        <f>'MS 170 W per m2 and 3%'!AB7/2</f>
        <v>0.49734507426177582</v>
      </c>
      <c r="AC7" s="26">
        <f>'MS 170 W per m2 and 3%'!AC7/2</f>
        <v>0.16412435197575487</v>
      </c>
      <c r="AD7" s="26">
        <f>'MS 170 W per m2 and 3%'!AD7/2</f>
        <v>2.8304908297104565</v>
      </c>
      <c r="AE7" s="26">
        <f>'MS 170 W per m2 and 3%'!AE7/2</f>
        <v>0.92153014676251011</v>
      </c>
      <c r="AF7" s="26">
        <f>'MS 170 W per m2 and 3%'!AF7/2</f>
        <v>5.4359521659933048</v>
      </c>
    </row>
    <row r="8" spans="1:32" x14ac:dyDescent="0.2">
      <c r="A8" s="116"/>
      <c r="B8" s="1" t="s">
        <v>2</v>
      </c>
      <c r="C8" s="1" t="s">
        <v>91</v>
      </c>
      <c r="D8" s="111">
        <f t="shared" si="1"/>
        <v>27.786137086161428</v>
      </c>
      <c r="E8" s="26">
        <f>'MS 170 W per m2 and 3%'!E8/2</f>
        <v>0.51462986205811867</v>
      </c>
      <c r="F8" s="26">
        <f>'MS 170 W per m2 and 3%'!F8/2</f>
        <v>0.66873036846548461</v>
      </c>
      <c r="G8" s="26">
        <f>'MS 170 W per m2 and 3%'!G8/2</f>
        <v>0.4767990306643991</v>
      </c>
      <c r="H8" s="26">
        <f>'MS 170 W per m2 and 3%'!H8/2</f>
        <v>0.2521354944302911</v>
      </c>
      <c r="I8" s="26">
        <f>'MS 170 W per m2 and 3%'!I8/2</f>
        <v>5.853687112923537E-2</v>
      </c>
      <c r="J8" s="26">
        <f>'MS 170 W per m2 and 3%'!J8/2</f>
        <v>0.62549508877732518</v>
      </c>
      <c r="K8" s="26">
        <f>'MS 170 W per m2 and 3%'!K8/2</f>
        <v>0.37442228137111661</v>
      </c>
      <c r="L8" s="26">
        <f>'MS 170 W per m2 and 3%'!L8/2</f>
        <v>7.5111780220396968E-2</v>
      </c>
      <c r="M8" s="26">
        <f>'MS 170 W per m2 and 3%'!M8/2</f>
        <v>0.37984736793495189</v>
      </c>
      <c r="N8" s="26">
        <f>'MS 170 W per m2 and 3%'!N8/2</f>
        <v>3.87614731399949</v>
      </c>
      <c r="O8" s="26">
        <f>'MS 170 W per m2 and 3%'!O8/2</f>
        <v>4.5112431812038842</v>
      </c>
      <c r="P8" s="26">
        <f>'MS 170 W per m2 and 3%'!P8/2</f>
        <v>0.48589401538298665</v>
      </c>
      <c r="Q8" s="26">
        <f>'MS 170 W per m2 and 3%'!Q8/2</f>
        <v>0.65918419973651599</v>
      </c>
      <c r="R8" s="26">
        <f>'MS 170 W per m2 and 3%'!R8/2</f>
        <v>0.27583643525176615</v>
      </c>
      <c r="S8" s="26">
        <f>'MS 170 W per m2 and 3%'!S8/2</f>
        <v>2.6229825054113518</v>
      </c>
      <c r="T8" s="26">
        <f>'MS 170 W per m2 and 3%'!T8/2</f>
        <v>0.11619925601501412</v>
      </c>
      <c r="U8" s="26">
        <f>'MS 170 W per m2 and 3%'!U8/2</f>
        <v>0.19317954841140939</v>
      </c>
      <c r="V8" s="26">
        <f>'MS 170 W per m2 and 3%'!V8/2</f>
        <v>3.0979315802976026E-2</v>
      </c>
      <c r="W8" s="26">
        <f>'MS 170 W per m2 and 3%'!W8/2</f>
        <v>2.2423676961016738E-2</v>
      </c>
      <c r="X8" s="26">
        <f>'MS 170 W per m2 and 3%'!X8/2</f>
        <v>0.93808474709657363</v>
      </c>
      <c r="Y8" s="26">
        <f>'MS 170 W per m2 and 3%'!Y8/2</f>
        <v>2.1541962004535078</v>
      </c>
      <c r="Z8" s="26">
        <f>'MS 170 W per m2 and 3%'!Z8/2</f>
        <v>0.56347479609719942</v>
      </c>
      <c r="AA8" s="26">
        <f>'MS 170 W per m2 and 3%'!AA8/2</f>
        <v>1.3443087034838768</v>
      </c>
      <c r="AB8" s="26">
        <f>'MS 170 W per m2 and 3%'!AB8/2</f>
        <v>0.33156338284118386</v>
      </c>
      <c r="AC8" s="26">
        <f>'MS 170 W per m2 and 3%'!AC8/2</f>
        <v>0.10941623465050324</v>
      </c>
      <c r="AD8" s="26">
        <f>'MS 170 W per m2 and 3%'!AD8/2</f>
        <v>1.8869938864736373</v>
      </c>
      <c r="AE8" s="26">
        <f>'MS 170 W per m2 and 3%'!AE8/2</f>
        <v>0.61435343117500696</v>
      </c>
      <c r="AF8" s="26">
        <f>'MS 170 W per m2 and 3%'!AF8/2</f>
        <v>3.6239681106622035</v>
      </c>
    </row>
    <row r="9" spans="1:32" x14ac:dyDescent="0.2">
      <c r="A9" s="116"/>
      <c r="B9" s="1" t="s">
        <v>3</v>
      </c>
      <c r="C9" s="1" t="s">
        <v>91</v>
      </c>
      <c r="D9" s="111">
        <f t="shared" si="1"/>
        <v>27.786137086161428</v>
      </c>
      <c r="E9" s="26">
        <f>'MS 170 W per m2 and 3%'!E9/2</f>
        <v>0.51462986205811867</v>
      </c>
      <c r="F9" s="26">
        <f>'MS 170 W per m2 and 3%'!F9/2</f>
        <v>0.66873036846548461</v>
      </c>
      <c r="G9" s="26">
        <f>'MS 170 W per m2 and 3%'!G9/2</f>
        <v>0.4767990306643991</v>
      </c>
      <c r="H9" s="26">
        <f>'MS 170 W per m2 and 3%'!H9/2</f>
        <v>0.2521354944302911</v>
      </c>
      <c r="I9" s="26">
        <f>'MS 170 W per m2 and 3%'!I9/2</f>
        <v>5.853687112923537E-2</v>
      </c>
      <c r="J9" s="26">
        <f>'MS 170 W per m2 and 3%'!J9/2</f>
        <v>0.62549508877732518</v>
      </c>
      <c r="K9" s="26">
        <f>'MS 170 W per m2 and 3%'!K9/2</f>
        <v>0.37442228137111661</v>
      </c>
      <c r="L9" s="26">
        <f>'MS 170 W per m2 and 3%'!L9/2</f>
        <v>7.5111780220396968E-2</v>
      </c>
      <c r="M9" s="26">
        <f>'MS 170 W per m2 and 3%'!M9/2</f>
        <v>0.37984736793495189</v>
      </c>
      <c r="N9" s="26">
        <f>'MS 170 W per m2 and 3%'!N9/2</f>
        <v>3.87614731399949</v>
      </c>
      <c r="O9" s="26">
        <f>'MS 170 W per m2 and 3%'!O9/2</f>
        <v>4.5112431812038842</v>
      </c>
      <c r="P9" s="26">
        <f>'MS 170 W per m2 and 3%'!P9/2</f>
        <v>0.48589401538298665</v>
      </c>
      <c r="Q9" s="26">
        <f>'MS 170 W per m2 and 3%'!Q9/2</f>
        <v>0.65918419973651599</v>
      </c>
      <c r="R9" s="26">
        <f>'MS 170 W per m2 and 3%'!R9/2</f>
        <v>0.27583643525176615</v>
      </c>
      <c r="S9" s="26">
        <f>'MS 170 W per m2 and 3%'!S9/2</f>
        <v>2.6229825054113518</v>
      </c>
      <c r="T9" s="26">
        <f>'MS 170 W per m2 and 3%'!T9/2</f>
        <v>0.11619925601501412</v>
      </c>
      <c r="U9" s="26">
        <f>'MS 170 W per m2 and 3%'!U9/2</f>
        <v>0.19317954841140939</v>
      </c>
      <c r="V9" s="26">
        <f>'MS 170 W per m2 and 3%'!V9/2</f>
        <v>3.0979315802976026E-2</v>
      </c>
      <c r="W9" s="26">
        <f>'MS 170 W per m2 and 3%'!W9/2</f>
        <v>2.2423676961016738E-2</v>
      </c>
      <c r="X9" s="26">
        <f>'MS 170 W per m2 and 3%'!X9/2</f>
        <v>0.93808474709657363</v>
      </c>
      <c r="Y9" s="26">
        <f>'MS 170 W per m2 and 3%'!Y9/2</f>
        <v>2.1541962004535078</v>
      </c>
      <c r="Z9" s="26">
        <f>'MS 170 W per m2 and 3%'!Z9/2</f>
        <v>0.56347479609719942</v>
      </c>
      <c r="AA9" s="26">
        <f>'MS 170 W per m2 and 3%'!AA9/2</f>
        <v>1.3443087034838768</v>
      </c>
      <c r="AB9" s="26">
        <f>'MS 170 W per m2 and 3%'!AB9/2</f>
        <v>0.33156338284118386</v>
      </c>
      <c r="AC9" s="26">
        <f>'MS 170 W per m2 and 3%'!AC9/2</f>
        <v>0.10941623465050324</v>
      </c>
      <c r="AD9" s="26">
        <f>'MS 170 W per m2 and 3%'!AD9/2</f>
        <v>1.8869938864736373</v>
      </c>
      <c r="AE9" s="26">
        <f>'MS 170 W per m2 and 3%'!AE9/2</f>
        <v>0.61435343117500696</v>
      </c>
      <c r="AF9" s="26">
        <f>'MS 170 W per m2 and 3%'!AF9/2</f>
        <v>3.6239681106622035</v>
      </c>
    </row>
    <row r="10" spans="1:32" x14ac:dyDescent="0.2">
      <c r="A10" s="116"/>
      <c r="B10" s="1" t="s">
        <v>4</v>
      </c>
      <c r="C10" s="1" t="s">
        <v>91</v>
      </c>
      <c r="D10" s="111">
        <f t="shared" si="1"/>
        <v>43.600416958430699</v>
      </c>
      <c r="E10" s="26">
        <f>'MS 170 W per m2 and 3%'!E10/2</f>
        <v>0.63990800111676283</v>
      </c>
      <c r="F10" s="26">
        <f>'MS 170 W per m2 and 3%'!F10/2</f>
        <v>0.97912399556545049</v>
      </c>
      <c r="G10" s="26">
        <f>'MS 170 W per m2 and 3%'!G10/2</f>
        <v>0.5896477036600043</v>
      </c>
      <c r="H10" s="26">
        <f>'MS 170 W per m2 and 3%'!H10/2</f>
        <v>0.29322492026267721</v>
      </c>
      <c r="I10" s="26">
        <f>'MS 170 W per m2 and 3%'!I10/2</f>
        <v>7.620155169652422E-2</v>
      </c>
      <c r="J10" s="26">
        <f>'MS 170 W per m2 and 3%'!J10/2</f>
        <v>0.92863834522727329</v>
      </c>
      <c r="K10" s="26">
        <f>'MS 170 W per m2 and 3%'!K10/2</f>
        <v>0.38759866797073139</v>
      </c>
      <c r="L10" s="26">
        <f>'MS 170 W per m2 and 3%'!L10/2</f>
        <v>0.15724468616826642</v>
      </c>
      <c r="M10" s="26">
        <f>'MS 170 W per m2 and 3%'!M10/2</f>
        <v>0.40866459828364671</v>
      </c>
      <c r="N10" s="26">
        <f>'MS 170 W per m2 and 3%'!N10/2</f>
        <v>4.8212597214072321</v>
      </c>
      <c r="O10" s="26">
        <f>'MS 170 W per m2 and 3%'!O10/2</f>
        <v>6.6784893996222001</v>
      </c>
      <c r="P10" s="26">
        <f>'MS 170 W per m2 and 3%'!P10/2</f>
        <v>1.3000028017624075</v>
      </c>
      <c r="Q10" s="26">
        <f>'MS 170 W per m2 and 3%'!Q10/2</f>
        <v>0.63969913886881347</v>
      </c>
      <c r="R10" s="26">
        <f>'MS 170 W per m2 and 3%'!R10/2</f>
        <v>0.30989974457763536</v>
      </c>
      <c r="S10" s="26">
        <f>'MS 170 W per m2 and 3%'!S10/2</f>
        <v>7.7154558496528551</v>
      </c>
      <c r="T10" s="26">
        <f>'MS 170 W per m2 and 3%'!T10/2</f>
        <v>0.19882528763239171</v>
      </c>
      <c r="U10" s="26">
        <f>'MS 170 W per m2 and 3%'!U10/2</f>
        <v>0.30669979550868798</v>
      </c>
      <c r="V10" s="26">
        <f>'MS 170 W per m2 and 3%'!V10/2</f>
        <v>4.3712977417943936E-2</v>
      </c>
      <c r="W10" s="26">
        <f>'MS 170 W per m2 and 3%'!W10/2</f>
        <v>3.3148251358386317E-2</v>
      </c>
      <c r="X10" s="26">
        <f>'MS 170 W per m2 and 3%'!X10/2</f>
        <v>1.1621717068674773</v>
      </c>
      <c r="Y10" s="26">
        <f>'MS 170 W per m2 and 3%'!Y10/2</f>
        <v>2.7035083766685193</v>
      </c>
      <c r="Z10" s="26">
        <f>'MS 170 W per m2 and 3%'!Z10/2</f>
        <v>0.75190689015325773</v>
      </c>
      <c r="AA10" s="26">
        <f>'MS 170 W per m2 and 3%'!AA10/2</f>
        <v>1.2320883592151055</v>
      </c>
      <c r="AB10" s="26">
        <f>'MS 170 W per m2 and 3%'!AB10/2</f>
        <v>0.41062082797151822</v>
      </c>
      <c r="AC10" s="26">
        <f>'MS 170 W per m2 and 3%'!AC10/2</f>
        <v>0.16350742798107742</v>
      </c>
      <c r="AD10" s="26">
        <f>'MS 170 W per m2 and 3%'!AD10/2</f>
        <v>5.7264340281346016</v>
      </c>
      <c r="AE10" s="26">
        <f>'MS 170 W per m2 and 3%'!AE10/2</f>
        <v>0.84788850497556179</v>
      </c>
      <c r="AF10" s="26">
        <f>'MS 170 W per m2 and 3%'!AF10/2</f>
        <v>4.0948453987036739</v>
      </c>
    </row>
    <row r="11" spans="1:32" x14ac:dyDescent="0.2">
      <c r="B11" s="1" t="s">
        <v>5</v>
      </c>
      <c r="C11" s="1" t="s">
        <v>91</v>
      </c>
      <c r="D11" s="111">
        <f t="shared" si="1"/>
        <v>54.056446023056836</v>
      </c>
      <c r="E11" s="26">
        <f>'MS 170 W per m2 and 3%'!E11/2</f>
        <v>0.92837893442392638</v>
      </c>
      <c r="F11" s="26">
        <f>'MS 170 W per m2 and 3%'!F11/2</f>
        <v>1.2323315860713739</v>
      </c>
      <c r="G11" s="26">
        <f>'MS 170 W per m2 and 3%'!G11/2</f>
        <v>0.81629877189945799</v>
      </c>
      <c r="H11" s="26">
        <f>'MS 170 W per m2 and 3%'!H11/2</f>
        <v>0.45792849890025633</v>
      </c>
      <c r="I11" s="26">
        <f>'MS 170 W per m2 and 3%'!I11/2</f>
        <v>9.8466594758996204E-2</v>
      </c>
      <c r="J11" s="26">
        <f>'MS 170 W per m2 and 3%'!J11/2</f>
        <v>1.1562871279251903</v>
      </c>
      <c r="K11" s="26">
        <f>'MS 170 W per m2 and 3%'!K11/2</f>
        <v>0.62854896311059893</v>
      </c>
      <c r="L11" s="26">
        <f>'MS 170 W per m2 and 3%'!L11/2</f>
        <v>0.14741997906857801</v>
      </c>
      <c r="M11" s="26">
        <f>'MS 170 W per m2 and 3%'!M11/2</f>
        <v>0.62177651730992323</v>
      </c>
      <c r="N11" s="26">
        <f>'MS 170 W per m2 and 3%'!N11/2</f>
        <v>6.9820400453332176</v>
      </c>
      <c r="O11" s="26">
        <f>'MS 170 W per m2 and 3%'!O11/2</f>
        <v>8.6793966128438651</v>
      </c>
      <c r="P11" s="26">
        <f>'MS 170 W per m2 and 3%'!P11/2</f>
        <v>1.1492763505406869</v>
      </c>
      <c r="Q11" s="26">
        <f>'MS 170 W per m2 and 3%'!Q11/2</f>
        <v>1.0999702150734905</v>
      </c>
      <c r="R11" s="26">
        <f>'MS 170 W per m2 and 3%'!R11/2</f>
        <v>0.49700072896161751</v>
      </c>
      <c r="S11" s="26">
        <f>'MS 170 W per m2 and 3%'!S11/2</f>
        <v>6.412893581791975</v>
      </c>
      <c r="T11" s="26">
        <f>'MS 170 W per m2 and 3%'!T11/2</f>
        <v>0.22091597722103243</v>
      </c>
      <c r="U11" s="26">
        <f>'MS 170 W per m2 and 3%'!U11/2</f>
        <v>0.33857590197316478</v>
      </c>
      <c r="V11" s="26">
        <f>'MS 170 W per m2 and 3%'!V11/2</f>
        <v>5.9000164552474463E-2</v>
      </c>
      <c r="W11" s="26">
        <f>'MS 170 W per m2 and 3%'!W11/2</f>
        <v>4.4817806073155012E-2</v>
      </c>
      <c r="X11" s="26">
        <f>'MS 170 W per m2 and 3%'!X11/2</f>
        <v>1.7833120414663608</v>
      </c>
      <c r="Y11" s="26">
        <f>'MS 170 W per m2 and 3%'!Y11/2</f>
        <v>4.0536841626815328</v>
      </c>
      <c r="Z11" s="26">
        <f>'MS 170 W per m2 and 3%'!Z11/2</f>
        <v>1.0638936134779751</v>
      </c>
      <c r="AA11" s="26">
        <f>'MS 170 W per m2 and 3%'!AA11/2</f>
        <v>2.2219625562902401</v>
      </c>
      <c r="AB11" s="26">
        <f>'MS 170 W per m2 and 3%'!AB11/2</f>
        <v>0.59330739258143317</v>
      </c>
      <c r="AC11" s="26">
        <f>'MS 170 W per m2 and 3%'!AC11/2</f>
        <v>0.21768625794702798</v>
      </c>
      <c r="AD11" s="26">
        <f>'MS 170 W per m2 and 3%'!AD11/2</f>
        <v>4.6707025038452707</v>
      </c>
      <c r="AE11" s="26">
        <f>'MS 170 W per m2 and 3%'!AE11/2</f>
        <v>1.0822369751541974</v>
      </c>
      <c r="AF11" s="26">
        <f>'MS 170 W per m2 and 3%'!AF11/2</f>
        <v>6.7983361617798117</v>
      </c>
    </row>
    <row r="12" spans="1:32" x14ac:dyDescent="0.2">
      <c r="B12" s="1" t="s">
        <v>6</v>
      </c>
      <c r="C12" s="1" t="s">
        <v>91</v>
      </c>
      <c r="D12" s="111">
        <f t="shared" si="1"/>
        <v>54.056446023056836</v>
      </c>
      <c r="E12" s="26">
        <f>'MS 170 W per m2 and 3%'!E12/2</f>
        <v>0.92837893442392638</v>
      </c>
      <c r="F12" s="26">
        <f>'MS 170 W per m2 and 3%'!F12/2</f>
        <v>1.2323315860713739</v>
      </c>
      <c r="G12" s="26">
        <f>'MS 170 W per m2 and 3%'!G12/2</f>
        <v>0.81629877189945799</v>
      </c>
      <c r="H12" s="26">
        <f>'MS 170 W per m2 and 3%'!H12/2</f>
        <v>0.45792849890025633</v>
      </c>
      <c r="I12" s="26">
        <f>'MS 170 W per m2 and 3%'!I12/2</f>
        <v>9.8466594758996204E-2</v>
      </c>
      <c r="J12" s="26">
        <f>'MS 170 W per m2 and 3%'!J12/2</f>
        <v>1.1562871279251903</v>
      </c>
      <c r="K12" s="26">
        <f>'MS 170 W per m2 and 3%'!K12/2</f>
        <v>0.62854896311059893</v>
      </c>
      <c r="L12" s="26">
        <f>'MS 170 W per m2 and 3%'!L12/2</f>
        <v>0.14741997906857801</v>
      </c>
      <c r="M12" s="26">
        <f>'MS 170 W per m2 and 3%'!M12/2</f>
        <v>0.62177651730992323</v>
      </c>
      <c r="N12" s="26">
        <f>'MS 170 W per m2 and 3%'!N12/2</f>
        <v>6.9820400453332176</v>
      </c>
      <c r="O12" s="26">
        <f>'MS 170 W per m2 and 3%'!O12/2</f>
        <v>8.6793966128438651</v>
      </c>
      <c r="P12" s="26">
        <f>'MS 170 W per m2 and 3%'!P12/2</f>
        <v>1.1492763505406869</v>
      </c>
      <c r="Q12" s="26">
        <f>'MS 170 W per m2 and 3%'!Q12/2</f>
        <v>1.0999702150734905</v>
      </c>
      <c r="R12" s="26">
        <f>'MS 170 W per m2 and 3%'!R12/2</f>
        <v>0.49700072896161751</v>
      </c>
      <c r="S12" s="26">
        <f>'MS 170 W per m2 and 3%'!S12/2</f>
        <v>6.412893581791975</v>
      </c>
      <c r="T12" s="26">
        <f>'MS 170 W per m2 and 3%'!T12/2</f>
        <v>0.22091597722103243</v>
      </c>
      <c r="U12" s="26">
        <f>'MS 170 W per m2 and 3%'!U12/2</f>
        <v>0.33857590197316478</v>
      </c>
      <c r="V12" s="26">
        <f>'MS 170 W per m2 and 3%'!V12/2</f>
        <v>5.9000164552474463E-2</v>
      </c>
      <c r="W12" s="26">
        <f>'MS 170 W per m2 and 3%'!W12/2</f>
        <v>4.4817806073155012E-2</v>
      </c>
      <c r="X12" s="26">
        <f>'MS 170 W per m2 and 3%'!X12/2</f>
        <v>1.7833120414663608</v>
      </c>
      <c r="Y12" s="26">
        <f>'MS 170 W per m2 and 3%'!Y12/2</f>
        <v>4.0536841626815328</v>
      </c>
      <c r="Z12" s="26">
        <f>'MS 170 W per m2 and 3%'!Z12/2</f>
        <v>1.0638936134779751</v>
      </c>
      <c r="AA12" s="26">
        <f>'MS 170 W per m2 and 3%'!AA12/2</f>
        <v>2.2219625562902401</v>
      </c>
      <c r="AB12" s="26">
        <f>'MS 170 W per m2 and 3%'!AB12/2</f>
        <v>0.59330739258143317</v>
      </c>
      <c r="AC12" s="26">
        <f>'MS 170 W per m2 and 3%'!AC12/2</f>
        <v>0.21768625794702798</v>
      </c>
      <c r="AD12" s="26">
        <f>'MS 170 W per m2 and 3%'!AD12/2</f>
        <v>4.6707025038452707</v>
      </c>
      <c r="AE12" s="26">
        <f>'MS 170 W per m2 and 3%'!AE12/2</f>
        <v>1.0822369751541974</v>
      </c>
      <c r="AF12" s="26">
        <f>'MS 170 W per m2 and 3%'!AF12/2</f>
        <v>6.7983361617798117</v>
      </c>
    </row>
    <row r="13" spans="1:32" x14ac:dyDescent="0.2">
      <c r="B13" s="1" t="s">
        <v>7</v>
      </c>
      <c r="C13" s="1" t="s">
        <v>91</v>
      </c>
      <c r="D13" s="111">
        <f t="shared" si="1"/>
        <v>54.056446023056836</v>
      </c>
      <c r="E13" s="26">
        <f>'MS 170 W per m2 and 3%'!E13/2</f>
        <v>0.92837893442392638</v>
      </c>
      <c r="F13" s="26">
        <f>'MS 170 W per m2 and 3%'!F13/2</f>
        <v>1.2323315860713739</v>
      </c>
      <c r="G13" s="26">
        <f>'MS 170 W per m2 and 3%'!G13/2</f>
        <v>0.81629877189945799</v>
      </c>
      <c r="H13" s="26">
        <f>'MS 170 W per m2 and 3%'!H13/2</f>
        <v>0.45792849890025633</v>
      </c>
      <c r="I13" s="26">
        <f>'MS 170 W per m2 and 3%'!I13/2</f>
        <v>9.8466594758996204E-2</v>
      </c>
      <c r="J13" s="26">
        <f>'MS 170 W per m2 and 3%'!J13/2</f>
        <v>1.1562871279251903</v>
      </c>
      <c r="K13" s="26">
        <f>'MS 170 W per m2 and 3%'!K13/2</f>
        <v>0.62854896311059893</v>
      </c>
      <c r="L13" s="26">
        <f>'MS 170 W per m2 and 3%'!L13/2</f>
        <v>0.14741997906857801</v>
      </c>
      <c r="M13" s="26">
        <f>'MS 170 W per m2 and 3%'!M13/2</f>
        <v>0.62177651730992323</v>
      </c>
      <c r="N13" s="26">
        <f>'MS 170 W per m2 and 3%'!N13/2</f>
        <v>6.9820400453332176</v>
      </c>
      <c r="O13" s="26">
        <f>'MS 170 W per m2 and 3%'!O13/2</f>
        <v>8.6793966128438651</v>
      </c>
      <c r="P13" s="26">
        <f>'MS 170 W per m2 and 3%'!P13/2</f>
        <v>1.1492763505406869</v>
      </c>
      <c r="Q13" s="26">
        <f>'MS 170 W per m2 and 3%'!Q13/2</f>
        <v>1.0999702150734905</v>
      </c>
      <c r="R13" s="26">
        <f>'MS 170 W per m2 and 3%'!R13/2</f>
        <v>0.49700072896161751</v>
      </c>
      <c r="S13" s="26">
        <f>'MS 170 W per m2 and 3%'!S13/2</f>
        <v>6.412893581791975</v>
      </c>
      <c r="T13" s="26">
        <f>'MS 170 W per m2 and 3%'!T13/2</f>
        <v>0.22091597722103243</v>
      </c>
      <c r="U13" s="26">
        <f>'MS 170 W per m2 and 3%'!U13/2</f>
        <v>0.33857590197316478</v>
      </c>
      <c r="V13" s="26">
        <f>'MS 170 W per m2 and 3%'!V13/2</f>
        <v>5.9000164552474463E-2</v>
      </c>
      <c r="W13" s="26">
        <f>'MS 170 W per m2 and 3%'!W13/2</f>
        <v>4.4817806073155012E-2</v>
      </c>
      <c r="X13" s="26">
        <f>'MS 170 W per m2 and 3%'!X13/2</f>
        <v>1.7833120414663608</v>
      </c>
      <c r="Y13" s="26">
        <f>'MS 170 W per m2 and 3%'!Y13/2</f>
        <v>4.0536841626815328</v>
      </c>
      <c r="Z13" s="26">
        <f>'MS 170 W per m2 and 3%'!Z13/2</f>
        <v>1.0638936134779751</v>
      </c>
      <c r="AA13" s="26">
        <f>'MS 170 W per m2 and 3%'!AA13/2</f>
        <v>2.2219625562902401</v>
      </c>
      <c r="AB13" s="26">
        <f>'MS 170 W per m2 and 3%'!AB13/2</f>
        <v>0.59330739258143317</v>
      </c>
      <c r="AC13" s="26">
        <f>'MS 170 W per m2 and 3%'!AC13/2</f>
        <v>0.21768625794702798</v>
      </c>
      <c r="AD13" s="26">
        <f>'MS 170 W per m2 and 3%'!AD13/2</f>
        <v>4.6707025038452707</v>
      </c>
      <c r="AE13" s="26">
        <f>'MS 170 W per m2 and 3%'!AE13/2</f>
        <v>1.0822369751541974</v>
      </c>
      <c r="AF13" s="26">
        <f>'MS 170 W per m2 and 3%'!AF13/2</f>
        <v>6.7983361617798117</v>
      </c>
    </row>
    <row r="14" spans="1:32" x14ac:dyDescent="0.2">
      <c r="B14" s="1" t="s">
        <v>8</v>
      </c>
      <c r="C14" s="1" t="s">
        <v>91</v>
      </c>
      <c r="D14" s="111">
        <f t="shared" si="1"/>
        <v>18.449290600781229</v>
      </c>
      <c r="E14" s="26">
        <f>'MS 170 W per m2 and 3%'!E14/2</f>
        <v>0.32055020335341977</v>
      </c>
      <c r="F14" s="26">
        <f>'MS 170 W per m2 and 3%'!F14/2</f>
        <v>0.42866308221779181</v>
      </c>
      <c r="G14" s="26">
        <f>'MS 170 W per m2 and 3%'!G14/2</f>
        <v>0.28866613172680017</v>
      </c>
      <c r="H14" s="26">
        <f>'MS 170 W per m2 and 3%'!H14/2</f>
        <v>0.17528266683016808</v>
      </c>
      <c r="I14" s="26">
        <f>'MS 170 W per m2 and 3%'!I14/2</f>
        <v>3.2005682211935088E-2</v>
      </c>
      <c r="J14" s="26">
        <f>'MS 170 W per m2 and 3%'!J14/2</f>
        <v>0.39854333150758614</v>
      </c>
      <c r="K14" s="26">
        <f>'MS 170 W per m2 and 3%'!K14/2</f>
        <v>0.21808354686013839</v>
      </c>
      <c r="L14" s="26">
        <f>'MS 170 W per m2 and 3%'!L14/2</f>
        <v>4.9661017715047419E-2</v>
      </c>
      <c r="M14" s="26">
        <f>'MS 170 W per m2 and 3%'!M14/2</f>
        <v>0.21319460673693094</v>
      </c>
      <c r="N14" s="26">
        <f>'MS 170 W per m2 and 3%'!N14/2</f>
        <v>2.416012057481606</v>
      </c>
      <c r="O14" s="26">
        <f>'MS 170 W per m2 and 3%'!O14/2</f>
        <v>3.0587815415347981</v>
      </c>
      <c r="P14" s="26">
        <f>'MS 170 W per m2 and 3%'!P14/2</f>
        <v>0.35125121377699914</v>
      </c>
      <c r="Q14" s="26">
        <f>'MS 170 W per m2 and 3%'!Q14/2</f>
        <v>0.3808545906678773</v>
      </c>
      <c r="R14" s="26">
        <f>'MS 170 W per m2 and 3%'!R14/2</f>
        <v>0.190329668976532</v>
      </c>
      <c r="S14" s="26">
        <f>'MS 170 W per m2 and 3%'!S14/2</f>
        <v>1.9775864049957896</v>
      </c>
      <c r="T14" s="26">
        <f>'MS 170 W per m2 and 3%'!T14/2</f>
        <v>7.7821435472982869E-2</v>
      </c>
      <c r="U14" s="26">
        <f>'MS 170 W per m2 and 3%'!U14/2</f>
        <v>0.10997098878479125</v>
      </c>
      <c r="V14" s="26">
        <f>'MS 170 W per m2 and 3%'!V14/2</f>
        <v>2.2995704502733319E-2</v>
      </c>
      <c r="W14" s="26">
        <f>'MS 170 W per m2 and 3%'!W14/2</f>
        <v>1.3095576586234812E-2</v>
      </c>
      <c r="X14" s="26">
        <f>'MS 170 W per m2 and 3%'!X14/2</f>
        <v>0.6134286488340307</v>
      </c>
      <c r="Y14" s="26">
        <f>'MS 170 W per m2 and 3%'!Y14/2</f>
        <v>1.5471568387911323</v>
      </c>
      <c r="Z14" s="26">
        <f>'MS 170 W per m2 and 3%'!Z14/2</f>
        <v>0.35144817060937661</v>
      </c>
      <c r="AA14" s="26">
        <f>'MS 170 W per m2 and 3%'!AA14/2</f>
        <v>0.74135597690245825</v>
      </c>
      <c r="AB14" s="26">
        <f>'MS 170 W per m2 and 3%'!AB14/2</f>
        <v>0.21504798921415313</v>
      </c>
      <c r="AC14" s="26">
        <f>'MS 170 W per m2 and 3%'!AC14/2</f>
        <v>8.2670470463009044E-2</v>
      </c>
      <c r="AD14" s="26">
        <f>'MS 170 W per m2 and 3%'!AD14/2</f>
        <v>1.4156302787199417</v>
      </c>
      <c r="AE14" s="26">
        <f>'MS 170 W per m2 and 3%'!AE14/2</f>
        <v>0.37456034675724653</v>
      </c>
      <c r="AF14" s="26">
        <f>'MS 170 W per m2 and 3%'!AF14/2</f>
        <v>2.3846424285497205</v>
      </c>
    </row>
    <row r="15" spans="1:32" x14ac:dyDescent="0.2">
      <c r="B15" s="1" t="s">
        <v>9</v>
      </c>
      <c r="C15" s="1" t="s">
        <v>91</v>
      </c>
      <c r="D15" s="111">
        <f t="shared" si="1"/>
        <v>12.299527067187489</v>
      </c>
      <c r="E15" s="26">
        <f>'MS 170 W per m2 and 3%'!E15/2</f>
        <v>0.21370013556894649</v>
      </c>
      <c r="F15" s="26">
        <f>'MS 170 W per m2 and 3%'!F15/2</f>
        <v>0.28577538814519454</v>
      </c>
      <c r="G15" s="26">
        <f>'MS 170 W per m2 and 3%'!G15/2</f>
        <v>0.19244408781786682</v>
      </c>
      <c r="H15" s="26">
        <f>'MS 170 W per m2 and 3%'!H15/2</f>
        <v>0.11685511122011205</v>
      </c>
      <c r="I15" s="26">
        <f>'MS 170 W per m2 and 3%'!I15/2</f>
        <v>2.1337121474623393E-2</v>
      </c>
      <c r="J15" s="26">
        <f>'MS 170 W per m2 and 3%'!J15/2</f>
        <v>0.2656955543383907</v>
      </c>
      <c r="K15" s="26">
        <f>'MS 170 W per m2 and 3%'!K15/2</f>
        <v>0.14538903124009228</v>
      </c>
      <c r="L15" s="26">
        <f>'MS 170 W per m2 and 3%'!L15/2</f>
        <v>3.3107345143364948E-2</v>
      </c>
      <c r="M15" s="26">
        <f>'MS 170 W per m2 and 3%'!M15/2</f>
        <v>0.14212973782462063</v>
      </c>
      <c r="N15" s="26">
        <f>'MS 170 W per m2 and 3%'!N15/2</f>
        <v>1.6106747049877372</v>
      </c>
      <c r="O15" s="26">
        <f>'MS 170 W per m2 and 3%'!O15/2</f>
        <v>2.0391876943565324</v>
      </c>
      <c r="P15" s="26">
        <f>'MS 170 W per m2 and 3%'!P15/2</f>
        <v>0.23416747585133277</v>
      </c>
      <c r="Q15" s="26">
        <f>'MS 170 W per m2 and 3%'!Q15/2</f>
        <v>0.25390306044525157</v>
      </c>
      <c r="R15" s="26">
        <f>'MS 170 W per m2 and 3%'!R15/2</f>
        <v>0.12688644598435467</v>
      </c>
      <c r="S15" s="26">
        <f>'MS 170 W per m2 and 3%'!S15/2</f>
        <v>1.31839093666386</v>
      </c>
      <c r="T15" s="26">
        <f>'MS 170 W per m2 and 3%'!T15/2</f>
        <v>5.1880956981988587E-2</v>
      </c>
      <c r="U15" s="26">
        <f>'MS 170 W per m2 and 3%'!U15/2</f>
        <v>7.3313992523194163E-2</v>
      </c>
      <c r="V15" s="26">
        <f>'MS 170 W per m2 and 3%'!V15/2</f>
        <v>1.5330469668488878E-2</v>
      </c>
      <c r="W15" s="26">
        <f>'MS 170 W per m2 and 3%'!W15/2</f>
        <v>8.7303843908232079E-3</v>
      </c>
      <c r="X15" s="26">
        <f>'MS 170 W per m2 and 3%'!X15/2</f>
        <v>0.40895243255602043</v>
      </c>
      <c r="Y15" s="26">
        <f>'MS 170 W per m2 and 3%'!Y15/2</f>
        <v>1.0314378925274217</v>
      </c>
      <c r="Z15" s="26">
        <f>'MS 170 W per m2 and 3%'!Z15/2</f>
        <v>0.23429878040625113</v>
      </c>
      <c r="AA15" s="26">
        <f>'MS 170 W per m2 and 3%'!AA15/2</f>
        <v>0.49423731793497216</v>
      </c>
      <c r="AB15" s="26">
        <f>'MS 170 W per m2 and 3%'!AB15/2</f>
        <v>0.14336532614276876</v>
      </c>
      <c r="AC15" s="26">
        <f>'MS 170 W per m2 and 3%'!AC15/2</f>
        <v>5.5113646975339367E-2</v>
      </c>
      <c r="AD15" s="26">
        <f>'MS 170 W per m2 and 3%'!AD15/2</f>
        <v>0.94375351914662786</v>
      </c>
      <c r="AE15" s="26">
        <f>'MS 170 W per m2 and 3%'!AE15/2</f>
        <v>0.24970689783816438</v>
      </c>
      <c r="AF15" s="26">
        <f>'MS 170 W per m2 and 3%'!AF15/2</f>
        <v>1.5897616190331469</v>
      </c>
    </row>
    <row r="16" spans="1:32" x14ac:dyDescent="0.2">
      <c r="B16" s="1" t="s">
        <v>10</v>
      </c>
      <c r="C16" s="1" t="s">
        <v>91</v>
      </c>
      <c r="D16" s="111">
        <f t="shared" si="1"/>
        <v>12.299527067187489</v>
      </c>
      <c r="E16" s="26">
        <f>'MS 170 W per m2 and 3%'!E16/2</f>
        <v>0.21370013556894649</v>
      </c>
      <c r="F16" s="26">
        <f>'MS 170 W per m2 and 3%'!F16/2</f>
        <v>0.28577538814519454</v>
      </c>
      <c r="G16" s="26">
        <f>'MS 170 W per m2 and 3%'!G16/2</f>
        <v>0.19244408781786682</v>
      </c>
      <c r="H16" s="26">
        <f>'MS 170 W per m2 and 3%'!H16/2</f>
        <v>0.11685511122011205</v>
      </c>
      <c r="I16" s="26">
        <f>'MS 170 W per m2 and 3%'!I16/2</f>
        <v>2.1337121474623393E-2</v>
      </c>
      <c r="J16" s="26">
        <f>'MS 170 W per m2 and 3%'!J16/2</f>
        <v>0.2656955543383907</v>
      </c>
      <c r="K16" s="26">
        <f>'MS 170 W per m2 and 3%'!K16/2</f>
        <v>0.14538903124009228</v>
      </c>
      <c r="L16" s="26">
        <f>'MS 170 W per m2 and 3%'!L16/2</f>
        <v>3.3107345143364948E-2</v>
      </c>
      <c r="M16" s="26">
        <f>'MS 170 W per m2 and 3%'!M16/2</f>
        <v>0.14212973782462063</v>
      </c>
      <c r="N16" s="26">
        <f>'MS 170 W per m2 and 3%'!N16/2</f>
        <v>1.6106747049877372</v>
      </c>
      <c r="O16" s="26">
        <f>'MS 170 W per m2 and 3%'!O16/2</f>
        <v>2.0391876943565324</v>
      </c>
      <c r="P16" s="26">
        <f>'MS 170 W per m2 and 3%'!P16/2</f>
        <v>0.23416747585133277</v>
      </c>
      <c r="Q16" s="26">
        <f>'MS 170 W per m2 and 3%'!Q16/2</f>
        <v>0.25390306044525157</v>
      </c>
      <c r="R16" s="26">
        <f>'MS 170 W per m2 and 3%'!R16/2</f>
        <v>0.12688644598435467</v>
      </c>
      <c r="S16" s="26">
        <f>'MS 170 W per m2 and 3%'!S16/2</f>
        <v>1.31839093666386</v>
      </c>
      <c r="T16" s="26">
        <f>'MS 170 W per m2 and 3%'!T16/2</f>
        <v>5.1880956981988587E-2</v>
      </c>
      <c r="U16" s="26">
        <f>'MS 170 W per m2 and 3%'!U16/2</f>
        <v>7.3313992523194163E-2</v>
      </c>
      <c r="V16" s="26">
        <f>'MS 170 W per m2 and 3%'!V16/2</f>
        <v>1.5330469668488878E-2</v>
      </c>
      <c r="W16" s="26">
        <f>'MS 170 W per m2 and 3%'!W16/2</f>
        <v>8.7303843908232079E-3</v>
      </c>
      <c r="X16" s="26">
        <f>'MS 170 W per m2 and 3%'!X16/2</f>
        <v>0.40895243255602043</v>
      </c>
      <c r="Y16" s="26">
        <f>'MS 170 W per m2 and 3%'!Y16/2</f>
        <v>1.0314378925274217</v>
      </c>
      <c r="Z16" s="26">
        <f>'MS 170 W per m2 and 3%'!Z16/2</f>
        <v>0.23429878040625113</v>
      </c>
      <c r="AA16" s="26">
        <f>'MS 170 W per m2 and 3%'!AA16/2</f>
        <v>0.49423731793497216</v>
      </c>
      <c r="AB16" s="26">
        <f>'MS 170 W per m2 and 3%'!AB16/2</f>
        <v>0.14336532614276876</v>
      </c>
      <c r="AC16" s="26">
        <f>'MS 170 W per m2 and 3%'!AC16/2</f>
        <v>5.5113646975339367E-2</v>
      </c>
      <c r="AD16" s="26">
        <f>'MS 170 W per m2 and 3%'!AD16/2</f>
        <v>0.94375351914662786</v>
      </c>
      <c r="AE16" s="26">
        <f>'MS 170 W per m2 and 3%'!AE16/2</f>
        <v>0.24970689783816438</v>
      </c>
      <c r="AF16" s="26">
        <f>'MS 170 W per m2 and 3%'!AF16/2</f>
        <v>1.5897616190331469</v>
      </c>
    </row>
    <row r="17" spans="2:32" x14ac:dyDescent="0.2">
      <c r="B17" s="1" t="s">
        <v>11</v>
      </c>
      <c r="C17" s="1" t="s">
        <v>91</v>
      </c>
      <c r="D17" s="111">
        <f t="shared" si="1"/>
        <v>143.49448245052068</v>
      </c>
      <c r="E17" s="26">
        <f>'MS 170 W per m2 and 3%'!E17/2</f>
        <v>2.4931682483043751</v>
      </c>
      <c r="F17" s="26">
        <f>'MS 170 W per m2 and 3%'!F17/2</f>
        <v>3.3340461950272688</v>
      </c>
      <c r="G17" s="26">
        <f>'MS 170 W per m2 and 3%'!G17/2</f>
        <v>2.2451810245417789</v>
      </c>
      <c r="H17" s="26">
        <f>'MS 170 W per m2 and 3%'!H17/2</f>
        <v>1.3633096309013069</v>
      </c>
      <c r="I17" s="26">
        <f>'MS 170 W per m2 and 3%'!I17/2</f>
        <v>0.2489330838706062</v>
      </c>
      <c r="J17" s="26">
        <f>'MS 170 W per m2 and 3%'!J17/2</f>
        <v>3.0997814672812245</v>
      </c>
      <c r="K17" s="26">
        <f>'MS 170 W per m2 and 3%'!K17/2</f>
        <v>1.6962053644677428</v>
      </c>
      <c r="L17" s="26">
        <f>'MS 170 W per m2 and 3%'!L17/2</f>
        <v>0.38625236000592433</v>
      </c>
      <c r="M17" s="26">
        <f>'MS 170 W per m2 and 3%'!M17/2</f>
        <v>1.6581802746205736</v>
      </c>
      <c r="N17" s="26">
        <f>'MS 170 W per m2 and 3%'!N17/2</f>
        <v>18.791204891523602</v>
      </c>
      <c r="O17" s="26">
        <f>'MS 170 W per m2 and 3%'!O17/2</f>
        <v>23.790523100826206</v>
      </c>
      <c r="P17" s="26">
        <f>'MS 170 W per m2 and 3%'!P17/2</f>
        <v>2.7319538849322154</v>
      </c>
      <c r="Q17" s="26">
        <f>'MS 170 W per m2 and 3%'!Q17/2</f>
        <v>2.9622023718612671</v>
      </c>
      <c r="R17" s="26">
        <f>'MS 170 W per m2 and 3%'!R17/2</f>
        <v>1.4803418698174706</v>
      </c>
      <c r="S17" s="26">
        <f>'MS 170 W per m2 and 3%'!S17/2</f>
        <v>15.381227594411692</v>
      </c>
      <c r="T17" s="26">
        <f>'MS 170 W per m2 and 3%'!T17/2</f>
        <v>0.60527783145653336</v>
      </c>
      <c r="U17" s="26">
        <f>'MS 170 W per m2 and 3%'!U17/2</f>
        <v>0.85532991277059833</v>
      </c>
      <c r="V17" s="26">
        <f>'MS 170 W per m2 and 3%'!V17/2</f>
        <v>0.17885547946570352</v>
      </c>
      <c r="W17" s="26">
        <f>'MS 170 W per m2 and 3%'!W17/2</f>
        <v>0.10185448455960407</v>
      </c>
      <c r="X17" s="26">
        <f>'MS 170 W per m2 and 3%'!X17/2</f>
        <v>4.7711117131535712</v>
      </c>
      <c r="Y17" s="26">
        <f>'MS 170 W per m2 and 3%'!Y17/2</f>
        <v>12.033442079486585</v>
      </c>
      <c r="Z17" s="26">
        <f>'MS 170 W per m2 and 3%'!Z17/2</f>
        <v>2.7334857714062624</v>
      </c>
      <c r="AA17" s="26">
        <f>'MS 170 W per m2 and 3%'!AA17/2</f>
        <v>5.7661020425746754</v>
      </c>
      <c r="AB17" s="26">
        <f>'MS 170 W per m2 and 3%'!AB17/2</f>
        <v>1.6725954716656353</v>
      </c>
      <c r="AC17" s="26">
        <f>'MS 170 W per m2 and 3%'!AC17/2</f>
        <v>0.64299254804562578</v>
      </c>
      <c r="AD17" s="26">
        <f>'MS 170 W per m2 and 3%'!AD17/2</f>
        <v>11.01045772337732</v>
      </c>
      <c r="AE17" s="26">
        <f>'MS 170 W per m2 and 3%'!AE17/2</f>
        <v>2.9132471414452503</v>
      </c>
      <c r="AF17" s="26">
        <f>'MS 170 W per m2 and 3%'!AF17/2</f>
        <v>18.547218888720046</v>
      </c>
    </row>
    <row r="18" spans="2:32" x14ac:dyDescent="0.2">
      <c r="B18" s="1" t="s">
        <v>12</v>
      </c>
      <c r="C18" s="1" t="s">
        <v>91</v>
      </c>
      <c r="D18" s="111">
        <f t="shared" si="1"/>
        <v>33.214548289806451</v>
      </c>
      <c r="E18" s="26">
        <f>'MS 170 W per m2 and 3%'!E18/2</f>
        <v>0.56268605033650465</v>
      </c>
      <c r="F18" s="26">
        <f>'MS 170 W per m2 and 3%'!F18/2</f>
        <v>0.74099917434191975</v>
      </c>
      <c r="G18" s="26">
        <f>'MS 170 W per m2 and 3%'!G18/2</f>
        <v>0.48010632926680591</v>
      </c>
      <c r="H18" s="26">
        <f>'MS 170 W per m2 and 3%'!H18/2</f>
        <v>0.28090412167638729</v>
      </c>
      <c r="I18" s="26">
        <f>'MS 170 W per m2 and 3%'!I18/2</f>
        <v>5.6752195918945328E-2</v>
      </c>
      <c r="J18" s="26">
        <f>'MS 170 W per m2 and 3%'!J18/2</f>
        <v>0.69534133178326729</v>
      </c>
      <c r="K18" s="26">
        <f>'MS 170 W per m2 and 3%'!K18/2</f>
        <v>0.37221205501392346</v>
      </c>
      <c r="L18" s="26">
        <f>'MS 170 W per m2 and 3%'!L18/2</f>
        <v>8.703451944273978E-2</v>
      </c>
      <c r="M18" s="26">
        <f>'MS 170 W per m2 and 3%'!M18/2</f>
        <v>0.36093285898961047</v>
      </c>
      <c r="N18" s="26">
        <f>'MS 170 W per m2 and 3%'!N18/2</f>
        <v>4.2279887889643106</v>
      </c>
      <c r="O18" s="26">
        <f>'MS 170 W per m2 and 3%'!O18/2</f>
        <v>5.3415691857140271</v>
      </c>
      <c r="P18" s="26">
        <f>'MS 170 W per m2 and 3%'!P18/2</f>
        <v>0.72122278047807442</v>
      </c>
      <c r="Q18" s="26">
        <f>'MS 170 W per m2 and 3%'!Q18/2</f>
        <v>0.65333584340668227</v>
      </c>
      <c r="R18" s="26">
        <f>'MS 170 W per m2 and 3%'!R18/2</f>
        <v>0.30462971451852988</v>
      </c>
      <c r="S18" s="26">
        <f>'MS 170 W per m2 and 3%'!S18/2</f>
        <v>4.0225345289853935</v>
      </c>
      <c r="T18" s="26">
        <f>'MS 170 W per m2 and 3%'!T18/2</f>
        <v>0.13238660147027934</v>
      </c>
      <c r="U18" s="26">
        <f>'MS 170 W per m2 and 3%'!U18/2</f>
        <v>0.19469522100924225</v>
      </c>
      <c r="V18" s="26">
        <f>'MS 170 W per m2 and 3%'!V18/2</f>
        <v>3.6358446448398446E-2</v>
      </c>
      <c r="W18" s="26">
        <f>'MS 170 W per m2 and 3%'!W18/2</f>
        <v>2.8136918541707044E-2</v>
      </c>
      <c r="X18" s="26">
        <f>'MS 170 W per m2 and 3%'!X18/2</f>
        <v>1.1131691218001765</v>
      </c>
      <c r="Y18" s="26">
        <f>'MS 170 W per m2 and 3%'!Y18/2</f>
        <v>2.5146815992194074</v>
      </c>
      <c r="Z18" s="26">
        <f>'MS 170 W per m2 and 3%'!Z18/2</f>
        <v>0.65605988266604132</v>
      </c>
      <c r="AA18" s="26">
        <f>'MS 170 W per m2 and 3%'!AA18/2</f>
        <v>1.3194099090071485</v>
      </c>
      <c r="AB18" s="26">
        <f>'MS 170 W per m2 and 3%'!AB18/2</f>
        <v>0.35823659526225649</v>
      </c>
      <c r="AC18" s="26">
        <f>'MS 170 W per m2 and 3%'!AC18/2</f>
        <v>0.1363299530601392</v>
      </c>
      <c r="AD18" s="26">
        <f>'MS 170 W per m2 and 3%'!AD18/2</f>
        <v>2.9255036018435998</v>
      </c>
      <c r="AE18" s="26">
        <f>'MS 170 W per m2 and 3%'!AE18/2</f>
        <v>0.63767708246066246</v>
      </c>
      <c r="AF18" s="26">
        <f>'MS 170 W per m2 and 3%'!AF18/2</f>
        <v>4.2536538781802689</v>
      </c>
    </row>
    <row r="19" spans="2:32" x14ac:dyDescent="0.2">
      <c r="B19" s="1" t="s">
        <v>13</v>
      </c>
      <c r="C19" s="1" t="s">
        <v>91</v>
      </c>
      <c r="D19" s="111">
        <f t="shared" si="1"/>
        <v>33.214548289806451</v>
      </c>
      <c r="E19" s="26">
        <f>'MS 170 W per m2 and 3%'!E19/2</f>
        <v>0.56268605033650465</v>
      </c>
      <c r="F19" s="26">
        <f>'MS 170 W per m2 and 3%'!F19/2</f>
        <v>0.74099917434191975</v>
      </c>
      <c r="G19" s="26">
        <f>'MS 170 W per m2 and 3%'!G19/2</f>
        <v>0.48010632926680591</v>
      </c>
      <c r="H19" s="26">
        <f>'MS 170 W per m2 and 3%'!H19/2</f>
        <v>0.28090412167638729</v>
      </c>
      <c r="I19" s="26">
        <f>'MS 170 W per m2 and 3%'!I19/2</f>
        <v>5.6752195918945328E-2</v>
      </c>
      <c r="J19" s="26">
        <f>'MS 170 W per m2 and 3%'!J19/2</f>
        <v>0.69534133178326729</v>
      </c>
      <c r="K19" s="26">
        <f>'MS 170 W per m2 and 3%'!K19/2</f>
        <v>0.37221205501392346</v>
      </c>
      <c r="L19" s="26">
        <f>'MS 170 W per m2 and 3%'!L19/2</f>
        <v>8.703451944273978E-2</v>
      </c>
      <c r="M19" s="26">
        <f>'MS 170 W per m2 and 3%'!M19/2</f>
        <v>0.36093285898961047</v>
      </c>
      <c r="N19" s="26">
        <f>'MS 170 W per m2 and 3%'!N19/2</f>
        <v>4.2279887889643106</v>
      </c>
      <c r="O19" s="26">
        <f>'MS 170 W per m2 and 3%'!O19/2</f>
        <v>5.3415691857140271</v>
      </c>
      <c r="P19" s="26">
        <f>'MS 170 W per m2 and 3%'!P19/2</f>
        <v>0.72122278047807442</v>
      </c>
      <c r="Q19" s="26">
        <f>'MS 170 W per m2 and 3%'!Q19/2</f>
        <v>0.65333584340668227</v>
      </c>
      <c r="R19" s="26">
        <f>'MS 170 W per m2 and 3%'!R19/2</f>
        <v>0.30462971451852988</v>
      </c>
      <c r="S19" s="26">
        <f>'MS 170 W per m2 and 3%'!S19/2</f>
        <v>4.0225345289853935</v>
      </c>
      <c r="T19" s="26">
        <f>'MS 170 W per m2 and 3%'!T19/2</f>
        <v>0.13238660147027934</v>
      </c>
      <c r="U19" s="26">
        <f>'MS 170 W per m2 and 3%'!U19/2</f>
        <v>0.19469522100924225</v>
      </c>
      <c r="V19" s="26">
        <f>'MS 170 W per m2 and 3%'!V19/2</f>
        <v>3.6358446448398446E-2</v>
      </c>
      <c r="W19" s="26">
        <f>'MS 170 W per m2 and 3%'!W19/2</f>
        <v>2.8136918541707044E-2</v>
      </c>
      <c r="X19" s="26">
        <f>'MS 170 W per m2 and 3%'!X19/2</f>
        <v>1.1131691218001765</v>
      </c>
      <c r="Y19" s="26">
        <f>'MS 170 W per m2 and 3%'!Y19/2</f>
        <v>2.5146815992194074</v>
      </c>
      <c r="Z19" s="26">
        <f>'MS 170 W per m2 and 3%'!Z19/2</f>
        <v>0.65605988266604132</v>
      </c>
      <c r="AA19" s="26">
        <f>'MS 170 W per m2 and 3%'!AA19/2</f>
        <v>1.3194099090071485</v>
      </c>
      <c r="AB19" s="26">
        <f>'MS 170 W per m2 and 3%'!AB19/2</f>
        <v>0.35823659526225649</v>
      </c>
      <c r="AC19" s="26">
        <f>'MS 170 W per m2 and 3%'!AC19/2</f>
        <v>0.1363299530601392</v>
      </c>
      <c r="AD19" s="26">
        <f>'MS 170 W per m2 and 3%'!AD19/2</f>
        <v>2.9255036018435998</v>
      </c>
      <c r="AE19" s="26">
        <f>'MS 170 W per m2 and 3%'!AE19/2</f>
        <v>0.63767708246066246</v>
      </c>
      <c r="AF19" s="26">
        <f>'MS 170 W per m2 and 3%'!AF19/2</f>
        <v>4.2536538781802689</v>
      </c>
    </row>
    <row r="20" spans="2:32" x14ac:dyDescent="0.2">
      <c r="B20" s="1" t="s">
        <v>14</v>
      </c>
      <c r="C20" s="1" t="s">
        <v>91</v>
      </c>
      <c r="D20" s="111">
        <f t="shared" si="1"/>
        <v>33.214548289806451</v>
      </c>
      <c r="E20" s="26">
        <f>'MS 170 W per m2 and 3%'!E20/2</f>
        <v>0.56268605033650465</v>
      </c>
      <c r="F20" s="26">
        <f>'MS 170 W per m2 and 3%'!F20/2</f>
        <v>0.74099917434191975</v>
      </c>
      <c r="G20" s="26">
        <f>'MS 170 W per m2 and 3%'!G20/2</f>
        <v>0.48010632926680591</v>
      </c>
      <c r="H20" s="26">
        <f>'MS 170 W per m2 and 3%'!H20/2</f>
        <v>0.28090412167638729</v>
      </c>
      <c r="I20" s="26">
        <f>'MS 170 W per m2 and 3%'!I20/2</f>
        <v>5.6752195918945328E-2</v>
      </c>
      <c r="J20" s="26">
        <f>'MS 170 W per m2 and 3%'!J20/2</f>
        <v>0.69534133178326729</v>
      </c>
      <c r="K20" s="26">
        <f>'MS 170 W per m2 and 3%'!K20/2</f>
        <v>0.37221205501392346</v>
      </c>
      <c r="L20" s="26">
        <f>'MS 170 W per m2 and 3%'!L20/2</f>
        <v>8.703451944273978E-2</v>
      </c>
      <c r="M20" s="26">
        <f>'MS 170 W per m2 and 3%'!M20/2</f>
        <v>0.36093285898961047</v>
      </c>
      <c r="N20" s="26">
        <f>'MS 170 W per m2 and 3%'!N20/2</f>
        <v>4.2279887889643106</v>
      </c>
      <c r="O20" s="26">
        <f>'MS 170 W per m2 and 3%'!O20/2</f>
        <v>5.3415691857140271</v>
      </c>
      <c r="P20" s="26">
        <f>'MS 170 W per m2 and 3%'!P20/2</f>
        <v>0.72122278047807442</v>
      </c>
      <c r="Q20" s="26">
        <f>'MS 170 W per m2 and 3%'!Q20/2</f>
        <v>0.65333584340668227</v>
      </c>
      <c r="R20" s="26">
        <f>'MS 170 W per m2 and 3%'!R20/2</f>
        <v>0.30462971451852988</v>
      </c>
      <c r="S20" s="26">
        <f>'MS 170 W per m2 and 3%'!S20/2</f>
        <v>4.0225345289853935</v>
      </c>
      <c r="T20" s="26">
        <f>'MS 170 W per m2 and 3%'!T20/2</f>
        <v>0.13238660147027934</v>
      </c>
      <c r="U20" s="26">
        <f>'MS 170 W per m2 and 3%'!U20/2</f>
        <v>0.19469522100924225</v>
      </c>
      <c r="V20" s="26">
        <f>'MS 170 W per m2 and 3%'!V20/2</f>
        <v>3.6358446448398446E-2</v>
      </c>
      <c r="W20" s="26">
        <f>'MS 170 W per m2 and 3%'!W20/2</f>
        <v>2.8136918541707044E-2</v>
      </c>
      <c r="X20" s="26">
        <f>'MS 170 W per m2 and 3%'!X20/2</f>
        <v>1.1131691218001765</v>
      </c>
      <c r="Y20" s="26">
        <f>'MS 170 W per m2 and 3%'!Y20/2</f>
        <v>2.5146815992194074</v>
      </c>
      <c r="Z20" s="26">
        <f>'MS 170 W per m2 and 3%'!Z20/2</f>
        <v>0.65605988266604132</v>
      </c>
      <c r="AA20" s="26">
        <f>'MS 170 W per m2 and 3%'!AA20/2</f>
        <v>1.3194099090071485</v>
      </c>
      <c r="AB20" s="26">
        <f>'MS 170 W per m2 and 3%'!AB20/2</f>
        <v>0.35823659526225649</v>
      </c>
      <c r="AC20" s="26">
        <f>'MS 170 W per m2 and 3%'!AC20/2</f>
        <v>0.1363299530601392</v>
      </c>
      <c r="AD20" s="26">
        <f>'MS 170 W per m2 and 3%'!AD20/2</f>
        <v>2.9255036018435998</v>
      </c>
      <c r="AE20" s="26">
        <f>'MS 170 W per m2 and 3%'!AE20/2</f>
        <v>0.63767708246066246</v>
      </c>
      <c r="AF20" s="26">
        <f>'MS 170 W per m2 and 3%'!AF20/2</f>
        <v>4.2536538781802689</v>
      </c>
    </row>
    <row r="21" spans="2:32" x14ac:dyDescent="0.2">
      <c r="B21" s="1" t="s">
        <v>15</v>
      </c>
      <c r="C21" s="1" t="s">
        <v>652</v>
      </c>
      <c r="D21" s="111">
        <f t="shared" si="1"/>
        <v>298.98620665075288</v>
      </c>
      <c r="E21" s="26">
        <f>'MS 170 W per m2 and 3%'!E21/2</f>
        <v>0</v>
      </c>
      <c r="F21" s="26">
        <f>'MS 170 W per m2 and 3%'!F21/2</f>
        <v>0</v>
      </c>
      <c r="G21" s="26">
        <f>'MS 170 W per m2 and 3%'!G21/2</f>
        <v>0</v>
      </c>
      <c r="H21" s="26">
        <f>'MS 170 W per m2 and 3%'!H21/2</f>
        <v>1.6624781360699399E-2</v>
      </c>
      <c r="I21" s="26">
        <f>'MS 170 W per m2 and 3%'!I21/2</f>
        <v>1.2308774195042813</v>
      </c>
      <c r="J21" s="26">
        <f>'MS 170 W per m2 and 3%'!J21/2</f>
        <v>0</v>
      </c>
      <c r="K21" s="26">
        <f>'MS 170 W per m2 and 3%'!K21/2</f>
        <v>0</v>
      </c>
      <c r="L21" s="26">
        <f>'MS 170 W per m2 and 3%'!L21/2</f>
        <v>0</v>
      </c>
      <c r="M21" s="26">
        <f>'MS 170 W per m2 and 3%'!M21/2</f>
        <v>0</v>
      </c>
      <c r="N21" s="26">
        <f>'MS 170 W per m2 and 3%'!N21/2</f>
        <v>7.3061855032215108</v>
      </c>
      <c r="O21" s="26">
        <f>'MS 170 W per m2 and 3%'!O21/2</f>
        <v>0</v>
      </c>
      <c r="P21" s="26">
        <f>'MS 170 W per m2 and 3%'!P21/2</f>
        <v>3.562571575913013</v>
      </c>
      <c r="Q21" s="26">
        <f>'MS 170 W per m2 and 3%'!Q21/2</f>
        <v>0</v>
      </c>
      <c r="R21" s="26">
        <f>'MS 170 W per m2 and 3%'!R21/2</f>
        <v>0</v>
      </c>
      <c r="S21" s="26">
        <f>'MS 170 W per m2 and 3%'!S21/2</f>
        <v>9.5799881983971424</v>
      </c>
      <c r="T21" s="26">
        <f>'MS 170 W per m2 and 3%'!T21/2</f>
        <v>0</v>
      </c>
      <c r="U21" s="26">
        <f>'MS 170 W per m2 and 3%'!U21/2</f>
        <v>0</v>
      </c>
      <c r="V21" s="26">
        <f>'MS 170 W per m2 and 3%'!V21/2</f>
        <v>0</v>
      </c>
      <c r="W21" s="26">
        <f>'MS 170 W per m2 and 3%'!W21/2</f>
        <v>0.1071</v>
      </c>
      <c r="X21" s="26">
        <f>'MS 170 W per m2 and 3%'!X21/2</f>
        <v>0</v>
      </c>
      <c r="Y21" s="26">
        <f>'MS 170 W per m2 and 3%'!Y21/2</f>
        <v>0</v>
      </c>
      <c r="Z21" s="26">
        <f>'MS 170 W per m2 and 3%'!Z21/2</f>
        <v>35.526344730200805</v>
      </c>
      <c r="AA21" s="26">
        <f>'MS 170 W per m2 and 3%'!AA21/2</f>
        <v>0</v>
      </c>
      <c r="AB21" s="26">
        <f>'MS 170 W per m2 and 3%'!AB21/2</f>
        <v>0</v>
      </c>
      <c r="AC21" s="26">
        <f>'MS 170 W per m2 and 3%'!AC21/2</f>
        <v>0</v>
      </c>
      <c r="AD21" s="26">
        <f>'MS 170 W per m2 and 3%'!AD21/2</f>
        <v>241.65651444215544</v>
      </c>
      <c r="AE21" s="26">
        <f>'MS 170 W per m2 and 3%'!AE21/2</f>
        <v>0</v>
      </c>
      <c r="AF21" s="26">
        <f>'MS 170 W per m2 and 3%'!AF21/2</f>
        <v>0</v>
      </c>
    </row>
    <row r="22" spans="2:32" x14ac:dyDescent="0.2">
      <c r="B22" s="1" t="s">
        <v>16</v>
      </c>
      <c r="C22" s="1" t="s">
        <v>656</v>
      </c>
      <c r="D22" s="111">
        <f t="shared" si="1"/>
        <v>3933.4162535711284</v>
      </c>
      <c r="E22" s="26">
        <f>'MS 170 W per m2 and 3%'!E22/2</f>
        <v>62.94292500000001</v>
      </c>
      <c r="F22" s="26">
        <f>'MS 170 W per m2 and 3%'!F22/2</f>
        <v>33.818354999999997</v>
      </c>
      <c r="G22" s="26">
        <f>'MS 170 W per m2 and 3%'!G22/2</f>
        <v>134.09149669193269</v>
      </c>
      <c r="H22" s="26">
        <f>'MS 170 W per m2 and 3%'!H22/2</f>
        <v>38.574840134912598</v>
      </c>
      <c r="I22" s="26">
        <f>'MS 170 W per m2 and 3%'!I22/2</f>
        <v>2.1909618067176213</v>
      </c>
      <c r="J22" s="26">
        <f>'MS 170 W per m2 and 3%'!J22/2</f>
        <v>96.989063676669701</v>
      </c>
      <c r="K22" s="26">
        <f>'MS 170 W per m2 and 3%'!K22/2</f>
        <v>66.850544999999997</v>
      </c>
      <c r="L22" s="26">
        <f>'MS 170 W per m2 and 3%'!L22/2</f>
        <v>26.038050000000002</v>
      </c>
      <c r="M22" s="26">
        <f>'MS 170 W per m2 and 3%'!M22/2</f>
        <v>29.388750000000002</v>
      </c>
      <c r="N22" s="26">
        <f>'MS 170 W per m2 and 3%'!N22/2</f>
        <v>699.90934698778949</v>
      </c>
      <c r="O22" s="26">
        <f>'MS 170 W per m2 and 3%'!O22/2</f>
        <v>363.83093999999988</v>
      </c>
      <c r="P22" s="26">
        <f>'MS 170 W per m2 and 3%'!P22/2</f>
        <v>98.430583963716415</v>
      </c>
      <c r="Q22" s="26">
        <f>'MS 170 W per m2 and 3%'!Q22/2</f>
        <v>133.54140693660108</v>
      </c>
      <c r="R22" s="26">
        <f>'MS 170 W per m2 and 3%'!R22/2</f>
        <v>107.70180000000001</v>
      </c>
      <c r="S22" s="26">
        <f>'MS 170 W per m2 and 3%'!S22/2</f>
        <v>333.66287106908919</v>
      </c>
      <c r="T22" s="26">
        <f>'MS 170 W per m2 and 3%'!T22/2</f>
        <v>45.747</v>
      </c>
      <c r="U22" s="26">
        <f>'MS 170 W per m2 and 3%'!U22/2</f>
        <v>76.69212761870503</v>
      </c>
      <c r="V22" s="26">
        <f>'MS 170 W per m2 and 3%'!V22/2</f>
        <v>2.4174000000000002</v>
      </c>
      <c r="W22" s="26">
        <f>'MS 170 W per m2 and 3%'!W22/2</f>
        <v>0.20145000000000002</v>
      </c>
      <c r="X22" s="26">
        <f>'MS 170 W per m2 and 3%'!X22/2</f>
        <v>44.525040000000004</v>
      </c>
      <c r="Y22" s="26">
        <f>'MS 170 W per m2 and 3%'!Y22/2</f>
        <v>393.99477911144317</v>
      </c>
      <c r="Z22" s="26">
        <f>'MS 170 W per m2 and 3%'!Z22/2</f>
        <v>41.361224380166512</v>
      </c>
      <c r="AA22" s="26">
        <f>'MS 170 W per m2 and 3%'!AA22/2</f>
        <v>356.01775543302165</v>
      </c>
      <c r="AB22" s="26">
        <f>'MS 170 W per m2 and 3%'!AB22/2</f>
        <v>53.340900000000005</v>
      </c>
      <c r="AC22" s="26">
        <f>'MS 170 W per m2 and 3%'!AC22/2</f>
        <v>15.394349999999999</v>
      </c>
      <c r="AD22" s="26">
        <f>'MS 170 W per m2 and 3%'!AD22/2</f>
        <v>351.36784494224014</v>
      </c>
      <c r="AE22" s="26">
        <f>'MS 170 W per m2 and 3%'!AE22/2</f>
        <v>58.228250818123186</v>
      </c>
      <c r="AF22" s="26">
        <f>'MS 170 W per m2 and 3%'!AF22/2</f>
        <v>266.16619500000002</v>
      </c>
    </row>
    <row r="23" spans="2:32" x14ac:dyDescent="0.2">
      <c r="B23" s="1" t="s">
        <v>17</v>
      </c>
      <c r="C23" s="1" t="s">
        <v>652</v>
      </c>
      <c r="D23" s="111">
        <f t="shared" si="1"/>
        <v>12.784443349247171</v>
      </c>
      <c r="E23" s="26">
        <f>'MS 170 W per m2 and 3%'!E23/2</f>
        <v>0</v>
      </c>
      <c r="F23" s="26">
        <f>'MS 170 W per m2 and 3%'!F23/2</f>
        <v>0</v>
      </c>
      <c r="G23" s="26">
        <f>'MS 170 W per m2 and 3%'!G23/2</f>
        <v>0</v>
      </c>
      <c r="H23" s="26">
        <f>'MS 170 W per m2 and 3%'!H23/2</f>
        <v>1.1425218639300605E-2</v>
      </c>
      <c r="I23" s="26">
        <f>'MS 170 W per m2 and 3%'!I23/2</f>
        <v>2.7216225804957181</v>
      </c>
      <c r="J23" s="26">
        <f>'MS 170 W per m2 and 3%'!J23/2</f>
        <v>0</v>
      </c>
      <c r="K23" s="26">
        <f>'MS 170 W per m2 and 3%'!K23/2</f>
        <v>0</v>
      </c>
      <c r="L23" s="26">
        <f>'MS 170 W per m2 and 3%'!L23/2</f>
        <v>0</v>
      </c>
      <c r="M23" s="26">
        <f>'MS 170 W per m2 and 3%'!M23/2</f>
        <v>0</v>
      </c>
      <c r="N23" s="26">
        <f>'MS 170 W per m2 and 3%'!N23/2</f>
        <v>0.23671449677848813</v>
      </c>
      <c r="O23" s="26">
        <f>'MS 170 W per m2 and 3%'!O23/2</f>
        <v>0</v>
      </c>
      <c r="P23" s="26">
        <f>'MS 170 W per m2 and 3%'!P23/2</f>
        <v>1.2365284240869869</v>
      </c>
      <c r="Q23" s="26">
        <f>'MS 170 W per m2 and 3%'!Q23/2</f>
        <v>0</v>
      </c>
      <c r="R23" s="26">
        <f>'MS 170 W per m2 and 3%'!R23/2</f>
        <v>0</v>
      </c>
      <c r="S23" s="26">
        <f>'MS 170 W per m2 and 3%'!S23/2</f>
        <v>1.1172618016028597</v>
      </c>
      <c r="T23" s="26">
        <f>'MS 170 W per m2 and 3%'!T23/2</f>
        <v>0</v>
      </c>
      <c r="U23" s="26">
        <f>'MS 170 W per m2 and 3%'!U23/2</f>
        <v>0</v>
      </c>
      <c r="V23" s="26">
        <f>'MS 170 W per m2 and 3%'!V23/2</f>
        <v>0</v>
      </c>
      <c r="W23" s="26">
        <f>'MS 170 W per m2 and 3%'!W23/2</f>
        <v>0</v>
      </c>
      <c r="X23" s="26">
        <f>'MS 170 W per m2 and 3%'!X23/2</f>
        <v>0</v>
      </c>
      <c r="Y23" s="26">
        <f>'MS 170 W per m2 and 3%'!Y23/2</f>
        <v>0</v>
      </c>
      <c r="Z23" s="26">
        <f>'MS 170 W per m2 and 3%'!Z23/2</f>
        <v>1.043205269799198</v>
      </c>
      <c r="AA23" s="26">
        <f>'MS 170 W per m2 and 3%'!AA23/2</f>
        <v>0</v>
      </c>
      <c r="AB23" s="26">
        <f>'MS 170 W per m2 and 3%'!AB23/2</f>
        <v>0</v>
      </c>
      <c r="AC23" s="26">
        <f>'MS 170 W per m2 and 3%'!AC23/2</f>
        <v>0</v>
      </c>
      <c r="AD23" s="26">
        <f>'MS 170 W per m2 and 3%'!AD23/2</f>
        <v>6.417685557844619</v>
      </c>
      <c r="AE23" s="26">
        <f>'MS 170 W per m2 and 3%'!AE23/2</f>
        <v>0</v>
      </c>
      <c r="AF23" s="26">
        <f>'MS 170 W per m2 and 3%'!AF23/2</f>
        <v>0</v>
      </c>
    </row>
    <row r="24" spans="2:32" x14ac:dyDescent="0.2">
      <c r="B24" s="1" t="s">
        <v>18</v>
      </c>
      <c r="C24" s="1" t="s">
        <v>656</v>
      </c>
      <c r="D24" s="111">
        <f t="shared" si="1"/>
        <v>229.07369642887139</v>
      </c>
      <c r="E24" s="26">
        <f>'MS 170 W per m2 and 3%'!E24/2</f>
        <v>0.363375</v>
      </c>
      <c r="F24" s="26">
        <f>'MS 170 W per m2 and 3%'!F24/2</f>
        <v>4.6407449999999999</v>
      </c>
      <c r="G24" s="26">
        <f>'MS 170 W per m2 and 3%'!G24/2</f>
        <v>6.3166033080672852</v>
      </c>
      <c r="H24" s="26">
        <f>'MS 170 W per m2 and 3%'!H24/2</f>
        <v>5.9609098650874106</v>
      </c>
      <c r="I24" s="26">
        <f>'MS 170 W per m2 and 3%'!I24/2</f>
        <v>4.8444881932823796</v>
      </c>
      <c r="J24" s="26">
        <f>'MS 170 W per m2 and 3%'!J24/2</f>
        <v>1.8514863233302998</v>
      </c>
      <c r="K24" s="26">
        <f>'MS 170 W per m2 and 3%'!K24/2</f>
        <v>2.1422550000000009</v>
      </c>
      <c r="L24" s="26">
        <f>'MS 170 W per m2 and 3%'!L24/2</f>
        <v>0</v>
      </c>
      <c r="M24" s="26">
        <f>'MS 170 W per m2 and 3%'!M24/2</f>
        <v>0</v>
      </c>
      <c r="N24" s="26">
        <f>'MS 170 W per m2 and 3%'!N24/2</f>
        <v>38.348803012210297</v>
      </c>
      <c r="O24" s="26">
        <f>'MS 170 W per m2 and 3%'!O24/2</f>
        <v>34.624409999999997</v>
      </c>
      <c r="P24" s="26">
        <f>'MS 170 W per m2 and 3%'!P24/2</f>
        <v>41.518516036283607</v>
      </c>
      <c r="Q24" s="26">
        <f>'MS 170 W per m2 and 3%'!Q24/2</f>
        <v>15.098093063398919</v>
      </c>
      <c r="R24" s="26">
        <f>'MS 170 W per m2 and 3%'!R24/2</f>
        <v>0</v>
      </c>
      <c r="S24" s="26">
        <f>'MS 170 W per m2 and 3%'!S24/2</f>
        <v>30.451628930910793</v>
      </c>
      <c r="T24" s="26">
        <f>'MS 170 W per m2 and 3%'!T24/2</f>
        <v>0</v>
      </c>
      <c r="U24" s="26">
        <f>'MS 170 W per m2 and 3%'!U24/2</f>
        <v>12.950572381294974</v>
      </c>
      <c r="V24" s="26">
        <f>'MS 170 W per m2 and 3%'!V24/2</f>
        <v>0</v>
      </c>
      <c r="W24" s="26">
        <f>'MS 170 W per m2 and 3%'!W24/2</f>
        <v>0</v>
      </c>
      <c r="X24" s="26">
        <f>'MS 170 W per m2 and 3%'!X24/2</f>
        <v>3.5475599999999994</v>
      </c>
      <c r="Y24" s="26">
        <f>'MS 170 W per m2 and 3%'!Y24/2</f>
        <v>7.1049208885569914</v>
      </c>
      <c r="Z24" s="26">
        <f>'MS 170 W per m2 and 3%'!Z24/2</f>
        <v>2.5089756198334885</v>
      </c>
      <c r="AA24" s="26">
        <f>'MS 170 W per m2 and 3%'!AA24/2</f>
        <v>0.5385445669783212</v>
      </c>
      <c r="AB24" s="26">
        <f>'MS 170 W per m2 and 3%'!AB24/2</f>
        <v>0</v>
      </c>
      <c r="AC24" s="26">
        <f>'MS 170 W per m2 and 3%'!AC24/2</f>
        <v>0</v>
      </c>
      <c r="AD24" s="26">
        <f>'MS 170 W per m2 and 3%'!AD24/2</f>
        <v>9.5132550577598298</v>
      </c>
      <c r="AE24" s="26">
        <f>'MS 170 W per m2 and 3%'!AE24/2</f>
        <v>0.40134918187681118</v>
      </c>
      <c r="AF24" s="26">
        <f>'MS 170 W per m2 and 3%'!AF24/2</f>
        <v>6.3472049999999989</v>
      </c>
    </row>
    <row r="26" spans="2:32" x14ac:dyDescent="0.2">
      <c r="D26" s="1" t="s">
        <v>655</v>
      </c>
      <c r="E26" s="1" t="s">
        <v>655</v>
      </c>
      <c r="F26" s="1" t="s">
        <v>655</v>
      </c>
      <c r="G26" s="1" t="s">
        <v>655</v>
      </c>
      <c r="H26" s="1" t="s">
        <v>655</v>
      </c>
      <c r="I26" s="1" t="s">
        <v>655</v>
      </c>
      <c r="J26" s="1" t="s">
        <v>655</v>
      </c>
      <c r="K26" s="1" t="s">
        <v>655</v>
      </c>
      <c r="L26" s="1" t="s">
        <v>655</v>
      </c>
      <c r="M26" s="1" t="s">
        <v>655</v>
      </c>
      <c r="N26" s="1" t="s">
        <v>655</v>
      </c>
      <c r="O26" s="1" t="s">
        <v>655</v>
      </c>
      <c r="P26" s="1" t="s">
        <v>655</v>
      </c>
      <c r="Q26" s="1" t="s">
        <v>655</v>
      </c>
      <c r="R26" s="1" t="s">
        <v>655</v>
      </c>
      <c r="S26" s="1" t="s">
        <v>655</v>
      </c>
      <c r="T26" s="1" t="s">
        <v>655</v>
      </c>
      <c r="U26" s="1" t="s">
        <v>655</v>
      </c>
      <c r="V26" s="1" t="s">
        <v>655</v>
      </c>
      <c r="W26" s="1" t="s">
        <v>655</v>
      </c>
      <c r="X26" s="1" t="s">
        <v>655</v>
      </c>
      <c r="Y26" s="1" t="s">
        <v>655</v>
      </c>
      <c r="Z26" s="1" t="s">
        <v>655</v>
      </c>
      <c r="AA26" s="1" t="s">
        <v>655</v>
      </c>
      <c r="AB26" s="1" t="s">
        <v>655</v>
      </c>
      <c r="AC26" s="1" t="s">
        <v>655</v>
      </c>
      <c r="AD26" s="1" t="s">
        <v>655</v>
      </c>
      <c r="AE26" s="1" t="s">
        <v>655</v>
      </c>
      <c r="AF26" s="1" t="s">
        <v>655</v>
      </c>
    </row>
    <row r="27" spans="2:32" x14ac:dyDescent="0.2">
      <c r="B27" s="28" t="s">
        <v>0</v>
      </c>
      <c r="C27" s="28" t="s">
        <v>90</v>
      </c>
      <c r="D27" s="28" t="s">
        <v>227</v>
      </c>
      <c r="E27" s="28" t="s">
        <v>276</v>
      </c>
      <c r="F27" s="28" t="s">
        <v>277</v>
      </c>
      <c r="G27" s="28" t="s">
        <v>278</v>
      </c>
      <c r="H27" s="28" t="s">
        <v>279</v>
      </c>
      <c r="I27" s="28" t="s">
        <v>280</v>
      </c>
      <c r="J27" s="28" t="s">
        <v>281</v>
      </c>
      <c r="K27" s="28" t="s">
        <v>282</v>
      </c>
      <c r="L27" s="28" t="s">
        <v>283</v>
      </c>
      <c r="M27" s="28" t="s">
        <v>284</v>
      </c>
      <c r="N27" s="28" t="s">
        <v>285</v>
      </c>
      <c r="O27" s="28" t="s">
        <v>287</v>
      </c>
      <c r="P27" s="28" t="s">
        <v>289</v>
      </c>
      <c r="Q27" s="28" t="s">
        <v>290</v>
      </c>
      <c r="R27" s="28" t="s">
        <v>292</v>
      </c>
      <c r="S27" s="28" t="s">
        <v>293</v>
      </c>
      <c r="T27" s="28" t="s">
        <v>294</v>
      </c>
      <c r="U27" s="28" t="s">
        <v>295</v>
      </c>
      <c r="V27" s="28" t="s">
        <v>296</v>
      </c>
      <c r="W27" s="28" t="s">
        <v>297</v>
      </c>
      <c r="X27" s="28" t="s">
        <v>298</v>
      </c>
      <c r="Y27" s="28" t="s">
        <v>299</v>
      </c>
      <c r="Z27" s="28" t="s">
        <v>300</v>
      </c>
      <c r="AA27" s="28" t="s">
        <v>301</v>
      </c>
      <c r="AB27" s="28" t="s">
        <v>302</v>
      </c>
      <c r="AC27" s="28" t="s">
        <v>303</v>
      </c>
      <c r="AD27" s="28" t="s">
        <v>304</v>
      </c>
      <c r="AE27" s="28" t="s">
        <v>305</v>
      </c>
      <c r="AF27" s="28" t="s">
        <v>307</v>
      </c>
    </row>
    <row r="28" spans="2:32" x14ac:dyDescent="0.2">
      <c r="B28" s="110" t="s">
        <v>223</v>
      </c>
      <c r="C28" s="110" t="s">
        <v>225</v>
      </c>
      <c r="D28" s="111">
        <f>SUM(E28:AF28)</f>
        <v>5331.6413695776919</v>
      </c>
      <c r="E28" s="111">
        <f t="shared" ref="E28:AF28" si="2">SUM(E29:E46)</f>
        <v>71.966048851064713</v>
      </c>
      <c r="F28" s="111">
        <f t="shared" si="2"/>
        <v>47.200671664951827</v>
      </c>
      <c r="G28" s="111">
        <f t="shared" si="2"/>
        <v>174.81831077147905</v>
      </c>
      <c r="H28" s="111">
        <f t="shared" si="2"/>
        <v>57.273066777704663</v>
      </c>
      <c r="I28" s="111">
        <f t="shared" si="2"/>
        <v>18.851971312870681</v>
      </c>
      <c r="J28" s="111">
        <f t="shared" si="2"/>
        <v>103.2348972732817</v>
      </c>
      <c r="K28" s="111">
        <f t="shared" si="2"/>
        <v>67.896245017717462</v>
      </c>
      <c r="L28" s="111">
        <f t="shared" si="2"/>
        <v>23.10787322807597</v>
      </c>
      <c r="M28" s="111">
        <f t="shared" si="2"/>
        <v>29.513609004351892</v>
      </c>
      <c r="N28" s="111">
        <f t="shared" si="2"/>
        <v>883.73134482073635</v>
      </c>
      <c r="O28" s="111">
        <f t="shared" si="2"/>
        <v>448.09381554885022</v>
      </c>
      <c r="P28" s="111">
        <f t="shared" si="2"/>
        <v>215.03657713750195</v>
      </c>
      <c r="Q28" s="111">
        <f t="shared" si="2"/>
        <v>176.67094542320794</v>
      </c>
      <c r="R28" s="111">
        <f t="shared" si="2"/>
        <v>91.681452449783819</v>
      </c>
      <c r="S28" s="111">
        <f t="shared" si="2"/>
        <v>543.18716319357577</v>
      </c>
      <c r="T28" s="111">
        <f t="shared" si="2"/>
        <v>41.212804283137807</v>
      </c>
      <c r="U28" s="111">
        <f t="shared" si="2"/>
        <v>80.472866715254455</v>
      </c>
      <c r="V28" s="111">
        <f t="shared" si="2"/>
        <v>2.7690154897348433</v>
      </c>
      <c r="W28" s="111">
        <f t="shared" si="2"/>
        <v>1.1856685969377065</v>
      </c>
      <c r="X28" s="111">
        <f t="shared" si="2"/>
        <v>60.584979763267015</v>
      </c>
      <c r="Y28" s="111">
        <f t="shared" si="2"/>
        <v>408.36946876247015</v>
      </c>
      <c r="Z28" s="111">
        <f t="shared" si="2"/>
        <v>95.337426736896163</v>
      </c>
      <c r="AA28" s="111">
        <f t="shared" si="2"/>
        <v>423.20357692587396</v>
      </c>
      <c r="AB28" s="111">
        <f t="shared" si="2"/>
        <v>59.687154858782677</v>
      </c>
      <c r="AC28" s="111">
        <f t="shared" si="2"/>
        <v>18.882506076976643</v>
      </c>
      <c r="AD28" s="111">
        <f t="shared" si="2"/>
        <v>839.11895357684443</v>
      </c>
      <c r="AE28" s="111">
        <f t="shared" si="2"/>
        <v>57.762811023328773</v>
      </c>
      <c r="AF28" s="111">
        <f t="shared" si="2"/>
        <v>290.79014429303197</v>
      </c>
    </row>
    <row r="29" spans="2:32" x14ac:dyDescent="0.2">
      <c r="B29" s="1" t="s">
        <v>1</v>
      </c>
      <c r="C29" s="1" t="s">
        <v>91</v>
      </c>
      <c r="D29" s="111">
        <f t="shared" ref="D29:D46" si="3">SUM(E29:AF29)</f>
        <v>42.059434087011816</v>
      </c>
      <c r="E29" s="26">
        <f t="shared" ref="E29:AF38" si="4">E7*E$2*8760/1000</f>
        <v>0.75622803283810758</v>
      </c>
      <c r="F29" s="26">
        <f t="shared" si="4"/>
        <v>0.90993704282596366</v>
      </c>
      <c r="G29" s="26">
        <f t="shared" si="4"/>
        <v>0.83646244613294951</v>
      </c>
      <c r="H29" s="26">
        <f t="shared" si="4"/>
        <v>0.43558415867554023</v>
      </c>
      <c r="I29" s="26">
        <f t="shared" si="4"/>
        <v>0.13727499941289212</v>
      </c>
      <c r="J29" s="26">
        <f t="shared" si="4"/>
        <v>0.8683589500383222</v>
      </c>
      <c r="K29" s="26">
        <f t="shared" si="4"/>
        <v>0.50242017635531366</v>
      </c>
      <c r="L29" s="26">
        <f t="shared" si="4"/>
        <v>9.4112948097338722E-2</v>
      </c>
      <c r="M29" s="26">
        <f t="shared" si="4"/>
        <v>0.46413750115541963</v>
      </c>
      <c r="N29" s="26">
        <f t="shared" si="4"/>
        <v>6.2489815464621286</v>
      </c>
      <c r="O29" s="26">
        <f t="shared" si="4"/>
        <v>6.1391085885736123</v>
      </c>
      <c r="P29" s="26">
        <f t="shared" si="4"/>
        <v>0.99882487908299433</v>
      </c>
      <c r="Q29" s="26">
        <f t="shared" si="4"/>
        <v>1.0870639008507548</v>
      </c>
      <c r="R29" s="26">
        <f t="shared" si="4"/>
        <v>0.33478785339822958</v>
      </c>
      <c r="S29" s="26">
        <f t="shared" si="4"/>
        <v>4.8241753722605623</v>
      </c>
      <c r="T29" s="26">
        <f t="shared" si="4"/>
        <v>0.14903426078345672</v>
      </c>
      <c r="U29" s="26">
        <f t="shared" si="4"/>
        <v>0.24983126204132142</v>
      </c>
      <c r="V29" s="26">
        <f t="shared" si="4"/>
        <v>4.1667082944640867E-2</v>
      </c>
      <c r="W29" s="26">
        <f t="shared" si="4"/>
        <v>5.1695194495975462E-2</v>
      </c>
      <c r="X29" s="26">
        <f t="shared" si="4"/>
        <v>1.2646613627092378</v>
      </c>
      <c r="Y29" s="26">
        <f t="shared" si="4"/>
        <v>2.9540791223245177</v>
      </c>
      <c r="Z29" s="26">
        <f t="shared" si="4"/>
        <v>0.87704399220282203</v>
      </c>
      <c r="AA29" s="26">
        <f t="shared" si="4"/>
        <v>2.2421021203820599</v>
      </c>
      <c r="AB29" s="26">
        <f t="shared" si="4"/>
        <v>0.49523886967905584</v>
      </c>
      <c r="AC29" s="26">
        <f t="shared" si="4"/>
        <v>0.17372733619500294</v>
      </c>
      <c r="AD29" s="26">
        <f t="shared" si="4"/>
        <v>3.607473049925519</v>
      </c>
      <c r="AE29" s="26">
        <f t="shared" si="4"/>
        <v>0.75423884250851481</v>
      </c>
      <c r="AF29" s="26">
        <f t="shared" si="4"/>
        <v>4.5611831946595656</v>
      </c>
    </row>
    <row r="30" spans="2:32" x14ac:dyDescent="0.2">
      <c r="B30" s="1" t="s">
        <v>2</v>
      </c>
      <c r="C30" s="1" t="s">
        <v>91</v>
      </c>
      <c r="D30" s="111">
        <f t="shared" si="3"/>
        <v>28.039622724674558</v>
      </c>
      <c r="E30" s="26">
        <f t="shared" si="4"/>
        <v>0.50415202189207187</v>
      </c>
      <c r="F30" s="26">
        <f t="shared" si="4"/>
        <v>0.60662469521730922</v>
      </c>
      <c r="G30" s="26">
        <f t="shared" si="4"/>
        <v>0.55764163075529982</v>
      </c>
      <c r="H30" s="26">
        <f t="shared" si="4"/>
        <v>0.2903894391170268</v>
      </c>
      <c r="I30" s="26">
        <f t="shared" si="4"/>
        <v>9.1516666275261421E-2</v>
      </c>
      <c r="J30" s="26">
        <f t="shared" si="4"/>
        <v>0.57890596669221484</v>
      </c>
      <c r="K30" s="26">
        <f t="shared" si="4"/>
        <v>0.33494678423687591</v>
      </c>
      <c r="L30" s="26">
        <f t="shared" si="4"/>
        <v>6.274196539822581E-2</v>
      </c>
      <c r="M30" s="26">
        <f t="shared" si="4"/>
        <v>0.30942500077027973</v>
      </c>
      <c r="N30" s="26">
        <f t="shared" si="4"/>
        <v>4.1659876976414205</v>
      </c>
      <c r="O30" s="26">
        <f t="shared" si="4"/>
        <v>4.0927390590490758</v>
      </c>
      <c r="P30" s="26">
        <f t="shared" si="4"/>
        <v>0.66588325272199622</v>
      </c>
      <c r="Q30" s="26">
        <f t="shared" si="4"/>
        <v>0.72470926723383677</v>
      </c>
      <c r="R30" s="26">
        <f t="shared" si="4"/>
        <v>0.22319190226548638</v>
      </c>
      <c r="S30" s="26">
        <f t="shared" si="4"/>
        <v>3.2161169148403763</v>
      </c>
      <c r="T30" s="26">
        <f t="shared" si="4"/>
        <v>9.9356173855637817E-2</v>
      </c>
      <c r="U30" s="26">
        <f t="shared" si="4"/>
        <v>0.16655417469421435</v>
      </c>
      <c r="V30" s="26">
        <f t="shared" si="4"/>
        <v>2.7778055296427247E-2</v>
      </c>
      <c r="W30" s="26">
        <f t="shared" si="4"/>
        <v>3.4463462997316972E-2</v>
      </c>
      <c r="X30" s="26">
        <f t="shared" si="4"/>
        <v>0.84310757513949197</v>
      </c>
      <c r="Y30" s="26">
        <f t="shared" si="4"/>
        <v>1.9693860815496795</v>
      </c>
      <c r="Z30" s="26">
        <f t="shared" si="4"/>
        <v>0.5846959948018815</v>
      </c>
      <c r="AA30" s="26">
        <f t="shared" si="4"/>
        <v>1.4947347469213734</v>
      </c>
      <c r="AB30" s="26">
        <f t="shared" si="4"/>
        <v>0.33015924645270384</v>
      </c>
      <c r="AC30" s="26">
        <f t="shared" si="4"/>
        <v>0.11581822413000194</v>
      </c>
      <c r="AD30" s="26">
        <f t="shared" si="4"/>
        <v>2.4049820332836789</v>
      </c>
      <c r="AE30" s="26">
        <f t="shared" si="4"/>
        <v>0.50282589500567676</v>
      </c>
      <c r="AF30" s="26">
        <f t="shared" si="4"/>
        <v>3.0407887964397107</v>
      </c>
    </row>
    <row r="31" spans="2:32" x14ac:dyDescent="0.2">
      <c r="B31" s="1" t="s">
        <v>3</v>
      </c>
      <c r="C31" s="1" t="s">
        <v>91</v>
      </c>
      <c r="D31" s="111">
        <f t="shared" si="3"/>
        <v>28.039622724674558</v>
      </c>
      <c r="E31" s="26">
        <f t="shared" si="4"/>
        <v>0.50415202189207187</v>
      </c>
      <c r="F31" s="26">
        <f t="shared" si="4"/>
        <v>0.60662469521730922</v>
      </c>
      <c r="G31" s="26">
        <f t="shared" si="4"/>
        <v>0.55764163075529982</v>
      </c>
      <c r="H31" s="26">
        <f t="shared" si="4"/>
        <v>0.2903894391170268</v>
      </c>
      <c r="I31" s="26">
        <f t="shared" si="4"/>
        <v>9.1516666275261421E-2</v>
      </c>
      <c r="J31" s="26">
        <f t="shared" si="4"/>
        <v>0.57890596669221484</v>
      </c>
      <c r="K31" s="26">
        <f t="shared" si="4"/>
        <v>0.33494678423687591</v>
      </c>
      <c r="L31" s="26">
        <f t="shared" si="4"/>
        <v>6.274196539822581E-2</v>
      </c>
      <c r="M31" s="26">
        <f t="shared" si="4"/>
        <v>0.30942500077027973</v>
      </c>
      <c r="N31" s="26">
        <f t="shared" si="4"/>
        <v>4.1659876976414205</v>
      </c>
      <c r="O31" s="26">
        <f t="shared" si="4"/>
        <v>4.0927390590490758</v>
      </c>
      <c r="P31" s="26">
        <f t="shared" si="4"/>
        <v>0.66588325272199622</v>
      </c>
      <c r="Q31" s="26">
        <f t="shared" si="4"/>
        <v>0.72470926723383677</v>
      </c>
      <c r="R31" s="26">
        <f t="shared" si="4"/>
        <v>0.22319190226548638</v>
      </c>
      <c r="S31" s="26">
        <f t="shared" si="4"/>
        <v>3.2161169148403763</v>
      </c>
      <c r="T31" s="26">
        <f t="shared" si="4"/>
        <v>9.9356173855637817E-2</v>
      </c>
      <c r="U31" s="26">
        <f t="shared" si="4"/>
        <v>0.16655417469421435</v>
      </c>
      <c r="V31" s="26">
        <f t="shared" si="4"/>
        <v>2.7778055296427247E-2</v>
      </c>
      <c r="W31" s="26">
        <f t="shared" si="4"/>
        <v>3.4463462997316972E-2</v>
      </c>
      <c r="X31" s="26">
        <f t="shared" si="4"/>
        <v>0.84310757513949197</v>
      </c>
      <c r="Y31" s="26">
        <f t="shared" si="4"/>
        <v>1.9693860815496795</v>
      </c>
      <c r="Z31" s="26">
        <f t="shared" si="4"/>
        <v>0.5846959948018815</v>
      </c>
      <c r="AA31" s="26">
        <f t="shared" si="4"/>
        <v>1.4947347469213734</v>
      </c>
      <c r="AB31" s="26">
        <f t="shared" si="4"/>
        <v>0.33015924645270384</v>
      </c>
      <c r="AC31" s="26">
        <f t="shared" si="4"/>
        <v>0.11581822413000194</v>
      </c>
      <c r="AD31" s="26">
        <f t="shared" si="4"/>
        <v>2.4049820332836789</v>
      </c>
      <c r="AE31" s="26">
        <f t="shared" si="4"/>
        <v>0.50282589500567676</v>
      </c>
      <c r="AF31" s="26">
        <f t="shared" si="4"/>
        <v>3.0407887964397107</v>
      </c>
    </row>
    <row r="32" spans="2:32" x14ac:dyDescent="0.2">
      <c r="B32" s="1" t="s">
        <v>4</v>
      </c>
      <c r="C32" s="1" t="s">
        <v>91</v>
      </c>
      <c r="D32" s="111">
        <f t="shared" si="3"/>
        <v>45.969465821058812</v>
      </c>
      <c r="E32" s="26">
        <f t="shared" si="4"/>
        <v>0.62687950383939595</v>
      </c>
      <c r="F32" s="26">
        <f t="shared" si="4"/>
        <v>0.88819174872047346</v>
      </c>
      <c r="G32" s="26">
        <f t="shared" si="4"/>
        <v>0.68962410972584598</v>
      </c>
      <c r="H32" s="26">
        <f t="shared" si="4"/>
        <v>0.33771294407640551</v>
      </c>
      <c r="I32" s="26">
        <f t="shared" si="4"/>
        <v>0.11913366467557865</v>
      </c>
      <c r="J32" s="26">
        <f t="shared" si="4"/>
        <v>0.85947002398069294</v>
      </c>
      <c r="K32" s="26">
        <f t="shared" si="4"/>
        <v>0.3467339789071322</v>
      </c>
      <c r="L32" s="26">
        <f t="shared" si="4"/>
        <v>0.13134877950802626</v>
      </c>
      <c r="M32" s="26">
        <f t="shared" si="4"/>
        <v>0.33289961788114308</v>
      </c>
      <c r="N32" s="26">
        <f t="shared" si="4"/>
        <v>5.1817712433102008</v>
      </c>
      <c r="O32" s="26">
        <f t="shared" si="4"/>
        <v>6.0589317231142328</v>
      </c>
      <c r="P32" s="26">
        <f t="shared" si="4"/>
        <v>1.7815615479498055</v>
      </c>
      <c r="Q32" s="26">
        <f t="shared" si="4"/>
        <v>0.7032873275255066</v>
      </c>
      <c r="R32" s="26">
        <f t="shared" si="4"/>
        <v>0.25075408707605795</v>
      </c>
      <c r="S32" s="26">
        <f t="shared" si="4"/>
        <v>9.4601500439215584</v>
      </c>
      <c r="T32" s="26">
        <f t="shared" si="4"/>
        <v>0.17000556219007651</v>
      </c>
      <c r="U32" s="26">
        <f t="shared" si="4"/>
        <v>0.26442825723479563</v>
      </c>
      <c r="V32" s="26">
        <f t="shared" si="4"/>
        <v>3.9195878682720106E-2</v>
      </c>
      <c r="W32" s="26">
        <f t="shared" si="4"/>
        <v>5.0946307160130884E-2</v>
      </c>
      <c r="X32" s="26">
        <f t="shared" si="4"/>
        <v>1.0445066639292575</v>
      </c>
      <c r="Y32" s="26">
        <f t="shared" si="4"/>
        <v>2.4715723513220724</v>
      </c>
      <c r="Z32" s="26">
        <f t="shared" si="4"/>
        <v>0.78022468827640457</v>
      </c>
      <c r="AA32" s="26">
        <f t="shared" si="4"/>
        <v>1.3699571214732142</v>
      </c>
      <c r="AB32" s="26">
        <f t="shared" si="4"/>
        <v>0.40888189153806181</v>
      </c>
      <c r="AC32" s="26">
        <f t="shared" si="4"/>
        <v>0.17307431572034523</v>
      </c>
      <c r="AD32" s="26">
        <f t="shared" si="4"/>
        <v>7.2983654325370848</v>
      </c>
      <c r="AE32" s="26">
        <f t="shared" si="4"/>
        <v>0.69396584237178793</v>
      </c>
      <c r="AF32" s="26">
        <f t="shared" si="4"/>
        <v>3.435891164410819</v>
      </c>
    </row>
    <row r="33" spans="2:32" x14ac:dyDescent="0.2">
      <c r="B33" s="1" t="s">
        <v>5</v>
      </c>
      <c r="C33" s="1" t="s">
        <v>91</v>
      </c>
      <c r="D33" s="111">
        <f t="shared" si="3"/>
        <v>55.203311496517479</v>
      </c>
      <c r="E33" s="26">
        <f t="shared" si="4"/>
        <v>0.90947718229956154</v>
      </c>
      <c r="F33" s="26">
        <f t="shared" si="4"/>
        <v>1.1178836913338033</v>
      </c>
      <c r="G33" s="26">
        <f t="shared" si="4"/>
        <v>0.95470449617159969</v>
      </c>
      <c r="H33" s="26">
        <f t="shared" si="4"/>
        <v>0.5274053153516326</v>
      </c>
      <c r="I33" s="26">
        <f t="shared" si="4"/>
        <v>0.15394287938495374</v>
      </c>
      <c r="J33" s="26">
        <f t="shared" si="4"/>
        <v>1.0701627072304563</v>
      </c>
      <c r="K33" s="26">
        <f t="shared" si="4"/>
        <v>0.56228078403444726</v>
      </c>
      <c r="L33" s="26">
        <f t="shared" si="4"/>
        <v>0.12314205839067799</v>
      </c>
      <c r="M33" s="26">
        <f t="shared" si="4"/>
        <v>0.50650133603271874</v>
      </c>
      <c r="N33" s="26">
        <f t="shared" si="4"/>
        <v>7.5041247344351465</v>
      </c>
      <c r="O33" s="26">
        <f t="shared" si="4"/>
        <v>7.8742165074073194</v>
      </c>
      <c r="P33" s="26">
        <f t="shared" si="4"/>
        <v>1.5750016471622792</v>
      </c>
      <c r="Q33" s="26">
        <f t="shared" si="4"/>
        <v>1.2093108555447611</v>
      </c>
      <c r="R33" s="26">
        <f t="shared" si="4"/>
        <v>0.40214606900292221</v>
      </c>
      <c r="S33" s="26">
        <f t="shared" si="4"/>
        <v>7.8630396805631699</v>
      </c>
      <c r="T33" s="26">
        <f t="shared" si="4"/>
        <v>0.18889420632284376</v>
      </c>
      <c r="U33" s="26">
        <f t="shared" si="4"/>
        <v>0.29191097291725077</v>
      </c>
      <c r="V33" s="26">
        <f t="shared" si="4"/>
        <v>5.2903357965042613E-2</v>
      </c>
      <c r="W33" s="26">
        <f t="shared" si="4"/>
        <v>6.8881513228554431E-2</v>
      </c>
      <c r="X33" s="26">
        <f t="shared" si="4"/>
        <v>1.6027591277347315</v>
      </c>
      <c r="Y33" s="26">
        <f t="shared" si="4"/>
        <v>3.705915536989024</v>
      </c>
      <c r="Z33" s="26">
        <f t="shared" si="4"/>
        <v>1.1039612401555732</v>
      </c>
      <c r="AA33" s="26">
        <f t="shared" si="4"/>
        <v>2.4705966945226234</v>
      </c>
      <c r="AB33" s="26">
        <f t="shared" si="4"/>
        <v>0.59079479757670428</v>
      </c>
      <c r="AC33" s="26">
        <f t="shared" si="4"/>
        <v>0.23042317160211606</v>
      </c>
      <c r="AD33" s="26">
        <f t="shared" si="4"/>
        <v>5.9528309471912557</v>
      </c>
      <c r="AE33" s="26">
        <f t="shared" si="4"/>
        <v>0.88577152503137802</v>
      </c>
      <c r="AF33" s="26">
        <f t="shared" si="4"/>
        <v>5.7043284609349305</v>
      </c>
    </row>
    <row r="34" spans="2:32" x14ac:dyDescent="0.2">
      <c r="B34" s="1" t="s">
        <v>6</v>
      </c>
      <c r="C34" s="1" t="s">
        <v>91</v>
      </c>
      <c r="D34" s="111">
        <f t="shared" si="3"/>
        <v>55.203311496517479</v>
      </c>
      <c r="E34" s="26">
        <f t="shared" si="4"/>
        <v>0.90947718229956154</v>
      </c>
      <c r="F34" s="26">
        <f t="shared" si="4"/>
        <v>1.1178836913338033</v>
      </c>
      <c r="G34" s="26">
        <f t="shared" si="4"/>
        <v>0.95470449617159969</v>
      </c>
      <c r="H34" s="26">
        <f t="shared" si="4"/>
        <v>0.5274053153516326</v>
      </c>
      <c r="I34" s="26">
        <f t="shared" si="4"/>
        <v>0.15394287938495374</v>
      </c>
      <c r="J34" s="26">
        <f t="shared" si="4"/>
        <v>1.0701627072304563</v>
      </c>
      <c r="K34" s="26">
        <f t="shared" si="4"/>
        <v>0.56228078403444726</v>
      </c>
      <c r="L34" s="26">
        <f t="shared" si="4"/>
        <v>0.12314205839067799</v>
      </c>
      <c r="M34" s="26">
        <f t="shared" si="4"/>
        <v>0.50650133603271874</v>
      </c>
      <c r="N34" s="26">
        <f t="shared" si="4"/>
        <v>7.5041247344351465</v>
      </c>
      <c r="O34" s="26">
        <f t="shared" si="4"/>
        <v>7.8742165074073194</v>
      </c>
      <c r="P34" s="26">
        <f t="shared" si="4"/>
        <v>1.5750016471622792</v>
      </c>
      <c r="Q34" s="26">
        <f t="shared" si="4"/>
        <v>1.2093108555447611</v>
      </c>
      <c r="R34" s="26">
        <f t="shared" si="4"/>
        <v>0.40214606900292221</v>
      </c>
      <c r="S34" s="26">
        <f t="shared" si="4"/>
        <v>7.8630396805631699</v>
      </c>
      <c r="T34" s="26">
        <f t="shared" si="4"/>
        <v>0.18889420632284376</v>
      </c>
      <c r="U34" s="26">
        <f t="shared" si="4"/>
        <v>0.29191097291725077</v>
      </c>
      <c r="V34" s="26">
        <f t="shared" si="4"/>
        <v>5.2903357965042613E-2</v>
      </c>
      <c r="W34" s="26">
        <f t="shared" si="4"/>
        <v>6.8881513228554431E-2</v>
      </c>
      <c r="X34" s="26">
        <f t="shared" si="4"/>
        <v>1.6027591277347315</v>
      </c>
      <c r="Y34" s="26">
        <f t="shared" si="4"/>
        <v>3.705915536989024</v>
      </c>
      <c r="Z34" s="26">
        <f t="shared" si="4"/>
        <v>1.1039612401555732</v>
      </c>
      <c r="AA34" s="26">
        <f t="shared" si="4"/>
        <v>2.4705966945226234</v>
      </c>
      <c r="AB34" s="26">
        <f t="shared" si="4"/>
        <v>0.59079479757670428</v>
      </c>
      <c r="AC34" s="26">
        <f t="shared" si="4"/>
        <v>0.23042317160211606</v>
      </c>
      <c r="AD34" s="26">
        <f t="shared" si="4"/>
        <v>5.9528309471912557</v>
      </c>
      <c r="AE34" s="26">
        <f t="shared" si="4"/>
        <v>0.88577152503137802</v>
      </c>
      <c r="AF34" s="26">
        <f t="shared" si="4"/>
        <v>5.7043284609349305</v>
      </c>
    </row>
    <row r="35" spans="2:32" x14ac:dyDescent="0.2">
      <c r="B35" s="1" t="s">
        <v>7</v>
      </c>
      <c r="C35" s="1" t="s">
        <v>91</v>
      </c>
      <c r="D35" s="111">
        <f t="shared" si="3"/>
        <v>55.203311496517479</v>
      </c>
      <c r="E35" s="26">
        <f t="shared" si="4"/>
        <v>0.90947718229956154</v>
      </c>
      <c r="F35" s="26">
        <f t="shared" si="4"/>
        <v>1.1178836913338033</v>
      </c>
      <c r="G35" s="26">
        <f t="shared" si="4"/>
        <v>0.95470449617159969</v>
      </c>
      <c r="H35" s="26">
        <f t="shared" si="4"/>
        <v>0.5274053153516326</v>
      </c>
      <c r="I35" s="26">
        <f t="shared" si="4"/>
        <v>0.15394287938495374</v>
      </c>
      <c r="J35" s="26">
        <f t="shared" si="4"/>
        <v>1.0701627072304563</v>
      </c>
      <c r="K35" s="26">
        <f t="shared" si="4"/>
        <v>0.56228078403444726</v>
      </c>
      <c r="L35" s="26">
        <f t="shared" si="4"/>
        <v>0.12314205839067799</v>
      </c>
      <c r="M35" s="26">
        <f t="shared" si="4"/>
        <v>0.50650133603271874</v>
      </c>
      <c r="N35" s="26">
        <f t="shared" si="4"/>
        <v>7.5041247344351465</v>
      </c>
      <c r="O35" s="26">
        <f t="shared" si="4"/>
        <v>7.8742165074073194</v>
      </c>
      <c r="P35" s="26">
        <f t="shared" si="4"/>
        <v>1.5750016471622792</v>
      </c>
      <c r="Q35" s="26">
        <f t="shared" si="4"/>
        <v>1.2093108555447611</v>
      </c>
      <c r="R35" s="26">
        <f t="shared" si="4"/>
        <v>0.40214606900292221</v>
      </c>
      <c r="S35" s="26">
        <f t="shared" si="4"/>
        <v>7.8630396805631699</v>
      </c>
      <c r="T35" s="26">
        <f t="shared" si="4"/>
        <v>0.18889420632284376</v>
      </c>
      <c r="U35" s="26">
        <f t="shared" si="4"/>
        <v>0.29191097291725077</v>
      </c>
      <c r="V35" s="26">
        <f t="shared" si="4"/>
        <v>5.2903357965042613E-2</v>
      </c>
      <c r="W35" s="26">
        <f t="shared" si="4"/>
        <v>6.8881513228554431E-2</v>
      </c>
      <c r="X35" s="26">
        <f t="shared" si="4"/>
        <v>1.6027591277347315</v>
      </c>
      <c r="Y35" s="26">
        <f t="shared" si="4"/>
        <v>3.705915536989024</v>
      </c>
      <c r="Z35" s="26">
        <f t="shared" si="4"/>
        <v>1.1039612401555732</v>
      </c>
      <c r="AA35" s="26">
        <f t="shared" si="4"/>
        <v>2.4705966945226234</v>
      </c>
      <c r="AB35" s="26">
        <f t="shared" si="4"/>
        <v>0.59079479757670428</v>
      </c>
      <c r="AC35" s="26">
        <f t="shared" si="4"/>
        <v>0.23042317160211606</v>
      </c>
      <c r="AD35" s="26">
        <f t="shared" si="4"/>
        <v>5.9528309471912557</v>
      </c>
      <c r="AE35" s="26">
        <f t="shared" si="4"/>
        <v>0.88577152503137802</v>
      </c>
      <c r="AF35" s="26">
        <f t="shared" si="4"/>
        <v>5.7043284609349305</v>
      </c>
    </row>
    <row r="36" spans="2:32" x14ac:dyDescent="0.2">
      <c r="B36" s="1" t="s">
        <v>8</v>
      </c>
      <c r="C36" s="1" t="s">
        <v>91</v>
      </c>
      <c r="D36" s="111">
        <f t="shared" si="3"/>
        <v>18.692232681987178</v>
      </c>
      <c r="E36" s="26">
        <f t="shared" si="4"/>
        <v>0.31402381605343127</v>
      </c>
      <c r="F36" s="26">
        <f t="shared" si="4"/>
        <v>0.3888527033668005</v>
      </c>
      <c r="G36" s="26">
        <f t="shared" si="4"/>
        <v>0.33761027621144502</v>
      </c>
      <c r="H36" s="26">
        <f t="shared" si="4"/>
        <v>0.2018765165244189</v>
      </c>
      <c r="I36" s="26">
        <f t="shared" si="4"/>
        <v>5.0037750248643917E-2</v>
      </c>
      <c r="J36" s="26">
        <f t="shared" si="4"/>
        <v>0.36885839191180353</v>
      </c>
      <c r="K36" s="26">
        <f t="shared" si="4"/>
        <v>0.19509090764652948</v>
      </c>
      <c r="L36" s="26">
        <f t="shared" si="4"/>
        <v>4.1482572320554134E-2</v>
      </c>
      <c r="M36" s="26">
        <f t="shared" si="4"/>
        <v>0.17366907585125399</v>
      </c>
      <c r="N36" s="26">
        <f t="shared" si="4"/>
        <v>2.5966702742358754</v>
      </c>
      <c r="O36" s="26">
        <f t="shared" si="4"/>
        <v>2.7750210275290468</v>
      </c>
      <c r="P36" s="26">
        <f t="shared" si="4"/>
        <v>0.4813648518968095</v>
      </c>
      <c r="Q36" s="26">
        <f t="shared" si="4"/>
        <v>0.41871278382565036</v>
      </c>
      <c r="R36" s="26">
        <f t="shared" si="4"/>
        <v>0.15400445861207349</v>
      </c>
      <c r="S36" s="26">
        <f t="shared" si="4"/>
        <v>2.4247775479035818</v>
      </c>
      <c r="T36" s="26">
        <f t="shared" si="4"/>
        <v>6.6541218401173996E-2</v>
      </c>
      <c r="U36" s="26">
        <f t="shared" si="4"/>
        <v>9.481400814930073E-2</v>
      </c>
      <c r="V36" s="26">
        <f t="shared" si="4"/>
        <v>2.0619433796399828E-2</v>
      </c>
      <c r="W36" s="26">
        <f t="shared" si="4"/>
        <v>2.0126891762347714E-2</v>
      </c>
      <c r="X36" s="26">
        <f t="shared" si="4"/>
        <v>0.55132155409228867</v>
      </c>
      <c r="Y36" s="26">
        <f t="shared" si="4"/>
        <v>1.4144250851655038</v>
      </c>
      <c r="Z36" s="26">
        <f t="shared" si="4"/>
        <v>0.36468416894427291</v>
      </c>
      <c r="AA36" s="26">
        <f t="shared" si="4"/>
        <v>0.82431255234912926</v>
      </c>
      <c r="AB36" s="26">
        <f t="shared" si="4"/>
        <v>0.21413728338066346</v>
      </c>
      <c r="AC36" s="26">
        <f t="shared" si="4"/>
        <v>8.7507554135829058E-2</v>
      </c>
      <c r="AD36" s="26">
        <f t="shared" si="4"/>
        <v>1.8042270356562657</v>
      </c>
      <c r="AE36" s="26">
        <f t="shared" si="4"/>
        <v>0.30656399400526552</v>
      </c>
      <c r="AF36" s="26">
        <f t="shared" si="4"/>
        <v>2.000898948010823</v>
      </c>
    </row>
    <row r="37" spans="2:32" x14ac:dyDescent="0.2">
      <c r="B37" s="1" t="s">
        <v>9</v>
      </c>
      <c r="C37" s="1" t="s">
        <v>91</v>
      </c>
      <c r="D37" s="111">
        <f t="shared" si="3"/>
        <v>12.461488454658122</v>
      </c>
      <c r="E37" s="26">
        <f t="shared" si="4"/>
        <v>0.20934921070228751</v>
      </c>
      <c r="F37" s="26">
        <f t="shared" si="4"/>
        <v>0.25923513557786698</v>
      </c>
      <c r="G37" s="26">
        <f t="shared" si="4"/>
        <v>0.22507351747429671</v>
      </c>
      <c r="H37" s="26">
        <f t="shared" si="4"/>
        <v>0.13458434434961258</v>
      </c>
      <c r="I37" s="26">
        <f t="shared" si="4"/>
        <v>3.3358500165762611E-2</v>
      </c>
      <c r="J37" s="26">
        <f t="shared" si="4"/>
        <v>0.24590559460786898</v>
      </c>
      <c r="K37" s="26">
        <f t="shared" si="4"/>
        <v>0.13006060509768633</v>
      </c>
      <c r="L37" s="26">
        <f t="shared" si="4"/>
        <v>2.7655048213702751E-2</v>
      </c>
      <c r="M37" s="26">
        <f t="shared" si="4"/>
        <v>0.11577938390083597</v>
      </c>
      <c r="N37" s="26">
        <f t="shared" si="4"/>
        <v>1.7311135161572502</v>
      </c>
      <c r="O37" s="26">
        <f t="shared" si="4"/>
        <v>1.8500140183526983</v>
      </c>
      <c r="P37" s="26">
        <f t="shared" si="4"/>
        <v>0.32090990126453967</v>
      </c>
      <c r="Q37" s="26">
        <f t="shared" si="4"/>
        <v>0.279141855883767</v>
      </c>
      <c r="R37" s="26">
        <f t="shared" si="4"/>
        <v>0.10266963907471566</v>
      </c>
      <c r="S37" s="26">
        <f t="shared" si="4"/>
        <v>1.6165183652690549</v>
      </c>
      <c r="T37" s="26">
        <f t="shared" si="4"/>
        <v>4.436081226744934E-2</v>
      </c>
      <c r="U37" s="26">
        <f t="shared" si="4"/>
        <v>6.3209338766200482E-2</v>
      </c>
      <c r="V37" s="26">
        <f t="shared" si="4"/>
        <v>1.3746289197599884E-2</v>
      </c>
      <c r="W37" s="26">
        <f t="shared" si="4"/>
        <v>1.3417927841565144E-2</v>
      </c>
      <c r="X37" s="26">
        <f t="shared" si="4"/>
        <v>0.36754770272819243</v>
      </c>
      <c r="Y37" s="26">
        <f t="shared" si="4"/>
        <v>0.94295005677700261</v>
      </c>
      <c r="Z37" s="26">
        <f t="shared" si="4"/>
        <v>0.24312277929618198</v>
      </c>
      <c r="AA37" s="26">
        <f t="shared" si="4"/>
        <v>0.54954170156608628</v>
      </c>
      <c r="AB37" s="26">
        <f t="shared" si="4"/>
        <v>0.14275818892044229</v>
      </c>
      <c r="AC37" s="26">
        <f t="shared" si="4"/>
        <v>5.8338369423886045E-2</v>
      </c>
      <c r="AD37" s="26">
        <f t="shared" si="4"/>
        <v>1.2028180237708439</v>
      </c>
      <c r="AE37" s="26">
        <f t="shared" si="4"/>
        <v>0.20437599600351034</v>
      </c>
      <c r="AF37" s="26">
        <f t="shared" si="4"/>
        <v>1.3339326320072156</v>
      </c>
    </row>
    <row r="38" spans="2:32" x14ac:dyDescent="0.2">
      <c r="B38" s="1" t="s">
        <v>10</v>
      </c>
      <c r="C38" s="1" t="s">
        <v>91</v>
      </c>
      <c r="D38" s="111">
        <f t="shared" si="3"/>
        <v>12.461488454658122</v>
      </c>
      <c r="E38" s="26">
        <f t="shared" si="4"/>
        <v>0.20934921070228751</v>
      </c>
      <c r="F38" s="26">
        <f t="shared" si="4"/>
        <v>0.25923513557786698</v>
      </c>
      <c r="G38" s="26">
        <f t="shared" si="4"/>
        <v>0.22507351747429671</v>
      </c>
      <c r="H38" s="26">
        <f t="shared" ref="E38:AF46" si="5">H16*H$2*8760/1000</f>
        <v>0.13458434434961258</v>
      </c>
      <c r="I38" s="26">
        <f t="shared" si="5"/>
        <v>3.3358500165762611E-2</v>
      </c>
      <c r="J38" s="26">
        <f t="shared" si="5"/>
        <v>0.24590559460786898</v>
      </c>
      <c r="K38" s="26">
        <f t="shared" si="5"/>
        <v>0.13006060509768633</v>
      </c>
      <c r="L38" s="26">
        <f t="shared" si="5"/>
        <v>2.7655048213702751E-2</v>
      </c>
      <c r="M38" s="26">
        <f t="shared" si="5"/>
        <v>0.11577938390083597</v>
      </c>
      <c r="N38" s="26">
        <f t="shared" si="5"/>
        <v>1.7311135161572502</v>
      </c>
      <c r="O38" s="26">
        <f t="shared" si="5"/>
        <v>1.8500140183526983</v>
      </c>
      <c r="P38" s="26">
        <f t="shared" si="5"/>
        <v>0.32090990126453967</v>
      </c>
      <c r="Q38" s="26">
        <f t="shared" si="5"/>
        <v>0.279141855883767</v>
      </c>
      <c r="R38" s="26">
        <f t="shared" si="5"/>
        <v>0.10266963907471566</v>
      </c>
      <c r="S38" s="26">
        <f t="shared" si="5"/>
        <v>1.6165183652690549</v>
      </c>
      <c r="T38" s="26">
        <f t="shared" si="5"/>
        <v>4.436081226744934E-2</v>
      </c>
      <c r="U38" s="26">
        <f t="shared" si="5"/>
        <v>6.3209338766200482E-2</v>
      </c>
      <c r="V38" s="26">
        <f t="shared" si="5"/>
        <v>1.3746289197599884E-2</v>
      </c>
      <c r="W38" s="26">
        <f t="shared" si="5"/>
        <v>1.3417927841565144E-2</v>
      </c>
      <c r="X38" s="26">
        <f t="shared" si="5"/>
        <v>0.36754770272819243</v>
      </c>
      <c r="Y38" s="26">
        <f t="shared" si="5"/>
        <v>0.94295005677700261</v>
      </c>
      <c r="Z38" s="26">
        <f t="shared" si="5"/>
        <v>0.24312277929618198</v>
      </c>
      <c r="AA38" s="26">
        <f t="shared" si="5"/>
        <v>0.54954170156608628</v>
      </c>
      <c r="AB38" s="26">
        <f t="shared" si="5"/>
        <v>0.14275818892044229</v>
      </c>
      <c r="AC38" s="26">
        <f t="shared" si="5"/>
        <v>5.8338369423886045E-2</v>
      </c>
      <c r="AD38" s="26">
        <f t="shared" si="5"/>
        <v>1.2028180237708439</v>
      </c>
      <c r="AE38" s="26">
        <f t="shared" si="5"/>
        <v>0.20437599600351034</v>
      </c>
      <c r="AF38" s="26">
        <f t="shared" si="5"/>
        <v>1.3339326320072156</v>
      </c>
    </row>
    <row r="39" spans="2:32" x14ac:dyDescent="0.2">
      <c r="B39" s="1" t="s">
        <v>11</v>
      </c>
      <c r="C39" s="1" t="s">
        <v>91</v>
      </c>
      <c r="D39" s="111">
        <f t="shared" si="3"/>
        <v>145.38403197101138</v>
      </c>
      <c r="E39" s="26">
        <f t="shared" si="5"/>
        <v>2.4424074581933537</v>
      </c>
      <c r="F39" s="26">
        <f t="shared" si="5"/>
        <v>3.0244099150751143</v>
      </c>
      <c r="G39" s="26">
        <f t="shared" si="5"/>
        <v>2.6258577038667945</v>
      </c>
      <c r="H39" s="26">
        <f t="shared" si="5"/>
        <v>1.5701506840788131</v>
      </c>
      <c r="I39" s="26">
        <f t="shared" si="5"/>
        <v>0.38918250193389708</v>
      </c>
      <c r="J39" s="26">
        <f t="shared" si="5"/>
        <v>2.8688986037584714</v>
      </c>
      <c r="K39" s="26">
        <f t="shared" si="5"/>
        <v>1.5173737261396734</v>
      </c>
      <c r="L39" s="26">
        <f t="shared" si="5"/>
        <v>0.3226422291598654</v>
      </c>
      <c r="M39" s="26">
        <f t="shared" si="5"/>
        <v>1.3507594788430861</v>
      </c>
      <c r="N39" s="26">
        <f t="shared" si="5"/>
        <v>20.196324355167921</v>
      </c>
      <c r="O39" s="26">
        <f t="shared" si="5"/>
        <v>21.583496880781475</v>
      </c>
      <c r="P39" s="26">
        <f t="shared" si="5"/>
        <v>3.7439488480862959</v>
      </c>
      <c r="Q39" s="26">
        <f t="shared" si="5"/>
        <v>3.2566549853106128</v>
      </c>
      <c r="R39" s="26">
        <f t="shared" si="5"/>
        <v>1.1978124558716823</v>
      </c>
      <c r="S39" s="26">
        <f t="shared" si="5"/>
        <v>18.859380928138961</v>
      </c>
      <c r="T39" s="26">
        <f t="shared" si="5"/>
        <v>0.51754280978690881</v>
      </c>
      <c r="U39" s="26">
        <f t="shared" si="5"/>
        <v>0.73744228560567215</v>
      </c>
      <c r="V39" s="26">
        <f t="shared" si="5"/>
        <v>0.16037337397199861</v>
      </c>
      <c r="W39" s="26">
        <f t="shared" si="5"/>
        <v>0.1565424914849266</v>
      </c>
      <c r="X39" s="26">
        <f t="shared" si="5"/>
        <v>4.2880565318289108</v>
      </c>
      <c r="Y39" s="26">
        <f t="shared" si="5"/>
        <v>11.001083995731697</v>
      </c>
      <c r="Z39" s="26">
        <f t="shared" si="5"/>
        <v>2.8364324251221222</v>
      </c>
      <c r="AA39" s="26">
        <f t="shared" si="5"/>
        <v>6.4113198516043397</v>
      </c>
      <c r="AB39" s="26">
        <f t="shared" si="5"/>
        <v>1.6655122040718262</v>
      </c>
      <c r="AC39" s="26">
        <f t="shared" si="5"/>
        <v>0.680614309945337</v>
      </c>
      <c r="AD39" s="26">
        <f t="shared" si="5"/>
        <v>14.03287694399317</v>
      </c>
      <c r="AE39" s="26">
        <f t="shared" si="5"/>
        <v>2.3843866200409534</v>
      </c>
      <c r="AF39" s="26">
        <f t="shared" si="5"/>
        <v>15.562547373417512</v>
      </c>
    </row>
    <row r="40" spans="2:32" x14ac:dyDescent="0.2">
      <c r="B40" s="1" t="s">
        <v>12</v>
      </c>
      <c r="C40" s="1" t="s">
        <v>91</v>
      </c>
      <c r="D40" s="111">
        <f t="shared" si="3"/>
        <v>33.940671103775166</v>
      </c>
      <c r="E40" s="26">
        <f t="shared" si="5"/>
        <v>0.55122978840193348</v>
      </c>
      <c r="F40" s="26">
        <f t="shared" si="5"/>
        <v>0.67218182318072106</v>
      </c>
      <c r="G40" s="26">
        <f t="shared" si="5"/>
        <v>0.56150969102268522</v>
      </c>
      <c r="H40" s="26">
        <f t="shared" si="5"/>
        <v>0.32352283649543678</v>
      </c>
      <c r="I40" s="26">
        <f t="shared" si="5"/>
        <v>8.872650133342061E-2</v>
      </c>
      <c r="J40" s="26">
        <f t="shared" si="5"/>
        <v>0.64354981050913851</v>
      </c>
      <c r="K40" s="26">
        <f t="shared" si="5"/>
        <v>0.33296958296544926</v>
      </c>
      <c r="L40" s="26">
        <f t="shared" si="5"/>
        <v>7.2701203343929099E-2</v>
      </c>
      <c r="M40" s="26">
        <f t="shared" si="5"/>
        <v>0.29401717531449306</v>
      </c>
      <c r="N40" s="26">
        <f t="shared" si="5"/>
        <v>4.544138252170022</v>
      </c>
      <c r="O40" s="26">
        <f t="shared" si="5"/>
        <v>4.8460364393725053</v>
      </c>
      <c r="P40" s="26">
        <f t="shared" si="5"/>
        <v>0.98838461845100989</v>
      </c>
      <c r="Q40" s="26">
        <f t="shared" si="5"/>
        <v>0.71827956513841273</v>
      </c>
      <c r="R40" s="26">
        <f t="shared" si="5"/>
        <v>0.24648986421219132</v>
      </c>
      <c r="S40" s="26">
        <f t="shared" si="5"/>
        <v>4.9321493042785445</v>
      </c>
      <c r="T40" s="26">
        <f t="shared" si="5"/>
        <v>0.11319716358716234</v>
      </c>
      <c r="U40" s="26">
        <f t="shared" si="5"/>
        <v>0.16786094655859959</v>
      </c>
      <c r="V40" s="26">
        <f t="shared" si="5"/>
        <v>3.2601331235300506E-2</v>
      </c>
      <c r="W40" s="26">
        <f t="shared" si="5"/>
        <v>4.32442749111328E-2</v>
      </c>
      <c r="X40" s="26">
        <f t="shared" si="5"/>
        <v>1.000465386422583</v>
      </c>
      <c r="Y40" s="26">
        <f t="shared" si="5"/>
        <v>2.2989451657138753</v>
      </c>
      <c r="Z40" s="26">
        <f t="shared" si="5"/>
        <v>0.68076795697328119</v>
      </c>
      <c r="AA40" s="26">
        <f t="shared" si="5"/>
        <v>1.4670498162470655</v>
      </c>
      <c r="AB40" s="26">
        <f t="shared" si="5"/>
        <v>0.35671950059763291</v>
      </c>
      <c r="AC40" s="26">
        <f t="shared" si="5"/>
        <v>0.14430667541783507</v>
      </c>
      <c r="AD40" s="26">
        <f t="shared" si="5"/>
        <v>3.728567247183205</v>
      </c>
      <c r="AE40" s="26">
        <f t="shared" si="5"/>
        <v>0.52191545361704428</v>
      </c>
      <c r="AF40" s="26">
        <f t="shared" si="5"/>
        <v>3.5691437291205603</v>
      </c>
    </row>
    <row r="41" spans="2:32" x14ac:dyDescent="0.2">
      <c r="B41" s="1" t="s">
        <v>13</v>
      </c>
      <c r="C41" s="1" t="s">
        <v>91</v>
      </c>
      <c r="D41" s="111">
        <f t="shared" si="3"/>
        <v>33.940671103775166</v>
      </c>
      <c r="E41" s="26">
        <f t="shared" si="5"/>
        <v>0.55122978840193348</v>
      </c>
      <c r="F41" s="26">
        <f t="shared" si="5"/>
        <v>0.67218182318072106</v>
      </c>
      <c r="G41" s="26">
        <f t="shared" si="5"/>
        <v>0.56150969102268522</v>
      </c>
      <c r="H41" s="26">
        <f t="shared" si="5"/>
        <v>0.32352283649543678</v>
      </c>
      <c r="I41" s="26">
        <f t="shared" si="5"/>
        <v>8.872650133342061E-2</v>
      </c>
      <c r="J41" s="26">
        <f t="shared" si="5"/>
        <v>0.64354981050913851</v>
      </c>
      <c r="K41" s="26">
        <f t="shared" si="5"/>
        <v>0.33296958296544926</v>
      </c>
      <c r="L41" s="26">
        <f t="shared" si="5"/>
        <v>7.2701203343929099E-2</v>
      </c>
      <c r="M41" s="26">
        <f t="shared" si="5"/>
        <v>0.29401717531449306</v>
      </c>
      <c r="N41" s="26">
        <f t="shared" si="5"/>
        <v>4.544138252170022</v>
      </c>
      <c r="O41" s="26">
        <f t="shared" si="5"/>
        <v>4.8460364393725053</v>
      </c>
      <c r="P41" s="26">
        <f t="shared" si="5"/>
        <v>0.98838461845100989</v>
      </c>
      <c r="Q41" s="26">
        <f t="shared" si="5"/>
        <v>0.71827956513841273</v>
      </c>
      <c r="R41" s="26">
        <f t="shared" si="5"/>
        <v>0.24648986421219132</v>
      </c>
      <c r="S41" s="26">
        <f t="shared" si="5"/>
        <v>4.9321493042785445</v>
      </c>
      <c r="T41" s="26">
        <f t="shared" si="5"/>
        <v>0.11319716358716234</v>
      </c>
      <c r="U41" s="26">
        <f t="shared" si="5"/>
        <v>0.16786094655859959</v>
      </c>
      <c r="V41" s="26">
        <f t="shared" si="5"/>
        <v>3.2601331235300506E-2</v>
      </c>
      <c r="W41" s="26">
        <f t="shared" si="5"/>
        <v>4.32442749111328E-2</v>
      </c>
      <c r="X41" s="26">
        <f t="shared" si="5"/>
        <v>1.000465386422583</v>
      </c>
      <c r="Y41" s="26">
        <f t="shared" si="5"/>
        <v>2.2989451657138753</v>
      </c>
      <c r="Z41" s="26">
        <f t="shared" si="5"/>
        <v>0.68076795697328119</v>
      </c>
      <c r="AA41" s="26">
        <f t="shared" si="5"/>
        <v>1.4670498162470655</v>
      </c>
      <c r="AB41" s="26">
        <f t="shared" si="5"/>
        <v>0.35671950059763291</v>
      </c>
      <c r="AC41" s="26">
        <f t="shared" si="5"/>
        <v>0.14430667541783507</v>
      </c>
      <c r="AD41" s="26">
        <f t="shared" si="5"/>
        <v>3.728567247183205</v>
      </c>
      <c r="AE41" s="26">
        <f t="shared" si="5"/>
        <v>0.52191545361704428</v>
      </c>
      <c r="AF41" s="26">
        <f t="shared" si="5"/>
        <v>3.5691437291205603</v>
      </c>
    </row>
    <row r="42" spans="2:32" x14ac:dyDescent="0.2">
      <c r="B42" s="1" t="s">
        <v>14</v>
      </c>
      <c r="C42" s="1" t="s">
        <v>91</v>
      </c>
      <c r="D42" s="111">
        <f t="shared" si="3"/>
        <v>33.940671103775166</v>
      </c>
      <c r="E42" s="26">
        <f t="shared" si="5"/>
        <v>0.55122978840193348</v>
      </c>
      <c r="F42" s="26">
        <f t="shared" si="5"/>
        <v>0.67218182318072106</v>
      </c>
      <c r="G42" s="26">
        <f t="shared" si="5"/>
        <v>0.56150969102268522</v>
      </c>
      <c r="H42" s="26">
        <f t="shared" si="5"/>
        <v>0.32352283649543678</v>
      </c>
      <c r="I42" s="26">
        <f t="shared" si="5"/>
        <v>8.872650133342061E-2</v>
      </c>
      <c r="J42" s="26">
        <f t="shared" si="5"/>
        <v>0.64354981050913851</v>
      </c>
      <c r="K42" s="26">
        <f t="shared" si="5"/>
        <v>0.33296958296544926</v>
      </c>
      <c r="L42" s="26">
        <f t="shared" si="5"/>
        <v>7.2701203343929099E-2</v>
      </c>
      <c r="M42" s="26">
        <f t="shared" si="5"/>
        <v>0.29401717531449306</v>
      </c>
      <c r="N42" s="26">
        <f t="shared" si="5"/>
        <v>4.544138252170022</v>
      </c>
      <c r="O42" s="26">
        <f t="shared" si="5"/>
        <v>4.8460364393725053</v>
      </c>
      <c r="P42" s="26">
        <f t="shared" si="5"/>
        <v>0.98838461845100989</v>
      </c>
      <c r="Q42" s="26">
        <f t="shared" si="5"/>
        <v>0.71827956513841273</v>
      </c>
      <c r="R42" s="26">
        <f t="shared" si="5"/>
        <v>0.24648986421219132</v>
      </c>
      <c r="S42" s="26">
        <f t="shared" si="5"/>
        <v>4.9321493042785445</v>
      </c>
      <c r="T42" s="26">
        <f t="shared" si="5"/>
        <v>0.11319716358716234</v>
      </c>
      <c r="U42" s="26">
        <f t="shared" si="5"/>
        <v>0.16786094655859959</v>
      </c>
      <c r="V42" s="26">
        <f t="shared" si="5"/>
        <v>3.2601331235300506E-2</v>
      </c>
      <c r="W42" s="26">
        <f t="shared" si="5"/>
        <v>4.32442749111328E-2</v>
      </c>
      <c r="X42" s="26">
        <f t="shared" si="5"/>
        <v>1.000465386422583</v>
      </c>
      <c r="Y42" s="26">
        <f t="shared" si="5"/>
        <v>2.2989451657138753</v>
      </c>
      <c r="Z42" s="26">
        <f t="shared" si="5"/>
        <v>0.68076795697328119</v>
      </c>
      <c r="AA42" s="26">
        <f t="shared" si="5"/>
        <v>1.4670498162470655</v>
      </c>
      <c r="AB42" s="26">
        <f t="shared" si="5"/>
        <v>0.35671950059763291</v>
      </c>
      <c r="AC42" s="26">
        <f t="shared" si="5"/>
        <v>0.14430667541783507</v>
      </c>
      <c r="AD42" s="26">
        <f t="shared" si="5"/>
        <v>3.728567247183205</v>
      </c>
      <c r="AE42" s="26">
        <f t="shared" si="5"/>
        <v>0.52191545361704428</v>
      </c>
      <c r="AF42" s="26">
        <f t="shared" si="5"/>
        <v>3.5691437291205603</v>
      </c>
    </row>
    <row r="43" spans="2:32" x14ac:dyDescent="0.2">
      <c r="B43" s="1" t="s">
        <v>15</v>
      </c>
      <c r="C43" s="1" t="s">
        <v>652</v>
      </c>
      <c r="D43" s="111">
        <f t="shared" si="3"/>
        <v>371.44578340513851</v>
      </c>
      <c r="E43" s="26">
        <f t="shared" si="5"/>
        <v>0</v>
      </c>
      <c r="F43" s="26">
        <f t="shared" si="5"/>
        <v>0</v>
      </c>
      <c r="G43" s="26">
        <f t="shared" si="5"/>
        <v>0</v>
      </c>
      <c r="H43" s="26">
        <f t="shared" si="5"/>
        <v>1.9147089725248593E-2</v>
      </c>
      <c r="I43" s="26">
        <f t="shared" si="5"/>
        <v>1.9243563219809505</v>
      </c>
      <c r="J43" s="26">
        <f t="shared" si="5"/>
        <v>0</v>
      </c>
      <c r="K43" s="26">
        <f t="shared" si="5"/>
        <v>0</v>
      </c>
      <c r="L43" s="26">
        <f t="shared" si="5"/>
        <v>0</v>
      </c>
      <c r="M43" s="26">
        <f t="shared" si="5"/>
        <v>0</v>
      </c>
      <c r="N43" s="26">
        <f t="shared" si="5"/>
        <v>7.852508291719408</v>
      </c>
      <c r="O43" s="26">
        <f t="shared" si="5"/>
        <v>0</v>
      </c>
      <c r="P43" s="26">
        <f t="shared" si="5"/>
        <v>4.8822514250438918</v>
      </c>
      <c r="Q43" s="26">
        <f t="shared" si="5"/>
        <v>0</v>
      </c>
      <c r="R43" s="26">
        <f t="shared" si="5"/>
        <v>0</v>
      </c>
      <c r="S43" s="26">
        <f t="shared" si="5"/>
        <v>11.746308648751118</v>
      </c>
      <c r="T43" s="26">
        <f t="shared" si="5"/>
        <v>0</v>
      </c>
      <c r="U43" s="26">
        <f t="shared" si="5"/>
        <v>0</v>
      </c>
      <c r="V43" s="26">
        <f t="shared" si="5"/>
        <v>0</v>
      </c>
      <c r="W43" s="26">
        <f t="shared" si="5"/>
        <v>0.16460444437499999</v>
      </c>
      <c r="X43" s="26">
        <f t="shared" si="5"/>
        <v>0</v>
      </c>
      <c r="Y43" s="26">
        <f t="shared" si="5"/>
        <v>0</v>
      </c>
      <c r="Z43" s="26">
        <f t="shared" si="5"/>
        <v>36.864313395334449</v>
      </c>
      <c r="AA43" s="26">
        <f t="shared" si="5"/>
        <v>0</v>
      </c>
      <c r="AB43" s="26">
        <f t="shared" si="5"/>
        <v>0</v>
      </c>
      <c r="AC43" s="26">
        <f t="shared" si="5"/>
        <v>0</v>
      </c>
      <c r="AD43" s="26">
        <f t="shared" si="5"/>
        <v>307.99229378820843</v>
      </c>
      <c r="AE43" s="26">
        <f t="shared" si="5"/>
        <v>0</v>
      </c>
      <c r="AF43" s="26">
        <f t="shared" si="5"/>
        <v>0</v>
      </c>
    </row>
    <row r="44" spans="2:32" x14ac:dyDescent="0.2">
      <c r="B44" s="1" t="s">
        <v>16</v>
      </c>
      <c r="C44" s="1" t="s">
        <v>656</v>
      </c>
      <c r="D44" s="111">
        <f t="shared" si="3"/>
        <v>4087.4908049682308</v>
      </c>
      <c r="E44" s="26">
        <f t="shared" si="5"/>
        <v>61.661409961024312</v>
      </c>
      <c r="F44" s="26">
        <f t="shared" si="5"/>
        <v>30.677609784196026</v>
      </c>
      <c r="G44" s="26">
        <f t="shared" si="5"/>
        <v>156.82708243242956</v>
      </c>
      <c r="H44" s="26">
        <f t="shared" si="5"/>
        <v>44.427406843756501</v>
      </c>
      <c r="I44" s="26">
        <f t="shared" si="5"/>
        <v>3.4253542531260921</v>
      </c>
      <c r="J44" s="26">
        <f t="shared" si="5"/>
        <v>89.76496965958377</v>
      </c>
      <c r="K44" s="26">
        <f t="shared" si="5"/>
        <v>59.802464186256252</v>
      </c>
      <c r="L44" s="26">
        <f t="shared" si="5"/>
        <v>21.749962886562507</v>
      </c>
      <c r="M44" s="26">
        <f t="shared" si="5"/>
        <v>23.940179027237125</v>
      </c>
      <c r="N44" s="26">
        <f t="shared" si="5"/>
        <v>752.24533352597825</v>
      </c>
      <c r="O44" s="26">
        <f t="shared" si="5"/>
        <v>330.07865885677296</v>
      </c>
      <c r="P44" s="26">
        <f t="shared" si="5"/>
        <v>134.89212738177721</v>
      </c>
      <c r="Q44" s="26">
        <f t="shared" si="5"/>
        <v>146.81585997522905</v>
      </c>
      <c r="R44" s="26">
        <f t="shared" si="5"/>
        <v>87.146462712500025</v>
      </c>
      <c r="S44" s="26">
        <f t="shared" si="5"/>
        <v>409.11397666040153</v>
      </c>
      <c r="T44" s="26">
        <f t="shared" si="5"/>
        <v>39.11597235</v>
      </c>
      <c r="U44" s="26">
        <f t="shared" si="5"/>
        <v>66.121875354391122</v>
      </c>
      <c r="V44" s="26">
        <f t="shared" si="5"/>
        <v>2.1675969637500003</v>
      </c>
      <c r="W44" s="26">
        <f t="shared" si="5"/>
        <v>0.30961312156249998</v>
      </c>
      <c r="X44" s="26">
        <f t="shared" si="5"/>
        <v>40.01706522100001</v>
      </c>
      <c r="Y44" s="26">
        <f t="shared" si="5"/>
        <v>360.19366946333207</v>
      </c>
      <c r="Z44" s="26">
        <f t="shared" si="5"/>
        <v>42.918942253831695</v>
      </c>
      <c r="AA44" s="26">
        <f t="shared" si="5"/>
        <v>395.85558598823394</v>
      </c>
      <c r="AB44" s="26">
        <f t="shared" si="5"/>
        <v>53.115006844843769</v>
      </c>
      <c r="AC44" s="26">
        <f t="shared" si="5"/>
        <v>16.295079832812498</v>
      </c>
      <c r="AD44" s="26">
        <f t="shared" si="5"/>
        <v>447.81986853114205</v>
      </c>
      <c r="AE44" s="26">
        <f t="shared" si="5"/>
        <v>47.657701327132962</v>
      </c>
      <c r="AF44" s="26">
        <f t="shared" si="5"/>
        <v>223.33396956936653</v>
      </c>
    </row>
    <row r="45" spans="2:32" x14ac:dyDescent="0.2">
      <c r="B45" s="1" t="s">
        <v>17</v>
      </c>
      <c r="C45" s="1" t="s">
        <v>652</v>
      </c>
      <c r="D45" s="111">
        <f t="shared" si="3"/>
        <v>16.848908645322478</v>
      </c>
      <c r="E45" s="26">
        <f t="shared" si="5"/>
        <v>0</v>
      </c>
      <c r="F45" s="26">
        <f t="shared" si="5"/>
        <v>0</v>
      </c>
      <c r="G45" s="26">
        <f t="shared" si="5"/>
        <v>0</v>
      </c>
      <c r="H45" s="26">
        <f t="shared" si="5"/>
        <v>1.3158650431001409E-2</v>
      </c>
      <c r="I45" s="26">
        <f t="shared" si="5"/>
        <v>4.2549904123940481</v>
      </c>
      <c r="J45" s="26">
        <f t="shared" si="5"/>
        <v>0</v>
      </c>
      <c r="K45" s="26">
        <f t="shared" si="5"/>
        <v>0</v>
      </c>
      <c r="L45" s="26">
        <f t="shared" si="5"/>
        <v>0</v>
      </c>
      <c r="M45" s="26">
        <f t="shared" si="5"/>
        <v>0</v>
      </c>
      <c r="N45" s="26">
        <f t="shared" si="5"/>
        <v>0.25441491293968166</v>
      </c>
      <c r="O45" s="26">
        <f t="shared" si="5"/>
        <v>0</v>
      </c>
      <c r="P45" s="26">
        <f t="shared" si="5"/>
        <v>1.6945744196195696</v>
      </c>
      <c r="Q45" s="26">
        <f t="shared" si="5"/>
        <v>0</v>
      </c>
      <c r="R45" s="26">
        <f t="shared" si="5"/>
        <v>0</v>
      </c>
      <c r="S45" s="26">
        <f t="shared" si="5"/>
        <v>1.3699079467845998</v>
      </c>
      <c r="T45" s="26">
        <f t="shared" si="5"/>
        <v>0</v>
      </c>
      <c r="U45" s="26">
        <f t="shared" si="5"/>
        <v>0</v>
      </c>
      <c r="V45" s="26">
        <f t="shared" si="5"/>
        <v>0</v>
      </c>
      <c r="W45" s="26">
        <f t="shared" si="5"/>
        <v>0</v>
      </c>
      <c r="X45" s="26">
        <f t="shared" si="5"/>
        <v>0</v>
      </c>
      <c r="Y45" s="26">
        <f t="shared" si="5"/>
        <v>0</v>
      </c>
      <c r="Z45" s="26">
        <f t="shared" si="5"/>
        <v>1.0824937463619746</v>
      </c>
      <c r="AA45" s="26">
        <f t="shared" si="5"/>
        <v>0</v>
      </c>
      <c r="AB45" s="26">
        <f t="shared" si="5"/>
        <v>0</v>
      </c>
      <c r="AC45" s="26">
        <f t="shared" si="5"/>
        <v>0</v>
      </c>
      <c r="AD45" s="26">
        <f t="shared" si="5"/>
        <v>8.1793685567916032</v>
      </c>
      <c r="AE45" s="26">
        <f t="shared" si="5"/>
        <v>0</v>
      </c>
      <c r="AF45" s="26">
        <f t="shared" si="5"/>
        <v>0</v>
      </c>
    </row>
    <row r="46" spans="2:32" x14ac:dyDescent="0.2">
      <c r="B46" s="1" t="s">
        <v>18</v>
      </c>
      <c r="C46" s="1" t="s">
        <v>656</v>
      </c>
      <c r="D46" s="111">
        <f t="shared" si="3"/>
        <v>255.31653783838672</v>
      </c>
      <c r="E46" s="26">
        <f t="shared" si="5"/>
        <v>0.35597670182291663</v>
      </c>
      <c r="F46" s="26">
        <f t="shared" si="5"/>
        <v>4.2097542656335225</v>
      </c>
      <c r="G46" s="26">
        <f t="shared" si="5"/>
        <v>7.3876009450703934</v>
      </c>
      <c r="H46" s="26">
        <f t="shared" si="5"/>
        <v>6.8652978679622496</v>
      </c>
      <c r="I46" s="26">
        <f t="shared" si="5"/>
        <v>7.5738829340614071</v>
      </c>
      <c r="J46" s="26">
        <f t="shared" si="5"/>
        <v>1.713580968189685</v>
      </c>
      <c r="K46" s="26">
        <f t="shared" si="5"/>
        <v>1.9163961627437507</v>
      </c>
      <c r="L46" s="26">
        <f t="shared" si="5"/>
        <v>0</v>
      </c>
      <c r="M46" s="26">
        <f t="shared" si="5"/>
        <v>0</v>
      </c>
      <c r="N46" s="26">
        <f t="shared" si="5"/>
        <v>41.216349283510063</v>
      </c>
      <c r="O46" s="26">
        <f t="shared" si="5"/>
        <v>31.412333476935856</v>
      </c>
      <c r="P46" s="26">
        <f t="shared" si="5"/>
        <v>56.898178679232451</v>
      </c>
      <c r="Q46" s="26">
        <f t="shared" si="5"/>
        <v>16.598892942181632</v>
      </c>
      <c r="R46" s="26">
        <f t="shared" si="5"/>
        <v>0</v>
      </c>
      <c r="S46" s="26">
        <f t="shared" si="5"/>
        <v>37.337648530669817</v>
      </c>
      <c r="T46" s="26">
        <f t="shared" si="5"/>
        <v>0</v>
      </c>
      <c r="U46" s="26">
        <f t="shared" si="5"/>
        <v>11.165632762483863</v>
      </c>
      <c r="V46" s="26">
        <f t="shared" si="5"/>
        <v>0</v>
      </c>
      <c r="W46" s="26">
        <f t="shared" si="5"/>
        <v>0</v>
      </c>
      <c r="X46" s="26">
        <f t="shared" si="5"/>
        <v>3.1883843315</v>
      </c>
      <c r="Y46" s="26">
        <f t="shared" si="5"/>
        <v>6.4953843598322258</v>
      </c>
      <c r="Z46" s="26">
        <f t="shared" si="5"/>
        <v>2.6034669272397291</v>
      </c>
      <c r="AA46" s="26">
        <f t="shared" si="5"/>
        <v>0.59880686254730942</v>
      </c>
      <c r="AB46" s="26">
        <f t="shared" si="5"/>
        <v>0</v>
      </c>
      <c r="AC46" s="26">
        <f t="shared" si="5"/>
        <v>0</v>
      </c>
      <c r="AD46" s="26">
        <f t="shared" si="5"/>
        <v>12.124685541357801</v>
      </c>
      <c r="AE46" s="26">
        <f t="shared" si="5"/>
        <v>0.32848967930564993</v>
      </c>
      <c r="AF46" s="26">
        <f t="shared" si="5"/>
        <v>5.3257946161064176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Context</vt:lpstr>
      <vt:lpstr>Main assumptions and other data</vt:lpstr>
      <vt:lpstr>NUTS2 conversion</vt:lpstr>
      <vt:lpstr>Glossary and key insights</vt:lpstr>
      <vt:lpstr>Exclusion of land</vt:lpstr>
      <vt:lpstr>Ground-mounted Areas</vt:lpstr>
      <vt:lpstr>Potential EU28</vt:lpstr>
      <vt:lpstr>MS 85 W per m2 and 100%</vt:lpstr>
      <vt:lpstr>MS 85 W per m2 and 3%</vt:lpstr>
      <vt:lpstr>MS 170 W per m2 and 100%</vt:lpstr>
      <vt:lpstr>MS 170 W per m2 and 3%</vt:lpstr>
      <vt:lpstr>NUTS2 170 W per m2 and 3% Fig</vt:lpstr>
      <vt:lpstr>NUTS2 170 W per m2 and 3%</vt:lpstr>
      <vt:lpstr>MS 300 W per m2 and 100%</vt:lpstr>
      <vt:lpstr>MS 300 W per m2 and 3%</vt:lpstr>
      <vt:lpstr>Comparison with US rural potent</vt:lpstr>
      <vt:lpstr>Raw Data Available Areas</vt:lpstr>
      <vt:lpstr>Average CF for each MS</vt:lpstr>
      <vt:lpstr>Raw Data Capacity Factor Annual</vt:lpstr>
      <vt:lpstr>Raw Data Capacity Fac Timeslice</vt:lpstr>
      <vt:lpstr>Seasons timeslices</vt:lpstr>
    </vt:vector>
  </TitlesOfParts>
  <Company>JRC Petten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NIJS Wouter</dc:creator>
  <cp:lastModifiedBy>Microsoft Office User</cp:lastModifiedBy>
  <dcterms:created xsi:type="dcterms:W3CDTF">2018-05-24T12:51:24Z</dcterms:created>
  <dcterms:modified xsi:type="dcterms:W3CDTF">2022-08-17T07:30:00Z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665191233158111</vt:r8>
  </property>
</Properties>
</file>