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ewdesign\france\Python\"/>
    </mc:Choice>
  </mc:AlternateContent>
  <bookViews>
    <workbookView xWindow="0" yWindow="0" windowWidth="20490" windowHeight="7755" activeTab="10"/>
  </bookViews>
  <sheets>
    <sheet name="pib" sheetId="20" r:id="rId1"/>
    <sheet name="rd" sheetId="19" r:id="rId2"/>
    <sheet name="emploi" sheetId="17" r:id="rId3"/>
    <sheet name="ess" sheetId="16" r:id="rId4"/>
    <sheet name="bio" sheetId="15" r:id="rId5"/>
    <sheet name="sol" sheetId="14" r:id="rId6"/>
    <sheet name="dechet" sheetId="13" r:id="rId7"/>
    <sheet name="vie" sheetId="10" r:id="rId8"/>
    <sheet name="ecart" sheetId="7" r:id="rId9"/>
    <sheet name="pauvrete" sheetId="2" r:id="rId10"/>
    <sheet name="all" sheetId="5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__123Graph_A" hidden="1">[1]Base_série!#REF!</definedName>
    <definedName name="__123Graph_AFacture" hidden="1">[1]Base_série!#REF!</definedName>
    <definedName name="__123Graph_APrix" hidden="1">[1]Base_série!#REF!</definedName>
    <definedName name="__123Graph_APrix_brut" hidden="1">[1]Base_série!#REF!</definedName>
    <definedName name="__123Graph_B" hidden="1">[1]Base_série!#REF!</definedName>
    <definedName name="__123Graph_BFacture" hidden="1">[1]Base_série!#REF!</definedName>
    <definedName name="__123Graph_BPrix" hidden="1">[1]Base_série!#REF!</definedName>
    <definedName name="__123Graph_BPrix_brut" hidden="1">[1]Base_série!#REF!</definedName>
    <definedName name="__123Graph_C" hidden="1">[1]Base_série!#REF!</definedName>
    <definedName name="__123Graph_CFacture" hidden="1">[1]Base_série!#REF!</definedName>
    <definedName name="__123Graph_CPrix" hidden="1">[1]Base_série!#REF!</definedName>
    <definedName name="__123Graph_CPrix_brut" hidden="1">[1]Base_série!#REF!</definedName>
    <definedName name="__123Graph_DFacture" hidden="1">[1]Base_série!#REF!</definedName>
    <definedName name="__123Graph_DPrix" hidden="1">[1]Base_série!#REF!</definedName>
    <definedName name="__123Graph_EFacture" hidden="1">[1]Base_série!#REF!</definedName>
    <definedName name="__123Graph_FFacture" hidden="1">[1]Base_série!#REF!</definedName>
    <definedName name="__123Graph_X" hidden="1">[1]Base_série!#REF!</definedName>
    <definedName name="__123Graph_XFacture" hidden="1">[1]Base_série!#REF!</definedName>
    <definedName name="__123Graph_XPrix" hidden="1">[1]Base_série!#REF!</definedName>
    <definedName name="__123Graph_XPrix_brut" hidden="1">[1]Base_série!#REF!</definedName>
    <definedName name="_Order1" hidden="1">255</definedName>
    <definedName name="_Order2" hidden="1">255</definedName>
    <definedName name="a">#REF!</definedName>
    <definedName name="Brut_imp_qu">#REF!</definedName>
    <definedName name="CMS_imp_qu">#REF!</definedName>
    <definedName name="communes">#REF!</definedName>
    <definedName name="d">[2]dép_loi2000!$A$1:$E$347</definedName>
    <definedName name="dép_loi2000">[3]dép_loi2000!$A$1:$E$347</definedName>
    <definedName name="El">#REF!</definedName>
    <definedName name="Elec_exp_qu">#REF!</definedName>
    <definedName name="Elec_imp_qu">#REF!</definedName>
    <definedName name="ff" hidden="1">[1]Base_série!#REF!</definedName>
    <definedName name="g">#REF!</definedName>
    <definedName name="g5bis">#REF!</definedName>
    <definedName name="Gaz_imp_qu">#REF!</definedName>
    <definedName name="m" hidden="1">[1]Base_série!#REF!</definedName>
    <definedName name="mm" hidden="1">[1]Base_série!#REF!</definedName>
    <definedName name="pp">#REF!</definedName>
    <definedName name="Raff_exp_qu">#REF!</definedName>
    <definedName name="Raff_imp_qu">#REF!</definedName>
    <definedName name="Tab_climat">[4]Feuil1!$A$1:$P$445</definedName>
    <definedName name="Tab_fact">'[5]chiffres pour fig8'!$A$7:$AE$49</definedName>
    <definedName name="uu">#REF!</definedName>
    <definedName name="zz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4" i="5"/>
  <c r="D6" i="19" l="1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5" i="19"/>
  <c r="C18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5" i="17"/>
  <c r="C17" i="16"/>
  <c r="C6" i="16"/>
  <c r="C7" i="16"/>
  <c r="C8" i="16"/>
  <c r="C9" i="16"/>
  <c r="C10" i="16"/>
  <c r="C11" i="16"/>
  <c r="C12" i="16"/>
  <c r="C13" i="16"/>
  <c r="C14" i="16"/>
  <c r="C15" i="16"/>
  <c r="C16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5" i="16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5" i="15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5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5" i="10"/>
  <c r="C53" i="19" l="1"/>
  <c r="B53" i="19" s="1"/>
  <c r="C21" i="19"/>
  <c r="B21" i="19" s="1"/>
  <c r="C37" i="19"/>
  <c r="B37" i="19" s="1"/>
  <c r="C69" i="19"/>
  <c r="B69" i="19" s="1"/>
  <c r="C81" i="19"/>
  <c r="B81" i="19" s="1"/>
  <c r="C89" i="19"/>
  <c r="B89" i="19" s="1"/>
  <c r="C97" i="19"/>
  <c r="B97" i="19" s="1"/>
  <c r="C5" i="19"/>
  <c r="B5" i="19" s="1"/>
  <c r="C11" i="19"/>
  <c r="B11" i="19" s="1"/>
  <c r="D10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5" i="20"/>
  <c r="C103" i="20" l="1"/>
  <c r="B103" i="20" s="1"/>
  <c r="C99" i="20"/>
  <c r="B99" i="20" s="1"/>
  <c r="C95" i="20"/>
  <c r="B95" i="20" s="1"/>
  <c r="C91" i="20"/>
  <c r="B91" i="20" s="1"/>
  <c r="C87" i="20"/>
  <c r="B87" i="20" s="1"/>
  <c r="C83" i="20"/>
  <c r="B83" i="20" s="1"/>
  <c r="C79" i="20"/>
  <c r="B79" i="20" s="1"/>
  <c r="C75" i="20"/>
  <c r="B75" i="20" s="1"/>
  <c r="C71" i="20"/>
  <c r="B71" i="20" s="1"/>
  <c r="C67" i="20"/>
  <c r="B67" i="20" s="1"/>
  <c r="C63" i="20"/>
  <c r="B63" i="20" s="1"/>
  <c r="C59" i="20"/>
  <c r="B59" i="20" s="1"/>
  <c r="C55" i="20"/>
  <c r="B55" i="20" s="1"/>
  <c r="C51" i="20"/>
  <c r="B51" i="20" s="1"/>
  <c r="C47" i="20"/>
  <c r="B47" i="20" s="1"/>
  <c r="C43" i="20"/>
  <c r="B43" i="20" s="1"/>
  <c r="C39" i="20"/>
  <c r="B39" i="20" s="1"/>
  <c r="C35" i="20"/>
  <c r="B35" i="20" s="1"/>
  <c r="C31" i="20"/>
  <c r="B31" i="20" s="1"/>
  <c r="C27" i="20"/>
  <c r="B27" i="20" s="1"/>
  <c r="C23" i="20"/>
  <c r="B23" i="20" s="1"/>
  <c r="C19" i="20"/>
  <c r="B19" i="20" s="1"/>
  <c r="C15" i="20"/>
  <c r="B15" i="20" s="1"/>
  <c r="C11" i="20"/>
  <c r="B11" i="20" s="1"/>
  <c r="C7" i="20"/>
  <c r="B7" i="20" s="1"/>
  <c r="C104" i="20"/>
  <c r="B104" i="20" s="1"/>
  <c r="C96" i="20"/>
  <c r="B96" i="20" s="1"/>
  <c r="C88" i="20"/>
  <c r="B88" i="20" s="1"/>
  <c r="C80" i="20"/>
  <c r="B80" i="20" s="1"/>
  <c r="C72" i="20"/>
  <c r="B72" i="20" s="1"/>
  <c r="C64" i="20"/>
  <c r="B64" i="20" s="1"/>
  <c r="C56" i="20"/>
  <c r="B56" i="20" s="1"/>
  <c r="C48" i="20"/>
  <c r="B48" i="20" s="1"/>
  <c r="C33" i="20"/>
  <c r="B33" i="20" s="1"/>
  <c r="C17" i="20"/>
  <c r="B17" i="20" s="1"/>
  <c r="C102" i="20"/>
  <c r="B102" i="20" s="1"/>
  <c r="C98" i="20"/>
  <c r="B98" i="20" s="1"/>
  <c r="C94" i="20"/>
  <c r="B94" i="20" s="1"/>
  <c r="C90" i="20"/>
  <c r="B90" i="20" s="1"/>
  <c r="C86" i="20"/>
  <c r="B86" i="20" s="1"/>
  <c r="C82" i="20"/>
  <c r="B82" i="20" s="1"/>
  <c r="C78" i="20"/>
  <c r="B78" i="20" s="1"/>
  <c r="C74" i="20"/>
  <c r="B74" i="20" s="1"/>
  <c r="C70" i="20"/>
  <c r="B70" i="20" s="1"/>
  <c r="C66" i="20"/>
  <c r="B66" i="20" s="1"/>
  <c r="C62" i="20"/>
  <c r="B62" i="20" s="1"/>
  <c r="C58" i="20"/>
  <c r="B58" i="20" s="1"/>
  <c r="C54" i="20"/>
  <c r="B54" i="20" s="1"/>
  <c r="C50" i="20"/>
  <c r="B50" i="20" s="1"/>
  <c r="C46" i="20"/>
  <c r="B46" i="20" s="1"/>
  <c r="C42" i="20"/>
  <c r="B42" i="20" s="1"/>
  <c r="C38" i="20"/>
  <c r="B38" i="20" s="1"/>
  <c r="C34" i="20"/>
  <c r="B34" i="20" s="1"/>
  <c r="C30" i="20"/>
  <c r="B30" i="20" s="1"/>
  <c r="C26" i="20"/>
  <c r="B26" i="20" s="1"/>
  <c r="C22" i="20"/>
  <c r="B22" i="20" s="1"/>
  <c r="C18" i="20"/>
  <c r="B18" i="20" s="1"/>
  <c r="C14" i="20"/>
  <c r="B14" i="20" s="1"/>
  <c r="C10" i="20"/>
  <c r="B10" i="20" s="1"/>
  <c r="C6" i="20"/>
  <c r="B6" i="20" s="1"/>
  <c r="C8" i="20"/>
  <c r="B8" i="20" s="1"/>
  <c r="C12" i="20"/>
  <c r="B12" i="20" s="1"/>
  <c r="C16" i="20"/>
  <c r="B16" i="20" s="1"/>
  <c r="C20" i="20"/>
  <c r="B20" i="20" s="1"/>
  <c r="C24" i="20"/>
  <c r="B24" i="20" s="1"/>
  <c r="C28" i="20"/>
  <c r="B28" i="20" s="1"/>
  <c r="C32" i="20"/>
  <c r="B32" i="20" s="1"/>
  <c r="C36" i="20"/>
  <c r="B36" i="20" s="1"/>
  <c r="C40" i="20"/>
  <c r="B40" i="20" s="1"/>
  <c r="C44" i="20"/>
  <c r="B44" i="20" s="1"/>
  <c r="C101" i="20"/>
  <c r="B101" i="20" s="1"/>
  <c r="C93" i="20"/>
  <c r="B93" i="20" s="1"/>
  <c r="C85" i="20"/>
  <c r="B85" i="20" s="1"/>
  <c r="C77" i="20"/>
  <c r="B77" i="20" s="1"/>
  <c r="C69" i="20"/>
  <c r="B69" i="20" s="1"/>
  <c r="C61" i="20"/>
  <c r="B61" i="20" s="1"/>
  <c r="C53" i="20"/>
  <c r="B53" i="20" s="1"/>
  <c r="C45" i="20"/>
  <c r="B45" i="20" s="1"/>
  <c r="C29" i="20"/>
  <c r="B29" i="20" s="1"/>
  <c r="C13" i="20"/>
  <c r="B13" i="20" s="1"/>
  <c r="C5" i="20"/>
  <c r="C100" i="20"/>
  <c r="B100" i="20" s="1"/>
  <c r="C92" i="20"/>
  <c r="B92" i="20" s="1"/>
  <c r="C84" i="20"/>
  <c r="B84" i="20" s="1"/>
  <c r="C76" i="20"/>
  <c r="B76" i="20" s="1"/>
  <c r="C68" i="20"/>
  <c r="B68" i="20" s="1"/>
  <c r="C60" i="20"/>
  <c r="B60" i="20" s="1"/>
  <c r="C52" i="20"/>
  <c r="B52" i="20" s="1"/>
  <c r="C41" i="20"/>
  <c r="B41" i="20" s="1"/>
  <c r="C25" i="20"/>
  <c r="B25" i="20" s="1"/>
  <c r="C9" i="20"/>
  <c r="B9" i="20" s="1"/>
  <c r="C105" i="20"/>
  <c r="B105" i="20" s="1"/>
  <c r="C97" i="20"/>
  <c r="B97" i="20" s="1"/>
  <c r="C89" i="20"/>
  <c r="B89" i="20" s="1"/>
  <c r="C81" i="20"/>
  <c r="B81" i="20" s="1"/>
  <c r="C73" i="20"/>
  <c r="B73" i="20" s="1"/>
  <c r="C65" i="20"/>
  <c r="B65" i="20" s="1"/>
  <c r="C57" i="20"/>
  <c r="B57" i="20" s="1"/>
  <c r="C49" i="20"/>
  <c r="B49" i="20" s="1"/>
  <c r="C37" i="20"/>
  <c r="B37" i="20" s="1"/>
  <c r="C21" i="20"/>
  <c r="B21" i="20" s="1"/>
  <c r="C75" i="19"/>
  <c r="B75" i="19" s="1"/>
  <c r="C32" i="19"/>
  <c r="B32" i="19" s="1"/>
  <c r="C64" i="19"/>
  <c r="B64" i="19" s="1"/>
  <c r="C48" i="19"/>
  <c r="B48" i="19" s="1"/>
  <c r="C27" i="19"/>
  <c r="B27" i="19" s="1"/>
  <c r="C104" i="19"/>
  <c r="B104" i="19" s="1"/>
  <c r="C16" i="19"/>
  <c r="B16" i="19" s="1"/>
  <c r="C59" i="19"/>
  <c r="B59" i="19" s="1"/>
  <c r="C105" i="19"/>
  <c r="B105" i="19" s="1"/>
  <c r="C96" i="19"/>
  <c r="B96" i="19" s="1"/>
  <c r="C92" i="19"/>
  <c r="B92" i="19" s="1"/>
  <c r="C88" i="19"/>
  <c r="B88" i="19" s="1"/>
  <c r="C84" i="19"/>
  <c r="B84" i="19" s="1"/>
  <c r="C80" i="19"/>
  <c r="B80" i="19" s="1"/>
  <c r="C76" i="19"/>
  <c r="B76" i="19" s="1"/>
  <c r="C72" i="19"/>
  <c r="B72" i="19" s="1"/>
  <c r="C68" i="19"/>
  <c r="B68" i="19" s="1"/>
  <c r="C60" i="19"/>
  <c r="B60" i="19" s="1"/>
  <c r="C56" i="19"/>
  <c r="B56" i="19" s="1"/>
  <c r="C52" i="19"/>
  <c r="B52" i="19" s="1"/>
  <c r="C44" i="19"/>
  <c r="B44" i="19" s="1"/>
  <c r="C40" i="19"/>
  <c r="B40" i="19" s="1"/>
  <c r="C36" i="19"/>
  <c r="B36" i="19" s="1"/>
  <c r="C28" i="19"/>
  <c r="B28" i="19" s="1"/>
  <c r="C24" i="19"/>
  <c r="B24" i="19" s="1"/>
  <c r="C20" i="19"/>
  <c r="B20" i="19" s="1"/>
  <c r="C12" i="19"/>
  <c r="B12" i="19" s="1"/>
  <c r="C8" i="19"/>
  <c r="B8" i="19" s="1"/>
  <c r="C43" i="19"/>
  <c r="B43" i="19" s="1"/>
  <c r="C67" i="19"/>
  <c r="B67" i="19" s="1"/>
  <c r="C63" i="19"/>
  <c r="B63" i="19" s="1"/>
  <c r="C51" i="19"/>
  <c r="B51" i="19" s="1"/>
  <c r="C47" i="19"/>
  <c r="B47" i="19" s="1"/>
  <c r="C35" i="19"/>
  <c r="B35" i="19" s="1"/>
  <c r="C31" i="19"/>
  <c r="B31" i="19" s="1"/>
  <c r="C19" i="19"/>
  <c r="B19" i="19" s="1"/>
  <c r="C15" i="19"/>
  <c r="B15" i="19" s="1"/>
  <c r="C73" i="19"/>
  <c r="B73" i="19" s="1"/>
  <c r="C7" i="19"/>
  <c r="B7" i="19" s="1"/>
  <c r="C17" i="19"/>
  <c r="B17" i="19" s="1"/>
  <c r="C23" i="19"/>
  <c r="B23" i="19" s="1"/>
  <c r="C33" i="19"/>
  <c r="B33" i="19" s="1"/>
  <c r="C39" i="19"/>
  <c r="B39" i="19" s="1"/>
  <c r="C49" i="19"/>
  <c r="B49" i="19" s="1"/>
  <c r="C55" i="19"/>
  <c r="B55" i="19" s="1"/>
  <c r="C65" i="19"/>
  <c r="B65" i="19" s="1"/>
  <c r="C71" i="19"/>
  <c r="B71" i="19" s="1"/>
  <c r="C101" i="19"/>
  <c r="B101" i="19" s="1"/>
  <c r="C103" i="19"/>
  <c r="B103" i="19" s="1"/>
  <c r="C99" i="19"/>
  <c r="B99" i="19" s="1"/>
  <c r="C95" i="19"/>
  <c r="B95" i="19" s="1"/>
  <c r="C91" i="19"/>
  <c r="B91" i="19" s="1"/>
  <c r="C87" i="19"/>
  <c r="B87" i="19" s="1"/>
  <c r="C102" i="19"/>
  <c r="B102" i="19" s="1"/>
  <c r="C13" i="19"/>
  <c r="B13" i="19" s="1"/>
  <c r="C29" i="19"/>
  <c r="B29" i="19" s="1"/>
  <c r="C45" i="19"/>
  <c r="B45" i="19" s="1"/>
  <c r="C61" i="19"/>
  <c r="B61" i="19" s="1"/>
  <c r="C77" i="19"/>
  <c r="B77" i="19" s="1"/>
  <c r="C85" i="19"/>
  <c r="B85" i="19" s="1"/>
  <c r="C93" i="19"/>
  <c r="B93" i="19" s="1"/>
  <c r="C9" i="19"/>
  <c r="B9" i="19" s="1"/>
  <c r="C25" i="19"/>
  <c r="B25" i="19" s="1"/>
  <c r="C41" i="19"/>
  <c r="B41" i="19" s="1"/>
  <c r="C57" i="19"/>
  <c r="B57" i="19" s="1"/>
  <c r="C79" i="19"/>
  <c r="B79" i="19" s="1"/>
  <c r="C83" i="19"/>
  <c r="B83" i="19" s="1"/>
  <c r="C100" i="19"/>
  <c r="B100" i="19" s="1"/>
  <c r="C6" i="19"/>
  <c r="B6" i="19" s="1"/>
  <c r="C10" i="19"/>
  <c r="B10" i="19" s="1"/>
  <c r="C14" i="19"/>
  <c r="B14" i="19" s="1"/>
  <c r="C18" i="19"/>
  <c r="B18" i="19" s="1"/>
  <c r="C22" i="19"/>
  <c r="B22" i="19" s="1"/>
  <c r="C26" i="19"/>
  <c r="B26" i="19" s="1"/>
  <c r="C30" i="19"/>
  <c r="B30" i="19" s="1"/>
  <c r="C34" i="19"/>
  <c r="B34" i="19" s="1"/>
  <c r="C38" i="19"/>
  <c r="B38" i="19" s="1"/>
  <c r="C42" i="19"/>
  <c r="B42" i="19" s="1"/>
  <c r="C46" i="19"/>
  <c r="B46" i="19" s="1"/>
  <c r="C50" i="19"/>
  <c r="B50" i="19" s="1"/>
  <c r="C54" i="19"/>
  <c r="B54" i="19" s="1"/>
  <c r="C58" i="19"/>
  <c r="B58" i="19" s="1"/>
  <c r="C62" i="19"/>
  <c r="B62" i="19" s="1"/>
  <c r="C66" i="19"/>
  <c r="B66" i="19" s="1"/>
  <c r="C70" i="19"/>
  <c r="B70" i="19" s="1"/>
  <c r="C74" i="19"/>
  <c r="B74" i="19" s="1"/>
  <c r="C78" i="19"/>
  <c r="B78" i="19" s="1"/>
  <c r="C82" i="19"/>
  <c r="B82" i="19" s="1"/>
  <c r="C86" i="19"/>
  <c r="B86" i="19" s="1"/>
  <c r="C90" i="19"/>
  <c r="B90" i="19" s="1"/>
  <c r="C94" i="19"/>
  <c r="B94" i="19" s="1"/>
  <c r="C98" i="19"/>
  <c r="B98" i="19" s="1"/>
  <c r="B104" i="16" l="1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9" i="17"/>
  <c r="B11" i="17"/>
  <c r="B12" i="17"/>
  <c r="B13" i="17"/>
  <c r="B14" i="17"/>
  <c r="B17" i="17"/>
  <c r="B18" i="17"/>
  <c r="B20" i="17"/>
  <c r="B21" i="17"/>
  <c r="B22" i="17"/>
  <c r="B25" i="17"/>
  <c r="B26" i="17"/>
  <c r="B28" i="17"/>
  <c r="B29" i="17"/>
  <c r="B30" i="17"/>
  <c r="B31" i="17"/>
  <c r="B33" i="17"/>
  <c r="B34" i="17"/>
  <c r="B36" i="17"/>
  <c r="B37" i="17"/>
  <c r="B38" i="17"/>
  <c r="B39" i="17"/>
  <c r="B41" i="17"/>
  <c r="B42" i="17"/>
  <c r="B44" i="17"/>
  <c r="B45" i="17"/>
  <c r="B46" i="17"/>
  <c r="B47" i="17"/>
  <c r="B49" i="17"/>
  <c r="B50" i="17"/>
  <c r="B52" i="17"/>
  <c r="B53" i="17"/>
  <c r="B54" i="17"/>
  <c r="B55" i="17"/>
  <c r="B57" i="17"/>
  <c r="B58" i="17"/>
  <c r="B60" i="17"/>
  <c r="B61" i="17"/>
  <c r="B62" i="17"/>
  <c r="B63" i="17"/>
  <c r="B65" i="17"/>
  <c r="B66" i="17"/>
  <c r="B68" i="17"/>
  <c r="B69" i="17"/>
  <c r="B70" i="17"/>
  <c r="B71" i="17"/>
  <c r="B73" i="17"/>
  <c r="B74" i="17"/>
  <c r="B76" i="17"/>
  <c r="B77" i="17"/>
  <c r="B78" i="17"/>
  <c r="B79" i="17"/>
  <c r="B81" i="17"/>
  <c r="B82" i="17"/>
  <c r="B84" i="17"/>
  <c r="B85" i="17"/>
  <c r="B86" i="17"/>
  <c r="B87" i="17"/>
  <c r="B89" i="17"/>
  <c r="B90" i="17"/>
  <c r="B92" i="17"/>
  <c r="B93" i="17"/>
  <c r="B94" i="17"/>
  <c r="B95" i="17"/>
  <c r="B97" i="17"/>
  <c r="B98" i="17"/>
  <c r="B100" i="17"/>
  <c r="B101" i="17"/>
  <c r="B102" i="17"/>
  <c r="B103" i="17"/>
  <c r="B104" i="17"/>
  <c r="B5" i="17"/>
  <c r="B99" i="17"/>
  <c r="B96" i="17"/>
  <c r="B91" i="17"/>
  <c r="B88" i="17"/>
  <c r="B83" i="17"/>
  <c r="B80" i="17"/>
  <c r="B75" i="17"/>
  <c r="B72" i="17"/>
  <c r="B67" i="17"/>
  <c r="B64" i="17"/>
  <c r="B59" i="17"/>
  <c r="B56" i="17"/>
  <c r="B51" i="17"/>
  <c r="B48" i="17"/>
  <c r="B43" i="17"/>
  <c r="B40" i="17"/>
  <c r="B35" i="17"/>
  <c r="B32" i="17"/>
  <c r="B27" i="17"/>
  <c r="B24" i="17"/>
  <c r="B23" i="17"/>
  <c r="B19" i="17"/>
  <c r="B16" i="17"/>
  <c r="B15" i="17"/>
  <c r="B10" i="17"/>
  <c r="B8" i="17"/>
  <c r="B7" i="17"/>
  <c r="B6" i="17"/>
  <c r="B6" i="15" l="1"/>
  <c r="B8" i="15"/>
  <c r="B9" i="15"/>
  <c r="B10" i="15"/>
  <c r="B12" i="15"/>
  <c r="B13" i="15"/>
  <c r="B14" i="15"/>
  <c r="B16" i="15"/>
  <c r="B17" i="15"/>
  <c r="B18" i="15"/>
  <c r="B20" i="15"/>
  <c r="B21" i="15"/>
  <c r="B22" i="15"/>
  <c r="B24" i="15"/>
  <c r="B25" i="15"/>
  <c r="B26" i="15"/>
  <c r="B28" i="15"/>
  <c r="B29" i="15"/>
  <c r="B30" i="15"/>
  <c r="B32" i="15"/>
  <c r="B33" i="15"/>
  <c r="B34" i="15"/>
  <c r="B36" i="15"/>
  <c r="B37" i="15"/>
  <c r="B38" i="15"/>
  <c r="B40" i="15"/>
  <c r="B41" i="15"/>
  <c r="B42" i="15"/>
  <c r="B45" i="15"/>
  <c r="B46" i="15"/>
  <c r="B48" i="15"/>
  <c r="B49" i="15"/>
  <c r="B50" i="15"/>
  <c r="B52" i="15"/>
  <c r="B53" i="15"/>
  <c r="B54" i="15"/>
  <c r="B56" i="15"/>
  <c r="B57" i="15"/>
  <c r="B58" i="15"/>
  <c r="B60" i="15"/>
  <c r="B61" i="15"/>
  <c r="B62" i="15"/>
  <c r="B64" i="15"/>
  <c r="B65" i="15"/>
  <c r="B66" i="15"/>
  <c r="B68" i="15"/>
  <c r="B69" i="15"/>
  <c r="B72" i="15"/>
  <c r="B73" i="15"/>
  <c r="B74" i="15"/>
  <c r="B76" i="15"/>
  <c r="B77" i="15"/>
  <c r="B78" i="15"/>
  <c r="B80" i="15"/>
  <c r="B81" i="15"/>
  <c r="B82" i="15"/>
  <c r="B83" i="15"/>
  <c r="B84" i="15"/>
  <c r="B85" i="15"/>
  <c r="B86" i="15"/>
  <c r="B87" i="15"/>
  <c r="B88" i="15"/>
  <c r="B89" i="15"/>
  <c r="B90" i="15"/>
  <c r="B92" i="15"/>
  <c r="B93" i="15"/>
  <c r="B94" i="15"/>
  <c r="B95" i="15"/>
  <c r="B96" i="15"/>
  <c r="B97" i="15"/>
  <c r="B98" i="15"/>
  <c r="B99" i="15"/>
  <c r="B5" i="15"/>
  <c r="B91" i="15"/>
  <c r="B79" i="15"/>
  <c r="B75" i="15"/>
  <c r="B71" i="15"/>
  <c r="B70" i="15"/>
  <c r="B67" i="15"/>
  <c r="B63" i="15"/>
  <c r="B59" i="15"/>
  <c r="B55" i="15"/>
  <c r="B51" i="15"/>
  <c r="B47" i="15"/>
  <c r="B44" i="15"/>
  <c r="B43" i="15"/>
  <c r="B39" i="15"/>
  <c r="B35" i="15"/>
  <c r="B31" i="15"/>
  <c r="B27" i="15"/>
  <c r="B23" i="15"/>
  <c r="B19" i="15"/>
  <c r="B15" i="15"/>
  <c r="B11" i="15"/>
  <c r="B7" i="15"/>
  <c r="B8" i="14"/>
  <c r="B9" i="14"/>
  <c r="B12" i="14"/>
  <c r="B13" i="14"/>
  <c r="B15" i="14"/>
  <c r="B17" i="14"/>
  <c r="B19" i="14"/>
  <c r="B20" i="14"/>
  <c r="B21" i="14"/>
  <c r="B24" i="14"/>
  <c r="B25" i="14"/>
  <c r="B28" i="14"/>
  <c r="B29" i="14"/>
  <c r="B31" i="14"/>
  <c r="B32" i="14"/>
  <c r="B33" i="14"/>
  <c r="B35" i="14"/>
  <c r="B36" i="14"/>
  <c r="B37" i="14"/>
  <c r="B40" i="14"/>
  <c r="B41" i="14"/>
  <c r="B44" i="14"/>
  <c r="B45" i="14"/>
  <c r="B47" i="14"/>
  <c r="B48" i="14"/>
  <c r="B49" i="14"/>
  <c r="B51" i="14"/>
  <c r="B52" i="14"/>
  <c r="B53" i="14"/>
  <c r="B56" i="14"/>
  <c r="B57" i="14"/>
  <c r="B60" i="14"/>
  <c r="B61" i="14"/>
  <c r="B63" i="14"/>
  <c r="B64" i="14"/>
  <c r="B65" i="14"/>
  <c r="B67" i="14"/>
  <c r="B68" i="14"/>
  <c r="B69" i="14"/>
  <c r="B72" i="14"/>
  <c r="B73" i="14"/>
  <c r="B75" i="14"/>
  <c r="B76" i="14"/>
  <c r="B77" i="14"/>
  <c r="B79" i="14"/>
  <c r="B80" i="14"/>
  <c r="B81" i="14"/>
  <c r="B83" i="14"/>
  <c r="B84" i="14"/>
  <c r="B85" i="14"/>
  <c r="B87" i="14"/>
  <c r="B88" i="14"/>
  <c r="B89" i="14"/>
  <c r="B92" i="14"/>
  <c r="B93" i="14"/>
  <c r="B94" i="14"/>
  <c r="B95" i="14"/>
  <c r="B96" i="14"/>
  <c r="B97" i="14"/>
  <c r="B99" i="14"/>
  <c r="B100" i="14"/>
  <c r="B101" i="14"/>
  <c r="B102" i="14"/>
  <c r="B103" i="14"/>
  <c r="B104" i="14"/>
  <c r="B98" i="14"/>
  <c r="B91" i="14"/>
  <c r="B90" i="14"/>
  <c r="B86" i="14"/>
  <c r="B82" i="14"/>
  <c r="B78" i="14"/>
  <c r="B74" i="14"/>
  <c r="B71" i="14"/>
  <c r="B70" i="14"/>
  <c r="B66" i="14"/>
  <c r="B62" i="14"/>
  <c r="B59" i="14"/>
  <c r="B58" i="14"/>
  <c r="B55" i="14"/>
  <c r="B54" i="14"/>
  <c r="B50" i="14"/>
  <c r="B46" i="14"/>
  <c r="B43" i="14"/>
  <c r="B42" i="14"/>
  <c r="B39" i="14"/>
  <c r="B38" i="14"/>
  <c r="B34" i="14"/>
  <c r="B30" i="14"/>
  <c r="B27" i="14"/>
  <c r="B26" i="14"/>
  <c r="B23" i="14"/>
  <c r="B22" i="14"/>
  <c r="B18" i="14"/>
  <c r="B16" i="14"/>
  <c r="B14" i="14"/>
  <c r="B11" i="14"/>
  <c r="B10" i="14"/>
  <c r="B7" i="14"/>
  <c r="B6" i="14"/>
  <c r="B5" i="14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5" i="13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99" i="7"/>
  <c r="B99" i="7" s="1"/>
  <c r="B5" i="7"/>
  <c r="C6" i="7"/>
  <c r="B6" i="7" s="1"/>
  <c r="C7" i="7"/>
  <c r="B7" i="7" s="1"/>
  <c r="C8" i="7"/>
  <c r="B8" i="7" s="1"/>
  <c r="C9" i="7"/>
  <c r="B9" i="7" s="1"/>
  <c r="C10" i="7"/>
  <c r="B10" i="7" s="1"/>
  <c r="C11" i="7"/>
  <c r="B11" i="7" s="1"/>
  <c r="C12" i="7"/>
  <c r="B12" i="7" s="1"/>
  <c r="C13" i="7"/>
  <c r="B13" i="7" s="1"/>
  <c r="C14" i="7"/>
  <c r="B14" i="7" s="1"/>
  <c r="C15" i="7"/>
  <c r="B15" i="7" s="1"/>
  <c r="C16" i="7"/>
  <c r="B16" i="7" s="1"/>
  <c r="C17" i="7"/>
  <c r="B17" i="7" s="1"/>
  <c r="C18" i="7"/>
  <c r="B18" i="7" s="1"/>
  <c r="C19" i="7"/>
  <c r="B19" i="7" s="1"/>
  <c r="C20" i="7"/>
  <c r="B20" i="7" s="1"/>
  <c r="C21" i="7"/>
  <c r="B21" i="7" s="1"/>
  <c r="C22" i="7"/>
  <c r="B22" i="7" s="1"/>
  <c r="C23" i="7"/>
  <c r="B23" i="7" s="1"/>
  <c r="C24" i="7"/>
  <c r="B24" i="7" s="1"/>
  <c r="C25" i="7"/>
  <c r="B25" i="7" s="1"/>
  <c r="C26" i="7"/>
  <c r="B26" i="7" s="1"/>
  <c r="C27" i="7"/>
  <c r="B27" i="7" s="1"/>
  <c r="C28" i="7"/>
  <c r="B28" i="7" s="1"/>
  <c r="C29" i="7"/>
  <c r="B29" i="7" s="1"/>
  <c r="C30" i="7"/>
  <c r="B30" i="7" s="1"/>
  <c r="C31" i="7"/>
  <c r="B31" i="7" s="1"/>
  <c r="C32" i="7"/>
  <c r="B32" i="7" s="1"/>
  <c r="C33" i="7"/>
  <c r="B33" i="7" s="1"/>
  <c r="C34" i="7"/>
  <c r="B34" i="7" s="1"/>
  <c r="C35" i="7"/>
  <c r="B35" i="7" s="1"/>
  <c r="C36" i="7"/>
  <c r="B36" i="7" s="1"/>
  <c r="C37" i="7"/>
  <c r="B37" i="7" s="1"/>
  <c r="C38" i="7"/>
  <c r="B38" i="7" s="1"/>
  <c r="C39" i="7"/>
  <c r="B39" i="7" s="1"/>
  <c r="C40" i="7"/>
  <c r="B40" i="7" s="1"/>
  <c r="C41" i="7"/>
  <c r="B41" i="7" s="1"/>
  <c r="C42" i="7"/>
  <c r="B42" i="7" s="1"/>
  <c r="C43" i="7"/>
  <c r="B43" i="7" s="1"/>
  <c r="C44" i="7"/>
  <c r="B44" i="7" s="1"/>
  <c r="C45" i="7"/>
  <c r="B45" i="7" s="1"/>
  <c r="C46" i="7"/>
  <c r="B46" i="7" s="1"/>
  <c r="C47" i="7"/>
  <c r="B47" i="7" s="1"/>
  <c r="C48" i="7"/>
  <c r="B48" i="7" s="1"/>
  <c r="C49" i="7"/>
  <c r="B49" i="7" s="1"/>
  <c r="C50" i="7"/>
  <c r="B50" i="7" s="1"/>
  <c r="C51" i="7"/>
  <c r="B51" i="7" s="1"/>
  <c r="C52" i="7"/>
  <c r="B52" i="7" s="1"/>
  <c r="C53" i="7"/>
  <c r="B53" i="7" s="1"/>
  <c r="C54" i="7"/>
  <c r="B54" i="7" s="1"/>
  <c r="C55" i="7"/>
  <c r="B55" i="7" s="1"/>
  <c r="C56" i="7"/>
  <c r="B56" i="7" s="1"/>
  <c r="C57" i="7"/>
  <c r="B57" i="7" s="1"/>
  <c r="C58" i="7"/>
  <c r="B58" i="7" s="1"/>
  <c r="C59" i="7"/>
  <c r="B59" i="7" s="1"/>
  <c r="C60" i="7"/>
  <c r="B60" i="7" s="1"/>
  <c r="C61" i="7"/>
  <c r="B61" i="7" s="1"/>
  <c r="C62" i="7"/>
  <c r="B62" i="7" s="1"/>
  <c r="C63" i="7"/>
  <c r="B63" i="7" s="1"/>
  <c r="C64" i="7"/>
  <c r="B64" i="7" s="1"/>
  <c r="C65" i="7"/>
  <c r="B65" i="7" s="1"/>
  <c r="C66" i="7"/>
  <c r="B66" i="7" s="1"/>
  <c r="C67" i="7"/>
  <c r="B67" i="7" s="1"/>
  <c r="C68" i="7"/>
  <c r="B68" i="7" s="1"/>
  <c r="C69" i="7"/>
  <c r="B69" i="7" s="1"/>
  <c r="C70" i="7"/>
  <c r="B70" i="7" s="1"/>
  <c r="C71" i="7"/>
  <c r="B71" i="7" s="1"/>
  <c r="C72" i="7"/>
  <c r="B72" i="7" s="1"/>
  <c r="C73" i="7"/>
  <c r="B73" i="7" s="1"/>
  <c r="C74" i="7"/>
  <c r="B74" i="7" s="1"/>
  <c r="C75" i="7"/>
  <c r="B75" i="7" s="1"/>
  <c r="C76" i="7"/>
  <c r="B76" i="7" s="1"/>
  <c r="C77" i="7"/>
  <c r="B77" i="7" s="1"/>
  <c r="C78" i="7"/>
  <c r="B78" i="7" s="1"/>
  <c r="C79" i="7"/>
  <c r="B79" i="7" s="1"/>
  <c r="C80" i="7"/>
  <c r="B80" i="7" s="1"/>
  <c r="C81" i="7"/>
  <c r="B81" i="7" s="1"/>
  <c r="C82" i="7"/>
  <c r="B82" i="7" s="1"/>
  <c r="C83" i="7"/>
  <c r="B83" i="7" s="1"/>
  <c r="C84" i="7"/>
  <c r="B84" i="7" s="1"/>
  <c r="C85" i="7"/>
  <c r="B85" i="7" s="1"/>
  <c r="C86" i="7"/>
  <c r="B86" i="7" s="1"/>
  <c r="C87" i="7"/>
  <c r="B87" i="7" s="1"/>
  <c r="C88" i="7"/>
  <c r="B88" i="7" s="1"/>
  <c r="C89" i="7"/>
  <c r="B89" i="7" s="1"/>
  <c r="C90" i="7"/>
  <c r="B90" i="7" s="1"/>
  <c r="C91" i="7"/>
  <c r="B91" i="7" s="1"/>
  <c r="C92" i="7"/>
  <c r="B92" i="7" s="1"/>
  <c r="C93" i="7"/>
  <c r="B93" i="7" s="1"/>
  <c r="C94" i="7"/>
  <c r="B94" i="7" s="1"/>
  <c r="C95" i="7"/>
  <c r="B95" i="7" s="1"/>
  <c r="C96" i="7"/>
  <c r="B96" i="7" s="1"/>
  <c r="C97" i="7"/>
  <c r="B97" i="7" s="1"/>
  <c r="C98" i="7"/>
  <c r="B98" i="7" s="1"/>
  <c r="C100" i="7"/>
  <c r="B100" i="7" s="1"/>
  <c r="C5" i="7"/>
  <c r="B84" i="10" l="1"/>
  <c r="B44" i="10"/>
  <c r="B20" i="10"/>
  <c r="B60" i="10"/>
  <c r="B100" i="10"/>
  <c r="B99" i="5"/>
  <c r="B92" i="10"/>
  <c r="B76" i="10"/>
  <c r="B52" i="10"/>
  <c r="B51" i="5"/>
  <c r="B36" i="10"/>
  <c r="B35" i="5"/>
  <c r="B28" i="10"/>
  <c r="B68" i="10"/>
  <c r="B52" i="5"/>
  <c r="B100" i="5"/>
  <c r="B88" i="5"/>
  <c r="B83" i="5"/>
  <c r="B79" i="5"/>
  <c r="B67" i="5"/>
  <c r="B31" i="5"/>
  <c r="B19" i="5"/>
  <c r="B95" i="5"/>
  <c r="B63" i="5"/>
  <c r="B47" i="5"/>
  <c r="B15" i="5"/>
  <c r="B6" i="10"/>
  <c r="B10" i="10"/>
  <c r="B14" i="10"/>
  <c r="B18" i="10"/>
  <c r="B22" i="10"/>
  <c r="B26" i="10"/>
  <c r="B30" i="10"/>
  <c r="B34" i="10"/>
  <c r="B38" i="10"/>
  <c r="B42" i="10"/>
  <c r="B46" i="10"/>
  <c r="B50" i="10"/>
  <c r="B54" i="10"/>
  <c r="B58" i="10"/>
  <c r="B62" i="10"/>
  <c r="B66" i="10"/>
  <c r="B70" i="10"/>
  <c r="B74" i="10"/>
  <c r="B78" i="10"/>
  <c r="B82" i="10"/>
  <c r="B86" i="10"/>
  <c r="B90" i="10"/>
  <c r="B94" i="10"/>
  <c r="B98" i="10"/>
  <c r="B102" i="10"/>
  <c r="B5" i="10"/>
  <c r="B7" i="10"/>
  <c r="B11" i="10"/>
  <c r="B15" i="10"/>
  <c r="B19" i="10"/>
  <c r="B23" i="10"/>
  <c r="B27" i="10"/>
  <c r="B31" i="10"/>
  <c r="B35" i="10"/>
  <c r="B39" i="10"/>
  <c r="B43" i="10"/>
  <c r="B47" i="10"/>
  <c r="B51" i="10"/>
  <c r="B55" i="10"/>
  <c r="B59" i="10"/>
  <c r="B63" i="10"/>
  <c r="B67" i="10"/>
  <c r="B71" i="10"/>
  <c r="B75" i="10"/>
  <c r="B79" i="10"/>
  <c r="B83" i="10"/>
  <c r="B87" i="10"/>
  <c r="B91" i="10"/>
  <c r="B95" i="10"/>
  <c r="B99" i="10"/>
  <c r="B103" i="10"/>
  <c r="B8" i="10"/>
  <c r="B12" i="10"/>
  <c r="B16" i="10"/>
  <c r="B97" i="10"/>
  <c r="B89" i="10"/>
  <c r="B81" i="10"/>
  <c r="B73" i="10"/>
  <c r="B65" i="10"/>
  <c r="B57" i="10"/>
  <c r="B49" i="10"/>
  <c r="B41" i="10"/>
  <c r="B33" i="10"/>
  <c r="B25" i="10"/>
  <c r="B17" i="10"/>
  <c r="B104" i="10"/>
  <c r="B96" i="10"/>
  <c r="B88" i="10"/>
  <c r="B80" i="10"/>
  <c r="B72" i="10"/>
  <c r="B64" i="10"/>
  <c r="B56" i="10"/>
  <c r="B48" i="10"/>
  <c r="B40" i="10"/>
  <c r="B32" i="10"/>
  <c r="B24" i="10"/>
  <c r="B13" i="10"/>
  <c r="B101" i="10"/>
  <c r="B93" i="10"/>
  <c r="B85" i="10"/>
  <c r="B77" i="10"/>
  <c r="B69" i="10"/>
  <c r="B61" i="10"/>
  <c r="B53" i="10"/>
  <c r="B45" i="10"/>
  <c r="B37" i="10"/>
  <c r="B29" i="10"/>
  <c r="B21" i="10"/>
  <c r="B9" i="10"/>
  <c r="B5" i="5"/>
  <c r="B18" i="5"/>
  <c r="B21" i="5"/>
  <c r="B34" i="5"/>
  <c r="B37" i="5"/>
  <c r="B50" i="5"/>
  <c r="B62" i="5"/>
  <c r="B66" i="5"/>
  <c r="B82" i="5"/>
  <c r="B89" i="5"/>
  <c r="B98" i="5"/>
  <c r="B94" i="5"/>
  <c r="B86" i="5"/>
  <c r="B78" i="5"/>
  <c r="B70" i="5"/>
  <c r="B54" i="5"/>
  <c r="B42" i="5"/>
  <c r="B26" i="5"/>
  <c r="B24" i="5"/>
  <c r="B10" i="5"/>
  <c r="B4" i="5"/>
  <c r="C6" i="2"/>
  <c r="B6" i="2" s="1"/>
  <c r="C7" i="2"/>
  <c r="B6" i="5" s="1"/>
  <c r="C8" i="2"/>
  <c r="B8" i="2" s="1"/>
  <c r="C9" i="2"/>
  <c r="B9" i="2" s="1"/>
  <c r="C10" i="2"/>
  <c r="C11" i="2"/>
  <c r="C12" i="2"/>
  <c r="C13" i="2"/>
  <c r="C14" i="2"/>
  <c r="B14" i="2" s="1"/>
  <c r="C15" i="2"/>
  <c r="B14" i="5" s="1"/>
  <c r="C16" i="2"/>
  <c r="B16" i="2" s="1"/>
  <c r="C17" i="2"/>
  <c r="C18" i="2"/>
  <c r="C19" i="2"/>
  <c r="C20" i="2"/>
  <c r="B20" i="2" s="1"/>
  <c r="C21" i="2"/>
  <c r="C22" i="2"/>
  <c r="B22" i="2" s="1"/>
  <c r="C23" i="2"/>
  <c r="B22" i="5" s="1"/>
  <c r="C24" i="2"/>
  <c r="B24" i="2" s="1"/>
  <c r="C25" i="2"/>
  <c r="C26" i="2"/>
  <c r="C27" i="2"/>
  <c r="C28" i="2"/>
  <c r="B28" i="2" s="1"/>
  <c r="C29" i="2"/>
  <c r="B29" i="2" s="1"/>
  <c r="C30" i="2"/>
  <c r="B30" i="2" s="1"/>
  <c r="C31" i="2"/>
  <c r="B30" i="5" s="1"/>
  <c r="C32" i="2"/>
  <c r="B32" i="2" s="1"/>
  <c r="C33" i="2"/>
  <c r="C34" i="2"/>
  <c r="C35" i="2"/>
  <c r="C36" i="2"/>
  <c r="B36" i="2" s="1"/>
  <c r="C37" i="2"/>
  <c r="C38" i="2"/>
  <c r="B38" i="2" s="1"/>
  <c r="C39" i="2"/>
  <c r="B38" i="5" s="1"/>
  <c r="C40" i="2"/>
  <c r="B40" i="2" s="1"/>
  <c r="C41" i="2"/>
  <c r="C42" i="2"/>
  <c r="C43" i="2"/>
  <c r="C44" i="2"/>
  <c r="B44" i="2" s="1"/>
  <c r="C45" i="2"/>
  <c r="B45" i="2" s="1"/>
  <c r="C46" i="2"/>
  <c r="B46" i="2" s="1"/>
  <c r="C47" i="2"/>
  <c r="B46" i="5" s="1"/>
  <c r="C48" i="2"/>
  <c r="B48" i="2" s="1"/>
  <c r="C49" i="2"/>
  <c r="C50" i="2"/>
  <c r="C51" i="2"/>
  <c r="C52" i="2"/>
  <c r="B52" i="2" s="1"/>
  <c r="C53" i="2"/>
  <c r="B53" i="2" s="1"/>
  <c r="C54" i="2"/>
  <c r="C55" i="2"/>
  <c r="B55" i="2" s="1"/>
  <c r="C56" i="2"/>
  <c r="B56" i="2" s="1"/>
  <c r="C57" i="2"/>
  <c r="C58" i="2"/>
  <c r="B58" i="2" s="1"/>
  <c r="C59" i="2"/>
  <c r="B58" i="5" s="1"/>
  <c r="C60" i="2"/>
  <c r="B60" i="2" s="1"/>
  <c r="C61" i="2"/>
  <c r="C62" i="2"/>
  <c r="C63" i="2"/>
  <c r="C64" i="2"/>
  <c r="B64" i="2" s="1"/>
  <c r="C65" i="2"/>
  <c r="C66" i="2"/>
  <c r="C67" i="2"/>
  <c r="C68" i="2"/>
  <c r="B68" i="2" s="1"/>
  <c r="C69" i="2"/>
  <c r="B69" i="2" s="1"/>
  <c r="C70" i="2"/>
  <c r="C71" i="2"/>
  <c r="B71" i="2" s="1"/>
  <c r="C72" i="2"/>
  <c r="B72" i="2" s="1"/>
  <c r="C73" i="2"/>
  <c r="B73" i="2" s="1"/>
  <c r="C74" i="2"/>
  <c r="B74" i="2" s="1"/>
  <c r="C75" i="2"/>
  <c r="B74" i="5" s="1"/>
  <c r="C76" i="2"/>
  <c r="C77" i="2"/>
  <c r="B77" i="2" s="1"/>
  <c r="C78" i="2"/>
  <c r="C79" i="2"/>
  <c r="B79" i="2" s="1"/>
  <c r="C80" i="2"/>
  <c r="B80" i="2" s="1"/>
  <c r="C81" i="2"/>
  <c r="C82" i="2"/>
  <c r="C83" i="2"/>
  <c r="B83" i="2" s="1"/>
  <c r="C84" i="2"/>
  <c r="B84" i="2" s="1"/>
  <c r="C85" i="2"/>
  <c r="B85" i="2" s="1"/>
  <c r="C86" i="2"/>
  <c r="C87" i="2"/>
  <c r="C88" i="2"/>
  <c r="B88" i="2" s="1"/>
  <c r="C89" i="2"/>
  <c r="C90" i="2"/>
  <c r="B90" i="2" s="1"/>
  <c r="C91" i="2"/>
  <c r="B90" i="5" s="1"/>
  <c r="C92" i="2"/>
  <c r="B92" i="2" s="1"/>
  <c r="C93" i="2"/>
  <c r="B92" i="5" s="1"/>
  <c r="C94" i="2"/>
  <c r="C95" i="2"/>
  <c r="C96" i="2"/>
  <c r="B96" i="2" s="1"/>
  <c r="C97" i="2"/>
  <c r="C98" i="2"/>
  <c r="C99" i="2"/>
  <c r="C5" i="2"/>
  <c r="B5" i="2" s="1"/>
  <c r="B11" i="2"/>
  <c r="B12" i="2"/>
  <c r="B13" i="2"/>
  <c r="B19" i="2"/>
  <c r="B27" i="2"/>
  <c r="B35" i="2"/>
  <c r="B41" i="2"/>
  <c r="B43" i="2"/>
  <c r="B51" i="2"/>
  <c r="B59" i="2"/>
  <c r="B61" i="2"/>
  <c r="B63" i="2"/>
  <c r="B67" i="2"/>
  <c r="B75" i="2"/>
  <c r="B76" i="2"/>
  <c r="B87" i="2"/>
  <c r="B95" i="2"/>
  <c r="B99" i="2"/>
  <c r="B31" i="2" l="1"/>
  <c r="B47" i="2"/>
  <c r="B23" i="2"/>
  <c r="B15" i="2"/>
  <c r="B91" i="2"/>
  <c r="B39" i="2"/>
  <c r="B7" i="2"/>
  <c r="B93" i="2"/>
  <c r="B76" i="5"/>
  <c r="B44" i="5"/>
  <c r="B56" i="5"/>
  <c r="B12" i="5"/>
  <c r="B91" i="5"/>
  <c r="B75" i="5"/>
  <c r="B71" i="5"/>
  <c r="B43" i="5"/>
  <c r="B39" i="5"/>
  <c r="B27" i="5"/>
  <c r="B11" i="5"/>
  <c r="B72" i="5"/>
  <c r="B60" i="5"/>
  <c r="B40" i="5"/>
  <c r="B28" i="5"/>
  <c r="B8" i="5"/>
  <c r="B87" i="5"/>
  <c r="B23" i="5"/>
  <c r="B7" i="5"/>
  <c r="B59" i="5"/>
  <c r="B55" i="5"/>
  <c r="B101" i="5"/>
  <c r="B98" i="2"/>
  <c r="B97" i="5"/>
  <c r="B94" i="2"/>
  <c r="B93" i="5"/>
  <c r="B86" i="2"/>
  <c r="B85" i="5"/>
  <c r="B82" i="2"/>
  <c r="B81" i="5"/>
  <c r="B78" i="2"/>
  <c r="B77" i="5"/>
  <c r="B70" i="2"/>
  <c r="B69" i="5"/>
  <c r="B66" i="2"/>
  <c r="B65" i="5"/>
  <c r="B62" i="2"/>
  <c r="B61" i="5"/>
  <c r="B54" i="2"/>
  <c r="B53" i="5"/>
  <c r="B50" i="2"/>
  <c r="B49" i="5"/>
  <c r="B42" i="2"/>
  <c r="B41" i="5"/>
  <c r="B34" i="2"/>
  <c r="B33" i="5"/>
  <c r="B26" i="2"/>
  <c r="B25" i="5"/>
  <c r="B18" i="2"/>
  <c r="B17" i="5"/>
  <c r="B10" i="2"/>
  <c r="B9" i="5"/>
  <c r="B73" i="5"/>
  <c r="B96" i="5"/>
  <c r="B97" i="2"/>
  <c r="B80" i="5"/>
  <c r="B81" i="2"/>
  <c r="B64" i="5"/>
  <c r="B65" i="2"/>
  <c r="B48" i="5"/>
  <c r="B49" i="2"/>
  <c r="B36" i="5"/>
  <c r="B37" i="2"/>
  <c r="B32" i="5"/>
  <c r="B33" i="2"/>
  <c r="B20" i="5"/>
  <c r="B21" i="2"/>
  <c r="B16" i="5"/>
  <c r="B17" i="2"/>
  <c r="B84" i="5"/>
  <c r="B57" i="5"/>
  <c r="B45" i="5"/>
  <c r="B29" i="5"/>
  <c r="B13" i="5"/>
  <c r="B89" i="2"/>
  <c r="B57" i="2"/>
  <c r="B25" i="2"/>
  <c r="B68" i="5"/>
  <c r="B5" i="20"/>
</calcChain>
</file>

<file path=xl/sharedStrings.xml><?xml version="1.0" encoding="utf-8"?>
<sst xmlns="http://schemas.openxmlformats.org/spreadsheetml/2006/main" count="1355" uniqueCount="271">
  <si>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</si>
  <si>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</si>
  <si>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</si>
  <si>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</si>
  <si>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</si>
  <si>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</si>
  <si>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</si>
  <si>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</si>
  <si>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</si>
  <si>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</si>
  <si>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</si>
  <si>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</si>
  <si>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</si>
  <si>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</si>
  <si>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</si>
  <si>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</si>
  <si>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</si>
  <si>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</si>
  <si>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</si>
  <si>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2A</t>
  </si>
  <si>
    <t>2B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</si>
  <si>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</si>
  <si>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</si>
  <si>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</si>
  <si>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</si>
  <si>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</si>
  <si>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</si>
  <si>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</si>
  <si>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</si>
  <si>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</si>
  <si>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</si>
  <si>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</si>
  <si>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</si>
  <si>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</si>
  <si>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</si>
  <si>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</si>
  <si>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</si>
  <si>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</si>
  <si>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</si>
  <si>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</si>
  <si>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</si>
  <si>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</si>
  <si>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</si>
  <si>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</si>
  <si>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</si>
  <si>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</si>
  <si>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</si>
  <si>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</si>
  <si>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</si>
  <si>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</si>
  <si>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</si>
  <si>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</si>
  <si>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</si>
  <si>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</si>
  <si>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</si>
  <si>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</si>
  <si>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</si>
  <si>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</si>
  <si>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</si>
  <si>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</si>
  <si>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</si>
  <si>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</si>
  <si>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</si>
  <si>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</si>
  <si>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</si>
  <si>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</si>
  <si>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</si>
  <si>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</si>
  <si>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</si>
  <si>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</si>
  <si>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</si>
  <si>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</si>
  <si>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</si>
  <si>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</si>
  <si>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</si>
  <si>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</si>
  <si>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</si>
  <si>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</si>
  <si>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</si>
  <si>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</si>
  <si>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</si>
  <si>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</si>
  <si>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</si>
  <si>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</si>
  <si>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</si>
  <si>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</si>
  <si>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</si>
  <si>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</si>
  <si>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</si>
  <si>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</si>
  <si>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</si>
  <si>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</si>
  <si>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</si>
  <si>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</si>
  <si>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</si>
  <si>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</si>
  <si>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972</t>
  </si>
  <si>
    <t>974</t>
  </si>
  <si>
    <t>rang</t>
  </si>
  <si>
    <t>couleur</t>
  </si>
  <si>
    <t>dept</t>
  </si>
  <si>
    <t>Moyenne sur l'ensemble des indicateurs du fichier excel</t>
  </si>
  <si>
    <t>Indicateurs- Dimension Sociale</t>
  </si>
  <si>
    <t>Espérance de vie des hommes à la naissance- (années)</t>
  </si>
  <si>
    <t>Espérance de vie des femmes à la naissance- (années)</t>
  </si>
  <si>
    <t xml:space="preserve"> Disparité de niveau de vie (Rapport interdécile)</t>
  </si>
  <si>
    <t>Taux de pauvreté (%)</t>
  </si>
  <si>
    <t>Part des jeunes non insérés (%)</t>
  </si>
  <si>
    <t>Part de la population éloignée de plus de 7 mn des services de santé de proximité (%)</t>
  </si>
  <si>
    <t>Part de la population estimée en zone inondable (%)</t>
  </si>
  <si>
    <t>Année</t>
  </si>
  <si>
    <t>Guadeloupe</t>
  </si>
  <si>
    <t>nd</t>
  </si>
  <si>
    <t>Martinique</t>
  </si>
  <si>
    <t>Guyane</t>
  </si>
  <si>
    <t>La Réunion</t>
  </si>
  <si>
    <t>Mayotte</t>
  </si>
  <si>
    <t>nd : données non disponibles.</t>
  </si>
  <si>
    <t>DEPARTEMENTS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</si>
  <si>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</si>
  <si>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</si>
  <si>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</si>
  <si>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</si>
  <si>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</si>
  <si>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</si>
  <si>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</si>
  <si>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</si>
  <si>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</si>
  <si>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</si>
  <si>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</si>
  <si>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</si>
  <si>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</si>
  <si>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</si>
  <si>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</si>
  <si>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</si>
  <si>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</si>
  <si>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</si>
  <si>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</si>
  <si>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</si>
  <si>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Haute-Corse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</si>
  <si>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</si>
  <si>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</si>
  <si>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</si>
  <si>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</si>
  <si>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</si>
  <si>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</si>
  <si>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</si>
  <si>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</si>
  <si>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</si>
  <si>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</si>
  <si>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</si>
  <si>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</si>
  <si>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</si>
  <si>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</si>
  <si>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</si>
  <si>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</si>
  <si>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</si>
  <si>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</si>
  <si>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</si>
  <si>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</si>
  <si>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</si>
  <si>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</si>
  <si>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</si>
  <si>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</si>
  <si>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</si>
  <si>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</si>
  <si>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</si>
  <si>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</si>
  <si>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</si>
  <si>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</si>
  <si>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</si>
  <si>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</si>
  <si>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</si>
  <si>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</si>
  <si>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</si>
  <si>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</si>
  <si>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</si>
  <si>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</si>
  <si>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</si>
  <si>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</si>
  <si>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</si>
  <si>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</si>
  <si>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</si>
  <si>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</si>
  <si>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</si>
  <si>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</si>
  <si>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</si>
  <si>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</si>
  <si>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</si>
  <si>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</si>
  <si>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</si>
  <si>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</si>
  <si>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</si>
  <si>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</si>
  <si>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</si>
  <si>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</si>
  <si>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</si>
  <si>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</si>
  <si>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</si>
  <si>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</si>
  <si>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</si>
  <si>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</si>
  <si>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</si>
  <si>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</si>
  <si>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</si>
  <si>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</si>
  <si>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</si>
  <si>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</si>
  <si>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</si>
  <si>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</si>
  <si>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</si>
  <si>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</si>
  <si>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</si>
  <si>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</si>
  <si>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</si>
  <si>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971</t>
  </si>
  <si>
    <t>973</t>
  </si>
  <si>
    <t>Sources: Insee; SOeS</t>
  </si>
  <si>
    <t>moyenne</t>
  </si>
  <si>
    <t>Indicateurs- Dimension Environnementale</t>
  </si>
  <si>
    <t>Taux de valorisation matière et organique (%)</t>
  </si>
  <si>
    <t>Part de surfaces artificialisées (%)</t>
  </si>
  <si>
    <t>Part de l'agriculture biologique (yc en conversion) dans la surface agricole totale (%)</t>
  </si>
  <si>
    <t>2006*</t>
  </si>
  <si>
    <t>nc: données non déterminées</t>
  </si>
  <si>
    <t>Sources: SOeS; Agence Bio; SSP</t>
  </si>
  <si>
    <t xml:space="preserve">* Données 2006CorinneLandCover révisées </t>
  </si>
  <si>
    <t>Indicateurs- Dimension Economique</t>
  </si>
  <si>
    <t>Taux d'emploi (%)</t>
  </si>
  <si>
    <t>Poids de l'économie sociale dans les emplois salariés du territoire (%)</t>
  </si>
  <si>
    <t>Réunion</t>
  </si>
  <si>
    <t>Corse</t>
  </si>
  <si>
    <t>Provence-Alpes-Côte d'Azur</t>
  </si>
  <si>
    <t>Bretagne</t>
  </si>
  <si>
    <t>Centre-Val de Loire</t>
  </si>
  <si>
    <t>Pays de la Loire</t>
  </si>
  <si>
    <t>REGIONS</t>
  </si>
  <si>
    <t>Effort de recherche et développement (%)</t>
  </si>
  <si>
    <t>Île-de-France</t>
  </si>
  <si>
    <t>Bourgogne-Franche-Comté</t>
  </si>
  <si>
    <t>Normandie</t>
  </si>
  <si>
    <t>Hauts-de-France</t>
  </si>
  <si>
    <t>Grand Est</t>
  </si>
  <si>
    <t>Nouvelle-Aquitaine</t>
  </si>
  <si>
    <t>Occitanie</t>
  </si>
  <si>
    <t>Auvergne-Rhône-Alpes</t>
  </si>
  <si>
    <t>P</t>
  </si>
  <si>
    <t>France de province</t>
  </si>
  <si>
    <t>M</t>
  </si>
  <si>
    <t>France métropolitaine</t>
  </si>
  <si>
    <t xml:space="preserve">F </t>
  </si>
  <si>
    <t>France (hors Mayotte)</t>
  </si>
  <si>
    <t>Région</t>
  </si>
  <si>
    <t>Province</t>
  </si>
  <si>
    <t>Métropole</t>
  </si>
  <si>
    <t>DOM</t>
  </si>
  <si>
    <t xml:space="preserve">France entière (=Métropole+Dom) </t>
  </si>
  <si>
    <t>Source : Insee - Estimations de population</t>
  </si>
  <si>
    <t>Source : Insee - Estimations de population - résultats provisoires pour 2013</t>
  </si>
  <si>
    <t>Données actualisées en janvier 2015</t>
  </si>
  <si>
    <t>région</t>
  </si>
  <si>
    <t>données régionales</t>
  </si>
  <si>
    <r>
      <t xml:space="preserve">Produits Intérieurs Bruts Régionaux en </t>
    </r>
    <r>
      <rPr>
        <b/>
        <u/>
        <sz val="12"/>
        <color indexed="14"/>
        <rFont val="Arial"/>
        <family val="2"/>
      </rPr>
      <t>euros par habitant en 2009</t>
    </r>
  </si>
  <si>
    <t>20</t>
  </si>
  <si>
    <t>Taux de pauvreté à 60 %</t>
  </si>
  <si>
    <t>Taux de pauvreté et intensité de la pauvreté par département en 2009</t>
  </si>
  <si>
    <t>France métropolitaine - départements</t>
  </si>
  <si>
    <t>Champ : ménages fiscaux (hors ménages en logement collectif et sans abri) dont le revenu déclaré est positif ou nul</t>
  </si>
  <si>
    <t>© Insee</t>
  </si>
  <si>
    <t>documentation</t>
  </si>
  <si>
    <r>
      <t xml:space="preserve">Source : </t>
    </r>
    <r>
      <rPr>
        <i/>
        <sz val="8"/>
        <rFont val="Arial"/>
        <family val="2"/>
      </rPr>
      <t>Insee, Revenus disponibles localisés 2009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</si>
</sst>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_-* #,##0.00\ [$€-1]_-;\-* #,##0.00\ [$€-1]_-;_-* \-??\ [$€-1]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6"/>
      <name val="Calibri"/>
      <family val="2"/>
    </font>
    <font>
      <b/>
      <sz val="16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</font>
    <font>
      <sz val="11"/>
      <color indexed="8"/>
      <name val="Calibri"/>
      <family val="2"/>
      <charset val="1"/>
    </font>
    <font>
      <b/>
      <sz val="12"/>
      <color indexed="14"/>
      <name val="Arial"/>
      <family val="2"/>
    </font>
    <font>
      <b/>
      <u/>
      <sz val="12"/>
      <color indexed="14"/>
      <name val="Arial"/>
      <family val="2"/>
    </font>
    <font>
      <b/>
      <i/>
      <sz val="10"/>
      <name val="Arial"/>
      <family val="2"/>
    </font>
    <font>
      <sz val="10"/>
      <name val="MS Sans Serif"/>
      <family val="2"/>
    </font>
    <font>
      <i/>
      <sz val="10"/>
      <name val="Arial"/>
      <family val="2"/>
    </font>
    <font>
      <b/>
      <sz val="10"/>
      <color indexed="62"/>
      <name val="Arial"/>
      <family val="2"/>
    </font>
    <font>
      <u/>
      <sz val="10"/>
      <color indexed="12"/>
      <name val="MS Sans Serif"/>
    </font>
    <font>
      <b/>
      <sz val="11"/>
      <color indexed="20"/>
      <name val="Arial"/>
      <family val="2"/>
    </font>
    <font>
      <sz val="10"/>
      <color indexed="62"/>
      <name val="Arial"/>
      <family val="2"/>
    </font>
    <font>
      <i/>
      <sz val="8"/>
      <color indexed="8"/>
      <name val="Arial"/>
      <family val="2"/>
    </font>
    <font>
      <i/>
      <u/>
      <sz val="8"/>
      <color indexed="12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0" fontId="13" fillId="0" borderId="0"/>
    <xf numFmtId="166" fontId="3" fillId="0" borderId="0" applyFill="0" applyBorder="0" applyAlignment="0" applyProtection="0"/>
    <xf numFmtId="0" fontId="17" fillId="0" borderId="0"/>
    <xf numFmtId="0" fontId="3" fillId="0" borderId="0"/>
    <xf numFmtId="0" fontId="3" fillId="0" borderId="0"/>
    <xf numFmtId="0" fontId="20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3"/>
    <xf numFmtId="0" fontId="2" fillId="2" borderId="0" xfId="3" applyFill="1"/>
    <xf numFmtId="0" fontId="0" fillId="2" borderId="0" xfId="0" applyFill="1"/>
    <xf numFmtId="9" fontId="2" fillId="2" borderId="0" xfId="1" applyFont="1" applyFill="1"/>
    <xf numFmtId="0" fontId="4" fillId="0" borderId="0" xfId="4" applyFont="1"/>
    <xf numFmtId="0" fontId="3" fillId="0" borderId="0" xfId="4" applyFont="1"/>
    <xf numFmtId="0" fontId="3" fillId="0" borderId="0" xfId="4" applyFont="1" applyAlignment="1">
      <alignment horizontal="right"/>
    </xf>
    <xf numFmtId="0" fontId="3" fillId="0" borderId="0" xfId="4"/>
    <xf numFmtId="0" fontId="3" fillId="0" borderId="0" xfId="4" applyFont="1" applyAlignment="1">
      <alignment horizontal="left"/>
    </xf>
    <xf numFmtId="0" fontId="5" fillId="0" borderId="0" xfId="4" applyFont="1"/>
    <xf numFmtId="0" fontId="3" fillId="0" borderId="0" xfId="4" applyFont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0" fontId="6" fillId="0" borderId="2" xfId="4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49" fontId="3" fillId="0" borderId="0" xfId="4" applyNumberFormat="1" applyFont="1" applyBorder="1"/>
    <xf numFmtId="164" fontId="3" fillId="0" borderId="0" xfId="4" applyNumberFormat="1" applyFont="1" applyBorder="1"/>
    <xf numFmtId="164" fontId="7" fillId="0" borderId="0" xfId="4" applyNumberFormat="1" applyFont="1"/>
    <xf numFmtId="164" fontId="3" fillId="0" borderId="0" xfId="4" applyNumberFormat="1"/>
    <xf numFmtId="164" fontId="3" fillId="0" borderId="0" xfId="4" applyNumberFormat="1" applyFont="1"/>
    <xf numFmtId="0" fontId="8" fillId="0" borderId="0" xfId="4" applyFont="1"/>
    <xf numFmtId="0" fontId="6" fillId="0" borderId="0" xfId="4" applyFont="1"/>
    <xf numFmtId="0" fontId="9" fillId="0" borderId="0" xfId="4" applyFont="1" applyFill="1" applyBorder="1" applyAlignment="1">
      <alignment horizontal="left"/>
    </xf>
    <xf numFmtId="0" fontId="6" fillId="0" borderId="5" xfId="4" applyFont="1" applyBorder="1" applyAlignment="1">
      <alignment horizontal="center" vertical="center" wrapText="1"/>
    </xf>
    <xf numFmtId="164" fontId="0" fillId="2" borderId="0" xfId="0" applyNumberFormat="1" applyFill="1"/>
    <xf numFmtId="2" fontId="0" fillId="2" borderId="0" xfId="0" applyNumberFormat="1" applyFill="1"/>
    <xf numFmtId="0" fontId="6" fillId="0" borderId="6" xfId="4" applyFont="1" applyBorder="1" applyAlignment="1">
      <alignment horizontal="center" vertical="center" wrapText="1"/>
    </xf>
    <xf numFmtId="0" fontId="6" fillId="0" borderId="7" xfId="4" applyFont="1" applyBorder="1" applyAlignment="1">
      <alignment horizontal="center" vertical="center" wrapText="1"/>
    </xf>
    <xf numFmtId="164" fontId="3" fillId="0" borderId="0" xfId="4" applyNumberFormat="1" applyFont="1" applyBorder="1" applyAlignment="1">
      <alignment horizontal="right" vertical="center" wrapText="1"/>
    </xf>
    <xf numFmtId="0" fontId="3" fillId="0" borderId="0" xfId="4" applyFont="1" applyFill="1" applyBorder="1" applyAlignment="1">
      <alignment horizontal="left"/>
    </xf>
    <xf numFmtId="0" fontId="3" fillId="0" borderId="0" xfId="4" applyFont="1" applyBorder="1" applyAlignment="1">
      <alignment horizontal="center" vertical="center" wrapText="1"/>
    </xf>
    <xf numFmtId="0" fontId="6" fillId="0" borderId="0" xfId="4" applyFont="1" applyBorder="1" applyAlignment="1">
      <alignment horizontal="center" vertical="center" wrapText="1"/>
    </xf>
    <xf numFmtId="164" fontId="8" fillId="0" borderId="0" xfId="4" applyNumberFormat="1" applyFont="1"/>
    <xf numFmtId="164" fontId="8" fillId="0" borderId="0" xfId="4" applyNumberFormat="1" applyFont="1" applyAlignment="1">
      <alignment horizontal="right"/>
    </xf>
    <xf numFmtId="0" fontId="8" fillId="0" borderId="0" xfId="4" applyNumberFormat="1" applyFont="1" applyFill="1"/>
    <xf numFmtId="1" fontId="4" fillId="0" borderId="0" xfId="4" applyNumberFormat="1" applyFont="1"/>
    <xf numFmtId="1" fontId="3" fillId="0" borderId="0" xfId="4" applyNumberFormat="1" applyFont="1"/>
    <xf numFmtId="1" fontId="3" fillId="0" borderId="0" xfId="4" applyNumberFormat="1" applyFont="1" applyAlignment="1">
      <alignment horizontal="center" vertical="center" wrapText="1"/>
    </xf>
    <xf numFmtId="1" fontId="3" fillId="0" borderId="0" xfId="4" applyNumberFormat="1" applyFont="1" applyAlignment="1">
      <alignment horizontal="left"/>
    </xf>
    <xf numFmtId="1" fontId="3" fillId="0" borderId="0" xfId="4" applyNumberFormat="1"/>
    <xf numFmtId="0" fontId="3" fillId="0" borderId="0" xfId="4" applyFont="1" applyFill="1"/>
    <xf numFmtId="0" fontId="6" fillId="0" borderId="10" xfId="4" applyFont="1" applyBorder="1" applyAlignment="1">
      <alignment horizontal="center" vertical="center" wrapText="1"/>
    </xf>
    <xf numFmtId="165" fontId="10" fillId="0" borderId="0" xfId="4" applyNumberFormat="1" applyFont="1" applyAlignment="1">
      <alignment horizontal="right"/>
    </xf>
    <xf numFmtId="164" fontId="12" fillId="0" borderId="0" xfId="4" applyNumberFormat="1" applyFont="1"/>
    <xf numFmtId="164" fontId="10" fillId="0" borderId="0" xfId="4" applyNumberFormat="1" applyFont="1"/>
    <xf numFmtId="165" fontId="11" fillId="0" borderId="0" xfId="4" applyNumberFormat="1" applyFont="1" applyAlignment="1">
      <alignment horizontal="right"/>
    </xf>
    <xf numFmtId="0" fontId="6" fillId="0" borderId="0" xfId="4" applyFont="1" applyAlignment="1">
      <alignment horizontal="center" vertical="center" wrapText="1"/>
    </xf>
    <xf numFmtId="0" fontId="6" fillId="0" borderId="0" xfId="4" applyFont="1" applyAlignment="1">
      <alignment horizontal="left"/>
    </xf>
    <xf numFmtId="0" fontId="6" fillId="0" borderId="0" xfId="4" applyFont="1" applyFill="1"/>
    <xf numFmtId="0" fontId="10" fillId="0" borderId="0" xfId="4" applyFont="1"/>
    <xf numFmtId="0" fontId="0" fillId="3" borderId="0" xfId="0" applyFill="1"/>
    <xf numFmtId="164" fontId="0" fillId="3" borderId="0" xfId="0" applyNumberFormat="1" applyFill="1"/>
    <xf numFmtId="49" fontId="3" fillId="0" borderId="0" xfId="4" applyNumberFormat="1" applyFont="1" applyBorder="1" applyAlignment="1">
      <alignment vertical="center" wrapText="1"/>
    </xf>
    <xf numFmtId="164" fontId="3" fillId="0" borderId="0" xfId="4" applyNumberFormat="1" applyFont="1" applyFill="1"/>
    <xf numFmtId="0" fontId="6" fillId="0" borderId="0" xfId="4" applyFont="1" applyBorder="1" applyAlignment="1">
      <alignment horizontal="left"/>
    </xf>
    <xf numFmtId="164" fontId="6" fillId="0" borderId="0" xfId="4" applyNumberFormat="1" applyFont="1"/>
    <xf numFmtId="164" fontId="6" fillId="0" borderId="0" xfId="4" applyNumberFormat="1" applyFont="1" applyFill="1"/>
    <xf numFmtId="0" fontId="3" fillId="0" borderId="0" xfId="4" applyFont="1" applyBorder="1" applyAlignment="1">
      <alignment horizontal="left"/>
    </xf>
    <xf numFmtId="164" fontId="6" fillId="0" borderId="0" xfId="4" applyNumberFormat="1" applyFont="1" applyBorder="1" applyAlignment="1">
      <alignment horizontal="right"/>
    </xf>
    <xf numFmtId="166" fontId="14" fillId="0" borderId="0" xfId="6" applyFont="1" applyFill="1" applyBorder="1" applyAlignment="1" applyProtection="1">
      <alignment horizontal="center" vertical="top"/>
    </xf>
    <xf numFmtId="0" fontId="16" fillId="0" borderId="0" xfId="4" applyFont="1" applyBorder="1" applyAlignment="1">
      <alignment horizontal="right" vertical="top"/>
    </xf>
    <xf numFmtId="0" fontId="6" fillId="0" borderId="0" xfId="7" applyFont="1" applyBorder="1" applyAlignment="1">
      <alignment horizontal="center" wrapText="1"/>
    </xf>
    <xf numFmtId="3" fontId="18" fillId="0" borderId="0" xfId="4" applyNumberFormat="1" applyFont="1" applyBorder="1"/>
    <xf numFmtId="0" fontId="18" fillId="0" borderId="0" xfId="4" applyFont="1" applyAlignment="1">
      <alignment horizontal="left" vertical="top"/>
    </xf>
    <xf numFmtId="3" fontId="18" fillId="0" borderId="0" xfId="4" applyNumberFormat="1" applyFont="1" applyAlignment="1">
      <alignment horizontal="left"/>
    </xf>
    <xf numFmtId="3" fontId="18" fillId="0" borderId="0" xfId="4" applyNumberFormat="1" applyFont="1"/>
    <xf numFmtId="0" fontId="4" fillId="2" borderId="0" xfId="4" applyFont="1" applyFill="1"/>
    <xf numFmtId="0" fontId="3" fillId="2" borderId="0" xfId="4" applyFont="1" applyFill="1"/>
    <xf numFmtId="0" fontId="3" fillId="2" borderId="0" xfId="4" applyFont="1" applyFill="1" applyAlignment="1">
      <alignment horizontal="center" vertical="center" wrapText="1"/>
    </xf>
    <xf numFmtId="1" fontId="3" fillId="2" borderId="0" xfId="4" applyNumberFormat="1" applyFill="1" applyBorder="1" applyAlignment="1">
      <alignment horizontal="left"/>
    </xf>
    <xf numFmtId="0" fontId="3" fillId="2" borderId="0" xfId="4" applyFont="1" applyFill="1" applyAlignment="1">
      <alignment horizontal="left"/>
    </xf>
    <xf numFmtId="1" fontId="3" fillId="2" borderId="0" xfId="4" applyNumberFormat="1" applyFont="1" applyFill="1" applyBorder="1" applyAlignment="1">
      <alignment horizontal="left"/>
    </xf>
    <xf numFmtId="0" fontId="3" fillId="2" borderId="0" xfId="4" applyFill="1" applyAlignment="1">
      <alignment horizontal="left"/>
    </xf>
    <xf numFmtId="0" fontId="6" fillId="2" borderId="0" xfId="4" applyFont="1" applyFill="1" applyAlignment="1">
      <alignment horizontal="center" vertical="center" wrapText="1"/>
    </xf>
    <xf numFmtId="0" fontId="3" fillId="2" borderId="0" xfId="4" applyFont="1" applyFill="1" applyBorder="1" applyAlignment="1">
      <alignment horizontal="left"/>
    </xf>
    <xf numFmtId="0" fontId="9" fillId="2" borderId="0" xfId="4" applyFont="1" applyFill="1" applyBorder="1" applyAlignment="1">
      <alignment horizontal="left"/>
    </xf>
    <xf numFmtId="0" fontId="3" fillId="0" borderId="1" xfId="4" applyFont="1" applyFill="1" applyBorder="1" applyAlignment="1">
      <alignment horizontal="center" vertical="center" wrapText="1"/>
    </xf>
    <xf numFmtId="164" fontId="3" fillId="0" borderId="0" xfId="4" applyNumberFormat="1" applyFont="1" applyFill="1" applyBorder="1" applyAlignment="1">
      <alignment horizontal="right" vertical="center"/>
    </xf>
    <xf numFmtId="164" fontId="3" fillId="0" borderId="0" xfId="4" applyNumberFormat="1" applyFont="1" applyBorder="1" applyAlignment="1">
      <alignment horizontal="right" vertical="center"/>
    </xf>
    <xf numFmtId="0" fontId="3" fillId="0" borderId="0" xfId="4" applyFont="1" applyFill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0" borderId="9" xfId="4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164" fontId="7" fillId="0" borderId="0" xfId="0" quotePrefix="1" applyNumberFormat="1" applyFont="1"/>
    <xf numFmtId="3" fontId="6" fillId="0" borderId="13" xfId="4" applyNumberFormat="1" applyFont="1" applyBorder="1"/>
    <xf numFmtId="3" fontId="3" fillId="0" borderId="0" xfId="4" applyNumberFormat="1" applyFont="1" applyBorder="1"/>
    <xf numFmtId="3" fontId="3" fillId="0" borderId="0" xfId="4" applyNumberFormat="1"/>
    <xf numFmtId="1" fontId="3" fillId="0" borderId="0" xfId="4" applyNumberFormat="1" applyFont="1" applyBorder="1" applyAlignment="1">
      <alignment horizontal="left"/>
    </xf>
    <xf numFmtId="0" fontId="3" fillId="0" borderId="0" xfId="4" applyFont="1" applyAlignment="1">
      <alignment horizontal="left"/>
    </xf>
    <xf numFmtId="0" fontId="6" fillId="0" borderId="12" xfId="8" applyFont="1" applyFill="1" applyBorder="1"/>
    <xf numFmtId="0" fontId="3" fillId="0" borderId="14" xfId="8" applyFont="1" applyFill="1" applyBorder="1"/>
    <xf numFmtId="0" fontId="3" fillId="0" borderId="0" xfId="8" applyFont="1" applyFill="1" applyBorder="1"/>
    <xf numFmtId="0" fontId="6" fillId="0" borderId="13" xfId="7" applyFont="1" applyBorder="1"/>
    <xf numFmtId="0" fontId="6" fillId="0" borderId="13" xfId="7" applyFont="1" applyBorder="1" applyAlignment="1">
      <alignment vertical="center"/>
    </xf>
    <xf numFmtId="1" fontId="3" fillId="0" borderId="0" xfId="4" applyNumberFormat="1" applyBorder="1" applyAlignment="1">
      <alignment horizontal="left"/>
    </xf>
    <xf numFmtId="0" fontId="3" fillId="0" borderId="0" xfId="4" applyAlignment="1">
      <alignment horizontal="left"/>
    </xf>
    <xf numFmtId="165" fontId="3" fillId="0" borderId="11" xfId="3" applyNumberFormat="1" applyFont="1" applyBorder="1"/>
    <xf numFmtId="0" fontId="21" fillId="0" borderId="0" xfId="0" quotePrefix="1" applyFont="1" applyBorder="1" applyAlignment="1">
      <alignment horizontal="left"/>
    </xf>
    <xf numFmtId="0" fontId="0" fillId="0" borderId="0" xfId="0" applyBorder="1"/>
    <xf numFmtId="0" fontId="19" fillId="0" borderId="0" xfId="0" quotePrefix="1" applyFont="1" applyBorder="1" applyAlignment="1">
      <alignment horizontal="left"/>
    </xf>
    <xf numFmtId="0" fontId="22" fillId="0" borderId="0" xfId="0" applyFont="1" applyBorder="1"/>
    <xf numFmtId="0" fontId="23" fillId="0" borderId="0" xfId="0" applyFont="1" applyBorder="1"/>
    <xf numFmtId="0" fontId="24" fillId="0" borderId="0" xfId="10" applyFont="1" applyBorder="1"/>
    <xf numFmtId="0" fontId="23" fillId="0" borderId="0" xfId="0" quotePrefix="1" applyFont="1" applyBorder="1" applyAlignment="1">
      <alignment horizontal="left"/>
    </xf>
  </cellXfs>
  <cellStyles count="11">
    <cellStyle name="Euro" xfId="6"/>
    <cellStyle name="Lien hypertexte" xfId="10" builtinId="8"/>
    <cellStyle name="Motif" xfId="2"/>
    <cellStyle name="Motif 2" xfId="9"/>
    <cellStyle name="Normal" xfId="0" builtinId="0"/>
    <cellStyle name="Normal 13 13" xfId="5"/>
    <cellStyle name="Normal 2" xfId="3"/>
    <cellStyle name="Normal 3" xfId="4"/>
    <cellStyle name="Normal_2008 Déf" xfId="8"/>
    <cellStyle name="Normal_ok2" xfId="7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E\DGDDI\FACT_N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E/EnR/Publi%20-%20Chiffres%20cl&#233;s%20EnR/Edition%202014/Archive/Documents%20and%20Settings/didier-l.reynaud/Bureau/secret%20stat%20En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E/EnR/Publi%20-%20Chiffres%20cl&#233;s%20EnR/Edition%202014/Documents%20and%20Settings/didier-l.reynaud/Bureau/secret%20stat%20En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OE\Conjonct\CLIM_MEN_ref81_2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OE/EnR/Publi%20-%20Chiffres%20cl&#233;s%20EnR/Edition%202014/OE/Scherrer/article_note_electricite_et_politique_energetique/tab-article-actualise%20bilan%20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is"/>
      <sheetName val="Plus"/>
      <sheetName val="Base_série"/>
      <sheetName val="Feuil3"/>
      <sheetName val="Feuil1"/>
      <sheetName val="Solde"/>
      <sheetName val="Facture06"/>
      <sheetName val="Feuil2"/>
      <sheetName val="Calendrier"/>
      <sheetName val="Feuil4"/>
      <sheetName val="Feuil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ép_loi2000"/>
      <sheetName val="com_loi2000"/>
      <sheetName val="secret_secondaire"/>
    </sheetNames>
    <sheetDataSet>
      <sheetData sheetId="0">
        <row r="1">
          <cell r="A1" t="str">
            <v>Departement</v>
          </cell>
          <cell r="B1" t="str">
            <v>EnergieD</v>
          </cell>
          <cell r="C1" t="str">
            <v>Champ</v>
          </cell>
          <cell r="D1" t="str">
            <v>Nombre d'installations</v>
          </cell>
          <cell r="E1" t="str">
            <v>Puissance</v>
          </cell>
        </row>
        <row r="2">
          <cell r="A2" t="str">
            <v>001</v>
          </cell>
          <cell r="B2" t="str">
            <v>hydraulique</v>
          </cell>
          <cell r="C2" t="str">
            <v>loi2000</v>
          </cell>
          <cell r="D2">
            <v>8</v>
          </cell>
          <cell r="E2">
            <v>10.249699999999999</v>
          </cell>
        </row>
        <row r="3">
          <cell r="A3" t="str">
            <v>001</v>
          </cell>
          <cell r="B3" t="str">
            <v>solaire</v>
          </cell>
          <cell r="C3" t="str">
            <v>loi2000</v>
          </cell>
          <cell r="D3">
            <v>3688</v>
          </cell>
          <cell r="E3">
            <v>13.071864000000222</v>
          </cell>
        </row>
        <row r="4">
          <cell r="A4" t="str">
            <v>002</v>
          </cell>
          <cell r="B4" t="str">
            <v>biogaz</v>
          </cell>
          <cell r="C4" t="str">
            <v>loi2000</v>
          </cell>
          <cell r="D4">
            <v>1</v>
          </cell>
          <cell r="E4">
            <v>1.26</v>
          </cell>
        </row>
        <row r="5">
          <cell r="A5" t="str">
            <v>002</v>
          </cell>
          <cell r="B5" t="str">
            <v>solaire</v>
          </cell>
          <cell r="C5" t="str">
            <v>loi2000</v>
          </cell>
          <cell r="D5">
            <v>1240</v>
          </cell>
          <cell r="E5">
            <v>7.7892320000000508</v>
          </cell>
        </row>
        <row r="6">
          <cell r="A6" t="str">
            <v>002</v>
          </cell>
          <cell r="B6" t="str">
            <v>éolien</v>
          </cell>
          <cell r="C6" t="str">
            <v>loi2000</v>
          </cell>
          <cell r="D6">
            <v>23</v>
          </cell>
          <cell r="E6">
            <v>228.92</v>
          </cell>
        </row>
        <row r="7">
          <cell r="A7" t="str">
            <v>003</v>
          </cell>
          <cell r="B7" t="str">
            <v>biogaz</v>
          </cell>
          <cell r="C7" t="str">
            <v>loi2000</v>
          </cell>
          <cell r="D7">
            <v>2</v>
          </cell>
          <cell r="E7">
            <v>1.6019999999999999</v>
          </cell>
        </row>
        <row r="8">
          <cell r="A8" t="str">
            <v>003</v>
          </cell>
          <cell r="B8" t="str">
            <v>hydraulique</v>
          </cell>
          <cell r="C8" t="str">
            <v>loi2000</v>
          </cell>
          <cell r="D8">
            <v>4</v>
          </cell>
          <cell r="E8">
            <v>15.3</v>
          </cell>
        </row>
        <row r="9">
          <cell r="A9" t="str">
            <v>003</v>
          </cell>
          <cell r="B9" t="str">
            <v>solaire</v>
          </cell>
          <cell r="C9" t="str">
            <v>loi2000</v>
          </cell>
          <cell r="D9">
            <v>1574</v>
          </cell>
          <cell r="E9">
            <v>14.180984000000063</v>
          </cell>
        </row>
        <row r="10">
          <cell r="A10" t="str">
            <v>003</v>
          </cell>
          <cell r="B10" t="str">
            <v>éolien</v>
          </cell>
          <cell r="C10" t="str">
            <v>loi2000</v>
          </cell>
          <cell r="D10">
            <v>4</v>
          </cell>
          <cell r="E10">
            <v>17.204999999999998</v>
          </cell>
        </row>
        <row r="11">
          <cell r="A11" t="str">
            <v>004</v>
          </cell>
          <cell r="B11" t="str">
            <v>biogaz</v>
          </cell>
          <cell r="C11" t="str">
            <v>loi2000</v>
          </cell>
          <cell r="D11">
            <v>1</v>
          </cell>
          <cell r="E11">
            <v>0.6</v>
          </cell>
        </row>
        <row r="12">
          <cell r="A12" t="str">
            <v>004</v>
          </cell>
          <cell r="B12" t="str">
            <v>hydraulique</v>
          </cell>
          <cell r="C12" t="str">
            <v>loi2000</v>
          </cell>
          <cell r="D12">
            <v>8</v>
          </cell>
          <cell r="E12">
            <v>7.8690000000000015</v>
          </cell>
        </row>
        <row r="13">
          <cell r="A13" t="str">
            <v>004</v>
          </cell>
          <cell r="B13" t="str">
            <v>solaire</v>
          </cell>
          <cell r="C13" t="str">
            <v>loi2000</v>
          </cell>
          <cell r="D13">
            <v>1422</v>
          </cell>
          <cell r="E13">
            <v>167.71186599999973</v>
          </cell>
        </row>
        <row r="14">
          <cell r="A14" t="str">
            <v>005</v>
          </cell>
          <cell r="B14" t="str">
            <v>hydraulique</v>
          </cell>
          <cell r="C14" t="str">
            <v>loi2000</v>
          </cell>
          <cell r="D14">
            <v>12</v>
          </cell>
          <cell r="E14">
            <v>34.998999999999995</v>
          </cell>
        </row>
        <row r="15">
          <cell r="A15" t="str">
            <v>005</v>
          </cell>
          <cell r="B15" t="str">
            <v>solaire</v>
          </cell>
          <cell r="C15" t="str">
            <v>loi2000</v>
          </cell>
          <cell r="D15">
            <v>1045</v>
          </cell>
          <cell r="E15">
            <v>12.079248000000057</v>
          </cell>
        </row>
        <row r="16">
          <cell r="A16" t="str">
            <v>006</v>
          </cell>
          <cell r="B16" t="str">
            <v>déchets</v>
          </cell>
          <cell r="C16" t="str">
            <v>loi2000</v>
          </cell>
          <cell r="D16">
            <v>2</v>
          </cell>
          <cell r="E16">
            <v>24.432000000000002</v>
          </cell>
        </row>
        <row r="17">
          <cell r="A17" t="str">
            <v>006</v>
          </cell>
          <cell r="B17" t="str">
            <v>hydraulique</v>
          </cell>
          <cell r="C17" t="str">
            <v>loi2000</v>
          </cell>
          <cell r="D17">
            <v>16</v>
          </cell>
          <cell r="E17">
            <v>54.222999999999999</v>
          </cell>
        </row>
        <row r="18">
          <cell r="A18" t="str">
            <v>006</v>
          </cell>
          <cell r="B18" t="str">
            <v>solaire</v>
          </cell>
          <cell r="C18" t="str">
            <v>loi2000</v>
          </cell>
          <cell r="D18">
            <v>3491</v>
          </cell>
          <cell r="E18">
            <v>18.874088000000192</v>
          </cell>
        </row>
        <row r="19">
          <cell r="A19" t="str">
            <v>007</v>
          </cell>
          <cell r="B19" t="str">
            <v>hydraulique</v>
          </cell>
          <cell r="C19" t="str">
            <v>loi2000</v>
          </cell>
          <cell r="D19">
            <v>20</v>
          </cell>
          <cell r="E19">
            <v>12.832000000000003</v>
          </cell>
        </row>
        <row r="20">
          <cell r="A20" t="str">
            <v>007</v>
          </cell>
          <cell r="B20" t="str">
            <v>solaire</v>
          </cell>
          <cell r="C20" t="str">
            <v>loi2000</v>
          </cell>
          <cell r="D20">
            <v>2552</v>
          </cell>
          <cell r="E20">
            <v>24.701570000000178</v>
          </cell>
        </row>
        <row r="21">
          <cell r="A21" t="str">
            <v>007</v>
          </cell>
          <cell r="B21" t="str">
            <v>éolien</v>
          </cell>
          <cell r="C21" t="str">
            <v>loi2000</v>
          </cell>
          <cell r="D21">
            <v>14</v>
          </cell>
          <cell r="E21">
            <v>86.822000000000003</v>
          </cell>
        </row>
        <row r="22">
          <cell r="A22" t="str">
            <v>008</v>
          </cell>
          <cell r="B22" t="str">
            <v>biogaz</v>
          </cell>
          <cell r="C22" t="str">
            <v>loi2000</v>
          </cell>
          <cell r="D22">
            <v>4</v>
          </cell>
          <cell r="E22">
            <v>1.8065</v>
          </cell>
        </row>
        <row r="23">
          <cell r="A23" t="str">
            <v>008</v>
          </cell>
          <cell r="B23" t="str">
            <v>hydraulique</v>
          </cell>
          <cell r="C23" t="str">
            <v>loi2000</v>
          </cell>
          <cell r="D23">
            <v>6</v>
          </cell>
          <cell r="E23">
            <v>3.29</v>
          </cell>
        </row>
        <row r="24">
          <cell r="A24" t="str">
            <v>008</v>
          </cell>
          <cell r="B24" t="str">
            <v>solaire</v>
          </cell>
          <cell r="C24" t="str">
            <v>loi2000</v>
          </cell>
          <cell r="D24">
            <v>579</v>
          </cell>
          <cell r="E24">
            <v>7.8709120000000254</v>
          </cell>
        </row>
        <row r="25">
          <cell r="A25" t="str">
            <v>008</v>
          </cell>
          <cell r="B25" t="str">
            <v>éolien</v>
          </cell>
          <cell r="C25" t="str">
            <v>loi2000</v>
          </cell>
          <cell r="D25">
            <v>13</v>
          </cell>
          <cell r="E25">
            <v>126.819</v>
          </cell>
        </row>
        <row r="26">
          <cell r="A26" t="str">
            <v>009</v>
          </cell>
          <cell r="B26" t="str">
            <v>biogaz</v>
          </cell>
          <cell r="C26" t="str">
            <v>loi2000</v>
          </cell>
          <cell r="D26">
            <v>1</v>
          </cell>
          <cell r="E26">
            <v>0.84399999999999997</v>
          </cell>
        </row>
        <row r="27">
          <cell r="A27" t="str">
            <v>009</v>
          </cell>
          <cell r="B27" t="str">
            <v>hydraulique</v>
          </cell>
          <cell r="C27" t="str">
            <v>loi2000</v>
          </cell>
          <cell r="D27">
            <v>37</v>
          </cell>
          <cell r="E27">
            <v>65.13900000000001</v>
          </cell>
        </row>
        <row r="28">
          <cell r="A28" t="str">
            <v>009</v>
          </cell>
          <cell r="B28" t="str">
            <v>solaire</v>
          </cell>
          <cell r="C28" t="str">
            <v>loi2000</v>
          </cell>
          <cell r="D28">
            <v>1031</v>
          </cell>
          <cell r="E28">
            <v>22.107956000000087</v>
          </cell>
        </row>
        <row r="29">
          <cell r="A29" t="str">
            <v>010</v>
          </cell>
          <cell r="B29" t="str">
            <v>biogaz</v>
          </cell>
          <cell r="C29" t="str">
            <v>loi2000</v>
          </cell>
          <cell r="D29">
            <v>3</v>
          </cell>
          <cell r="E29">
            <v>2.2919999999999998</v>
          </cell>
        </row>
        <row r="30">
          <cell r="A30" t="str">
            <v>010</v>
          </cell>
          <cell r="B30" t="str">
            <v>biomasse</v>
          </cell>
          <cell r="C30" t="str">
            <v>loi2000</v>
          </cell>
          <cell r="D30">
            <v>1</v>
          </cell>
          <cell r="E30">
            <v>1.5</v>
          </cell>
        </row>
        <row r="31">
          <cell r="A31" t="str">
            <v>010</v>
          </cell>
          <cell r="B31" t="str">
            <v>hydraulique</v>
          </cell>
          <cell r="C31" t="str">
            <v>loi2000</v>
          </cell>
          <cell r="D31">
            <v>9</v>
          </cell>
          <cell r="E31">
            <v>6.8949999999999996</v>
          </cell>
        </row>
        <row r="32">
          <cell r="A32" t="str">
            <v>010</v>
          </cell>
          <cell r="B32" t="str">
            <v>solaire</v>
          </cell>
          <cell r="C32" t="str">
            <v>loi2000</v>
          </cell>
          <cell r="D32">
            <v>719</v>
          </cell>
          <cell r="E32">
            <v>19.233190000000064</v>
          </cell>
        </row>
        <row r="33">
          <cell r="A33" t="str">
            <v>010</v>
          </cell>
          <cell r="B33" t="str">
            <v>éolien</v>
          </cell>
          <cell r="C33" t="str">
            <v>loi2000</v>
          </cell>
          <cell r="D33">
            <v>26</v>
          </cell>
          <cell r="E33">
            <v>292.39999999999998</v>
          </cell>
        </row>
        <row r="34">
          <cell r="A34" t="str">
            <v>011</v>
          </cell>
          <cell r="B34" t="str">
            <v>biogaz</v>
          </cell>
          <cell r="C34" t="str">
            <v>loi2000</v>
          </cell>
          <cell r="D34">
            <v>1</v>
          </cell>
          <cell r="E34">
            <v>2.2839999999999998</v>
          </cell>
        </row>
        <row r="35">
          <cell r="A35" t="str">
            <v>011</v>
          </cell>
          <cell r="B35" t="str">
            <v>hydraulique</v>
          </cell>
          <cell r="C35" t="str">
            <v>loi2000</v>
          </cell>
          <cell r="D35">
            <v>15</v>
          </cell>
          <cell r="E35">
            <v>18.462499999999999</v>
          </cell>
        </row>
        <row r="36">
          <cell r="A36" t="str">
            <v>011</v>
          </cell>
          <cell r="B36" t="str">
            <v>solaire</v>
          </cell>
          <cell r="C36" t="str">
            <v>loi2000</v>
          </cell>
          <cell r="D36">
            <v>2836</v>
          </cell>
          <cell r="E36">
            <v>70.971597000000159</v>
          </cell>
        </row>
        <row r="37">
          <cell r="A37" t="str">
            <v>011</v>
          </cell>
          <cell r="B37" t="str">
            <v>éolien</v>
          </cell>
          <cell r="C37" t="str">
            <v>loi2000</v>
          </cell>
          <cell r="D37">
            <v>31</v>
          </cell>
          <cell r="E37">
            <v>249.51999999999995</v>
          </cell>
        </row>
        <row r="38">
          <cell r="A38" t="str">
            <v>012</v>
          </cell>
          <cell r="B38" t="str">
            <v>hydraulique</v>
          </cell>
          <cell r="C38" t="str">
            <v>loi2000</v>
          </cell>
          <cell r="D38">
            <v>23</v>
          </cell>
          <cell r="E38">
            <v>49.19</v>
          </cell>
        </row>
        <row r="39">
          <cell r="A39" t="str">
            <v>012</v>
          </cell>
          <cell r="B39" t="str">
            <v>solaire</v>
          </cell>
          <cell r="C39" t="str">
            <v>loi2000</v>
          </cell>
          <cell r="D39">
            <v>1781</v>
          </cell>
          <cell r="E39">
            <v>75.692140000000094</v>
          </cell>
        </row>
        <row r="40">
          <cell r="A40" t="str">
            <v>012</v>
          </cell>
          <cell r="B40" t="str">
            <v>éolien</v>
          </cell>
          <cell r="C40" t="str">
            <v>loi2000</v>
          </cell>
          <cell r="D40">
            <v>15</v>
          </cell>
          <cell r="E40">
            <v>205.16</v>
          </cell>
        </row>
        <row r="41">
          <cell r="A41" t="str">
            <v>013</v>
          </cell>
          <cell r="B41" t="str">
            <v>biogaz</v>
          </cell>
          <cell r="C41" t="str">
            <v>loi2000</v>
          </cell>
          <cell r="D41">
            <v>7</v>
          </cell>
          <cell r="E41">
            <v>13.786999999999999</v>
          </cell>
        </row>
        <row r="42">
          <cell r="A42" t="str">
            <v>013</v>
          </cell>
          <cell r="B42" t="str">
            <v>déchets</v>
          </cell>
          <cell r="C42" t="str">
            <v>loi2000</v>
          </cell>
          <cell r="D42">
            <v>1</v>
          </cell>
          <cell r="E42">
            <v>38.28</v>
          </cell>
        </row>
        <row r="43">
          <cell r="A43" t="str">
            <v>013</v>
          </cell>
          <cell r="B43" t="str">
            <v>hydraulique</v>
          </cell>
          <cell r="C43" t="str">
            <v>loi2000</v>
          </cell>
          <cell r="D43">
            <v>3</v>
          </cell>
          <cell r="E43">
            <v>2.92</v>
          </cell>
        </row>
        <row r="44">
          <cell r="A44" t="str">
            <v>013</v>
          </cell>
          <cell r="B44" t="str">
            <v>solaire</v>
          </cell>
          <cell r="C44" t="str">
            <v>loi2000</v>
          </cell>
          <cell r="D44">
            <v>8493</v>
          </cell>
          <cell r="E44">
            <v>79.720935999999512</v>
          </cell>
        </row>
        <row r="45">
          <cell r="A45" t="str">
            <v>013</v>
          </cell>
          <cell r="B45" t="str">
            <v>éolien</v>
          </cell>
          <cell r="C45" t="str">
            <v>loi2000</v>
          </cell>
          <cell r="D45">
            <v>5</v>
          </cell>
          <cell r="E45">
            <v>38.450000000000003</v>
          </cell>
        </row>
        <row r="46">
          <cell r="A46" t="str">
            <v>014</v>
          </cell>
          <cell r="B46" t="str">
            <v>biogaz</v>
          </cell>
          <cell r="C46" t="str">
            <v>loi2000</v>
          </cell>
          <cell r="D46">
            <v>1</v>
          </cell>
          <cell r="E46">
            <v>1.4319999999999999</v>
          </cell>
        </row>
        <row r="47">
          <cell r="A47" t="str">
            <v>014</v>
          </cell>
          <cell r="B47" t="str">
            <v>solaire</v>
          </cell>
          <cell r="C47" t="str">
            <v>loi2000</v>
          </cell>
          <cell r="D47">
            <v>1316</v>
          </cell>
          <cell r="E47">
            <v>7.4623140000000365</v>
          </cell>
        </row>
        <row r="48">
          <cell r="A48" t="str">
            <v>014</v>
          </cell>
          <cell r="B48" t="str">
            <v>éolien</v>
          </cell>
          <cell r="C48" t="str">
            <v>loi2000</v>
          </cell>
          <cell r="D48">
            <v>15</v>
          </cell>
          <cell r="E48">
            <v>134.08799999999999</v>
          </cell>
        </row>
        <row r="49">
          <cell r="A49" t="str">
            <v>015</v>
          </cell>
          <cell r="B49" t="str">
            <v>biomasse</v>
          </cell>
          <cell r="C49" t="str">
            <v>loi2000</v>
          </cell>
          <cell r="D49">
            <v>1</v>
          </cell>
          <cell r="E49">
            <v>4.41</v>
          </cell>
        </row>
        <row r="50">
          <cell r="A50" t="str">
            <v>015</v>
          </cell>
          <cell r="B50" t="str">
            <v>hydraulique</v>
          </cell>
          <cell r="C50" t="str">
            <v>loi2000</v>
          </cell>
          <cell r="D50">
            <v>9</v>
          </cell>
          <cell r="E50">
            <v>17.468</v>
          </cell>
        </row>
        <row r="51">
          <cell r="A51" t="str">
            <v>015</v>
          </cell>
          <cell r="B51" t="str">
            <v>solaire</v>
          </cell>
          <cell r="C51" t="str">
            <v>loi2000</v>
          </cell>
          <cell r="D51">
            <v>718</v>
          </cell>
          <cell r="E51">
            <v>34.471256000000039</v>
          </cell>
        </row>
        <row r="52">
          <cell r="A52" t="str">
            <v>015</v>
          </cell>
          <cell r="B52" t="str">
            <v>éolien</v>
          </cell>
          <cell r="C52" t="str">
            <v>loi2000</v>
          </cell>
          <cell r="D52">
            <v>7</v>
          </cell>
          <cell r="E52">
            <v>59</v>
          </cell>
        </row>
        <row r="53">
          <cell r="A53" t="str">
            <v>016</v>
          </cell>
          <cell r="B53" t="str">
            <v>biogaz</v>
          </cell>
          <cell r="C53" t="str">
            <v>loi2000</v>
          </cell>
          <cell r="D53">
            <v>2</v>
          </cell>
          <cell r="E53">
            <v>1.488</v>
          </cell>
        </row>
        <row r="54">
          <cell r="A54" t="str">
            <v>016</v>
          </cell>
          <cell r="B54" t="str">
            <v>hydraulique</v>
          </cell>
          <cell r="C54" t="str">
            <v>loi2000</v>
          </cell>
          <cell r="D54">
            <v>1</v>
          </cell>
          <cell r="E54">
            <v>0.23</v>
          </cell>
        </row>
        <row r="55">
          <cell r="A55" t="str">
            <v>016</v>
          </cell>
          <cell r="B55" t="str">
            <v>solaire</v>
          </cell>
          <cell r="C55" t="str">
            <v>loi2000</v>
          </cell>
          <cell r="D55">
            <v>1511</v>
          </cell>
          <cell r="E55">
            <v>24.047363000000153</v>
          </cell>
        </row>
        <row r="56">
          <cell r="A56" t="str">
            <v>016</v>
          </cell>
          <cell r="B56" t="str">
            <v>éolien</v>
          </cell>
          <cell r="C56" t="str">
            <v>loi2000</v>
          </cell>
          <cell r="D56">
            <v>9</v>
          </cell>
          <cell r="E56">
            <v>80.5</v>
          </cell>
        </row>
        <row r="57">
          <cell r="A57" t="str">
            <v>017</v>
          </cell>
          <cell r="B57" t="str">
            <v>biogaz</v>
          </cell>
          <cell r="C57" t="str">
            <v>loi2000</v>
          </cell>
          <cell r="D57">
            <v>1</v>
          </cell>
          <cell r="E57">
            <v>1.2</v>
          </cell>
        </row>
        <row r="58">
          <cell r="A58" t="str">
            <v>017</v>
          </cell>
          <cell r="B58" t="str">
            <v>solaire</v>
          </cell>
          <cell r="C58" t="str">
            <v>loi2000</v>
          </cell>
          <cell r="D58">
            <v>3888</v>
          </cell>
          <cell r="E58">
            <v>52.7287960000006</v>
          </cell>
        </row>
        <row r="59">
          <cell r="A59" t="str">
            <v>017</v>
          </cell>
          <cell r="B59" t="str">
            <v>éolien</v>
          </cell>
          <cell r="C59" t="str">
            <v>loi2000</v>
          </cell>
          <cell r="D59">
            <v>5</v>
          </cell>
          <cell r="E59">
            <v>41.914400000000001</v>
          </cell>
        </row>
        <row r="60">
          <cell r="A60" t="str">
            <v>018</v>
          </cell>
          <cell r="B60" t="str">
            <v>hydraulique</v>
          </cell>
          <cell r="C60" t="str">
            <v>loi2000</v>
          </cell>
          <cell r="D60">
            <v>3</v>
          </cell>
          <cell r="E60">
            <v>0.52699999999999991</v>
          </cell>
        </row>
        <row r="61">
          <cell r="A61" t="str">
            <v>018</v>
          </cell>
          <cell r="B61" t="str">
            <v>solaire</v>
          </cell>
          <cell r="C61" t="str">
            <v>loi2000</v>
          </cell>
          <cell r="D61">
            <v>1005</v>
          </cell>
          <cell r="E61">
            <v>17.200623000000064</v>
          </cell>
        </row>
        <row r="62">
          <cell r="A62" t="str">
            <v>018</v>
          </cell>
          <cell r="B62" t="str">
            <v>éolien</v>
          </cell>
          <cell r="C62" t="str">
            <v>loi2000</v>
          </cell>
          <cell r="D62">
            <v>4</v>
          </cell>
          <cell r="E62">
            <v>44</v>
          </cell>
        </row>
        <row r="63">
          <cell r="A63" t="str">
            <v>019</v>
          </cell>
          <cell r="B63" t="str">
            <v>hydraulique</v>
          </cell>
          <cell r="C63" t="str">
            <v>loi2000</v>
          </cell>
          <cell r="D63">
            <v>12</v>
          </cell>
          <cell r="E63">
            <v>19.759979999999995</v>
          </cell>
        </row>
        <row r="64">
          <cell r="A64" t="str">
            <v>019</v>
          </cell>
          <cell r="B64" t="str">
            <v>solaire</v>
          </cell>
          <cell r="C64" t="str">
            <v>loi2000</v>
          </cell>
          <cell r="D64">
            <v>943</v>
          </cell>
          <cell r="E64">
            <v>22.483937000000065</v>
          </cell>
        </row>
        <row r="65">
          <cell r="A65" t="str">
            <v>019</v>
          </cell>
          <cell r="B65" t="str">
            <v>éolien</v>
          </cell>
          <cell r="C65" t="str">
            <v>loi2000</v>
          </cell>
          <cell r="D65">
            <v>1</v>
          </cell>
          <cell r="E65">
            <v>9</v>
          </cell>
        </row>
        <row r="66">
          <cell r="A66" t="str">
            <v>021</v>
          </cell>
          <cell r="B66" t="str">
            <v>biogaz</v>
          </cell>
          <cell r="C66" t="str">
            <v>loi2000</v>
          </cell>
          <cell r="D66">
            <v>1</v>
          </cell>
          <cell r="E66">
            <v>1.415</v>
          </cell>
        </row>
        <row r="67">
          <cell r="A67" t="str">
            <v>021</v>
          </cell>
          <cell r="B67" t="str">
            <v>déchets</v>
          </cell>
          <cell r="C67" t="str">
            <v>loi2000</v>
          </cell>
          <cell r="D67">
            <v>1</v>
          </cell>
          <cell r="E67">
            <v>9.02</v>
          </cell>
        </row>
        <row r="68">
          <cell r="A68" t="str">
            <v>021</v>
          </cell>
          <cell r="B68" t="str">
            <v>hydraulique</v>
          </cell>
          <cell r="C68" t="str">
            <v>loi2000</v>
          </cell>
          <cell r="D68">
            <v>6</v>
          </cell>
          <cell r="E68">
            <v>0.84300000000000008</v>
          </cell>
        </row>
        <row r="69">
          <cell r="A69" t="str">
            <v>021</v>
          </cell>
          <cell r="B69" t="str">
            <v>solaire</v>
          </cell>
          <cell r="C69" t="str">
            <v>loi2000</v>
          </cell>
          <cell r="D69">
            <v>1875</v>
          </cell>
          <cell r="E69">
            <v>19.945189000000092</v>
          </cell>
        </row>
        <row r="70">
          <cell r="A70" t="str">
            <v>021</v>
          </cell>
          <cell r="B70" t="str">
            <v>éolien</v>
          </cell>
          <cell r="C70" t="str">
            <v>loi2000</v>
          </cell>
          <cell r="D70">
            <v>6</v>
          </cell>
          <cell r="E70">
            <v>62</v>
          </cell>
        </row>
        <row r="71">
          <cell r="A71" t="str">
            <v>022</v>
          </cell>
          <cell r="B71" t="str">
            <v>biogaz</v>
          </cell>
          <cell r="C71" t="str">
            <v>loi2000</v>
          </cell>
          <cell r="D71">
            <v>5</v>
          </cell>
          <cell r="E71">
            <v>2.2840000000000003</v>
          </cell>
        </row>
        <row r="72">
          <cell r="A72" t="str">
            <v>022</v>
          </cell>
          <cell r="B72" t="str">
            <v>hydraulique</v>
          </cell>
          <cell r="C72" t="str">
            <v>loi2000</v>
          </cell>
          <cell r="D72">
            <v>5</v>
          </cell>
          <cell r="E72">
            <v>8.2783000000000015</v>
          </cell>
        </row>
        <row r="73">
          <cell r="A73" t="str">
            <v>022</v>
          </cell>
          <cell r="B73" t="str">
            <v>solaire</v>
          </cell>
          <cell r="C73" t="str">
            <v>loi2000</v>
          </cell>
          <cell r="D73">
            <v>2151</v>
          </cell>
          <cell r="E73">
            <v>20.376821000000177</v>
          </cell>
        </row>
        <row r="74">
          <cell r="A74" t="str">
            <v>022</v>
          </cell>
          <cell r="B74" t="str">
            <v>éolien</v>
          </cell>
          <cell r="C74" t="str">
            <v>loi2000</v>
          </cell>
          <cell r="D74">
            <v>33</v>
          </cell>
          <cell r="E74">
            <v>244.09999999999994</v>
          </cell>
        </row>
        <row r="75">
          <cell r="A75" t="str">
            <v>023</v>
          </cell>
          <cell r="B75" t="str">
            <v>biogaz</v>
          </cell>
          <cell r="C75" t="str">
            <v>loi2000</v>
          </cell>
          <cell r="D75">
            <v>1</v>
          </cell>
          <cell r="E75">
            <v>7.0000000000000007E-2</v>
          </cell>
        </row>
        <row r="76">
          <cell r="A76" t="str">
            <v>023</v>
          </cell>
          <cell r="B76" t="str">
            <v>biomasse</v>
          </cell>
          <cell r="C76" t="str">
            <v>loi2000</v>
          </cell>
          <cell r="D76">
            <v>1</v>
          </cell>
          <cell r="E76">
            <v>3.49</v>
          </cell>
        </row>
        <row r="77">
          <cell r="A77" t="str">
            <v>023</v>
          </cell>
          <cell r="B77" t="str">
            <v>hydraulique</v>
          </cell>
          <cell r="C77" t="str">
            <v>loi2000</v>
          </cell>
          <cell r="D77">
            <v>11</v>
          </cell>
          <cell r="E77">
            <v>41.826000000000001</v>
          </cell>
        </row>
        <row r="78">
          <cell r="A78" t="str">
            <v>023</v>
          </cell>
          <cell r="B78" t="str">
            <v>solaire</v>
          </cell>
          <cell r="C78" t="str">
            <v>loi2000</v>
          </cell>
          <cell r="D78">
            <v>681</v>
          </cell>
          <cell r="E78">
            <v>10.818986000000036</v>
          </cell>
        </row>
        <row r="79">
          <cell r="A79" t="str">
            <v>024</v>
          </cell>
          <cell r="B79" t="str">
            <v>biogaz</v>
          </cell>
          <cell r="C79" t="str">
            <v>loi2000</v>
          </cell>
          <cell r="D79">
            <v>4</v>
          </cell>
          <cell r="E79">
            <v>0.84299999999999997</v>
          </cell>
        </row>
        <row r="80">
          <cell r="A80" t="str">
            <v>024</v>
          </cell>
          <cell r="B80" t="str">
            <v>hydraulique</v>
          </cell>
          <cell r="C80" t="str">
            <v>loi2000</v>
          </cell>
          <cell r="D80">
            <v>18</v>
          </cell>
          <cell r="E80">
            <v>6.8249999999999993</v>
          </cell>
        </row>
        <row r="81">
          <cell r="A81" t="str">
            <v>024</v>
          </cell>
          <cell r="B81" t="str">
            <v>solaire</v>
          </cell>
          <cell r="C81" t="str">
            <v>loi2000</v>
          </cell>
          <cell r="D81">
            <v>1494</v>
          </cell>
          <cell r="E81">
            <v>16.31782100000007</v>
          </cell>
        </row>
        <row r="82">
          <cell r="A82" t="str">
            <v>025</v>
          </cell>
          <cell r="B82" t="str">
            <v>biogaz</v>
          </cell>
          <cell r="C82" t="str">
            <v>loi2000</v>
          </cell>
          <cell r="D82">
            <v>1</v>
          </cell>
          <cell r="E82">
            <v>0.2</v>
          </cell>
        </row>
        <row r="83">
          <cell r="A83" t="str">
            <v>025</v>
          </cell>
          <cell r="B83" t="str">
            <v>déchets</v>
          </cell>
          <cell r="C83" t="str">
            <v>loi2000</v>
          </cell>
          <cell r="D83">
            <v>1</v>
          </cell>
          <cell r="E83">
            <v>0.89</v>
          </cell>
        </row>
        <row r="84">
          <cell r="A84" t="str">
            <v>025</v>
          </cell>
          <cell r="B84" t="str">
            <v>hydraulique</v>
          </cell>
          <cell r="C84" t="str">
            <v>loi2000</v>
          </cell>
          <cell r="D84">
            <v>17</v>
          </cell>
          <cell r="E84">
            <v>20.424999999999997</v>
          </cell>
        </row>
        <row r="85">
          <cell r="A85" t="str">
            <v>025</v>
          </cell>
          <cell r="B85" t="str">
            <v>solaire</v>
          </cell>
          <cell r="C85" t="str">
            <v>loi2000</v>
          </cell>
          <cell r="D85">
            <v>2384</v>
          </cell>
          <cell r="E85">
            <v>11.518619000000138</v>
          </cell>
        </row>
        <row r="86">
          <cell r="A86" t="str">
            <v>025</v>
          </cell>
          <cell r="B86" t="str">
            <v>éolien</v>
          </cell>
          <cell r="C86" t="str">
            <v>loi2000</v>
          </cell>
          <cell r="D86">
            <v>3</v>
          </cell>
          <cell r="E86">
            <v>30</v>
          </cell>
        </row>
        <row r="87">
          <cell r="A87" t="str">
            <v>026</v>
          </cell>
          <cell r="B87" t="str">
            <v>biogaz</v>
          </cell>
          <cell r="C87" t="str">
            <v>loi2000</v>
          </cell>
          <cell r="D87">
            <v>3</v>
          </cell>
          <cell r="E87">
            <v>6.1419999999999995</v>
          </cell>
        </row>
        <row r="88">
          <cell r="A88" t="str">
            <v>026</v>
          </cell>
          <cell r="B88" t="str">
            <v>hydraulique</v>
          </cell>
          <cell r="C88" t="str">
            <v>loi2000</v>
          </cell>
          <cell r="D88">
            <v>5</v>
          </cell>
          <cell r="E88">
            <v>12.123000000000001</v>
          </cell>
        </row>
        <row r="89">
          <cell r="A89" t="str">
            <v>026</v>
          </cell>
          <cell r="B89" t="str">
            <v>solaire</v>
          </cell>
          <cell r="C89" t="str">
            <v>loi2000</v>
          </cell>
          <cell r="D89">
            <v>3506</v>
          </cell>
          <cell r="E89">
            <v>59.742523000000169</v>
          </cell>
        </row>
        <row r="90">
          <cell r="A90" t="str">
            <v>026</v>
          </cell>
          <cell r="B90" t="str">
            <v>éolien</v>
          </cell>
          <cell r="C90" t="str">
            <v>loi2000</v>
          </cell>
          <cell r="D90">
            <v>11</v>
          </cell>
          <cell r="E90">
            <v>76.250000000000014</v>
          </cell>
        </row>
        <row r="91">
          <cell r="A91" t="str">
            <v>027</v>
          </cell>
          <cell r="B91" t="str">
            <v>biogaz</v>
          </cell>
          <cell r="C91" t="str">
            <v>loi2000</v>
          </cell>
          <cell r="D91">
            <v>2</v>
          </cell>
          <cell r="E91">
            <v>0.95499999999999996</v>
          </cell>
        </row>
        <row r="92">
          <cell r="A92" t="str">
            <v>027</v>
          </cell>
          <cell r="B92" t="str">
            <v>déchets</v>
          </cell>
          <cell r="C92" t="str">
            <v>loi2000</v>
          </cell>
          <cell r="D92">
            <v>1</v>
          </cell>
          <cell r="E92">
            <v>8.75</v>
          </cell>
        </row>
        <row r="93">
          <cell r="A93" t="str">
            <v>027</v>
          </cell>
          <cell r="B93" t="str">
            <v>hydraulique</v>
          </cell>
          <cell r="C93" t="str">
            <v>loi2000</v>
          </cell>
          <cell r="D93">
            <v>12</v>
          </cell>
          <cell r="E93">
            <v>17.681999999999995</v>
          </cell>
        </row>
        <row r="94">
          <cell r="A94" t="str">
            <v>027</v>
          </cell>
          <cell r="B94" t="str">
            <v>solaire</v>
          </cell>
          <cell r="C94" t="str">
            <v>loi2000</v>
          </cell>
          <cell r="D94">
            <v>1681</v>
          </cell>
          <cell r="E94">
            <v>10.978004000000094</v>
          </cell>
        </row>
        <row r="95">
          <cell r="A95" t="str">
            <v>027</v>
          </cell>
          <cell r="B95" t="str">
            <v>éolien</v>
          </cell>
          <cell r="C95" t="str">
            <v>loi2000</v>
          </cell>
          <cell r="D95">
            <v>3</v>
          </cell>
          <cell r="E95">
            <v>28.28</v>
          </cell>
        </row>
        <row r="96">
          <cell r="A96" t="str">
            <v>028</v>
          </cell>
          <cell r="B96" t="str">
            <v>biogaz</v>
          </cell>
          <cell r="C96" t="str">
            <v>loi2000</v>
          </cell>
          <cell r="D96">
            <v>4</v>
          </cell>
          <cell r="E96">
            <v>1.1260000000000001</v>
          </cell>
        </row>
        <row r="97">
          <cell r="A97" t="str">
            <v>028</v>
          </cell>
          <cell r="B97" t="str">
            <v>déchets</v>
          </cell>
          <cell r="C97" t="str">
            <v>loi2000</v>
          </cell>
          <cell r="D97">
            <v>1</v>
          </cell>
          <cell r="E97">
            <v>8.6999999999999993</v>
          </cell>
        </row>
        <row r="98">
          <cell r="A98" t="str">
            <v>028</v>
          </cell>
          <cell r="B98" t="str">
            <v>solaire</v>
          </cell>
          <cell r="C98" t="str">
            <v>loi2000</v>
          </cell>
          <cell r="D98">
            <v>797</v>
          </cell>
          <cell r="E98">
            <v>8.7807950000000279</v>
          </cell>
        </row>
        <row r="99">
          <cell r="A99" t="str">
            <v>028</v>
          </cell>
          <cell r="B99" t="str">
            <v>éolien</v>
          </cell>
          <cell r="C99" t="str">
            <v>loi2000</v>
          </cell>
          <cell r="D99">
            <v>29</v>
          </cell>
          <cell r="E99">
            <v>308.24999999999994</v>
          </cell>
        </row>
        <row r="100">
          <cell r="A100" t="str">
            <v>029</v>
          </cell>
          <cell r="B100" t="str">
            <v>biogaz</v>
          </cell>
          <cell r="C100" t="str">
            <v>loi2000</v>
          </cell>
          <cell r="D100">
            <v>1</v>
          </cell>
          <cell r="E100">
            <v>0.4</v>
          </cell>
        </row>
        <row r="101">
          <cell r="A101" t="str">
            <v>029</v>
          </cell>
          <cell r="B101" t="str">
            <v>déchets</v>
          </cell>
          <cell r="C101" t="str">
            <v>loi2000</v>
          </cell>
          <cell r="D101">
            <v>1</v>
          </cell>
          <cell r="E101">
            <v>2.895</v>
          </cell>
        </row>
        <row r="102">
          <cell r="A102" t="str">
            <v>029</v>
          </cell>
          <cell r="B102" t="str">
            <v>hydraulique</v>
          </cell>
          <cell r="C102" t="str">
            <v>loi2000</v>
          </cell>
          <cell r="D102">
            <v>3</v>
          </cell>
          <cell r="E102">
            <v>0.58000000000000007</v>
          </cell>
        </row>
        <row r="103">
          <cell r="A103" t="str">
            <v>029</v>
          </cell>
          <cell r="B103" t="str">
            <v>solaire</v>
          </cell>
          <cell r="C103" t="str">
            <v>loi2000</v>
          </cell>
          <cell r="D103">
            <v>2657</v>
          </cell>
          <cell r="E103">
            <v>26.471328000000216</v>
          </cell>
        </row>
        <row r="104">
          <cell r="A104" t="str">
            <v>029</v>
          </cell>
          <cell r="B104" t="str">
            <v>éolien</v>
          </cell>
          <cell r="C104" t="str">
            <v>loi2000</v>
          </cell>
          <cell r="D104">
            <v>25</v>
          </cell>
          <cell r="E104">
            <v>147.98999999999998</v>
          </cell>
        </row>
        <row r="105">
          <cell r="A105" t="str">
            <v>02A</v>
          </cell>
          <cell r="B105" t="str">
            <v>hydraulique</v>
          </cell>
          <cell r="C105" t="str">
            <v>loi2000</v>
          </cell>
          <cell r="D105">
            <v>6</v>
          </cell>
          <cell r="E105">
            <v>10.127000000000001</v>
          </cell>
        </row>
        <row r="106">
          <cell r="A106" t="str">
            <v>02A</v>
          </cell>
          <cell r="B106" t="str">
            <v>solaire</v>
          </cell>
          <cell r="C106" t="str">
            <v>loi2000</v>
          </cell>
          <cell r="D106">
            <v>101</v>
          </cell>
          <cell r="E106">
            <v>22.108669000000003</v>
          </cell>
        </row>
        <row r="107">
          <cell r="A107" t="str">
            <v>02B</v>
          </cell>
          <cell r="B107" t="str">
            <v>biogaz</v>
          </cell>
          <cell r="C107" t="str">
            <v>loi2000</v>
          </cell>
          <cell r="D107">
            <v>1</v>
          </cell>
          <cell r="E107">
            <v>1.6879999999999999</v>
          </cell>
        </row>
        <row r="108">
          <cell r="A108" t="str">
            <v>02B</v>
          </cell>
          <cell r="B108" t="str">
            <v>hydraulique</v>
          </cell>
          <cell r="C108" t="str">
            <v>loi2000</v>
          </cell>
          <cell r="D108">
            <v>1</v>
          </cell>
          <cell r="E108">
            <v>2.1</v>
          </cell>
        </row>
        <row r="109">
          <cell r="A109" t="str">
            <v>02B</v>
          </cell>
          <cell r="B109" t="str">
            <v>solaire</v>
          </cell>
          <cell r="C109" t="str">
            <v>loi2000</v>
          </cell>
          <cell r="D109">
            <v>204</v>
          </cell>
          <cell r="E109">
            <v>29.160875999999991</v>
          </cell>
        </row>
        <row r="110">
          <cell r="A110" t="str">
            <v>02B</v>
          </cell>
          <cell r="B110" t="str">
            <v>éolien</v>
          </cell>
          <cell r="C110" t="str">
            <v>loi2000</v>
          </cell>
          <cell r="D110">
            <v>1</v>
          </cell>
          <cell r="E110">
            <v>6</v>
          </cell>
        </row>
        <row r="111">
          <cell r="A111" t="str">
            <v>030</v>
          </cell>
          <cell r="B111" t="str">
            <v>biogaz</v>
          </cell>
          <cell r="C111" t="str">
            <v>loi2000</v>
          </cell>
          <cell r="D111">
            <v>1</v>
          </cell>
          <cell r="E111">
            <v>1.4319999999999999</v>
          </cell>
        </row>
        <row r="112">
          <cell r="A112" t="str">
            <v>030</v>
          </cell>
          <cell r="B112" t="str">
            <v>déchets</v>
          </cell>
          <cell r="C112" t="str">
            <v>loi2000</v>
          </cell>
          <cell r="D112">
            <v>1</v>
          </cell>
          <cell r="E112">
            <v>9.9499999999999993</v>
          </cell>
        </row>
        <row r="113">
          <cell r="A113" t="str">
            <v>030</v>
          </cell>
          <cell r="B113" t="str">
            <v>hydraulique</v>
          </cell>
          <cell r="C113" t="str">
            <v>loi2000</v>
          </cell>
          <cell r="D113">
            <v>6</v>
          </cell>
          <cell r="E113">
            <v>1.4966699999999999</v>
          </cell>
        </row>
        <row r="114">
          <cell r="A114" t="str">
            <v>030</v>
          </cell>
          <cell r="B114" t="str">
            <v>solaire</v>
          </cell>
          <cell r="C114" t="str">
            <v>loi2000</v>
          </cell>
          <cell r="D114">
            <v>6585</v>
          </cell>
          <cell r="E114">
            <v>66.737760000000279</v>
          </cell>
        </row>
        <row r="115">
          <cell r="A115" t="str">
            <v>030</v>
          </cell>
          <cell r="B115" t="str">
            <v>éolien</v>
          </cell>
          <cell r="C115" t="str">
            <v>loi2000</v>
          </cell>
          <cell r="D115">
            <v>1</v>
          </cell>
          <cell r="E115">
            <v>11.5</v>
          </cell>
        </row>
        <row r="116">
          <cell r="A116" t="str">
            <v>031</v>
          </cell>
          <cell r="B116" t="str">
            <v>biogaz</v>
          </cell>
          <cell r="C116" t="str">
            <v>loi2000</v>
          </cell>
          <cell r="D116">
            <v>1</v>
          </cell>
          <cell r="E116">
            <v>1.74</v>
          </cell>
        </row>
        <row r="117">
          <cell r="A117" t="str">
            <v>031</v>
          </cell>
          <cell r="B117" t="str">
            <v>hydraulique</v>
          </cell>
          <cell r="C117" t="str">
            <v>loi2000</v>
          </cell>
          <cell r="D117">
            <v>24</v>
          </cell>
          <cell r="E117">
            <v>70.147000000000006</v>
          </cell>
        </row>
        <row r="118">
          <cell r="A118" t="str">
            <v>031</v>
          </cell>
          <cell r="B118" t="str">
            <v>solaire</v>
          </cell>
          <cell r="C118" t="str">
            <v>loi2000</v>
          </cell>
          <cell r="D118">
            <v>6067</v>
          </cell>
          <cell r="E118">
            <v>60.8424090000006</v>
          </cell>
        </row>
        <row r="119">
          <cell r="A119" t="str">
            <v>031</v>
          </cell>
          <cell r="B119" t="str">
            <v>éolien</v>
          </cell>
          <cell r="C119" t="str">
            <v>loi2000</v>
          </cell>
          <cell r="D119">
            <v>4</v>
          </cell>
          <cell r="E119">
            <v>30.97</v>
          </cell>
        </row>
        <row r="120">
          <cell r="A120" t="str">
            <v>032</v>
          </cell>
          <cell r="B120" t="str">
            <v>biogaz</v>
          </cell>
          <cell r="C120" t="str">
            <v>loi2000</v>
          </cell>
          <cell r="D120">
            <v>1</v>
          </cell>
          <cell r="E120">
            <v>0.1</v>
          </cell>
        </row>
        <row r="121">
          <cell r="A121" t="str">
            <v>032</v>
          </cell>
          <cell r="B121" t="str">
            <v>hydraulique</v>
          </cell>
          <cell r="C121" t="str">
            <v>loi2000</v>
          </cell>
          <cell r="D121">
            <v>8</v>
          </cell>
          <cell r="E121">
            <v>1.0680000000000001</v>
          </cell>
        </row>
        <row r="122">
          <cell r="A122" t="str">
            <v>032</v>
          </cell>
          <cell r="B122" t="str">
            <v>solaire</v>
          </cell>
          <cell r="C122" t="str">
            <v>loi2000</v>
          </cell>
          <cell r="D122">
            <v>1456</v>
          </cell>
          <cell r="E122">
            <v>66.36464000000008</v>
          </cell>
        </row>
        <row r="123">
          <cell r="A123" t="str">
            <v>033</v>
          </cell>
          <cell r="B123" t="str">
            <v>biogaz</v>
          </cell>
          <cell r="C123" t="str">
            <v>loi2000</v>
          </cell>
          <cell r="D123">
            <v>3</v>
          </cell>
          <cell r="E123">
            <v>6.8999999999999995</v>
          </cell>
        </row>
        <row r="124">
          <cell r="A124" t="str">
            <v>033</v>
          </cell>
          <cell r="B124" t="str">
            <v>déchets</v>
          </cell>
          <cell r="C124" t="str">
            <v>loi2000</v>
          </cell>
          <cell r="D124">
            <v>1</v>
          </cell>
          <cell r="E124">
            <v>4.2679999999999998</v>
          </cell>
        </row>
        <row r="125">
          <cell r="A125" t="str">
            <v>033</v>
          </cell>
          <cell r="B125" t="str">
            <v>hydraulique</v>
          </cell>
          <cell r="C125" t="str">
            <v>loi2000</v>
          </cell>
          <cell r="D125">
            <v>2</v>
          </cell>
          <cell r="E125">
            <v>0.7</v>
          </cell>
        </row>
        <row r="126">
          <cell r="A126" t="str">
            <v>033</v>
          </cell>
          <cell r="B126" t="str">
            <v>solaire</v>
          </cell>
          <cell r="C126" t="str">
            <v>loi2000</v>
          </cell>
          <cell r="D126">
            <v>6543</v>
          </cell>
          <cell r="E126">
            <v>86.4099920000005</v>
          </cell>
        </row>
        <row r="127">
          <cell r="A127" t="str">
            <v>033</v>
          </cell>
          <cell r="B127" t="str">
            <v>éolien</v>
          </cell>
          <cell r="C127" t="str">
            <v>loi2000</v>
          </cell>
          <cell r="D127">
            <v>1</v>
          </cell>
          <cell r="E127">
            <v>0.01</v>
          </cell>
        </row>
        <row r="128">
          <cell r="A128" t="str">
            <v>034</v>
          </cell>
          <cell r="B128" t="str">
            <v>biogaz</v>
          </cell>
          <cell r="C128" t="str">
            <v>loi2000</v>
          </cell>
          <cell r="D128">
            <v>3</v>
          </cell>
          <cell r="E128">
            <v>5.3559999999999999</v>
          </cell>
        </row>
        <row r="129">
          <cell r="A129" t="str">
            <v>034</v>
          </cell>
          <cell r="B129" t="str">
            <v>hydraulique</v>
          </cell>
          <cell r="C129" t="str">
            <v>loi2000</v>
          </cell>
          <cell r="D129">
            <v>9</v>
          </cell>
          <cell r="E129">
            <v>13.7525</v>
          </cell>
        </row>
        <row r="130">
          <cell r="A130" t="str">
            <v>034</v>
          </cell>
          <cell r="B130" t="str">
            <v>solaire</v>
          </cell>
          <cell r="C130" t="str">
            <v>loi2000</v>
          </cell>
          <cell r="D130">
            <v>8137</v>
          </cell>
          <cell r="E130">
            <v>73.971116999999609</v>
          </cell>
        </row>
        <row r="131">
          <cell r="A131" t="str">
            <v>034</v>
          </cell>
          <cell r="B131" t="str">
            <v>éolien</v>
          </cell>
          <cell r="C131" t="str">
            <v>loi2000</v>
          </cell>
          <cell r="D131">
            <v>15</v>
          </cell>
          <cell r="E131">
            <v>118.07000000000001</v>
          </cell>
        </row>
        <row r="132">
          <cell r="A132" t="str">
            <v>035</v>
          </cell>
          <cell r="B132" t="str">
            <v>biogaz</v>
          </cell>
          <cell r="C132" t="str">
            <v>loi2000</v>
          </cell>
          <cell r="D132">
            <v>3</v>
          </cell>
          <cell r="E132">
            <v>0.35</v>
          </cell>
        </row>
        <row r="133">
          <cell r="A133" t="str">
            <v>035</v>
          </cell>
          <cell r="B133" t="str">
            <v>solaire</v>
          </cell>
          <cell r="C133" t="str">
            <v>loi2000</v>
          </cell>
          <cell r="D133">
            <v>4591</v>
          </cell>
          <cell r="E133">
            <v>40.637582000000677</v>
          </cell>
        </row>
        <row r="134">
          <cell r="A134" t="str">
            <v>035</v>
          </cell>
          <cell r="B134" t="str">
            <v>éolien</v>
          </cell>
          <cell r="C134" t="str">
            <v>loi2000</v>
          </cell>
          <cell r="D134">
            <v>11</v>
          </cell>
          <cell r="E134">
            <v>73.349999999999994</v>
          </cell>
        </row>
        <row r="135">
          <cell r="A135" t="str">
            <v>036</v>
          </cell>
          <cell r="B135" t="str">
            <v>biogaz</v>
          </cell>
          <cell r="C135" t="str">
            <v>loi2000</v>
          </cell>
          <cell r="D135">
            <v>1</v>
          </cell>
          <cell r="E135">
            <v>0.11</v>
          </cell>
        </row>
        <row r="136">
          <cell r="A136" t="str">
            <v>036</v>
          </cell>
          <cell r="B136" t="str">
            <v>hydraulique</v>
          </cell>
          <cell r="C136" t="str">
            <v>loi2000</v>
          </cell>
          <cell r="D136">
            <v>5</v>
          </cell>
          <cell r="E136">
            <v>17.520000000000003</v>
          </cell>
        </row>
        <row r="137">
          <cell r="A137" t="str">
            <v>036</v>
          </cell>
          <cell r="B137" t="str">
            <v>solaire</v>
          </cell>
          <cell r="C137" t="str">
            <v>loi2000</v>
          </cell>
          <cell r="D137">
            <v>769</v>
          </cell>
          <cell r="E137">
            <v>13.147975000000006</v>
          </cell>
        </row>
        <row r="138">
          <cell r="A138" t="str">
            <v>036</v>
          </cell>
          <cell r="B138" t="str">
            <v>éolien</v>
          </cell>
          <cell r="C138" t="str">
            <v>loi2000</v>
          </cell>
          <cell r="D138">
            <v>9</v>
          </cell>
          <cell r="E138">
            <v>91</v>
          </cell>
        </row>
        <row r="139">
          <cell r="A139" t="str">
            <v>037</v>
          </cell>
          <cell r="B139" t="str">
            <v>biogaz</v>
          </cell>
          <cell r="C139" t="str">
            <v>loi2000</v>
          </cell>
          <cell r="D139">
            <v>2</v>
          </cell>
          <cell r="E139">
            <v>1.4899999999999998</v>
          </cell>
        </row>
        <row r="140">
          <cell r="A140" t="str">
            <v>037</v>
          </cell>
          <cell r="B140" t="str">
            <v>hydraulique</v>
          </cell>
          <cell r="C140" t="str">
            <v>loi2000</v>
          </cell>
          <cell r="D140">
            <v>1</v>
          </cell>
          <cell r="E140">
            <v>0.1</v>
          </cell>
        </row>
        <row r="141">
          <cell r="A141" t="str">
            <v>037</v>
          </cell>
          <cell r="B141" t="str">
            <v>solaire</v>
          </cell>
          <cell r="C141" t="str">
            <v>loi2000</v>
          </cell>
          <cell r="D141">
            <v>1819</v>
          </cell>
          <cell r="E141">
            <v>9.4425640000000595</v>
          </cell>
        </row>
        <row r="142">
          <cell r="A142" t="str">
            <v>038</v>
          </cell>
          <cell r="B142" t="str">
            <v>biogaz</v>
          </cell>
          <cell r="C142" t="str">
            <v>loi2000</v>
          </cell>
          <cell r="D142">
            <v>2</v>
          </cell>
          <cell r="E142">
            <v>2.8639999999999999</v>
          </cell>
        </row>
        <row r="143">
          <cell r="A143" t="str">
            <v>038</v>
          </cell>
          <cell r="B143" t="str">
            <v>déchets</v>
          </cell>
          <cell r="C143" t="str">
            <v>loi2000</v>
          </cell>
          <cell r="D143">
            <v>3</v>
          </cell>
          <cell r="E143">
            <v>34.9</v>
          </cell>
        </row>
        <row r="144">
          <cell r="A144" t="str">
            <v>038</v>
          </cell>
          <cell r="B144" t="str">
            <v>hydraulique</v>
          </cell>
          <cell r="C144" t="str">
            <v>loi2000</v>
          </cell>
          <cell r="D144">
            <v>30</v>
          </cell>
          <cell r="E144">
            <v>77.441000000000003</v>
          </cell>
        </row>
        <row r="145">
          <cell r="A145" t="str">
            <v>038</v>
          </cell>
          <cell r="B145" t="str">
            <v>solaire</v>
          </cell>
          <cell r="C145" t="str">
            <v>loi2000</v>
          </cell>
          <cell r="D145">
            <v>7638</v>
          </cell>
          <cell r="E145">
            <v>36.137398100010635</v>
          </cell>
        </row>
        <row r="146">
          <cell r="A146" t="str">
            <v>038</v>
          </cell>
          <cell r="B146" t="str">
            <v>éolien</v>
          </cell>
          <cell r="C146" t="str">
            <v>loi2000</v>
          </cell>
          <cell r="D146">
            <v>2</v>
          </cell>
          <cell r="E146">
            <v>3.0019999999999998</v>
          </cell>
        </row>
        <row r="147">
          <cell r="A147" t="str">
            <v>039</v>
          </cell>
          <cell r="B147" t="str">
            <v>hydraulique</v>
          </cell>
          <cell r="C147" t="str">
            <v>loi2000</v>
          </cell>
          <cell r="D147">
            <v>22</v>
          </cell>
          <cell r="E147">
            <v>14.221</v>
          </cell>
        </row>
        <row r="148">
          <cell r="A148" t="str">
            <v>039</v>
          </cell>
          <cell r="B148" t="str">
            <v>solaire</v>
          </cell>
          <cell r="C148" t="str">
            <v>loi2000</v>
          </cell>
          <cell r="D148">
            <v>1280</v>
          </cell>
          <cell r="E148">
            <v>6.3342700000000383</v>
          </cell>
        </row>
        <row r="149">
          <cell r="A149" t="str">
            <v>040</v>
          </cell>
          <cell r="B149" t="str">
            <v>hydraulique</v>
          </cell>
          <cell r="C149" t="str">
            <v>loi2000</v>
          </cell>
          <cell r="D149">
            <v>1</v>
          </cell>
          <cell r="E149">
            <v>7.2999999999999995E-2</v>
          </cell>
        </row>
        <row r="150">
          <cell r="A150" t="str">
            <v>040</v>
          </cell>
          <cell r="B150" t="str">
            <v>solaire</v>
          </cell>
          <cell r="C150" t="str">
            <v>loi2000</v>
          </cell>
          <cell r="D150">
            <v>3703</v>
          </cell>
          <cell r="E150">
            <v>136.61051399999954</v>
          </cell>
        </row>
        <row r="151">
          <cell r="A151" t="str">
            <v>041</v>
          </cell>
          <cell r="B151" t="str">
            <v>biogaz</v>
          </cell>
          <cell r="C151" t="str">
            <v>loi2000</v>
          </cell>
          <cell r="D151">
            <v>4</v>
          </cell>
          <cell r="E151">
            <v>1.2489999999999999</v>
          </cell>
        </row>
        <row r="152">
          <cell r="A152" t="str">
            <v>041</v>
          </cell>
          <cell r="B152" t="str">
            <v>hydraulique</v>
          </cell>
          <cell r="C152" t="str">
            <v>loi2000</v>
          </cell>
          <cell r="D152">
            <v>4</v>
          </cell>
          <cell r="E152">
            <v>0.29400000000000004</v>
          </cell>
        </row>
        <row r="153">
          <cell r="A153" t="str">
            <v>041</v>
          </cell>
          <cell r="B153" t="str">
            <v>solaire</v>
          </cell>
          <cell r="C153" t="str">
            <v>loi2000</v>
          </cell>
          <cell r="D153">
            <v>1038</v>
          </cell>
          <cell r="E153">
            <v>9.3169650000000264</v>
          </cell>
        </row>
        <row r="154">
          <cell r="A154" t="str">
            <v>041</v>
          </cell>
          <cell r="B154" t="str">
            <v>éolien</v>
          </cell>
          <cell r="C154" t="str">
            <v>loi2000</v>
          </cell>
          <cell r="D154">
            <v>3</v>
          </cell>
          <cell r="E154">
            <v>35.299999999999997</v>
          </cell>
        </row>
        <row r="155">
          <cell r="A155" t="str">
            <v>042</v>
          </cell>
          <cell r="B155" t="str">
            <v>biogaz</v>
          </cell>
          <cell r="C155" t="str">
            <v>loi2000</v>
          </cell>
          <cell r="D155">
            <v>1</v>
          </cell>
          <cell r="E155">
            <v>0.95</v>
          </cell>
        </row>
        <row r="156">
          <cell r="A156" t="str">
            <v>042</v>
          </cell>
          <cell r="B156" t="str">
            <v>hydraulique</v>
          </cell>
          <cell r="C156" t="str">
            <v>loi2000</v>
          </cell>
          <cell r="D156">
            <v>7</v>
          </cell>
          <cell r="E156">
            <v>6.0890000000000004</v>
          </cell>
        </row>
        <row r="157">
          <cell r="A157" t="str">
            <v>042</v>
          </cell>
          <cell r="B157" t="str">
            <v>solaire</v>
          </cell>
          <cell r="C157" t="str">
            <v>loi2000</v>
          </cell>
          <cell r="D157">
            <v>4588</v>
          </cell>
          <cell r="E157">
            <v>20.508667000000422</v>
          </cell>
        </row>
        <row r="158">
          <cell r="A158" t="str">
            <v>043</v>
          </cell>
          <cell r="B158" t="str">
            <v>biogaz</v>
          </cell>
          <cell r="C158" t="str">
            <v>loi2000</v>
          </cell>
          <cell r="D158">
            <v>4</v>
          </cell>
          <cell r="E158">
            <v>1.3689999999999998</v>
          </cell>
        </row>
        <row r="159">
          <cell r="A159" t="str">
            <v>043</v>
          </cell>
          <cell r="B159" t="str">
            <v>hydraulique</v>
          </cell>
          <cell r="C159" t="str">
            <v>loi2000</v>
          </cell>
          <cell r="D159">
            <v>16</v>
          </cell>
          <cell r="E159">
            <v>15.221</v>
          </cell>
        </row>
        <row r="160">
          <cell r="A160" t="str">
            <v>043</v>
          </cell>
          <cell r="B160" t="str">
            <v>solaire</v>
          </cell>
          <cell r="C160" t="str">
            <v>loi2000</v>
          </cell>
          <cell r="D160">
            <v>1903</v>
          </cell>
          <cell r="E160">
            <v>28.03579700000012</v>
          </cell>
        </row>
        <row r="161">
          <cell r="A161" t="str">
            <v>043</v>
          </cell>
          <cell r="B161" t="str">
            <v>éolien</v>
          </cell>
          <cell r="C161" t="str">
            <v>loi2000</v>
          </cell>
          <cell r="D161">
            <v>7</v>
          </cell>
          <cell r="E161">
            <v>69.599999999999994</v>
          </cell>
        </row>
        <row r="162">
          <cell r="A162" t="str">
            <v>044</v>
          </cell>
          <cell r="B162" t="str">
            <v>biogaz</v>
          </cell>
          <cell r="C162" t="str">
            <v>loi2000</v>
          </cell>
          <cell r="D162">
            <v>1</v>
          </cell>
          <cell r="E162">
            <v>0.373</v>
          </cell>
        </row>
        <row r="163">
          <cell r="A163" t="str">
            <v>044</v>
          </cell>
          <cell r="B163" t="str">
            <v>solaire</v>
          </cell>
          <cell r="C163" t="str">
            <v>loi2000</v>
          </cell>
          <cell r="D163">
            <v>8416</v>
          </cell>
          <cell r="E163">
            <v>50.088896000000197</v>
          </cell>
        </row>
        <row r="164">
          <cell r="A164" t="str">
            <v>044</v>
          </cell>
          <cell r="B164" t="str">
            <v>éolien</v>
          </cell>
          <cell r="C164" t="str">
            <v>loi2000</v>
          </cell>
          <cell r="D164">
            <v>15</v>
          </cell>
          <cell r="E164">
            <v>138.143</v>
          </cell>
        </row>
        <row r="165">
          <cell r="A165" t="str">
            <v>045</v>
          </cell>
          <cell r="B165" t="str">
            <v>biogaz</v>
          </cell>
          <cell r="C165" t="str">
            <v>loi2000</v>
          </cell>
          <cell r="D165">
            <v>1</v>
          </cell>
          <cell r="E165">
            <v>0.15</v>
          </cell>
        </row>
        <row r="166">
          <cell r="A166" t="str">
            <v>045</v>
          </cell>
          <cell r="B166" t="str">
            <v>déchets</v>
          </cell>
          <cell r="C166" t="str">
            <v>loi2000</v>
          </cell>
          <cell r="D166">
            <v>1</v>
          </cell>
          <cell r="E166">
            <v>4.97</v>
          </cell>
        </row>
        <row r="167">
          <cell r="A167" t="str">
            <v>045</v>
          </cell>
          <cell r="B167" t="str">
            <v>solaire</v>
          </cell>
          <cell r="C167" t="str">
            <v>loi2000</v>
          </cell>
          <cell r="D167">
            <v>1560</v>
          </cell>
          <cell r="E167">
            <v>8.2960950000000544</v>
          </cell>
        </row>
        <row r="168">
          <cell r="A168" t="str">
            <v>045</v>
          </cell>
          <cell r="B168" t="str">
            <v>éolien</v>
          </cell>
          <cell r="C168" t="str">
            <v>loi2000</v>
          </cell>
          <cell r="D168">
            <v>13</v>
          </cell>
          <cell r="E168">
            <v>131</v>
          </cell>
        </row>
        <row r="169">
          <cell r="A169" t="str">
            <v>046</v>
          </cell>
          <cell r="B169" t="str">
            <v>hydraulique</v>
          </cell>
          <cell r="C169" t="str">
            <v>loi2000</v>
          </cell>
          <cell r="D169">
            <v>12</v>
          </cell>
          <cell r="E169">
            <v>29.776499999999999</v>
          </cell>
        </row>
        <row r="170">
          <cell r="A170" t="str">
            <v>046</v>
          </cell>
          <cell r="B170" t="str">
            <v>solaire</v>
          </cell>
          <cell r="C170" t="str">
            <v>loi2000</v>
          </cell>
          <cell r="D170">
            <v>749</v>
          </cell>
          <cell r="E170">
            <v>22.92077500000002</v>
          </cell>
        </row>
        <row r="171">
          <cell r="A171" t="str">
            <v>047</v>
          </cell>
          <cell r="B171" t="str">
            <v>biogaz</v>
          </cell>
          <cell r="C171" t="str">
            <v>loi2000</v>
          </cell>
          <cell r="D171">
            <v>1</v>
          </cell>
          <cell r="E171">
            <v>0.42</v>
          </cell>
        </row>
        <row r="172">
          <cell r="A172" t="str">
            <v>047</v>
          </cell>
          <cell r="B172" t="str">
            <v>hydraulique</v>
          </cell>
          <cell r="C172" t="str">
            <v>loi2000</v>
          </cell>
          <cell r="D172">
            <v>2</v>
          </cell>
          <cell r="E172">
            <v>7.27</v>
          </cell>
        </row>
        <row r="173">
          <cell r="A173" t="str">
            <v>047</v>
          </cell>
          <cell r="B173" t="str">
            <v>solaire</v>
          </cell>
          <cell r="C173" t="str">
            <v>loi2000</v>
          </cell>
          <cell r="D173">
            <v>2024</v>
          </cell>
          <cell r="E173">
            <v>37.443244000000085</v>
          </cell>
        </row>
        <row r="174">
          <cell r="A174" t="str">
            <v>048</v>
          </cell>
          <cell r="B174" t="str">
            <v>hydraulique</v>
          </cell>
          <cell r="C174" t="str">
            <v>loi2000</v>
          </cell>
          <cell r="D174">
            <v>5</v>
          </cell>
          <cell r="E174">
            <v>24.350999999999999</v>
          </cell>
        </row>
        <row r="175">
          <cell r="A175" t="str">
            <v>048</v>
          </cell>
          <cell r="B175" t="str">
            <v>solaire</v>
          </cell>
          <cell r="C175" t="str">
            <v>loi2000</v>
          </cell>
          <cell r="D175">
            <v>378</v>
          </cell>
          <cell r="E175">
            <v>8.0880570000000027</v>
          </cell>
        </row>
        <row r="176">
          <cell r="A176" t="str">
            <v>048</v>
          </cell>
          <cell r="B176" t="str">
            <v>éolien</v>
          </cell>
          <cell r="C176" t="str">
            <v>loi2000</v>
          </cell>
          <cell r="D176">
            <v>5</v>
          </cell>
          <cell r="E176">
            <v>22.4</v>
          </cell>
        </row>
        <row r="177">
          <cell r="A177" t="str">
            <v>049</v>
          </cell>
          <cell r="B177" t="str">
            <v>biogaz</v>
          </cell>
          <cell r="C177" t="str">
            <v>loi2000</v>
          </cell>
          <cell r="D177">
            <v>2</v>
          </cell>
          <cell r="E177">
            <v>3.08</v>
          </cell>
        </row>
        <row r="178">
          <cell r="A178" t="str">
            <v>049</v>
          </cell>
          <cell r="B178" t="str">
            <v>déchets</v>
          </cell>
          <cell r="C178" t="str">
            <v>loi2000</v>
          </cell>
          <cell r="D178">
            <v>1</v>
          </cell>
          <cell r="E178">
            <v>9.19</v>
          </cell>
        </row>
        <row r="179">
          <cell r="A179" t="str">
            <v>049</v>
          </cell>
          <cell r="B179" t="str">
            <v>hydraulique</v>
          </cell>
          <cell r="C179" t="str">
            <v>loi2000</v>
          </cell>
          <cell r="D179">
            <v>2</v>
          </cell>
          <cell r="E179">
            <v>0.24249999999999999</v>
          </cell>
        </row>
        <row r="180">
          <cell r="A180" t="str">
            <v>049</v>
          </cell>
          <cell r="B180" t="str">
            <v>solaire</v>
          </cell>
          <cell r="C180" t="str">
            <v>loi2000</v>
          </cell>
          <cell r="D180">
            <v>5552</v>
          </cell>
          <cell r="E180">
            <v>54.522754000000326</v>
          </cell>
        </row>
        <row r="181">
          <cell r="A181" t="str">
            <v>049</v>
          </cell>
          <cell r="B181" t="str">
            <v>éolien</v>
          </cell>
          <cell r="C181" t="str">
            <v>loi2000</v>
          </cell>
          <cell r="D181">
            <v>7</v>
          </cell>
          <cell r="E181">
            <v>73.2</v>
          </cell>
        </row>
        <row r="182">
          <cell r="A182" t="str">
            <v>050</v>
          </cell>
          <cell r="B182" t="str">
            <v>biogaz</v>
          </cell>
          <cell r="C182" t="str">
            <v>loi2000</v>
          </cell>
          <cell r="D182">
            <v>4</v>
          </cell>
          <cell r="E182">
            <v>3.1829999999999998</v>
          </cell>
        </row>
        <row r="183">
          <cell r="A183" t="str">
            <v>050</v>
          </cell>
          <cell r="B183" t="str">
            <v>hydraulique</v>
          </cell>
          <cell r="C183" t="str">
            <v>loi2000</v>
          </cell>
          <cell r="D183">
            <v>1</v>
          </cell>
          <cell r="E183">
            <v>1.6</v>
          </cell>
        </row>
        <row r="184">
          <cell r="A184" t="str">
            <v>050</v>
          </cell>
          <cell r="B184" t="str">
            <v>solaire</v>
          </cell>
          <cell r="C184" t="str">
            <v>loi2000</v>
          </cell>
          <cell r="D184">
            <v>1897</v>
          </cell>
          <cell r="E184">
            <v>15.081356000000069</v>
          </cell>
        </row>
        <row r="185">
          <cell r="A185" t="str">
            <v>050</v>
          </cell>
          <cell r="B185" t="str">
            <v>éolien</v>
          </cell>
          <cell r="C185" t="str">
            <v>loi2000</v>
          </cell>
          <cell r="D185">
            <v>13</v>
          </cell>
          <cell r="E185">
            <v>75.406400000000005</v>
          </cell>
        </row>
        <row r="186">
          <cell r="A186" t="str">
            <v>051</v>
          </cell>
          <cell r="B186" t="str">
            <v>déchets</v>
          </cell>
          <cell r="C186" t="str">
            <v>loi2000</v>
          </cell>
          <cell r="D186">
            <v>1</v>
          </cell>
          <cell r="E186">
            <v>9.1</v>
          </cell>
        </row>
        <row r="187">
          <cell r="A187" t="str">
            <v>051</v>
          </cell>
          <cell r="B187" t="str">
            <v>hydraulique</v>
          </cell>
          <cell r="C187" t="str">
            <v>loi2000</v>
          </cell>
          <cell r="D187">
            <v>4</v>
          </cell>
          <cell r="E187">
            <v>0.34899999999999998</v>
          </cell>
        </row>
        <row r="188">
          <cell r="A188" t="str">
            <v>051</v>
          </cell>
          <cell r="B188" t="str">
            <v>solaire</v>
          </cell>
          <cell r="C188" t="str">
            <v>loi2000</v>
          </cell>
          <cell r="D188">
            <v>1452</v>
          </cell>
          <cell r="E188">
            <v>27.175899000000129</v>
          </cell>
        </row>
        <row r="189">
          <cell r="A189" t="str">
            <v>051</v>
          </cell>
          <cell r="B189" t="str">
            <v>éolien</v>
          </cell>
          <cell r="C189" t="str">
            <v>loi2000</v>
          </cell>
          <cell r="D189">
            <v>33</v>
          </cell>
          <cell r="E189">
            <v>317.27000000000004</v>
          </cell>
        </row>
        <row r="190">
          <cell r="A190" t="str">
            <v>052</v>
          </cell>
          <cell r="B190" t="str">
            <v>biogaz</v>
          </cell>
          <cell r="C190" t="str">
            <v>loi2000</v>
          </cell>
          <cell r="D190">
            <v>1</v>
          </cell>
          <cell r="E190">
            <v>0.249</v>
          </cell>
        </row>
        <row r="191">
          <cell r="A191" t="str">
            <v>052</v>
          </cell>
          <cell r="B191" t="str">
            <v>déchets</v>
          </cell>
          <cell r="C191" t="str">
            <v>loi2000</v>
          </cell>
          <cell r="D191">
            <v>1</v>
          </cell>
          <cell r="E191">
            <v>4.2</v>
          </cell>
        </row>
        <row r="192">
          <cell r="A192" t="str">
            <v>052</v>
          </cell>
          <cell r="B192" t="str">
            <v>hydraulique</v>
          </cell>
          <cell r="C192" t="str">
            <v>loi2000</v>
          </cell>
          <cell r="D192">
            <v>2</v>
          </cell>
          <cell r="E192">
            <v>0.215</v>
          </cell>
        </row>
        <row r="193">
          <cell r="A193" t="str">
            <v>052</v>
          </cell>
          <cell r="B193" t="str">
            <v>solaire</v>
          </cell>
          <cell r="C193" t="str">
            <v>loi2000</v>
          </cell>
          <cell r="D193">
            <v>564</v>
          </cell>
          <cell r="E193">
            <v>13.153459000000025</v>
          </cell>
        </row>
        <row r="194">
          <cell r="A194" t="str">
            <v>052</v>
          </cell>
          <cell r="B194" t="str">
            <v>éolien</v>
          </cell>
          <cell r="C194" t="str">
            <v>loi2000</v>
          </cell>
          <cell r="D194">
            <v>16</v>
          </cell>
          <cell r="E194">
            <v>240</v>
          </cell>
        </row>
        <row r="195">
          <cell r="A195" t="str">
            <v>053</v>
          </cell>
          <cell r="B195" t="str">
            <v>biogaz</v>
          </cell>
          <cell r="C195" t="str">
            <v>loi2000</v>
          </cell>
          <cell r="D195">
            <v>2</v>
          </cell>
          <cell r="E195">
            <v>10.414999999999999</v>
          </cell>
        </row>
        <row r="196">
          <cell r="A196" t="str">
            <v>053</v>
          </cell>
          <cell r="B196" t="str">
            <v>hydraulique</v>
          </cell>
          <cell r="C196" t="str">
            <v>loi2000</v>
          </cell>
          <cell r="D196">
            <v>20</v>
          </cell>
          <cell r="E196">
            <v>3.9929999999999999</v>
          </cell>
        </row>
        <row r="197">
          <cell r="A197" t="str">
            <v>053</v>
          </cell>
          <cell r="B197" t="str">
            <v>solaire</v>
          </cell>
          <cell r="C197" t="str">
            <v>loi2000</v>
          </cell>
          <cell r="D197">
            <v>2480</v>
          </cell>
          <cell r="E197">
            <v>20.130960000000265</v>
          </cell>
        </row>
        <row r="198">
          <cell r="A198" t="str">
            <v>053</v>
          </cell>
          <cell r="B198" t="str">
            <v>éolien</v>
          </cell>
          <cell r="C198" t="str">
            <v>loi2000</v>
          </cell>
          <cell r="D198">
            <v>5</v>
          </cell>
          <cell r="E198">
            <v>46.050000000000004</v>
          </cell>
        </row>
        <row r="199">
          <cell r="A199" t="str">
            <v>054</v>
          </cell>
          <cell r="B199" t="str">
            <v>biogaz</v>
          </cell>
          <cell r="C199" t="str">
            <v>loi2000</v>
          </cell>
          <cell r="D199">
            <v>5</v>
          </cell>
          <cell r="E199">
            <v>3.9739999999999998</v>
          </cell>
        </row>
        <row r="200">
          <cell r="A200" t="str">
            <v>054</v>
          </cell>
          <cell r="B200" t="str">
            <v>hydraulique</v>
          </cell>
          <cell r="C200" t="str">
            <v>loi2000</v>
          </cell>
          <cell r="D200">
            <v>11</v>
          </cell>
          <cell r="E200">
            <v>3.6868999999999996</v>
          </cell>
        </row>
        <row r="201">
          <cell r="A201" t="str">
            <v>054</v>
          </cell>
          <cell r="B201" t="str">
            <v>solaire</v>
          </cell>
          <cell r="C201" t="str">
            <v>loi2000</v>
          </cell>
          <cell r="D201">
            <v>2245</v>
          </cell>
          <cell r="E201">
            <v>23.960533000000105</v>
          </cell>
        </row>
        <row r="202">
          <cell r="A202" t="str">
            <v>054</v>
          </cell>
          <cell r="B202" t="str">
            <v>éolien</v>
          </cell>
          <cell r="C202" t="str">
            <v>loi2000</v>
          </cell>
          <cell r="D202">
            <v>12</v>
          </cell>
          <cell r="E202">
            <v>95</v>
          </cell>
        </row>
        <row r="203">
          <cell r="A203" t="str">
            <v>055</v>
          </cell>
          <cell r="B203" t="str">
            <v>hydraulique</v>
          </cell>
          <cell r="C203" t="str">
            <v>loi2000</v>
          </cell>
          <cell r="D203">
            <v>9</v>
          </cell>
          <cell r="E203">
            <v>1.6179999999999999</v>
          </cell>
        </row>
        <row r="204">
          <cell r="A204" t="str">
            <v>055</v>
          </cell>
          <cell r="B204" t="str">
            <v>solaire</v>
          </cell>
          <cell r="C204" t="str">
            <v>loi2000</v>
          </cell>
          <cell r="D204">
            <v>767</v>
          </cell>
          <cell r="E204">
            <v>5.9638460000000038</v>
          </cell>
        </row>
        <row r="205">
          <cell r="A205" t="str">
            <v>055</v>
          </cell>
          <cell r="B205" t="str">
            <v>éolien</v>
          </cell>
          <cell r="C205" t="str">
            <v>loi2000</v>
          </cell>
          <cell r="D205">
            <v>34</v>
          </cell>
          <cell r="E205">
            <v>348.7</v>
          </cell>
        </row>
        <row r="206">
          <cell r="A206" t="str">
            <v>056</v>
          </cell>
          <cell r="B206" t="str">
            <v>biogaz</v>
          </cell>
          <cell r="C206" t="str">
            <v>loi2000</v>
          </cell>
          <cell r="D206">
            <v>3</v>
          </cell>
          <cell r="E206">
            <v>1.7210000000000001</v>
          </cell>
        </row>
        <row r="207">
          <cell r="A207" t="str">
            <v>056</v>
          </cell>
          <cell r="B207" t="str">
            <v>hydraulique</v>
          </cell>
          <cell r="C207" t="str">
            <v>loi2000</v>
          </cell>
          <cell r="D207">
            <v>9</v>
          </cell>
          <cell r="E207">
            <v>3.0590000000000002</v>
          </cell>
        </row>
        <row r="208">
          <cell r="A208" t="str">
            <v>056</v>
          </cell>
          <cell r="B208" t="str">
            <v>solaire</v>
          </cell>
          <cell r="C208" t="str">
            <v>loi2000</v>
          </cell>
          <cell r="D208">
            <v>2927</v>
          </cell>
          <cell r="E208">
            <v>25.351965000000348</v>
          </cell>
        </row>
        <row r="209">
          <cell r="A209" t="str">
            <v>056</v>
          </cell>
          <cell r="B209" t="str">
            <v>éolien</v>
          </cell>
          <cell r="C209" t="str">
            <v>loi2000</v>
          </cell>
          <cell r="D209">
            <v>26</v>
          </cell>
          <cell r="E209">
            <v>214.29000000000002</v>
          </cell>
        </row>
        <row r="210">
          <cell r="A210" t="str">
            <v>057</v>
          </cell>
          <cell r="B210" t="str">
            <v>biogaz</v>
          </cell>
          <cell r="C210" t="str">
            <v>loi2000</v>
          </cell>
          <cell r="D210">
            <v>3</v>
          </cell>
          <cell r="E210">
            <v>3.6700000000000004</v>
          </cell>
        </row>
        <row r="211">
          <cell r="A211" t="str">
            <v>057</v>
          </cell>
          <cell r="B211" t="str">
            <v>hydraulique</v>
          </cell>
          <cell r="C211" t="str">
            <v>loi2000</v>
          </cell>
          <cell r="D211">
            <v>7</v>
          </cell>
          <cell r="E211">
            <v>12.741</v>
          </cell>
        </row>
        <row r="212">
          <cell r="A212" t="str">
            <v>057</v>
          </cell>
          <cell r="B212" t="str">
            <v>solaire</v>
          </cell>
          <cell r="C212" t="str">
            <v>loi2000</v>
          </cell>
          <cell r="D212">
            <v>4324</v>
          </cell>
          <cell r="E212">
            <v>33.29284100000033</v>
          </cell>
        </row>
        <row r="213">
          <cell r="A213" t="str">
            <v>057</v>
          </cell>
          <cell r="B213" t="str">
            <v>éolien</v>
          </cell>
          <cell r="C213" t="str">
            <v>loi2000</v>
          </cell>
          <cell r="D213">
            <v>17</v>
          </cell>
          <cell r="E213">
            <v>178.70000000000002</v>
          </cell>
        </row>
        <row r="214">
          <cell r="A214" t="str">
            <v>058</v>
          </cell>
          <cell r="B214" t="str">
            <v>déchets</v>
          </cell>
          <cell r="C214" t="str">
            <v>loi2000</v>
          </cell>
          <cell r="D214">
            <v>1</v>
          </cell>
          <cell r="E214">
            <v>2.68</v>
          </cell>
        </row>
        <row r="215">
          <cell r="A215" t="str">
            <v>058</v>
          </cell>
          <cell r="B215" t="str">
            <v>hydraulique</v>
          </cell>
          <cell r="C215" t="str">
            <v>loi2000</v>
          </cell>
          <cell r="D215">
            <v>1</v>
          </cell>
          <cell r="E215">
            <v>5.9</v>
          </cell>
        </row>
        <row r="216">
          <cell r="A216" t="str">
            <v>058</v>
          </cell>
          <cell r="B216" t="str">
            <v>solaire</v>
          </cell>
          <cell r="C216" t="str">
            <v>loi2000</v>
          </cell>
          <cell r="D216">
            <v>754</v>
          </cell>
          <cell r="E216">
            <v>4.8998200000000276</v>
          </cell>
        </row>
        <row r="217">
          <cell r="A217" t="str">
            <v>059</v>
          </cell>
          <cell r="B217" t="str">
            <v>biogaz</v>
          </cell>
          <cell r="C217" t="str">
            <v>loi2000</v>
          </cell>
          <cell r="D217">
            <v>6</v>
          </cell>
          <cell r="E217">
            <v>6.5440000000000005</v>
          </cell>
        </row>
        <row r="218">
          <cell r="A218" t="str">
            <v>059</v>
          </cell>
          <cell r="B218" t="str">
            <v>déchets</v>
          </cell>
          <cell r="C218" t="str">
            <v>loi2000</v>
          </cell>
          <cell r="D218">
            <v>2</v>
          </cell>
          <cell r="E218">
            <v>13.52</v>
          </cell>
        </row>
        <row r="219">
          <cell r="A219" t="str">
            <v>059</v>
          </cell>
          <cell r="B219" t="str">
            <v>solaire</v>
          </cell>
          <cell r="C219" t="str">
            <v>loi2000</v>
          </cell>
          <cell r="D219">
            <v>5158</v>
          </cell>
          <cell r="E219">
            <v>29.777753000000466</v>
          </cell>
        </row>
        <row r="220">
          <cell r="A220" t="str">
            <v>059</v>
          </cell>
          <cell r="B220" t="str">
            <v>éolien</v>
          </cell>
          <cell r="C220" t="str">
            <v>loi2000</v>
          </cell>
          <cell r="D220">
            <v>4</v>
          </cell>
          <cell r="E220">
            <v>22.75</v>
          </cell>
        </row>
        <row r="221">
          <cell r="A221" t="str">
            <v>060</v>
          </cell>
          <cell r="B221" t="str">
            <v>biogaz</v>
          </cell>
          <cell r="C221" t="str">
            <v>loi2000</v>
          </cell>
          <cell r="D221">
            <v>4</v>
          </cell>
          <cell r="E221">
            <v>7.5140000000000002</v>
          </cell>
        </row>
        <row r="222">
          <cell r="A222" t="str">
            <v>060</v>
          </cell>
          <cell r="B222" t="str">
            <v>déchets</v>
          </cell>
          <cell r="C222" t="str">
            <v>loi2000</v>
          </cell>
          <cell r="D222">
            <v>1</v>
          </cell>
          <cell r="E222">
            <v>14.3</v>
          </cell>
        </row>
        <row r="223">
          <cell r="A223" t="str">
            <v>060</v>
          </cell>
          <cell r="B223" t="str">
            <v>solaire</v>
          </cell>
          <cell r="C223" t="str">
            <v>loi2000</v>
          </cell>
          <cell r="D223">
            <v>1261</v>
          </cell>
          <cell r="E223">
            <v>6.5121820000000463</v>
          </cell>
        </row>
        <row r="224">
          <cell r="A224" t="str">
            <v>060</v>
          </cell>
          <cell r="B224" t="str">
            <v>éolien</v>
          </cell>
          <cell r="C224" t="str">
            <v>loi2000</v>
          </cell>
          <cell r="D224">
            <v>15</v>
          </cell>
          <cell r="E224">
            <v>159.4</v>
          </cell>
        </row>
        <row r="225">
          <cell r="A225" t="str">
            <v>061</v>
          </cell>
          <cell r="B225" t="str">
            <v>biogaz</v>
          </cell>
          <cell r="C225" t="str">
            <v>loi2000</v>
          </cell>
          <cell r="D225">
            <v>3</v>
          </cell>
          <cell r="E225">
            <v>1.375</v>
          </cell>
        </row>
        <row r="226">
          <cell r="A226" t="str">
            <v>061</v>
          </cell>
          <cell r="B226" t="str">
            <v>hydraulique</v>
          </cell>
          <cell r="C226" t="str">
            <v>loi2000</v>
          </cell>
          <cell r="D226">
            <v>2</v>
          </cell>
          <cell r="E226">
            <v>6.8999999999999995</v>
          </cell>
        </row>
        <row r="227">
          <cell r="A227" t="str">
            <v>061</v>
          </cell>
          <cell r="B227" t="str">
            <v>solaire</v>
          </cell>
          <cell r="C227" t="str">
            <v>loi2000</v>
          </cell>
          <cell r="D227">
            <v>992</v>
          </cell>
          <cell r="E227">
            <v>8.2094770000000086</v>
          </cell>
        </row>
        <row r="228">
          <cell r="A228" t="str">
            <v>061</v>
          </cell>
          <cell r="B228" t="str">
            <v>éolien</v>
          </cell>
          <cell r="C228" t="str">
            <v>loi2000</v>
          </cell>
          <cell r="D228">
            <v>1</v>
          </cell>
          <cell r="E228">
            <v>2.4</v>
          </cell>
        </row>
        <row r="229">
          <cell r="A229" t="str">
            <v>062</v>
          </cell>
          <cell r="B229" t="str">
            <v>biogaz</v>
          </cell>
          <cell r="C229" t="str">
            <v>loi2000</v>
          </cell>
          <cell r="D229">
            <v>7</v>
          </cell>
          <cell r="E229">
            <v>7.2119999999999997</v>
          </cell>
        </row>
        <row r="230">
          <cell r="A230" t="str">
            <v>062</v>
          </cell>
          <cell r="B230" t="str">
            <v>déchets</v>
          </cell>
          <cell r="C230" t="str">
            <v>loi2000</v>
          </cell>
          <cell r="D230">
            <v>1</v>
          </cell>
          <cell r="E230">
            <v>8.3249999999999993</v>
          </cell>
        </row>
        <row r="231">
          <cell r="A231" t="str">
            <v>062</v>
          </cell>
          <cell r="B231" t="str">
            <v>hydraulique</v>
          </cell>
          <cell r="C231" t="str">
            <v>loi2000</v>
          </cell>
          <cell r="D231">
            <v>3</v>
          </cell>
          <cell r="E231">
            <v>0.18800000000000003</v>
          </cell>
        </row>
        <row r="232">
          <cell r="A232" t="str">
            <v>062</v>
          </cell>
          <cell r="B232" t="str">
            <v>solaire</v>
          </cell>
          <cell r="C232" t="str">
            <v>loi2000</v>
          </cell>
          <cell r="D232">
            <v>4386</v>
          </cell>
          <cell r="E232">
            <v>20.233168000000237</v>
          </cell>
        </row>
        <row r="233">
          <cell r="A233" t="str">
            <v>062</v>
          </cell>
          <cell r="B233" t="str">
            <v>éolien</v>
          </cell>
          <cell r="C233" t="str">
            <v>loi2000</v>
          </cell>
          <cell r="D233">
            <v>47</v>
          </cell>
          <cell r="E233">
            <v>374.00519999999995</v>
          </cell>
        </row>
        <row r="234">
          <cell r="A234" t="str">
            <v>063</v>
          </cell>
          <cell r="B234" t="str">
            <v>biogaz</v>
          </cell>
          <cell r="C234" t="str">
            <v>loi2000</v>
          </cell>
          <cell r="D234">
            <v>1</v>
          </cell>
          <cell r="E234">
            <v>2.012</v>
          </cell>
        </row>
        <row r="235">
          <cell r="A235" t="str">
            <v>063</v>
          </cell>
          <cell r="B235" t="str">
            <v>hydraulique</v>
          </cell>
          <cell r="C235" t="str">
            <v>loi2000</v>
          </cell>
          <cell r="D235">
            <v>17</v>
          </cell>
          <cell r="E235">
            <v>17.053000000000001</v>
          </cell>
        </row>
        <row r="236">
          <cell r="A236" t="str">
            <v>063</v>
          </cell>
          <cell r="B236" t="str">
            <v>solaire</v>
          </cell>
          <cell r="C236" t="str">
            <v>loi2000</v>
          </cell>
          <cell r="D236">
            <v>3438</v>
          </cell>
          <cell r="E236">
            <v>26.045952000000216</v>
          </cell>
        </row>
        <row r="237">
          <cell r="A237" t="str">
            <v>063</v>
          </cell>
          <cell r="B237" t="str">
            <v>éolien</v>
          </cell>
          <cell r="C237" t="str">
            <v>loi2000</v>
          </cell>
          <cell r="D237">
            <v>6</v>
          </cell>
          <cell r="E237">
            <v>22.308</v>
          </cell>
        </row>
        <row r="238">
          <cell r="A238" t="str">
            <v>064</v>
          </cell>
          <cell r="B238" t="str">
            <v>déchets</v>
          </cell>
          <cell r="C238" t="str">
            <v>loi2000</v>
          </cell>
          <cell r="D238">
            <v>1</v>
          </cell>
          <cell r="E238">
            <v>5.85</v>
          </cell>
        </row>
        <row r="239">
          <cell r="A239" t="str">
            <v>064</v>
          </cell>
          <cell r="B239" t="str">
            <v>hydraulique</v>
          </cell>
          <cell r="C239" t="str">
            <v>loi2000</v>
          </cell>
          <cell r="D239">
            <v>34</v>
          </cell>
          <cell r="E239">
            <v>92.573000000000022</v>
          </cell>
        </row>
        <row r="240">
          <cell r="A240" t="str">
            <v>064</v>
          </cell>
          <cell r="B240" t="str">
            <v>solaire</v>
          </cell>
          <cell r="C240" t="str">
            <v>loi2000</v>
          </cell>
          <cell r="D240">
            <v>3778</v>
          </cell>
          <cell r="E240">
            <v>41.999117000000325</v>
          </cell>
        </row>
        <row r="241">
          <cell r="A241" t="str">
            <v>065</v>
          </cell>
          <cell r="B241" t="str">
            <v>biogaz</v>
          </cell>
          <cell r="C241" t="str">
            <v>loi2000</v>
          </cell>
          <cell r="D241">
            <v>1</v>
          </cell>
          <cell r="E241">
            <v>1.67</v>
          </cell>
        </row>
        <row r="242">
          <cell r="A242" t="str">
            <v>065</v>
          </cell>
          <cell r="B242" t="str">
            <v>hydraulique</v>
          </cell>
          <cell r="C242" t="str">
            <v>loi2000</v>
          </cell>
          <cell r="D242">
            <v>30</v>
          </cell>
          <cell r="E242">
            <v>79.632999999999996</v>
          </cell>
        </row>
        <row r="243">
          <cell r="A243" t="str">
            <v>065</v>
          </cell>
          <cell r="B243" t="str">
            <v>solaire</v>
          </cell>
          <cell r="C243" t="str">
            <v>loi2000</v>
          </cell>
          <cell r="D243">
            <v>800</v>
          </cell>
          <cell r="E243">
            <v>11.188797000000005</v>
          </cell>
        </row>
        <row r="244">
          <cell r="A244" t="str">
            <v>066</v>
          </cell>
          <cell r="B244" t="str">
            <v>biogaz</v>
          </cell>
          <cell r="C244" t="str">
            <v>loi2000</v>
          </cell>
          <cell r="D244">
            <v>1</v>
          </cell>
          <cell r="E244">
            <v>0.83499999999999996</v>
          </cell>
        </row>
        <row r="245">
          <cell r="A245" t="str">
            <v>066</v>
          </cell>
          <cell r="B245" t="str">
            <v>déchets</v>
          </cell>
          <cell r="C245" t="str">
            <v>loi2000</v>
          </cell>
          <cell r="D245">
            <v>1</v>
          </cell>
          <cell r="E245">
            <v>21.65</v>
          </cell>
        </row>
        <row r="246">
          <cell r="A246" t="str">
            <v>066</v>
          </cell>
          <cell r="B246" t="str">
            <v>hydraulique</v>
          </cell>
          <cell r="C246" t="str">
            <v>loi2000</v>
          </cell>
          <cell r="D246">
            <v>15</v>
          </cell>
          <cell r="E246">
            <v>73.117999999999995</v>
          </cell>
        </row>
        <row r="247">
          <cell r="A247" t="str">
            <v>066</v>
          </cell>
          <cell r="B247" t="str">
            <v>solaire</v>
          </cell>
          <cell r="C247" t="str">
            <v>loi2000</v>
          </cell>
          <cell r="D247">
            <v>2775</v>
          </cell>
          <cell r="E247">
            <v>50.466265000000135</v>
          </cell>
        </row>
        <row r="248">
          <cell r="A248" t="str">
            <v>066</v>
          </cell>
          <cell r="B248" t="str">
            <v>éolien</v>
          </cell>
          <cell r="C248" t="str">
            <v>loi2000</v>
          </cell>
          <cell r="D248">
            <v>4</v>
          </cell>
          <cell r="E248">
            <v>21.25</v>
          </cell>
        </row>
        <row r="249">
          <cell r="A249" t="str">
            <v>067</v>
          </cell>
          <cell r="B249" t="str">
            <v>déchets</v>
          </cell>
          <cell r="C249" t="str">
            <v>loi2000</v>
          </cell>
          <cell r="D249">
            <v>2</v>
          </cell>
          <cell r="E249">
            <v>19.399999999999999</v>
          </cell>
        </row>
        <row r="250">
          <cell r="A250" t="str">
            <v>067</v>
          </cell>
          <cell r="B250" t="str">
            <v>géothermie</v>
          </cell>
          <cell r="C250" t="str">
            <v>loi2000</v>
          </cell>
          <cell r="D250">
            <v>1</v>
          </cell>
          <cell r="E250">
            <v>1.8</v>
          </cell>
        </row>
        <row r="251">
          <cell r="A251" t="str">
            <v>067</v>
          </cell>
          <cell r="B251" t="str">
            <v>hydraulique</v>
          </cell>
          <cell r="C251" t="str">
            <v>loi2000</v>
          </cell>
          <cell r="D251">
            <v>22</v>
          </cell>
          <cell r="E251">
            <v>5.4564000000000004</v>
          </cell>
        </row>
        <row r="252">
          <cell r="A252" t="str">
            <v>067</v>
          </cell>
          <cell r="B252" t="str">
            <v>solaire</v>
          </cell>
          <cell r="C252" t="str">
            <v>loi2000</v>
          </cell>
          <cell r="D252">
            <v>2292</v>
          </cell>
          <cell r="E252">
            <v>55.450758999999884</v>
          </cell>
        </row>
        <row r="253">
          <cell r="A253" t="str">
            <v>068</v>
          </cell>
          <cell r="B253" t="str">
            <v>biogaz</v>
          </cell>
          <cell r="C253" t="str">
            <v>loi2000</v>
          </cell>
          <cell r="D253">
            <v>2</v>
          </cell>
          <cell r="E253">
            <v>2.79</v>
          </cell>
        </row>
        <row r="254">
          <cell r="A254" t="str">
            <v>068</v>
          </cell>
          <cell r="B254" t="str">
            <v>déchets</v>
          </cell>
          <cell r="C254" t="str">
            <v>loi2000</v>
          </cell>
          <cell r="D254">
            <v>1</v>
          </cell>
          <cell r="E254">
            <v>11.7</v>
          </cell>
        </row>
        <row r="255">
          <cell r="A255" t="str">
            <v>068</v>
          </cell>
          <cell r="B255" t="str">
            <v>hydraulique</v>
          </cell>
          <cell r="C255" t="str">
            <v>loi2000</v>
          </cell>
          <cell r="D255">
            <v>11</v>
          </cell>
          <cell r="E255">
            <v>5.0300000000000011</v>
          </cell>
        </row>
        <row r="256">
          <cell r="A256" t="str">
            <v>068</v>
          </cell>
          <cell r="B256" t="str">
            <v>solaire</v>
          </cell>
          <cell r="C256" t="str">
            <v>loi2000</v>
          </cell>
          <cell r="D256">
            <v>2663</v>
          </cell>
          <cell r="E256">
            <v>30.692495000000186</v>
          </cell>
        </row>
        <row r="257">
          <cell r="A257" t="str">
            <v>069</v>
          </cell>
          <cell r="B257" t="str">
            <v>déchets</v>
          </cell>
          <cell r="C257" t="str">
            <v>loi2000</v>
          </cell>
          <cell r="D257">
            <v>1</v>
          </cell>
          <cell r="E257">
            <v>7.8230000000000004</v>
          </cell>
        </row>
        <row r="258">
          <cell r="A258" t="str">
            <v>069</v>
          </cell>
          <cell r="B258" t="str">
            <v>solaire</v>
          </cell>
          <cell r="C258" t="str">
            <v>loi2000</v>
          </cell>
          <cell r="D258">
            <v>5423</v>
          </cell>
          <cell r="E258">
            <v>25.609301000000492</v>
          </cell>
        </row>
        <row r="259">
          <cell r="A259" t="str">
            <v>070</v>
          </cell>
          <cell r="B259" t="str">
            <v>biogaz</v>
          </cell>
          <cell r="C259" t="str">
            <v>loi2000</v>
          </cell>
          <cell r="D259">
            <v>2</v>
          </cell>
          <cell r="E259">
            <v>0.29799999999999999</v>
          </cell>
        </row>
        <row r="260">
          <cell r="A260" t="str">
            <v>070</v>
          </cell>
          <cell r="B260" t="str">
            <v>déchets</v>
          </cell>
          <cell r="C260" t="str">
            <v>loi2000</v>
          </cell>
          <cell r="D260">
            <v>1</v>
          </cell>
          <cell r="E260">
            <v>2.75</v>
          </cell>
        </row>
        <row r="261">
          <cell r="A261" t="str">
            <v>070</v>
          </cell>
          <cell r="B261" t="str">
            <v>hydraulique</v>
          </cell>
          <cell r="C261" t="str">
            <v>loi2000</v>
          </cell>
          <cell r="D261">
            <v>16</v>
          </cell>
          <cell r="E261">
            <v>4.1050000000000004</v>
          </cell>
        </row>
        <row r="262">
          <cell r="A262" t="str">
            <v>070</v>
          </cell>
          <cell r="B262" t="str">
            <v>solaire</v>
          </cell>
          <cell r="C262" t="str">
            <v>loi2000</v>
          </cell>
          <cell r="D262">
            <v>1175</v>
          </cell>
          <cell r="E262">
            <v>5.7170930000000659</v>
          </cell>
        </row>
        <row r="263">
          <cell r="A263" t="str">
            <v>071</v>
          </cell>
          <cell r="B263" t="str">
            <v>biogaz</v>
          </cell>
          <cell r="C263" t="str">
            <v>loi2000</v>
          </cell>
          <cell r="D263">
            <v>2</v>
          </cell>
          <cell r="E263">
            <v>2.2279999999999998</v>
          </cell>
        </row>
        <row r="264">
          <cell r="A264" t="str">
            <v>071</v>
          </cell>
          <cell r="B264" t="str">
            <v>hydraulique</v>
          </cell>
          <cell r="C264" t="str">
            <v>loi2000</v>
          </cell>
          <cell r="D264">
            <v>5</v>
          </cell>
          <cell r="E264">
            <v>2.327</v>
          </cell>
        </row>
        <row r="265">
          <cell r="A265" t="str">
            <v>071</v>
          </cell>
          <cell r="B265" t="str">
            <v>solaire</v>
          </cell>
          <cell r="C265" t="str">
            <v>loi2000</v>
          </cell>
          <cell r="D265">
            <v>2402</v>
          </cell>
          <cell r="E265">
            <v>13.903695000000143</v>
          </cell>
        </row>
        <row r="266">
          <cell r="A266" t="str">
            <v>072</v>
          </cell>
          <cell r="B266" t="str">
            <v>biogaz</v>
          </cell>
          <cell r="C266" t="str">
            <v>loi2000</v>
          </cell>
          <cell r="D266">
            <v>2</v>
          </cell>
          <cell r="E266">
            <v>0.65500000000000003</v>
          </cell>
        </row>
        <row r="267">
          <cell r="A267" t="str">
            <v>072</v>
          </cell>
          <cell r="B267" t="str">
            <v>déchets</v>
          </cell>
          <cell r="C267" t="str">
            <v>loi2000</v>
          </cell>
          <cell r="D267">
            <v>1</v>
          </cell>
          <cell r="E267">
            <v>14.375</v>
          </cell>
        </row>
        <row r="268">
          <cell r="A268" t="str">
            <v>072</v>
          </cell>
          <cell r="B268" t="str">
            <v>hydraulique</v>
          </cell>
          <cell r="C268" t="str">
            <v>loi2000</v>
          </cell>
          <cell r="D268">
            <v>4</v>
          </cell>
          <cell r="E268">
            <v>0.5625</v>
          </cell>
        </row>
        <row r="269">
          <cell r="A269" t="str">
            <v>072</v>
          </cell>
          <cell r="B269" t="str">
            <v>solaire</v>
          </cell>
          <cell r="C269" t="str">
            <v>loi2000</v>
          </cell>
          <cell r="D269">
            <v>3734</v>
          </cell>
          <cell r="E269">
            <v>26.60706500000046</v>
          </cell>
        </row>
        <row r="270">
          <cell r="A270" t="str">
            <v>073</v>
          </cell>
          <cell r="B270" t="str">
            <v>biogaz</v>
          </cell>
          <cell r="C270" t="str">
            <v>loi2000</v>
          </cell>
          <cell r="D270">
            <v>2</v>
          </cell>
          <cell r="E270">
            <v>0.14899999999999999</v>
          </cell>
        </row>
        <row r="271">
          <cell r="A271" t="str">
            <v>073</v>
          </cell>
          <cell r="B271" t="str">
            <v>déchets</v>
          </cell>
          <cell r="C271" t="str">
            <v>loi2000</v>
          </cell>
          <cell r="D271">
            <v>1</v>
          </cell>
          <cell r="E271">
            <v>9.6199999999999992</v>
          </cell>
        </row>
        <row r="272">
          <cell r="A272" t="str">
            <v>073</v>
          </cell>
          <cell r="B272" t="str">
            <v>hydraulique</v>
          </cell>
          <cell r="C272" t="str">
            <v>loi2000</v>
          </cell>
          <cell r="D272">
            <v>33</v>
          </cell>
          <cell r="E272">
            <v>151.27100000000002</v>
          </cell>
        </row>
        <row r="273">
          <cell r="A273" t="str">
            <v>073</v>
          </cell>
          <cell r="B273" t="str">
            <v>solaire</v>
          </cell>
          <cell r="C273" t="str">
            <v>loi2000</v>
          </cell>
          <cell r="D273">
            <v>2765</v>
          </cell>
          <cell r="E273">
            <v>11.111651000000183</v>
          </cell>
        </row>
        <row r="274">
          <cell r="A274" t="str">
            <v>074</v>
          </cell>
          <cell r="B274" t="str">
            <v>biogaz</v>
          </cell>
          <cell r="C274" t="str">
            <v>loi2000</v>
          </cell>
          <cell r="D274">
            <v>2</v>
          </cell>
          <cell r="E274">
            <v>0.35399999999999998</v>
          </cell>
        </row>
        <row r="275">
          <cell r="A275" t="str">
            <v>074</v>
          </cell>
          <cell r="B275" t="str">
            <v>hydraulique</v>
          </cell>
          <cell r="C275" t="str">
            <v>loi2000</v>
          </cell>
          <cell r="D275">
            <v>10</v>
          </cell>
          <cell r="E275">
            <v>32.131999999999998</v>
          </cell>
        </row>
        <row r="276">
          <cell r="A276" t="str">
            <v>074</v>
          </cell>
          <cell r="B276" t="str">
            <v>solaire</v>
          </cell>
          <cell r="C276" t="str">
            <v>loi2000</v>
          </cell>
          <cell r="D276">
            <v>3844</v>
          </cell>
          <cell r="E276">
            <v>13.427970000000206</v>
          </cell>
        </row>
        <row r="277">
          <cell r="A277" t="str">
            <v>075</v>
          </cell>
          <cell r="B277" t="str">
            <v>solaire</v>
          </cell>
          <cell r="C277" t="str">
            <v>loi2000</v>
          </cell>
          <cell r="D277">
            <v>25</v>
          </cell>
          <cell r="E277">
            <v>0.43052800000000008</v>
          </cell>
        </row>
        <row r="278">
          <cell r="A278" t="str">
            <v>076</v>
          </cell>
          <cell r="B278" t="str">
            <v>biogaz</v>
          </cell>
          <cell r="C278" t="str">
            <v>loi2000</v>
          </cell>
          <cell r="D278">
            <v>5</v>
          </cell>
          <cell r="E278">
            <v>3.9810000000000003</v>
          </cell>
        </row>
        <row r="279">
          <cell r="A279" t="str">
            <v>076</v>
          </cell>
          <cell r="B279" t="str">
            <v>déchets</v>
          </cell>
          <cell r="C279" t="str">
            <v>loi2000</v>
          </cell>
          <cell r="D279">
            <v>1</v>
          </cell>
          <cell r="E279">
            <v>18.484000000000002</v>
          </cell>
        </row>
        <row r="280">
          <cell r="A280" t="str">
            <v>076</v>
          </cell>
          <cell r="B280" t="str">
            <v>solaire</v>
          </cell>
          <cell r="C280" t="str">
            <v>loi2000</v>
          </cell>
          <cell r="D280">
            <v>1993</v>
          </cell>
          <cell r="E280">
            <v>23.562163000000108</v>
          </cell>
        </row>
        <row r="281">
          <cell r="A281" t="str">
            <v>076</v>
          </cell>
          <cell r="B281" t="str">
            <v>éolien</v>
          </cell>
          <cell r="C281" t="str">
            <v>loi2000</v>
          </cell>
          <cell r="D281">
            <v>20</v>
          </cell>
          <cell r="E281">
            <v>193.61999999999998</v>
          </cell>
        </row>
        <row r="282">
          <cell r="A282" t="str">
            <v>077</v>
          </cell>
          <cell r="B282" t="str">
            <v>biogaz</v>
          </cell>
          <cell r="C282" t="str">
            <v>loi2000</v>
          </cell>
          <cell r="D282">
            <v>3</v>
          </cell>
          <cell r="E282">
            <v>4.9870000000000001</v>
          </cell>
        </row>
        <row r="283">
          <cell r="A283" t="str">
            <v>077</v>
          </cell>
          <cell r="B283" t="str">
            <v>déchets</v>
          </cell>
          <cell r="C283" t="str">
            <v>loi2000</v>
          </cell>
          <cell r="D283">
            <v>3</v>
          </cell>
          <cell r="E283">
            <v>32.122</v>
          </cell>
        </row>
        <row r="284">
          <cell r="A284" t="str">
            <v>077</v>
          </cell>
          <cell r="B284" t="str">
            <v>solaire</v>
          </cell>
          <cell r="C284" t="str">
            <v>loi2000</v>
          </cell>
          <cell r="D284">
            <v>2904</v>
          </cell>
          <cell r="E284">
            <v>19.657616000000214</v>
          </cell>
        </row>
        <row r="285">
          <cell r="A285" t="str">
            <v>077</v>
          </cell>
          <cell r="B285" t="str">
            <v>éolien</v>
          </cell>
          <cell r="C285" t="str">
            <v>loi2000</v>
          </cell>
          <cell r="D285">
            <v>1</v>
          </cell>
          <cell r="E285">
            <v>0.13200000000000001</v>
          </cell>
        </row>
        <row r="286">
          <cell r="A286" t="str">
            <v>078</v>
          </cell>
          <cell r="B286" t="str">
            <v>solaire</v>
          </cell>
          <cell r="C286" t="str">
            <v>loi2000</v>
          </cell>
          <cell r="D286">
            <v>1521</v>
          </cell>
          <cell r="E286">
            <v>15.259087000000042</v>
          </cell>
        </row>
        <row r="287">
          <cell r="A287" t="str">
            <v>079</v>
          </cell>
          <cell r="B287" t="str">
            <v>biogaz</v>
          </cell>
          <cell r="C287" t="str">
            <v>loi2000</v>
          </cell>
          <cell r="D287">
            <v>1</v>
          </cell>
          <cell r="E287">
            <v>0.32</v>
          </cell>
        </row>
        <row r="288">
          <cell r="A288" t="str">
            <v>079</v>
          </cell>
          <cell r="B288" t="str">
            <v>solaire</v>
          </cell>
          <cell r="C288" t="str">
            <v>loi2000</v>
          </cell>
          <cell r="D288">
            <v>1164</v>
          </cell>
          <cell r="E288">
            <v>14.658619000000035</v>
          </cell>
        </row>
        <row r="289">
          <cell r="A289" t="str">
            <v>079</v>
          </cell>
          <cell r="B289" t="str">
            <v>éolien</v>
          </cell>
          <cell r="C289" t="str">
            <v>loi2000</v>
          </cell>
          <cell r="D289">
            <v>13</v>
          </cell>
          <cell r="E289">
            <v>124.33500000000001</v>
          </cell>
        </row>
        <row r="290">
          <cell r="A290" t="str">
            <v>080</v>
          </cell>
          <cell r="B290" t="str">
            <v>biogaz</v>
          </cell>
          <cell r="C290" t="str">
            <v>loi2000</v>
          </cell>
          <cell r="D290">
            <v>3</v>
          </cell>
          <cell r="E290">
            <v>4.6869999999999994</v>
          </cell>
        </row>
        <row r="291">
          <cell r="A291" t="str">
            <v>080</v>
          </cell>
          <cell r="B291" t="str">
            <v>solaire</v>
          </cell>
          <cell r="C291" t="str">
            <v>loi2000</v>
          </cell>
          <cell r="D291">
            <v>1338</v>
          </cell>
          <cell r="E291">
            <v>9.9868390000000495</v>
          </cell>
        </row>
        <row r="292">
          <cell r="A292" t="str">
            <v>080</v>
          </cell>
          <cell r="B292" t="str">
            <v>éolien</v>
          </cell>
          <cell r="C292" t="str">
            <v>loi2000</v>
          </cell>
          <cell r="D292">
            <v>49</v>
          </cell>
          <cell r="E292">
            <v>493.32</v>
          </cell>
        </row>
        <row r="293">
          <cell r="A293" t="str">
            <v>081</v>
          </cell>
          <cell r="B293" t="str">
            <v>biogaz</v>
          </cell>
          <cell r="C293" t="str">
            <v>loi2000</v>
          </cell>
          <cell r="D293">
            <v>3</v>
          </cell>
          <cell r="E293">
            <v>2.5420000000000003</v>
          </cell>
        </row>
        <row r="294">
          <cell r="A294" t="str">
            <v>081</v>
          </cell>
          <cell r="B294" t="str">
            <v>hydraulique</v>
          </cell>
          <cell r="C294" t="str">
            <v>loi2000</v>
          </cell>
          <cell r="D294">
            <v>40</v>
          </cell>
          <cell r="E294">
            <v>30.405000000000008</v>
          </cell>
        </row>
        <row r="295">
          <cell r="A295" t="str">
            <v>081</v>
          </cell>
          <cell r="B295" t="str">
            <v>solaire</v>
          </cell>
          <cell r="C295" t="str">
            <v>loi2000</v>
          </cell>
          <cell r="D295">
            <v>2264</v>
          </cell>
          <cell r="E295">
            <v>40.970201000000188</v>
          </cell>
        </row>
        <row r="296">
          <cell r="A296" t="str">
            <v>081</v>
          </cell>
          <cell r="B296" t="str">
            <v>éolien</v>
          </cell>
          <cell r="C296" t="str">
            <v>loi2000</v>
          </cell>
          <cell r="D296">
            <v>12</v>
          </cell>
          <cell r="E296">
            <v>119.67999999999999</v>
          </cell>
        </row>
        <row r="297">
          <cell r="A297" t="str">
            <v>082</v>
          </cell>
          <cell r="B297" t="str">
            <v>biogaz</v>
          </cell>
          <cell r="C297" t="str">
            <v>loi2000</v>
          </cell>
          <cell r="D297">
            <v>1</v>
          </cell>
          <cell r="E297">
            <v>7.6</v>
          </cell>
        </row>
        <row r="298">
          <cell r="A298" t="str">
            <v>082</v>
          </cell>
          <cell r="B298" t="str">
            <v>hydraulique</v>
          </cell>
          <cell r="C298" t="str">
            <v>loi2000</v>
          </cell>
          <cell r="D298">
            <v>6</v>
          </cell>
          <cell r="E298">
            <v>3.948</v>
          </cell>
        </row>
        <row r="299">
          <cell r="A299" t="str">
            <v>082</v>
          </cell>
          <cell r="B299" t="str">
            <v>solaire</v>
          </cell>
          <cell r="C299" t="str">
            <v>loi2000</v>
          </cell>
          <cell r="D299">
            <v>1156</v>
          </cell>
          <cell r="E299">
            <v>20.88208900000005</v>
          </cell>
        </row>
        <row r="300">
          <cell r="A300" t="str">
            <v>083</v>
          </cell>
          <cell r="B300" t="str">
            <v>hydraulique</v>
          </cell>
          <cell r="C300" t="str">
            <v>loi2000</v>
          </cell>
          <cell r="D300">
            <v>3</v>
          </cell>
          <cell r="E300">
            <v>2.79</v>
          </cell>
        </row>
        <row r="301">
          <cell r="A301" t="str">
            <v>083</v>
          </cell>
          <cell r="B301" t="str">
            <v>solaire</v>
          </cell>
          <cell r="C301" t="str">
            <v>loi2000</v>
          </cell>
          <cell r="D301">
            <v>7270</v>
          </cell>
          <cell r="E301">
            <v>96.091846000000714</v>
          </cell>
        </row>
        <row r="302">
          <cell r="A302" t="str">
            <v>084</v>
          </cell>
          <cell r="B302" t="str">
            <v>biogaz</v>
          </cell>
          <cell r="C302" t="str">
            <v>loi2000</v>
          </cell>
          <cell r="D302">
            <v>2</v>
          </cell>
          <cell r="E302">
            <v>2.605</v>
          </cell>
        </row>
        <row r="303">
          <cell r="A303" t="str">
            <v>084</v>
          </cell>
          <cell r="B303" t="str">
            <v>déchets</v>
          </cell>
          <cell r="C303" t="str">
            <v>loi2000</v>
          </cell>
          <cell r="D303">
            <v>1</v>
          </cell>
          <cell r="E303">
            <v>4.6399999999999997</v>
          </cell>
        </row>
        <row r="304">
          <cell r="A304" t="str">
            <v>084</v>
          </cell>
          <cell r="B304" t="str">
            <v>hydraulique</v>
          </cell>
          <cell r="C304" t="str">
            <v>loi2000</v>
          </cell>
          <cell r="D304">
            <v>3</v>
          </cell>
          <cell r="E304">
            <v>0.27500000000000002</v>
          </cell>
        </row>
        <row r="305">
          <cell r="A305" t="str">
            <v>084</v>
          </cell>
          <cell r="B305" t="str">
            <v>solaire</v>
          </cell>
          <cell r="C305" t="str">
            <v>loi2000</v>
          </cell>
          <cell r="D305">
            <v>3648</v>
          </cell>
          <cell r="E305">
            <v>45.940490000000281</v>
          </cell>
        </row>
        <row r="306">
          <cell r="A306" t="str">
            <v>084</v>
          </cell>
          <cell r="B306" t="str">
            <v>éolien</v>
          </cell>
          <cell r="C306" t="str">
            <v>loi2000</v>
          </cell>
          <cell r="D306">
            <v>1</v>
          </cell>
          <cell r="E306">
            <v>6.9</v>
          </cell>
        </row>
        <row r="307">
          <cell r="A307" t="str">
            <v>085</v>
          </cell>
          <cell r="B307" t="str">
            <v>biogaz</v>
          </cell>
          <cell r="C307" t="str">
            <v>loi2000</v>
          </cell>
          <cell r="D307">
            <v>4</v>
          </cell>
          <cell r="E307">
            <v>3.5770000000000004</v>
          </cell>
        </row>
        <row r="308">
          <cell r="A308" t="str">
            <v>085</v>
          </cell>
          <cell r="B308" t="str">
            <v>hydraulique</v>
          </cell>
          <cell r="C308" t="str">
            <v>loi2000</v>
          </cell>
          <cell r="D308">
            <v>4</v>
          </cell>
          <cell r="E308">
            <v>4.3719999999999999</v>
          </cell>
        </row>
        <row r="309">
          <cell r="A309" t="str">
            <v>085</v>
          </cell>
          <cell r="B309" t="str">
            <v>solaire</v>
          </cell>
          <cell r="C309" t="str">
            <v>loi2000</v>
          </cell>
          <cell r="D309">
            <v>8541</v>
          </cell>
          <cell r="E309">
            <v>66.788505999999686</v>
          </cell>
        </row>
        <row r="310">
          <cell r="A310" t="str">
            <v>085</v>
          </cell>
          <cell r="B310" t="str">
            <v>éolien</v>
          </cell>
          <cell r="C310" t="str">
            <v>loi2000</v>
          </cell>
          <cell r="D310">
            <v>19</v>
          </cell>
          <cell r="E310">
            <v>163.56</v>
          </cell>
        </row>
        <row r="311">
          <cell r="A311" t="str">
            <v>086</v>
          </cell>
          <cell r="B311" t="str">
            <v>biogaz</v>
          </cell>
          <cell r="C311" t="str">
            <v>loi2000</v>
          </cell>
          <cell r="D311">
            <v>4</v>
          </cell>
          <cell r="E311">
            <v>5.2749999999999995</v>
          </cell>
        </row>
        <row r="312">
          <cell r="A312" t="str">
            <v>086</v>
          </cell>
          <cell r="B312" t="str">
            <v>hydraulique</v>
          </cell>
          <cell r="C312" t="str">
            <v>loi2000</v>
          </cell>
          <cell r="D312">
            <v>7</v>
          </cell>
          <cell r="E312">
            <v>22.814999999999998</v>
          </cell>
        </row>
        <row r="313">
          <cell r="A313" t="str">
            <v>086</v>
          </cell>
          <cell r="B313" t="str">
            <v>solaire</v>
          </cell>
          <cell r="C313" t="str">
            <v>loi2000</v>
          </cell>
          <cell r="D313">
            <v>2160</v>
          </cell>
          <cell r="E313">
            <v>38.051383000000222</v>
          </cell>
        </row>
        <row r="314">
          <cell r="A314" t="str">
            <v>086</v>
          </cell>
          <cell r="B314" t="str">
            <v>éolien</v>
          </cell>
          <cell r="C314" t="str">
            <v>loi2000</v>
          </cell>
          <cell r="D314">
            <v>4</v>
          </cell>
          <cell r="E314">
            <v>31.009999999999998</v>
          </cell>
        </row>
        <row r="315">
          <cell r="A315" t="str">
            <v>087</v>
          </cell>
          <cell r="B315" t="str">
            <v>hydraulique</v>
          </cell>
          <cell r="C315" t="str">
            <v>loi2000</v>
          </cell>
          <cell r="D315">
            <v>26</v>
          </cell>
          <cell r="E315">
            <v>38.261200000000002</v>
          </cell>
        </row>
        <row r="316">
          <cell r="A316" t="str">
            <v>087</v>
          </cell>
          <cell r="B316" t="str">
            <v>solaire</v>
          </cell>
          <cell r="C316" t="str">
            <v>loi2000</v>
          </cell>
          <cell r="D316">
            <v>1286</v>
          </cell>
          <cell r="E316">
            <v>9.6525240000000228</v>
          </cell>
        </row>
        <row r="317">
          <cell r="A317" t="str">
            <v>088</v>
          </cell>
          <cell r="B317" t="str">
            <v>déchets</v>
          </cell>
          <cell r="C317" t="str">
            <v>loi2000</v>
          </cell>
          <cell r="D317">
            <v>1</v>
          </cell>
          <cell r="E317">
            <v>6.1760000000000002</v>
          </cell>
        </row>
        <row r="318">
          <cell r="A318" t="str">
            <v>088</v>
          </cell>
          <cell r="B318" t="str">
            <v>hydraulique</v>
          </cell>
          <cell r="C318" t="str">
            <v>loi2000</v>
          </cell>
          <cell r="D318">
            <v>48</v>
          </cell>
          <cell r="E318">
            <v>15.728900000000001</v>
          </cell>
        </row>
        <row r="319">
          <cell r="A319" t="str">
            <v>088</v>
          </cell>
          <cell r="B319" t="str">
            <v>solaire</v>
          </cell>
          <cell r="C319" t="str">
            <v>loi2000</v>
          </cell>
          <cell r="D319">
            <v>2116</v>
          </cell>
          <cell r="E319">
            <v>13.20961000000009</v>
          </cell>
        </row>
        <row r="320">
          <cell r="A320" t="str">
            <v>088</v>
          </cell>
          <cell r="B320" t="str">
            <v>éolien</v>
          </cell>
          <cell r="C320" t="str">
            <v>loi2000</v>
          </cell>
          <cell r="D320">
            <v>1</v>
          </cell>
          <cell r="E320">
            <v>10</v>
          </cell>
        </row>
        <row r="321">
          <cell r="A321" t="str">
            <v>089</v>
          </cell>
          <cell r="B321" t="str">
            <v>biogaz</v>
          </cell>
          <cell r="C321" t="str">
            <v>loi2000</v>
          </cell>
          <cell r="D321">
            <v>1</v>
          </cell>
          <cell r="E321">
            <v>0.36</v>
          </cell>
        </row>
        <row r="322">
          <cell r="A322" t="str">
            <v>089</v>
          </cell>
          <cell r="B322" t="str">
            <v>hydraulique</v>
          </cell>
          <cell r="C322" t="str">
            <v>loi2000</v>
          </cell>
          <cell r="D322">
            <v>6</v>
          </cell>
          <cell r="E322">
            <v>0.95500000000000018</v>
          </cell>
        </row>
        <row r="323">
          <cell r="A323" t="str">
            <v>089</v>
          </cell>
          <cell r="B323" t="str">
            <v>solaire</v>
          </cell>
          <cell r="C323" t="str">
            <v>loi2000</v>
          </cell>
          <cell r="D323">
            <v>973</v>
          </cell>
          <cell r="E323">
            <v>6.5154520000000451</v>
          </cell>
        </row>
        <row r="324">
          <cell r="A324" t="str">
            <v>089</v>
          </cell>
          <cell r="B324" t="str">
            <v>éolien</v>
          </cell>
          <cell r="C324" t="str">
            <v>loi2000</v>
          </cell>
          <cell r="D324">
            <v>1</v>
          </cell>
          <cell r="E324">
            <v>8</v>
          </cell>
        </row>
        <row r="325">
          <cell r="A325" t="str">
            <v>090</v>
          </cell>
          <cell r="B325" t="str">
            <v>biogaz</v>
          </cell>
          <cell r="C325" t="str">
            <v>loi2000</v>
          </cell>
          <cell r="D325">
            <v>1</v>
          </cell>
          <cell r="E325">
            <v>0.2</v>
          </cell>
        </row>
        <row r="326">
          <cell r="A326" t="str">
            <v>090</v>
          </cell>
          <cell r="B326" t="str">
            <v>déchets</v>
          </cell>
          <cell r="C326" t="str">
            <v>loi2000</v>
          </cell>
          <cell r="D326">
            <v>1</v>
          </cell>
          <cell r="E326">
            <v>8.8620000000000001</v>
          </cell>
        </row>
        <row r="327">
          <cell r="A327" t="str">
            <v>090</v>
          </cell>
          <cell r="B327" t="str">
            <v>solaire</v>
          </cell>
          <cell r="C327" t="str">
            <v>loi2000</v>
          </cell>
          <cell r="D327">
            <v>559</v>
          </cell>
          <cell r="E327">
            <v>2.3369029999999915</v>
          </cell>
        </row>
        <row r="328">
          <cell r="A328" t="str">
            <v>091</v>
          </cell>
          <cell r="B328" t="str">
            <v>biogaz</v>
          </cell>
          <cell r="C328" t="str">
            <v>loi2000</v>
          </cell>
          <cell r="D328">
            <v>4</v>
          </cell>
          <cell r="E328">
            <v>7.7010000000000005</v>
          </cell>
        </row>
        <row r="329">
          <cell r="A329" t="str">
            <v>091</v>
          </cell>
          <cell r="B329" t="str">
            <v>solaire</v>
          </cell>
          <cell r="C329" t="str">
            <v>loi2000</v>
          </cell>
          <cell r="D329">
            <v>2051</v>
          </cell>
          <cell r="E329">
            <v>6.1511330000001418</v>
          </cell>
        </row>
        <row r="330">
          <cell r="A330" t="str">
            <v>091</v>
          </cell>
          <cell r="B330" t="str">
            <v>éolien</v>
          </cell>
          <cell r="C330" t="str">
            <v>loi2000</v>
          </cell>
          <cell r="D330">
            <v>1</v>
          </cell>
          <cell r="E330">
            <v>9.1999999999999993</v>
          </cell>
        </row>
        <row r="331">
          <cell r="A331" t="str">
            <v>092</v>
          </cell>
          <cell r="B331" t="str">
            <v>déchets</v>
          </cell>
          <cell r="C331" t="str">
            <v>loi2000</v>
          </cell>
          <cell r="D331">
            <v>1</v>
          </cell>
          <cell r="E331">
            <v>55</v>
          </cell>
        </row>
        <row r="332">
          <cell r="A332" t="str">
            <v>092</v>
          </cell>
          <cell r="B332" t="str">
            <v>solaire</v>
          </cell>
          <cell r="C332" t="str">
            <v>loi2000</v>
          </cell>
          <cell r="D332">
            <v>396</v>
          </cell>
          <cell r="E332">
            <v>1.8766469999999955</v>
          </cell>
        </row>
        <row r="333">
          <cell r="A333" t="str">
            <v>093</v>
          </cell>
          <cell r="B333" t="str">
            <v>solaire</v>
          </cell>
          <cell r="C333" t="str">
            <v>loi2000</v>
          </cell>
          <cell r="D333">
            <v>549</v>
          </cell>
          <cell r="E333">
            <v>1.8170939999999913</v>
          </cell>
        </row>
        <row r="334">
          <cell r="A334" t="str">
            <v>094</v>
          </cell>
          <cell r="B334" t="str">
            <v>solaire</v>
          </cell>
          <cell r="C334" t="str">
            <v>loi2000</v>
          </cell>
          <cell r="D334">
            <v>622</v>
          </cell>
          <cell r="E334">
            <v>2.304877999999992</v>
          </cell>
        </row>
        <row r="335">
          <cell r="A335" t="str">
            <v>095</v>
          </cell>
          <cell r="B335" t="str">
            <v>biogaz</v>
          </cell>
          <cell r="C335" t="str">
            <v>loi2000</v>
          </cell>
          <cell r="D335">
            <v>3</v>
          </cell>
          <cell r="E335">
            <v>2.0249999999999999</v>
          </cell>
        </row>
        <row r="336">
          <cell r="A336" t="str">
            <v>095</v>
          </cell>
          <cell r="B336" t="str">
            <v>déchets</v>
          </cell>
          <cell r="C336" t="str">
            <v>loi2000</v>
          </cell>
          <cell r="D336">
            <v>2</v>
          </cell>
          <cell r="E336">
            <v>13.700000000000001</v>
          </cell>
        </row>
        <row r="337">
          <cell r="A337" t="str">
            <v>095</v>
          </cell>
          <cell r="B337" t="str">
            <v>solaire</v>
          </cell>
          <cell r="C337" t="str">
            <v>loi2000</v>
          </cell>
          <cell r="D337">
            <v>1032</v>
          </cell>
          <cell r="E337">
            <v>3.7009150000000068</v>
          </cell>
        </row>
        <row r="338">
          <cell r="A338" t="str">
            <v>971</v>
          </cell>
          <cell r="B338" t="str">
            <v>hydraulique</v>
          </cell>
          <cell r="C338" t="str">
            <v>loi2000</v>
          </cell>
          <cell r="D338">
            <v>10</v>
          </cell>
          <cell r="E338">
            <v>1.5200000000000002</v>
          </cell>
        </row>
        <row r="339">
          <cell r="A339" t="str">
            <v>971</v>
          </cell>
          <cell r="B339" t="str">
            <v>solaire</v>
          </cell>
          <cell r="C339" t="str">
            <v>loi2000</v>
          </cell>
          <cell r="D339">
            <v>550</v>
          </cell>
          <cell r="E339">
            <v>27.842870000000023</v>
          </cell>
        </row>
        <row r="340">
          <cell r="A340" t="str">
            <v>971</v>
          </cell>
          <cell r="B340" t="str">
            <v>éolien</v>
          </cell>
          <cell r="C340" t="str">
            <v>loi2000</v>
          </cell>
          <cell r="D340">
            <v>8</v>
          </cell>
          <cell r="E340">
            <v>20.305</v>
          </cell>
        </row>
        <row r="341">
          <cell r="A341" t="str">
            <v>972</v>
          </cell>
          <cell r="B341" t="str">
            <v>déchets</v>
          </cell>
          <cell r="C341" t="str">
            <v>loi2000</v>
          </cell>
          <cell r="D341">
            <v>1</v>
          </cell>
          <cell r="E341">
            <v>6.6</v>
          </cell>
        </row>
        <row r="342">
          <cell r="A342" t="str">
            <v>972</v>
          </cell>
          <cell r="B342" t="str">
            <v>solaire</v>
          </cell>
          <cell r="C342" t="str">
            <v>loi2000</v>
          </cell>
          <cell r="D342">
            <v>622</v>
          </cell>
          <cell r="E342">
            <v>37.708256000000134</v>
          </cell>
        </row>
        <row r="343">
          <cell r="A343" t="str">
            <v>972</v>
          </cell>
          <cell r="B343" t="str">
            <v>éolien</v>
          </cell>
          <cell r="C343" t="str">
            <v>loi2000</v>
          </cell>
          <cell r="D343">
            <v>1</v>
          </cell>
          <cell r="E343">
            <v>1.1000000000000001</v>
          </cell>
        </row>
        <row r="344">
          <cell r="A344" t="str">
            <v>973</v>
          </cell>
          <cell r="B344" t="str">
            <v>solaire</v>
          </cell>
          <cell r="C344" t="str">
            <v>loi2000</v>
          </cell>
          <cell r="D344">
            <v>75</v>
          </cell>
          <cell r="E344">
            <v>32.334770000000006</v>
          </cell>
        </row>
        <row r="345">
          <cell r="A345" t="str">
            <v>974</v>
          </cell>
          <cell r="B345" t="str">
            <v>biogaz</v>
          </cell>
          <cell r="C345" t="str">
            <v>loi2000</v>
          </cell>
          <cell r="D345">
            <v>1</v>
          </cell>
          <cell r="E345">
            <v>2.13</v>
          </cell>
        </row>
        <row r="346">
          <cell r="A346" t="str">
            <v>974</v>
          </cell>
          <cell r="B346" t="str">
            <v>solaire</v>
          </cell>
          <cell r="C346" t="str">
            <v>loi2000</v>
          </cell>
          <cell r="D346">
            <v>991</v>
          </cell>
          <cell r="E346">
            <v>118.84036200000003</v>
          </cell>
        </row>
        <row r="347">
          <cell r="A347" t="str">
            <v>974</v>
          </cell>
          <cell r="B347" t="str">
            <v>éolien</v>
          </cell>
          <cell r="C347" t="str">
            <v>loi2000</v>
          </cell>
          <cell r="D347">
            <v>2</v>
          </cell>
          <cell r="E347">
            <v>17.256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ép_loi2000"/>
      <sheetName val="com_loi2000"/>
      <sheetName val="secret_secondaire"/>
    </sheetNames>
    <sheetDataSet>
      <sheetData sheetId="0">
        <row r="1">
          <cell r="A1" t="str">
            <v>Departement</v>
          </cell>
          <cell r="B1" t="str">
            <v>EnergieD</v>
          </cell>
          <cell r="C1" t="str">
            <v>Champ</v>
          </cell>
          <cell r="D1" t="str">
            <v>Nombre d'installations</v>
          </cell>
          <cell r="E1" t="str">
            <v>Puissance</v>
          </cell>
        </row>
        <row r="2">
          <cell r="A2" t="str">
            <v>001</v>
          </cell>
          <cell r="B2" t="str">
            <v>hydraulique</v>
          </cell>
          <cell r="C2" t="str">
            <v>loi2000</v>
          </cell>
          <cell r="D2">
            <v>8</v>
          </cell>
          <cell r="E2">
            <v>10.249699999999999</v>
          </cell>
        </row>
        <row r="3">
          <cell r="A3" t="str">
            <v>001</v>
          </cell>
          <cell r="B3" t="str">
            <v>solaire</v>
          </cell>
          <cell r="C3" t="str">
            <v>loi2000</v>
          </cell>
          <cell r="D3">
            <v>3688</v>
          </cell>
          <cell r="E3">
            <v>13.071864000000222</v>
          </cell>
        </row>
        <row r="4">
          <cell r="A4" t="str">
            <v>002</v>
          </cell>
          <cell r="B4" t="str">
            <v>biogaz</v>
          </cell>
          <cell r="C4" t="str">
            <v>loi2000</v>
          </cell>
          <cell r="D4">
            <v>1</v>
          </cell>
          <cell r="E4">
            <v>1.26</v>
          </cell>
        </row>
        <row r="5">
          <cell r="A5" t="str">
            <v>002</v>
          </cell>
          <cell r="B5" t="str">
            <v>solaire</v>
          </cell>
          <cell r="C5" t="str">
            <v>loi2000</v>
          </cell>
          <cell r="D5">
            <v>1240</v>
          </cell>
          <cell r="E5">
            <v>7.7892320000000508</v>
          </cell>
        </row>
        <row r="6">
          <cell r="A6" t="str">
            <v>002</v>
          </cell>
          <cell r="B6" t="str">
            <v>éolien</v>
          </cell>
          <cell r="C6" t="str">
            <v>loi2000</v>
          </cell>
          <cell r="D6">
            <v>23</v>
          </cell>
          <cell r="E6">
            <v>228.92</v>
          </cell>
        </row>
        <row r="7">
          <cell r="A7" t="str">
            <v>003</v>
          </cell>
          <cell r="B7" t="str">
            <v>biogaz</v>
          </cell>
          <cell r="C7" t="str">
            <v>loi2000</v>
          </cell>
          <cell r="D7">
            <v>2</v>
          </cell>
          <cell r="E7">
            <v>1.6019999999999999</v>
          </cell>
        </row>
        <row r="8">
          <cell r="A8" t="str">
            <v>003</v>
          </cell>
          <cell r="B8" t="str">
            <v>hydraulique</v>
          </cell>
          <cell r="C8" t="str">
            <v>loi2000</v>
          </cell>
          <cell r="D8">
            <v>4</v>
          </cell>
          <cell r="E8">
            <v>15.3</v>
          </cell>
        </row>
        <row r="9">
          <cell r="A9" t="str">
            <v>003</v>
          </cell>
          <cell r="B9" t="str">
            <v>solaire</v>
          </cell>
          <cell r="C9" t="str">
            <v>loi2000</v>
          </cell>
          <cell r="D9">
            <v>1574</v>
          </cell>
          <cell r="E9">
            <v>14.180984000000063</v>
          </cell>
        </row>
        <row r="10">
          <cell r="A10" t="str">
            <v>003</v>
          </cell>
          <cell r="B10" t="str">
            <v>éolien</v>
          </cell>
          <cell r="C10" t="str">
            <v>loi2000</v>
          </cell>
          <cell r="D10">
            <v>4</v>
          </cell>
          <cell r="E10">
            <v>17.204999999999998</v>
          </cell>
        </row>
        <row r="11">
          <cell r="A11" t="str">
            <v>004</v>
          </cell>
          <cell r="B11" t="str">
            <v>biogaz</v>
          </cell>
          <cell r="C11" t="str">
            <v>loi2000</v>
          </cell>
          <cell r="D11">
            <v>1</v>
          </cell>
          <cell r="E11">
            <v>0.6</v>
          </cell>
        </row>
        <row r="12">
          <cell r="A12" t="str">
            <v>004</v>
          </cell>
          <cell r="B12" t="str">
            <v>hydraulique</v>
          </cell>
          <cell r="C12" t="str">
            <v>loi2000</v>
          </cell>
          <cell r="D12">
            <v>8</v>
          </cell>
          <cell r="E12">
            <v>7.8690000000000015</v>
          </cell>
        </row>
        <row r="13">
          <cell r="A13" t="str">
            <v>004</v>
          </cell>
          <cell r="B13" t="str">
            <v>solaire</v>
          </cell>
          <cell r="C13" t="str">
            <v>loi2000</v>
          </cell>
          <cell r="D13">
            <v>1422</v>
          </cell>
          <cell r="E13">
            <v>167.71186599999973</v>
          </cell>
        </row>
        <row r="14">
          <cell r="A14" t="str">
            <v>005</v>
          </cell>
          <cell r="B14" t="str">
            <v>hydraulique</v>
          </cell>
          <cell r="C14" t="str">
            <v>loi2000</v>
          </cell>
          <cell r="D14">
            <v>12</v>
          </cell>
          <cell r="E14">
            <v>34.998999999999995</v>
          </cell>
        </row>
        <row r="15">
          <cell r="A15" t="str">
            <v>005</v>
          </cell>
          <cell r="B15" t="str">
            <v>solaire</v>
          </cell>
          <cell r="C15" t="str">
            <v>loi2000</v>
          </cell>
          <cell r="D15">
            <v>1045</v>
          </cell>
          <cell r="E15">
            <v>12.079248000000057</v>
          </cell>
        </row>
        <row r="16">
          <cell r="A16" t="str">
            <v>006</v>
          </cell>
          <cell r="B16" t="str">
            <v>déchets</v>
          </cell>
          <cell r="C16" t="str">
            <v>loi2000</v>
          </cell>
          <cell r="D16">
            <v>2</v>
          </cell>
          <cell r="E16">
            <v>24.432000000000002</v>
          </cell>
        </row>
        <row r="17">
          <cell r="A17" t="str">
            <v>006</v>
          </cell>
          <cell r="B17" t="str">
            <v>hydraulique</v>
          </cell>
          <cell r="C17" t="str">
            <v>loi2000</v>
          </cell>
          <cell r="D17">
            <v>16</v>
          </cell>
          <cell r="E17">
            <v>54.222999999999999</v>
          </cell>
        </row>
        <row r="18">
          <cell r="A18" t="str">
            <v>006</v>
          </cell>
          <cell r="B18" t="str">
            <v>solaire</v>
          </cell>
          <cell r="C18" t="str">
            <v>loi2000</v>
          </cell>
          <cell r="D18">
            <v>3491</v>
          </cell>
          <cell r="E18">
            <v>18.874088000000192</v>
          </cell>
        </row>
        <row r="19">
          <cell r="A19" t="str">
            <v>007</v>
          </cell>
          <cell r="B19" t="str">
            <v>hydraulique</v>
          </cell>
          <cell r="C19" t="str">
            <v>loi2000</v>
          </cell>
          <cell r="D19">
            <v>20</v>
          </cell>
          <cell r="E19">
            <v>12.832000000000003</v>
          </cell>
        </row>
        <row r="20">
          <cell r="A20" t="str">
            <v>007</v>
          </cell>
          <cell r="B20" t="str">
            <v>solaire</v>
          </cell>
          <cell r="C20" t="str">
            <v>loi2000</v>
          </cell>
          <cell r="D20">
            <v>2552</v>
          </cell>
          <cell r="E20">
            <v>24.701570000000178</v>
          </cell>
        </row>
        <row r="21">
          <cell r="A21" t="str">
            <v>007</v>
          </cell>
          <cell r="B21" t="str">
            <v>éolien</v>
          </cell>
          <cell r="C21" t="str">
            <v>loi2000</v>
          </cell>
          <cell r="D21">
            <v>14</v>
          </cell>
          <cell r="E21">
            <v>86.822000000000003</v>
          </cell>
        </row>
        <row r="22">
          <cell r="A22" t="str">
            <v>008</v>
          </cell>
          <cell r="B22" t="str">
            <v>biogaz</v>
          </cell>
          <cell r="C22" t="str">
            <v>loi2000</v>
          </cell>
          <cell r="D22">
            <v>4</v>
          </cell>
          <cell r="E22">
            <v>1.8065</v>
          </cell>
        </row>
        <row r="23">
          <cell r="A23" t="str">
            <v>008</v>
          </cell>
          <cell r="B23" t="str">
            <v>hydraulique</v>
          </cell>
          <cell r="C23" t="str">
            <v>loi2000</v>
          </cell>
          <cell r="D23">
            <v>6</v>
          </cell>
          <cell r="E23">
            <v>3.29</v>
          </cell>
        </row>
        <row r="24">
          <cell r="A24" t="str">
            <v>008</v>
          </cell>
          <cell r="B24" t="str">
            <v>solaire</v>
          </cell>
          <cell r="C24" t="str">
            <v>loi2000</v>
          </cell>
          <cell r="D24">
            <v>579</v>
          </cell>
          <cell r="E24">
            <v>7.8709120000000254</v>
          </cell>
        </row>
        <row r="25">
          <cell r="A25" t="str">
            <v>008</v>
          </cell>
          <cell r="B25" t="str">
            <v>éolien</v>
          </cell>
          <cell r="C25" t="str">
            <v>loi2000</v>
          </cell>
          <cell r="D25">
            <v>13</v>
          </cell>
          <cell r="E25">
            <v>126.819</v>
          </cell>
        </row>
        <row r="26">
          <cell r="A26" t="str">
            <v>009</v>
          </cell>
          <cell r="B26" t="str">
            <v>biogaz</v>
          </cell>
          <cell r="C26" t="str">
            <v>loi2000</v>
          </cell>
          <cell r="D26">
            <v>1</v>
          </cell>
          <cell r="E26">
            <v>0.84399999999999997</v>
          </cell>
        </row>
        <row r="27">
          <cell r="A27" t="str">
            <v>009</v>
          </cell>
          <cell r="B27" t="str">
            <v>hydraulique</v>
          </cell>
          <cell r="C27" t="str">
            <v>loi2000</v>
          </cell>
          <cell r="D27">
            <v>37</v>
          </cell>
          <cell r="E27">
            <v>65.13900000000001</v>
          </cell>
        </row>
        <row r="28">
          <cell r="A28" t="str">
            <v>009</v>
          </cell>
          <cell r="B28" t="str">
            <v>solaire</v>
          </cell>
          <cell r="C28" t="str">
            <v>loi2000</v>
          </cell>
          <cell r="D28">
            <v>1031</v>
          </cell>
          <cell r="E28">
            <v>22.107956000000087</v>
          </cell>
        </row>
        <row r="29">
          <cell r="A29" t="str">
            <v>010</v>
          </cell>
          <cell r="B29" t="str">
            <v>biogaz</v>
          </cell>
          <cell r="C29" t="str">
            <v>loi2000</v>
          </cell>
          <cell r="D29">
            <v>3</v>
          </cell>
          <cell r="E29">
            <v>2.2919999999999998</v>
          </cell>
        </row>
        <row r="30">
          <cell r="A30" t="str">
            <v>010</v>
          </cell>
          <cell r="B30" t="str">
            <v>biomasse</v>
          </cell>
          <cell r="C30" t="str">
            <v>loi2000</v>
          </cell>
          <cell r="D30">
            <v>1</v>
          </cell>
          <cell r="E30">
            <v>1.5</v>
          </cell>
        </row>
        <row r="31">
          <cell r="A31" t="str">
            <v>010</v>
          </cell>
          <cell r="B31" t="str">
            <v>hydraulique</v>
          </cell>
          <cell r="C31" t="str">
            <v>loi2000</v>
          </cell>
          <cell r="D31">
            <v>9</v>
          </cell>
          <cell r="E31">
            <v>6.8949999999999996</v>
          </cell>
        </row>
        <row r="32">
          <cell r="A32" t="str">
            <v>010</v>
          </cell>
          <cell r="B32" t="str">
            <v>solaire</v>
          </cell>
          <cell r="C32" t="str">
            <v>loi2000</v>
          </cell>
          <cell r="D32">
            <v>719</v>
          </cell>
          <cell r="E32">
            <v>19.233190000000064</v>
          </cell>
        </row>
        <row r="33">
          <cell r="A33" t="str">
            <v>010</v>
          </cell>
          <cell r="B33" t="str">
            <v>éolien</v>
          </cell>
          <cell r="C33" t="str">
            <v>loi2000</v>
          </cell>
          <cell r="D33">
            <v>26</v>
          </cell>
          <cell r="E33">
            <v>292.39999999999998</v>
          </cell>
        </row>
        <row r="34">
          <cell r="A34" t="str">
            <v>011</v>
          </cell>
          <cell r="B34" t="str">
            <v>biogaz</v>
          </cell>
          <cell r="C34" t="str">
            <v>loi2000</v>
          </cell>
          <cell r="D34">
            <v>1</v>
          </cell>
          <cell r="E34">
            <v>2.2839999999999998</v>
          </cell>
        </row>
        <row r="35">
          <cell r="A35" t="str">
            <v>011</v>
          </cell>
          <cell r="B35" t="str">
            <v>hydraulique</v>
          </cell>
          <cell r="C35" t="str">
            <v>loi2000</v>
          </cell>
          <cell r="D35">
            <v>15</v>
          </cell>
          <cell r="E35">
            <v>18.462499999999999</v>
          </cell>
        </row>
        <row r="36">
          <cell r="A36" t="str">
            <v>011</v>
          </cell>
          <cell r="B36" t="str">
            <v>solaire</v>
          </cell>
          <cell r="C36" t="str">
            <v>loi2000</v>
          </cell>
          <cell r="D36">
            <v>2836</v>
          </cell>
          <cell r="E36">
            <v>70.971597000000159</v>
          </cell>
        </row>
        <row r="37">
          <cell r="A37" t="str">
            <v>011</v>
          </cell>
          <cell r="B37" t="str">
            <v>éolien</v>
          </cell>
          <cell r="C37" t="str">
            <v>loi2000</v>
          </cell>
          <cell r="D37">
            <v>31</v>
          </cell>
          <cell r="E37">
            <v>249.51999999999995</v>
          </cell>
        </row>
        <row r="38">
          <cell r="A38" t="str">
            <v>012</v>
          </cell>
          <cell r="B38" t="str">
            <v>hydraulique</v>
          </cell>
          <cell r="C38" t="str">
            <v>loi2000</v>
          </cell>
          <cell r="D38">
            <v>23</v>
          </cell>
          <cell r="E38">
            <v>49.19</v>
          </cell>
        </row>
        <row r="39">
          <cell r="A39" t="str">
            <v>012</v>
          </cell>
          <cell r="B39" t="str">
            <v>solaire</v>
          </cell>
          <cell r="C39" t="str">
            <v>loi2000</v>
          </cell>
          <cell r="D39">
            <v>1781</v>
          </cell>
          <cell r="E39">
            <v>75.692140000000094</v>
          </cell>
        </row>
        <row r="40">
          <cell r="A40" t="str">
            <v>012</v>
          </cell>
          <cell r="B40" t="str">
            <v>éolien</v>
          </cell>
          <cell r="C40" t="str">
            <v>loi2000</v>
          </cell>
          <cell r="D40">
            <v>15</v>
          </cell>
          <cell r="E40">
            <v>205.16</v>
          </cell>
        </row>
        <row r="41">
          <cell r="A41" t="str">
            <v>013</v>
          </cell>
          <cell r="B41" t="str">
            <v>biogaz</v>
          </cell>
          <cell r="C41" t="str">
            <v>loi2000</v>
          </cell>
          <cell r="D41">
            <v>7</v>
          </cell>
          <cell r="E41">
            <v>13.786999999999999</v>
          </cell>
        </row>
        <row r="42">
          <cell r="A42" t="str">
            <v>013</v>
          </cell>
          <cell r="B42" t="str">
            <v>déchets</v>
          </cell>
          <cell r="C42" t="str">
            <v>loi2000</v>
          </cell>
          <cell r="D42">
            <v>1</v>
          </cell>
          <cell r="E42">
            <v>38.28</v>
          </cell>
        </row>
        <row r="43">
          <cell r="A43" t="str">
            <v>013</v>
          </cell>
          <cell r="B43" t="str">
            <v>hydraulique</v>
          </cell>
          <cell r="C43" t="str">
            <v>loi2000</v>
          </cell>
          <cell r="D43">
            <v>3</v>
          </cell>
          <cell r="E43">
            <v>2.92</v>
          </cell>
        </row>
        <row r="44">
          <cell r="A44" t="str">
            <v>013</v>
          </cell>
          <cell r="B44" t="str">
            <v>solaire</v>
          </cell>
          <cell r="C44" t="str">
            <v>loi2000</v>
          </cell>
          <cell r="D44">
            <v>8493</v>
          </cell>
          <cell r="E44">
            <v>79.720935999999512</v>
          </cell>
        </row>
        <row r="45">
          <cell r="A45" t="str">
            <v>013</v>
          </cell>
          <cell r="B45" t="str">
            <v>éolien</v>
          </cell>
          <cell r="C45" t="str">
            <v>loi2000</v>
          </cell>
          <cell r="D45">
            <v>5</v>
          </cell>
          <cell r="E45">
            <v>38.450000000000003</v>
          </cell>
        </row>
        <row r="46">
          <cell r="A46" t="str">
            <v>014</v>
          </cell>
          <cell r="B46" t="str">
            <v>biogaz</v>
          </cell>
          <cell r="C46" t="str">
            <v>loi2000</v>
          </cell>
          <cell r="D46">
            <v>1</v>
          </cell>
          <cell r="E46">
            <v>1.4319999999999999</v>
          </cell>
        </row>
        <row r="47">
          <cell r="A47" t="str">
            <v>014</v>
          </cell>
          <cell r="B47" t="str">
            <v>solaire</v>
          </cell>
          <cell r="C47" t="str">
            <v>loi2000</v>
          </cell>
          <cell r="D47">
            <v>1316</v>
          </cell>
          <cell r="E47">
            <v>7.4623140000000365</v>
          </cell>
        </row>
        <row r="48">
          <cell r="A48" t="str">
            <v>014</v>
          </cell>
          <cell r="B48" t="str">
            <v>éolien</v>
          </cell>
          <cell r="C48" t="str">
            <v>loi2000</v>
          </cell>
          <cell r="D48">
            <v>15</v>
          </cell>
          <cell r="E48">
            <v>134.08799999999999</v>
          </cell>
        </row>
        <row r="49">
          <cell r="A49" t="str">
            <v>015</v>
          </cell>
          <cell r="B49" t="str">
            <v>biomasse</v>
          </cell>
          <cell r="C49" t="str">
            <v>loi2000</v>
          </cell>
          <cell r="D49">
            <v>1</v>
          </cell>
          <cell r="E49">
            <v>4.41</v>
          </cell>
        </row>
        <row r="50">
          <cell r="A50" t="str">
            <v>015</v>
          </cell>
          <cell r="B50" t="str">
            <v>hydraulique</v>
          </cell>
          <cell r="C50" t="str">
            <v>loi2000</v>
          </cell>
          <cell r="D50">
            <v>9</v>
          </cell>
          <cell r="E50">
            <v>17.468</v>
          </cell>
        </row>
        <row r="51">
          <cell r="A51" t="str">
            <v>015</v>
          </cell>
          <cell r="B51" t="str">
            <v>solaire</v>
          </cell>
          <cell r="C51" t="str">
            <v>loi2000</v>
          </cell>
          <cell r="D51">
            <v>718</v>
          </cell>
          <cell r="E51">
            <v>34.471256000000039</v>
          </cell>
        </row>
        <row r="52">
          <cell r="A52" t="str">
            <v>015</v>
          </cell>
          <cell r="B52" t="str">
            <v>éolien</v>
          </cell>
          <cell r="C52" t="str">
            <v>loi2000</v>
          </cell>
          <cell r="D52">
            <v>7</v>
          </cell>
          <cell r="E52">
            <v>59</v>
          </cell>
        </row>
        <row r="53">
          <cell r="A53" t="str">
            <v>016</v>
          </cell>
          <cell r="B53" t="str">
            <v>biogaz</v>
          </cell>
          <cell r="C53" t="str">
            <v>loi2000</v>
          </cell>
          <cell r="D53">
            <v>2</v>
          </cell>
          <cell r="E53">
            <v>1.488</v>
          </cell>
        </row>
        <row r="54">
          <cell r="A54" t="str">
            <v>016</v>
          </cell>
          <cell r="B54" t="str">
            <v>hydraulique</v>
          </cell>
          <cell r="C54" t="str">
            <v>loi2000</v>
          </cell>
          <cell r="D54">
            <v>1</v>
          </cell>
          <cell r="E54">
            <v>0.23</v>
          </cell>
        </row>
        <row r="55">
          <cell r="A55" t="str">
            <v>016</v>
          </cell>
          <cell r="B55" t="str">
            <v>solaire</v>
          </cell>
          <cell r="C55" t="str">
            <v>loi2000</v>
          </cell>
          <cell r="D55">
            <v>1511</v>
          </cell>
          <cell r="E55">
            <v>24.047363000000153</v>
          </cell>
        </row>
        <row r="56">
          <cell r="A56" t="str">
            <v>016</v>
          </cell>
          <cell r="B56" t="str">
            <v>éolien</v>
          </cell>
          <cell r="C56" t="str">
            <v>loi2000</v>
          </cell>
          <cell r="D56">
            <v>9</v>
          </cell>
          <cell r="E56">
            <v>80.5</v>
          </cell>
        </row>
        <row r="57">
          <cell r="A57" t="str">
            <v>017</v>
          </cell>
          <cell r="B57" t="str">
            <v>biogaz</v>
          </cell>
          <cell r="C57" t="str">
            <v>loi2000</v>
          </cell>
          <cell r="D57">
            <v>1</v>
          </cell>
          <cell r="E57">
            <v>1.2</v>
          </cell>
        </row>
        <row r="58">
          <cell r="A58" t="str">
            <v>017</v>
          </cell>
          <cell r="B58" t="str">
            <v>solaire</v>
          </cell>
          <cell r="C58" t="str">
            <v>loi2000</v>
          </cell>
          <cell r="D58">
            <v>3888</v>
          </cell>
          <cell r="E58">
            <v>52.7287960000006</v>
          </cell>
        </row>
        <row r="59">
          <cell r="A59" t="str">
            <v>017</v>
          </cell>
          <cell r="B59" t="str">
            <v>éolien</v>
          </cell>
          <cell r="C59" t="str">
            <v>loi2000</v>
          </cell>
          <cell r="D59">
            <v>5</v>
          </cell>
          <cell r="E59">
            <v>41.914400000000001</v>
          </cell>
        </row>
        <row r="60">
          <cell r="A60" t="str">
            <v>018</v>
          </cell>
          <cell r="B60" t="str">
            <v>hydraulique</v>
          </cell>
          <cell r="C60" t="str">
            <v>loi2000</v>
          </cell>
          <cell r="D60">
            <v>3</v>
          </cell>
          <cell r="E60">
            <v>0.52699999999999991</v>
          </cell>
        </row>
        <row r="61">
          <cell r="A61" t="str">
            <v>018</v>
          </cell>
          <cell r="B61" t="str">
            <v>solaire</v>
          </cell>
          <cell r="C61" t="str">
            <v>loi2000</v>
          </cell>
          <cell r="D61">
            <v>1005</v>
          </cell>
          <cell r="E61">
            <v>17.200623000000064</v>
          </cell>
        </row>
        <row r="62">
          <cell r="A62" t="str">
            <v>018</v>
          </cell>
          <cell r="B62" t="str">
            <v>éolien</v>
          </cell>
          <cell r="C62" t="str">
            <v>loi2000</v>
          </cell>
          <cell r="D62">
            <v>4</v>
          </cell>
          <cell r="E62">
            <v>44</v>
          </cell>
        </row>
        <row r="63">
          <cell r="A63" t="str">
            <v>019</v>
          </cell>
          <cell r="B63" t="str">
            <v>hydraulique</v>
          </cell>
          <cell r="C63" t="str">
            <v>loi2000</v>
          </cell>
          <cell r="D63">
            <v>12</v>
          </cell>
          <cell r="E63">
            <v>19.759979999999995</v>
          </cell>
        </row>
        <row r="64">
          <cell r="A64" t="str">
            <v>019</v>
          </cell>
          <cell r="B64" t="str">
            <v>solaire</v>
          </cell>
          <cell r="C64" t="str">
            <v>loi2000</v>
          </cell>
          <cell r="D64">
            <v>943</v>
          </cell>
          <cell r="E64">
            <v>22.483937000000065</v>
          </cell>
        </row>
        <row r="65">
          <cell r="A65" t="str">
            <v>019</v>
          </cell>
          <cell r="B65" t="str">
            <v>éolien</v>
          </cell>
          <cell r="C65" t="str">
            <v>loi2000</v>
          </cell>
          <cell r="D65">
            <v>1</v>
          </cell>
          <cell r="E65">
            <v>9</v>
          </cell>
        </row>
        <row r="66">
          <cell r="A66" t="str">
            <v>021</v>
          </cell>
          <cell r="B66" t="str">
            <v>biogaz</v>
          </cell>
          <cell r="C66" t="str">
            <v>loi2000</v>
          </cell>
          <cell r="D66">
            <v>1</v>
          </cell>
          <cell r="E66">
            <v>1.415</v>
          </cell>
        </row>
        <row r="67">
          <cell r="A67" t="str">
            <v>021</v>
          </cell>
          <cell r="B67" t="str">
            <v>déchets</v>
          </cell>
          <cell r="C67" t="str">
            <v>loi2000</v>
          </cell>
          <cell r="D67">
            <v>1</v>
          </cell>
          <cell r="E67">
            <v>9.02</v>
          </cell>
        </row>
        <row r="68">
          <cell r="A68" t="str">
            <v>021</v>
          </cell>
          <cell r="B68" t="str">
            <v>hydraulique</v>
          </cell>
          <cell r="C68" t="str">
            <v>loi2000</v>
          </cell>
          <cell r="D68">
            <v>6</v>
          </cell>
          <cell r="E68">
            <v>0.84300000000000008</v>
          </cell>
        </row>
        <row r="69">
          <cell r="A69" t="str">
            <v>021</v>
          </cell>
          <cell r="B69" t="str">
            <v>solaire</v>
          </cell>
          <cell r="C69" t="str">
            <v>loi2000</v>
          </cell>
          <cell r="D69">
            <v>1875</v>
          </cell>
          <cell r="E69">
            <v>19.945189000000092</v>
          </cell>
        </row>
        <row r="70">
          <cell r="A70" t="str">
            <v>021</v>
          </cell>
          <cell r="B70" t="str">
            <v>éolien</v>
          </cell>
          <cell r="C70" t="str">
            <v>loi2000</v>
          </cell>
          <cell r="D70">
            <v>6</v>
          </cell>
          <cell r="E70">
            <v>62</v>
          </cell>
        </row>
        <row r="71">
          <cell r="A71" t="str">
            <v>022</v>
          </cell>
          <cell r="B71" t="str">
            <v>biogaz</v>
          </cell>
          <cell r="C71" t="str">
            <v>loi2000</v>
          </cell>
          <cell r="D71">
            <v>5</v>
          </cell>
          <cell r="E71">
            <v>2.2840000000000003</v>
          </cell>
        </row>
        <row r="72">
          <cell r="A72" t="str">
            <v>022</v>
          </cell>
          <cell r="B72" t="str">
            <v>hydraulique</v>
          </cell>
          <cell r="C72" t="str">
            <v>loi2000</v>
          </cell>
          <cell r="D72">
            <v>5</v>
          </cell>
          <cell r="E72">
            <v>8.2783000000000015</v>
          </cell>
        </row>
        <row r="73">
          <cell r="A73" t="str">
            <v>022</v>
          </cell>
          <cell r="B73" t="str">
            <v>solaire</v>
          </cell>
          <cell r="C73" t="str">
            <v>loi2000</v>
          </cell>
          <cell r="D73">
            <v>2151</v>
          </cell>
          <cell r="E73">
            <v>20.376821000000177</v>
          </cell>
        </row>
        <row r="74">
          <cell r="A74" t="str">
            <v>022</v>
          </cell>
          <cell r="B74" t="str">
            <v>éolien</v>
          </cell>
          <cell r="C74" t="str">
            <v>loi2000</v>
          </cell>
          <cell r="D74">
            <v>33</v>
          </cell>
          <cell r="E74">
            <v>244.09999999999994</v>
          </cell>
        </row>
        <row r="75">
          <cell r="A75" t="str">
            <v>023</v>
          </cell>
          <cell r="B75" t="str">
            <v>biogaz</v>
          </cell>
          <cell r="C75" t="str">
            <v>loi2000</v>
          </cell>
          <cell r="D75">
            <v>1</v>
          </cell>
          <cell r="E75">
            <v>7.0000000000000007E-2</v>
          </cell>
        </row>
        <row r="76">
          <cell r="A76" t="str">
            <v>023</v>
          </cell>
          <cell r="B76" t="str">
            <v>biomasse</v>
          </cell>
          <cell r="C76" t="str">
            <v>loi2000</v>
          </cell>
          <cell r="D76">
            <v>1</v>
          </cell>
          <cell r="E76">
            <v>3.49</v>
          </cell>
        </row>
        <row r="77">
          <cell r="A77" t="str">
            <v>023</v>
          </cell>
          <cell r="B77" t="str">
            <v>hydraulique</v>
          </cell>
          <cell r="C77" t="str">
            <v>loi2000</v>
          </cell>
          <cell r="D77">
            <v>11</v>
          </cell>
          <cell r="E77">
            <v>41.826000000000001</v>
          </cell>
        </row>
        <row r="78">
          <cell r="A78" t="str">
            <v>023</v>
          </cell>
          <cell r="B78" t="str">
            <v>solaire</v>
          </cell>
          <cell r="C78" t="str">
            <v>loi2000</v>
          </cell>
          <cell r="D78">
            <v>681</v>
          </cell>
          <cell r="E78">
            <v>10.818986000000036</v>
          </cell>
        </row>
        <row r="79">
          <cell r="A79" t="str">
            <v>024</v>
          </cell>
          <cell r="B79" t="str">
            <v>biogaz</v>
          </cell>
          <cell r="C79" t="str">
            <v>loi2000</v>
          </cell>
          <cell r="D79">
            <v>4</v>
          </cell>
          <cell r="E79">
            <v>0.84299999999999997</v>
          </cell>
        </row>
        <row r="80">
          <cell r="A80" t="str">
            <v>024</v>
          </cell>
          <cell r="B80" t="str">
            <v>hydraulique</v>
          </cell>
          <cell r="C80" t="str">
            <v>loi2000</v>
          </cell>
          <cell r="D80">
            <v>18</v>
          </cell>
          <cell r="E80">
            <v>6.8249999999999993</v>
          </cell>
        </row>
        <row r="81">
          <cell r="A81" t="str">
            <v>024</v>
          </cell>
          <cell r="B81" t="str">
            <v>solaire</v>
          </cell>
          <cell r="C81" t="str">
            <v>loi2000</v>
          </cell>
          <cell r="D81">
            <v>1494</v>
          </cell>
          <cell r="E81">
            <v>16.31782100000007</v>
          </cell>
        </row>
        <row r="82">
          <cell r="A82" t="str">
            <v>025</v>
          </cell>
          <cell r="B82" t="str">
            <v>biogaz</v>
          </cell>
          <cell r="C82" t="str">
            <v>loi2000</v>
          </cell>
          <cell r="D82">
            <v>1</v>
          </cell>
          <cell r="E82">
            <v>0.2</v>
          </cell>
        </row>
        <row r="83">
          <cell r="A83" t="str">
            <v>025</v>
          </cell>
          <cell r="B83" t="str">
            <v>déchets</v>
          </cell>
          <cell r="C83" t="str">
            <v>loi2000</v>
          </cell>
          <cell r="D83">
            <v>1</v>
          </cell>
          <cell r="E83">
            <v>0.89</v>
          </cell>
        </row>
        <row r="84">
          <cell r="A84" t="str">
            <v>025</v>
          </cell>
          <cell r="B84" t="str">
            <v>hydraulique</v>
          </cell>
          <cell r="C84" t="str">
            <v>loi2000</v>
          </cell>
          <cell r="D84">
            <v>17</v>
          </cell>
          <cell r="E84">
            <v>20.424999999999997</v>
          </cell>
        </row>
        <row r="85">
          <cell r="A85" t="str">
            <v>025</v>
          </cell>
          <cell r="B85" t="str">
            <v>solaire</v>
          </cell>
          <cell r="C85" t="str">
            <v>loi2000</v>
          </cell>
          <cell r="D85">
            <v>2384</v>
          </cell>
          <cell r="E85">
            <v>11.518619000000138</v>
          </cell>
        </row>
        <row r="86">
          <cell r="A86" t="str">
            <v>025</v>
          </cell>
          <cell r="B86" t="str">
            <v>éolien</v>
          </cell>
          <cell r="C86" t="str">
            <v>loi2000</v>
          </cell>
          <cell r="D86">
            <v>3</v>
          </cell>
          <cell r="E86">
            <v>30</v>
          </cell>
        </row>
        <row r="87">
          <cell r="A87" t="str">
            <v>026</v>
          </cell>
          <cell r="B87" t="str">
            <v>biogaz</v>
          </cell>
          <cell r="C87" t="str">
            <v>loi2000</v>
          </cell>
          <cell r="D87">
            <v>3</v>
          </cell>
          <cell r="E87">
            <v>6.1419999999999995</v>
          </cell>
        </row>
        <row r="88">
          <cell r="A88" t="str">
            <v>026</v>
          </cell>
          <cell r="B88" t="str">
            <v>hydraulique</v>
          </cell>
          <cell r="C88" t="str">
            <v>loi2000</v>
          </cell>
          <cell r="D88">
            <v>5</v>
          </cell>
          <cell r="E88">
            <v>12.123000000000001</v>
          </cell>
        </row>
        <row r="89">
          <cell r="A89" t="str">
            <v>026</v>
          </cell>
          <cell r="B89" t="str">
            <v>solaire</v>
          </cell>
          <cell r="C89" t="str">
            <v>loi2000</v>
          </cell>
          <cell r="D89">
            <v>3506</v>
          </cell>
          <cell r="E89">
            <v>59.742523000000169</v>
          </cell>
        </row>
        <row r="90">
          <cell r="A90" t="str">
            <v>026</v>
          </cell>
          <cell r="B90" t="str">
            <v>éolien</v>
          </cell>
          <cell r="C90" t="str">
            <v>loi2000</v>
          </cell>
          <cell r="D90">
            <v>11</v>
          </cell>
          <cell r="E90">
            <v>76.250000000000014</v>
          </cell>
        </row>
        <row r="91">
          <cell r="A91" t="str">
            <v>027</v>
          </cell>
          <cell r="B91" t="str">
            <v>biogaz</v>
          </cell>
          <cell r="C91" t="str">
            <v>loi2000</v>
          </cell>
          <cell r="D91">
            <v>2</v>
          </cell>
          <cell r="E91">
            <v>0.95499999999999996</v>
          </cell>
        </row>
        <row r="92">
          <cell r="A92" t="str">
            <v>027</v>
          </cell>
          <cell r="B92" t="str">
            <v>déchets</v>
          </cell>
          <cell r="C92" t="str">
            <v>loi2000</v>
          </cell>
          <cell r="D92">
            <v>1</v>
          </cell>
          <cell r="E92">
            <v>8.75</v>
          </cell>
        </row>
        <row r="93">
          <cell r="A93" t="str">
            <v>027</v>
          </cell>
          <cell r="B93" t="str">
            <v>hydraulique</v>
          </cell>
          <cell r="C93" t="str">
            <v>loi2000</v>
          </cell>
          <cell r="D93">
            <v>12</v>
          </cell>
          <cell r="E93">
            <v>17.681999999999995</v>
          </cell>
        </row>
        <row r="94">
          <cell r="A94" t="str">
            <v>027</v>
          </cell>
          <cell r="B94" t="str">
            <v>solaire</v>
          </cell>
          <cell r="C94" t="str">
            <v>loi2000</v>
          </cell>
          <cell r="D94">
            <v>1681</v>
          </cell>
          <cell r="E94">
            <v>10.978004000000094</v>
          </cell>
        </row>
        <row r="95">
          <cell r="A95" t="str">
            <v>027</v>
          </cell>
          <cell r="B95" t="str">
            <v>éolien</v>
          </cell>
          <cell r="C95" t="str">
            <v>loi2000</v>
          </cell>
          <cell r="D95">
            <v>3</v>
          </cell>
          <cell r="E95">
            <v>28.28</v>
          </cell>
        </row>
        <row r="96">
          <cell r="A96" t="str">
            <v>028</v>
          </cell>
          <cell r="B96" t="str">
            <v>biogaz</v>
          </cell>
          <cell r="C96" t="str">
            <v>loi2000</v>
          </cell>
          <cell r="D96">
            <v>4</v>
          </cell>
          <cell r="E96">
            <v>1.1260000000000001</v>
          </cell>
        </row>
        <row r="97">
          <cell r="A97" t="str">
            <v>028</v>
          </cell>
          <cell r="B97" t="str">
            <v>déchets</v>
          </cell>
          <cell r="C97" t="str">
            <v>loi2000</v>
          </cell>
          <cell r="D97">
            <v>1</v>
          </cell>
          <cell r="E97">
            <v>8.6999999999999993</v>
          </cell>
        </row>
        <row r="98">
          <cell r="A98" t="str">
            <v>028</v>
          </cell>
          <cell r="B98" t="str">
            <v>solaire</v>
          </cell>
          <cell r="C98" t="str">
            <v>loi2000</v>
          </cell>
          <cell r="D98">
            <v>797</v>
          </cell>
          <cell r="E98">
            <v>8.7807950000000279</v>
          </cell>
        </row>
        <row r="99">
          <cell r="A99" t="str">
            <v>028</v>
          </cell>
          <cell r="B99" t="str">
            <v>éolien</v>
          </cell>
          <cell r="C99" t="str">
            <v>loi2000</v>
          </cell>
          <cell r="D99">
            <v>29</v>
          </cell>
          <cell r="E99">
            <v>308.24999999999994</v>
          </cell>
        </row>
        <row r="100">
          <cell r="A100" t="str">
            <v>029</v>
          </cell>
          <cell r="B100" t="str">
            <v>biogaz</v>
          </cell>
          <cell r="C100" t="str">
            <v>loi2000</v>
          </cell>
          <cell r="D100">
            <v>1</v>
          </cell>
          <cell r="E100">
            <v>0.4</v>
          </cell>
        </row>
        <row r="101">
          <cell r="A101" t="str">
            <v>029</v>
          </cell>
          <cell r="B101" t="str">
            <v>déchets</v>
          </cell>
          <cell r="C101" t="str">
            <v>loi2000</v>
          </cell>
          <cell r="D101">
            <v>1</v>
          </cell>
          <cell r="E101">
            <v>2.895</v>
          </cell>
        </row>
        <row r="102">
          <cell r="A102" t="str">
            <v>029</v>
          </cell>
          <cell r="B102" t="str">
            <v>hydraulique</v>
          </cell>
          <cell r="C102" t="str">
            <v>loi2000</v>
          </cell>
          <cell r="D102">
            <v>3</v>
          </cell>
          <cell r="E102">
            <v>0.58000000000000007</v>
          </cell>
        </row>
        <row r="103">
          <cell r="A103" t="str">
            <v>029</v>
          </cell>
          <cell r="B103" t="str">
            <v>solaire</v>
          </cell>
          <cell r="C103" t="str">
            <v>loi2000</v>
          </cell>
          <cell r="D103">
            <v>2657</v>
          </cell>
          <cell r="E103">
            <v>26.471328000000216</v>
          </cell>
        </row>
        <row r="104">
          <cell r="A104" t="str">
            <v>029</v>
          </cell>
          <cell r="B104" t="str">
            <v>éolien</v>
          </cell>
          <cell r="C104" t="str">
            <v>loi2000</v>
          </cell>
          <cell r="D104">
            <v>25</v>
          </cell>
          <cell r="E104">
            <v>147.98999999999998</v>
          </cell>
        </row>
        <row r="105">
          <cell r="A105" t="str">
            <v>02A</v>
          </cell>
          <cell r="B105" t="str">
            <v>hydraulique</v>
          </cell>
          <cell r="C105" t="str">
            <v>loi2000</v>
          </cell>
          <cell r="D105">
            <v>6</v>
          </cell>
          <cell r="E105">
            <v>10.127000000000001</v>
          </cell>
        </row>
        <row r="106">
          <cell r="A106" t="str">
            <v>02A</v>
          </cell>
          <cell r="B106" t="str">
            <v>solaire</v>
          </cell>
          <cell r="C106" t="str">
            <v>loi2000</v>
          </cell>
          <cell r="D106">
            <v>101</v>
          </cell>
          <cell r="E106">
            <v>22.108669000000003</v>
          </cell>
        </row>
        <row r="107">
          <cell r="A107" t="str">
            <v>02B</v>
          </cell>
          <cell r="B107" t="str">
            <v>biogaz</v>
          </cell>
          <cell r="C107" t="str">
            <v>loi2000</v>
          </cell>
          <cell r="D107">
            <v>1</v>
          </cell>
          <cell r="E107">
            <v>1.6879999999999999</v>
          </cell>
        </row>
        <row r="108">
          <cell r="A108" t="str">
            <v>02B</v>
          </cell>
          <cell r="B108" t="str">
            <v>hydraulique</v>
          </cell>
          <cell r="C108" t="str">
            <v>loi2000</v>
          </cell>
          <cell r="D108">
            <v>1</v>
          </cell>
          <cell r="E108">
            <v>2.1</v>
          </cell>
        </row>
        <row r="109">
          <cell r="A109" t="str">
            <v>02B</v>
          </cell>
          <cell r="B109" t="str">
            <v>solaire</v>
          </cell>
          <cell r="C109" t="str">
            <v>loi2000</v>
          </cell>
          <cell r="D109">
            <v>204</v>
          </cell>
          <cell r="E109">
            <v>29.160875999999991</v>
          </cell>
        </row>
        <row r="110">
          <cell r="A110" t="str">
            <v>02B</v>
          </cell>
          <cell r="B110" t="str">
            <v>éolien</v>
          </cell>
          <cell r="C110" t="str">
            <v>loi2000</v>
          </cell>
          <cell r="D110">
            <v>1</v>
          </cell>
          <cell r="E110">
            <v>6</v>
          </cell>
        </row>
        <row r="111">
          <cell r="A111" t="str">
            <v>030</v>
          </cell>
          <cell r="B111" t="str">
            <v>biogaz</v>
          </cell>
          <cell r="C111" t="str">
            <v>loi2000</v>
          </cell>
          <cell r="D111">
            <v>1</v>
          </cell>
          <cell r="E111">
            <v>1.4319999999999999</v>
          </cell>
        </row>
        <row r="112">
          <cell r="A112" t="str">
            <v>030</v>
          </cell>
          <cell r="B112" t="str">
            <v>déchets</v>
          </cell>
          <cell r="C112" t="str">
            <v>loi2000</v>
          </cell>
          <cell r="D112">
            <v>1</v>
          </cell>
          <cell r="E112">
            <v>9.9499999999999993</v>
          </cell>
        </row>
        <row r="113">
          <cell r="A113" t="str">
            <v>030</v>
          </cell>
          <cell r="B113" t="str">
            <v>hydraulique</v>
          </cell>
          <cell r="C113" t="str">
            <v>loi2000</v>
          </cell>
          <cell r="D113">
            <v>6</v>
          </cell>
          <cell r="E113">
            <v>1.4966699999999999</v>
          </cell>
        </row>
        <row r="114">
          <cell r="A114" t="str">
            <v>030</v>
          </cell>
          <cell r="B114" t="str">
            <v>solaire</v>
          </cell>
          <cell r="C114" t="str">
            <v>loi2000</v>
          </cell>
          <cell r="D114">
            <v>6585</v>
          </cell>
          <cell r="E114">
            <v>66.737760000000279</v>
          </cell>
        </row>
        <row r="115">
          <cell r="A115" t="str">
            <v>030</v>
          </cell>
          <cell r="B115" t="str">
            <v>éolien</v>
          </cell>
          <cell r="C115" t="str">
            <v>loi2000</v>
          </cell>
          <cell r="D115">
            <v>1</v>
          </cell>
          <cell r="E115">
            <v>11.5</v>
          </cell>
        </row>
        <row r="116">
          <cell r="A116" t="str">
            <v>031</v>
          </cell>
          <cell r="B116" t="str">
            <v>biogaz</v>
          </cell>
          <cell r="C116" t="str">
            <v>loi2000</v>
          </cell>
          <cell r="D116">
            <v>1</v>
          </cell>
          <cell r="E116">
            <v>1.74</v>
          </cell>
        </row>
        <row r="117">
          <cell r="A117" t="str">
            <v>031</v>
          </cell>
          <cell r="B117" t="str">
            <v>hydraulique</v>
          </cell>
          <cell r="C117" t="str">
            <v>loi2000</v>
          </cell>
          <cell r="D117">
            <v>24</v>
          </cell>
          <cell r="E117">
            <v>70.147000000000006</v>
          </cell>
        </row>
        <row r="118">
          <cell r="A118" t="str">
            <v>031</v>
          </cell>
          <cell r="B118" t="str">
            <v>solaire</v>
          </cell>
          <cell r="C118" t="str">
            <v>loi2000</v>
          </cell>
          <cell r="D118">
            <v>6067</v>
          </cell>
          <cell r="E118">
            <v>60.8424090000006</v>
          </cell>
        </row>
        <row r="119">
          <cell r="A119" t="str">
            <v>031</v>
          </cell>
          <cell r="B119" t="str">
            <v>éolien</v>
          </cell>
          <cell r="C119" t="str">
            <v>loi2000</v>
          </cell>
          <cell r="D119">
            <v>4</v>
          </cell>
          <cell r="E119">
            <v>30.97</v>
          </cell>
        </row>
        <row r="120">
          <cell r="A120" t="str">
            <v>032</v>
          </cell>
          <cell r="B120" t="str">
            <v>biogaz</v>
          </cell>
          <cell r="C120" t="str">
            <v>loi2000</v>
          </cell>
          <cell r="D120">
            <v>1</v>
          </cell>
          <cell r="E120">
            <v>0.1</v>
          </cell>
        </row>
        <row r="121">
          <cell r="A121" t="str">
            <v>032</v>
          </cell>
          <cell r="B121" t="str">
            <v>hydraulique</v>
          </cell>
          <cell r="C121" t="str">
            <v>loi2000</v>
          </cell>
          <cell r="D121">
            <v>8</v>
          </cell>
          <cell r="E121">
            <v>1.0680000000000001</v>
          </cell>
        </row>
        <row r="122">
          <cell r="A122" t="str">
            <v>032</v>
          </cell>
          <cell r="B122" t="str">
            <v>solaire</v>
          </cell>
          <cell r="C122" t="str">
            <v>loi2000</v>
          </cell>
          <cell r="D122">
            <v>1456</v>
          </cell>
          <cell r="E122">
            <v>66.36464000000008</v>
          </cell>
        </row>
        <row r="123">
          <cell r="A123" t="str">
            <v>033</v>
          </cell>
          <cell r="B123" t="str">
            <v>biogaz</v>
          </cell>
          <cell r="C123" t="str">
            <v>loi2000</v>
          </cell>
          <cell r="D123">
            <v>3</v>
          </cell>
          <cell r="E123">
            <v>6.8999999999999995</v>
          </cell>
        </row>
        <row r="124">
          <cell r="A124" t="str">
            <v>033</v>
          </cell>
          <cell r="B124" t="str">
            <v>déchets</v>
          </cell>
          <cell r="C124" t="str">
            <v>loi2000</v>
          </cell>
          <cell r="D124">
            <v>1</v>
          </cell>
          <cell r="E124">
            <v>4.2679999999999998</v>
          </cell>
        </row>
        <row r="125">
          <cell r="A125" t="str">
            <v>033</v>
          </cell>
          <cell r="B125" t="str">
            <v>hydraulique</v>
          </cell>
          <cell r="C125" t="str">
            <v>loi2000</v>
          </cell>
          <cell r="D125">
            <v>2</v>
          </cell>
          <cell r="E125">
            <v>0.7</v>
          </cell>
        </row>
        <row r="126">
          <cell r="A126" t="str">
            <v>033</v>
          </cell>
          <cell r="B126" t="str">
            <v>solaire</v>
          </cell>
          <cell r="C126" t="str">
            <v>loi2000</v>
          </cell>
          <cell r="D126">
            <v>6543</v>
          </cell>
          <cell r="E126">
            <v>86.4099920000005</v>
          </cell>
        </row>
        <row r="127">
          <cell r="A127" t="str">
            <v>033</v>
          </cell>
          <cell r="B127" t="str">
            <v>éolien</v>
          </cell>
          <cell r="C127" t="str">
            <v>loi2000</v>
          </cell>
          <cell r="D127">
            <v>1</v>
          </cell>
          <cell r="E127">
            <v>0.01</v>
          </cell>
        </row>
        <row r="128">
          <cell r="A128" t="str">
            <v>034</v>
          </cell>
          <cell r="B128" t="str">
            <v>biogaz</v>
          </cell>
          <cell r="C128" t="str">
            <v>loi2000</v>
          </cell>
          <cell r="D128">
            <v>3</v>
          </cell>
          <cell r="E128">
            <v>5.3559999999999999</v>
          </cell>
        </row>
        <row r="129">
          <cell r="A129" t="str">
            <v>034</v>
          </cell>
          <cell r="B129" t="str">
            <v>hydraulique</v>
          </cell>
          <cell r="C129" t="str">
            <v>loi2000</v>
          </cell>
          <cell r="D129">
            <v>9</v>
          </cell>
          <cell r="E129">
            <v>13.7525</v>
          </cell>
        </row>
        <row r="130">
          <cell r="A130" t="str">
            <v>034</v>
          </cell>
          <cell r="B130" t="str">
            <v>solaire</v>
          </cell>
          <cell r="C130" t="str">
            <v>loi2000</v>
          </cell>
          <cell r="D130">
            <v>8137</v>
          </cell>
          <cell r="E130">
            <v>73.971116999999609</v>
          </cell>
        </row>
        <row r="131">
          <cell r="A131" t="str">
            <v>034</v>
          </cell>
          <cell r="B131" t="str">
            <v>éolien</v>
          </cell>
          <cell r="C131" t="str">
            <v>loi2000</v>
          </cell>
          <cell r="D131">
            <v>15</v>
          </cell>
          <cell r="E131">
            <v>118.07000000000001</v>
          </cell>
        </row>
        <row r="132">
          <cell r="A132" t="str">
            <v>035</v>
          </cell>
          <cell r="B132" t="str">
            <v>biogaz</v>
          </cell>
          <cell r="C132" t="str">
            <v>loi2000</v>
          </cell>
          <cell r="D132">
            <v>3</v>
          </cell>
          <cell r="E132">
            <v>0.35</v>
          </cell>
        </row>
        <row r="133">
          <cell r="A133" t="str">
            <v>035</v>
          </cell>
          <cell r="B133" t="str">
            <v>solaire</v>
          </cell>
          <cell r="C133" t="str">
            <v>loi2000</v>
          </cell>
          <cell r="D133">
            <v>4591</v>
          </cell>
          <cell r="E133">
            <v>40.637582000000677</v>
          </cell>
        </row>
        <row r="134">
          <cell r="A134" t="str">
            <v>035</v>
          </cell>
          <cell r="B134" t="str">
            <v>éolien</v>
          </cell>
          <cell r="C134" t="str">
            <v>loi2000</v>
          </cell>
          <cell r="D134">
            <v>11</v>
          </cell>
          <cell r="E134">
            <v>73.349999999999994</v>
          </cell>
        </row>
        <row r="135">
          <cell r="A135" t="str">
            <v>036</v>
          </cell>
          <cell r="B135" t="str">
            <v>biogaz</v>
          </cell>
          <cell r="C135" t="str">
            <v>loi2000</v>
          </cell>
          <cell r="D135">
            <v>1</v>
          </cell>
          <cell r="E135">
            <v>0.11</v>
          </cell>
        </row>
        <row r="136">
          <cell r="A136" t="str">
            <v>036</v>
          </cell>
          <cell r="B136" t="str">
            <v>hydraulique</v>
          </cell>
          <cell r="C136" t="str">
            <v>loi2000</v>
          </cell>
          <cell r="D136">
            <v>5</v>
          </cell>
          <cell r="E136">
            <v>17.520000000000003</v>
          </cell>
        </row>
        <row r="137">
          <cell r="A137" t="str">
            <v>036</v>
          </cell>
          <cell r="B137" t="str">
            <v>solaire</v>
          </cell>
          <cell r="C137" t="str">
            <v>loi2000</v>
          </cell>
          <cell r="D137">
            <v>769</v>
          </cell>
          <cell r="E137">
            <v>13.147975000000006</v>
          </cell>
        </row>
        <row r="138">
          <cell r="A138" t="str">
            <v>036</v>
          </cell>
          <cell r="B138" t="str">
            <v>éolien</v>
          </cell>
          <cell r="C138" t="str">
            <v>loi2000</v>
          </cell>
          <cell r="D138">
            <v>9</v>
          </cell>
          <cell r="E138">
            <v>91</v>
          </cell>
        </row>
        <row r="139">
          <cell r="A139" t="str">
            <v>037</v>
          </cell>
          <cell r="B139" t="str">
            <v>biogaz</v>
          </cell>
          <cell r="C139" t="str">
            <v>loi2000</v>
          </cell>
          <cell r="D139">
            <v>2</v>
          </cell>
          <cell r="E139">
            <v>1.4899999999999998</v>
          </cell>
        </row>
        <row r="140">
          <cell r="A140" t="str">
            <v>037</v>
          </cell>
          <cell r="B140" t="str">
            <v>hydraulique</v>
          </cell>
          <cell r="C140" t="str">
            <v>loi2000</v>
          </cell>
          <cell r="D140">
            <v>1</v>
          </cell>
          <cell r="E140">
            <v>0.1</v>
          </cell>
        </row>
        <row r="141">
          <cell r="A141" t="str">
            <v>037</v>
          </cell>
          <cell r="B141" t="str">
            <v>solaire</v>
          </cell>
          <cell r="C141" t="str">
            <v>loi2000</v>
          </cell>
          <cell r="D141">
            <v>1819</v>
          </cell>
          <cell r="E141">
            <v>9.4425640000000595</v>
          </cell>
        </row>
        <row r="142">
          <cell r="A142" t="str">
            <v>038</v>
          </cell>
          <cell r="B142" t="str">
            <v>biogaz</v>
          </cell>
          <cell r="C142" t="str">
            <v>loi2000</v>
          </cell>
          <cell r="D142">
            <v>2</v>
          </cell>
          <cell r="E142">
            <v>2.8639999999999999</v>
          </cell>
        </row>
        <row r="143">
          <cell r="A143" t="str">
            <v>038</v>
          </cell>
          <cell r="B143" t="str">
            <v>déchets</v>
          </cell>
          <cell r="C143" t="str">
            <v>loi2000</v>
          </cell>
          <cell r="D143">
            <v>3</v>
          </cell>
          <cell r="E143">
            <v>34.9</v>
          </cell>
        </row>
        <row r="144">
          <cell r="A144" t="str">
            <v>038</v>
          </cell>
          <cell r="B144" t="str">
            <v>hydraulique</v>
          </cell>
          <cell r="C144" t="str">
            <v>loi2000</v>
          </cell>
          <cell r="D144">
            <v>30</v>
          </cell>
          <cell r="E144">
            <v>77.441000000000003</v>
          </cell>
        </row>
        <row r="145">
          <cell r="A145" t="str">
            <v>038</v>
          </cell>
          <cell r="B145" t="str">
            <v>solaire</v>
          </cell>
          <cell r="C145" t="str">
            <v>loi2000</v>
          </cell>
          <cell r="D145">
            <v>7638</v>
          </cell>
          <cell r="E145">
            <v>36.137398100010635</v>
          </cell>
        </row>
        <row r="146">
          <cell r="A146" t="str">
            <v>038</v>
          </cell>
          <cell r="B146" t="str">
            <v>éolien</v>
          </cell>
          <cell r="C146" t="str">
            <v>loi2000</v>
          </cell>
          <cell r="D146">
            <v>2</v>
          </cell>
          <cell r="E146">
            <v>3.0019999999999998</v>
          </cell>
        </row>
        <row r="147">
          <cell r="A147" t="str">
            <v>039</v>
          </cell>
          <cell r="B147" t="str">
            <v>hydraulique</v>
          </cell>
          <cell r="C147" t="str">
            <v>loi2000</v>
          </cell>
          <cell r="D147">
            <v>22</v>
          </cell>
          <cell r="E147">
            <v>14.221</v>
          </cell>
        </row>
        <row r="148">
          <cell r="A148" t="str">
            <v>039</v>
          </cell>
          <cell r="B148" t="str">
            <v>solaire</v>
          </cell>
          <cell r="C148" t="str">
            <v>loi2000</v>
          </cell>
          <cell r="D148">
            <v>1280</v>
          </cell>
          <cell r="E148">
            <v>6.3342700000000383</v>
          </cell>
        </row>
        <row r="149">
          <cell r="A149" t="str">
            <v>040</v>
          </cell>
          <cell r="B149" t="str">
            <v>hydraulique</v>
          </cell>
          <cell r="C149" t="str">
            <v>loi2000</v>
          </cell>
          <cell r="D149">
            <v>1</v>
          </cell>
          <cell r="E149">
            <v>7.2999999999999995E-2</v>
          </cell>
        </row>
        <row r="150">
          <cell r="A150" t="str">
            <v>040</v>
          </cell>
          <cell r="B150" t="str">
            <v>solaire</v>
          </cell>
          <cell r="C150" t="str">
            <v>loi2000</v>
          </cell>
          <cell r="D150">
            <v>3703</v>
          </cell>
          <cell r="E150">
            <v>136.61051399999954</v>
          </cell>
        </row>
        <row r="151">
          <cell r="A151" t="str">
            <v>041</v>
          </cell>
          <cell r="B151" t="str">
            <v>biogaz</v>
          </cell>
          <cell r="C151" t="str">
            <v>loi2000</v>
          </cell>
          <cell r="D151">
            <v>4</v>
          </cell>
          <cell r="E151">
            <v>1.2489999999999999</v>
          </cell>
        </row>
        <row r="152">
          <cell r="A152" t="str">
            <v>041</v>
          </cell>
          <cell r="B152" t="str">
            <v>hydraulique</v>
          </cell>
          <cell r="C152" t="str">
            <v>loi2000</v>
          </cell>
          <cell r="D152">
            <v>4</v>
          </cell>
          <cell r="E152">
            <v>0.29400000000000004</v>
          </cell>
        </row>
        <row r="153">
          <cell r="A153" t="str">
            <v>041</v>
          </cell>
          <cell r="B153" t="str">
            <v>solaire</v>
          </cell>
          <cell r="C153" t="str">
            <v>loi2000</v>
          </cell>
          <cell r="D153">
            <v>1038</v>
          </cell>
          <cell r="E153">
            <v>9.3169650000000264</v>
          </cell>
        </row>
        <row r="154">
          <cell r="A154" t="str">
            <v>041</v>
          </cell>
          <cell r="B154" t="str">
            <v>éolien</v>
          </cell>
          <cell r="C154" t="str">
            <v>loi2000</v>
          </cell>
          <cell r="D154">
            <v>3</v>
          </cell>
          <cell r="E154">
            <v>35.299999999999997</v>
          </cell>
        </row>
        <row r="155">
          <cell r="A155" t="str">
            <v>042</v>
          </cell>
          <cell r="B155" t="str">
            <v>biogaz</v>
          </cell>
          <cell r="C155" t="str">
            <v>loi2000</v>
          </cell>
          <cell r="D155">
            <v>1</v>
          </cell>
          <cell r="E155">
            <v>0.95</v>
          </cell>
        </row>
        <row r="156">
          <cell r="A156" t="str">
            <v>042</v>
          </cell>
          <cell r="B156" t="str">
            <v>hydraulique</v>
          </cell>
          <cell r="C156" t="str">
            <v>loi2000</v>
          </cell>
          <cell r="D156">
            <v>7</v>
          </cell>
          <cell r="E156">
            <v>6.0890000000000004</v>
          </cell>
        </row>
        <row r="157">
          <cell r="A157" t="str">
            <v>042</v>
          </cell>
          <cell r="B157" t="str">
            <v>solaire</v>
          </cell>
          <cell r="C157" t="str">
            <v>loi2000</v>
          </cell>
          <cell r="D157">
            <v>4588</v>
          </cell>
          <cell r="E157">
            <v>20.508667000000422</v>
          </cell>
        </row>
        <row r="158">
          <cell r="A158" t="str">
            <v>043</v>
          </cell>
          <cell r="B158" t="str">
            <v>biogaz</v>
          </cell>
          <cell r="C158" t="str">
            <v>loi2000</v>
          </cell>
          <cell r="D158">
            <v>4</v>
          </cell>
          <cell r="E158">
            <v>1.3689999999999998</v>
          </cell>
        </row>
        <row r="159">
          <cell r="A159" t="str">
            <v>043</v>
          </cell>
          <cell r="B159" t="str">
            <v>hydraulique</v>
          </cell>
          <cell r="C159" t="str">
            <v>loi2000</v>
          </cell>
          <cell r="D159">
            <v>16</v>
          </cell>
          <cell r="E159">
            <v>15.221</v>
          </cell>
        </row>
        <row r="160">
          <cell r="A160" t="str">
            <v>043</v>
          </cell>
          <cell r="B160" t="str">
            <v>solaire</v>
          </cell>
          <cell r="C160" t="str">
            <v>loi2000</v>
          </cell>
          <cell r="D160">
            <v>1903</v>
          </cell>
          <cell r="E160">
            <v>28.03579700000012</v>
          </cell>
        </row>
        <row r="161">
          <cell r="A161" t="str">
            <v>043</v>
          </cell>
          <cell r="B161" t="str">
            <v>éolien</v>
          </cell>
          <cell r="C161" t="str">
            <v>loi2000</v>
          </cell>
          <cell r="D161">
            <v>7</v>
          </cell>
          <cell r="E161">
            <v>69.599999999999994</v>
          </cell>
        </row>
        <row r="162">
          <cell r="A162" t="str">
            <v>044</v>
          </cell>
          <cell r="B162" t="str">
            <v>biogaz</v>
          </cell>
          <cell r="C162" t="str">
            <v>loi2000</v>
          </cell>
          <cell r="D162">
            <v>1</v>
          </cell>
          <cell r="E162">
            <v>0.373</v>
          </cell>
        </row>
        <row r="163">
          <cell r="A163" t="str">
            <v>044</v>
          </cell>
          <cell r="B163" t="str">
            <v>solaire</v>
          </cell>
          <cell r="C163" t="str">
            <v>loi2000</v>
          </cell>
          <cell r="D163">
            <v>8416</v>
          </cell>
          <cell r="E163">
            <v>50.088896000000197</v>
          </cell>
        </row>
        <row r="164">
          <cell r="A164" t="str">
            <v>044</v>
          </cell>
          <cell r="B164" t="str">
            <v>éolien</v>
          </cell>
          <cell r="C164" t="str">
            <v>loi2000</v>
          </cell>
          <cell r="D164">
            <v>15</v>
          </cell>
          <cell r="E164">
            <v>138.143</v>
          </cell>
        </row>
        <row r="165">
          <cell r="A165" t="str">
            <v>045</v>
          </cell>
          <cell r="B165" t="str">
            <v>biogaz</v>
          </cell>
          <cell r="C165" t="str">
            <v>loi2000</v>
          </cell>
          <cell r="D165">
            <v>1</v>
          </cell>
          <cell r="E165">
            <v>0.15</v>
          </cell>
        </row>
        <row r="166">
          <cell r="A166" t="str">
            <v>045</v>
          </cell>
          <cell r="B166" t="str">
            <v>déchets</v>
          </cell>
          <cell r="C166" t="str">
            <v>loi2000</v>
          </cell>
          <cell r="D166">
            <v>1</v>
          </cell>
          <cell r="E166">
            <v>4.97</v>
          </cell>
        </row>
        <row r="167">
          <cell r="A167" t="str">
            <v>045</v>
          </cell>
          <cell r="B167" t="str">
            <v>solaire</v>
          </cell>
          <cell r="C167" t="str">
            <v>loi2000</v>
          </cell>
          <cell r="D167">
            <v>1560</v>
          </cell>
          <cell r="E167">
            <v>8.2960950000000544</v>
          </cell>
        </row>
        <row r="168">
          <cell r="A168" t="str">
            <v>045</v>
          </cell>
          <cell r="B168" t="str">
            <v>éolien</v>
          </cell>
          <cell r="C168" t="str">
            <v>loi2000</v>
          </cell>
          <cell r="D168">
            <v>13</v>
          </cell>
          <cell r="E168">
            <v>131</v>
          </cell>
        </row>
        <row r="169">
          <cell r="A169" t="str">
            <v>046</v>
          </cell>
          <cell r="B169" t="str">
            <v>hydraulique</v>
          </cell>
          <cell r="C169" t="str">
            <v>loi2000</v>
          </cell>
          <cell r="D169">
            <v>12</v>
          </cell>
          <cell r="E169">
            <v>29.776499999999999</v>
          </cell>
        </row>
        <row r="170">
          <cell r="A170" t="str">
            <v>046</v>
          </cell>
          <cell r="B170" t="str">
            <v>solaire</v>
          </cell>
          <cell r="C170" t="str">
            <v>loi2000</v>
          </cell>
          <cell r="D170">
            <v>749</v>
          </cell>
          <cell r="E170">
            <v>22.92077500000002</v>
          </cell>
        </row>
        <row r="171">
          <cell r="A171" t="str">
            <v>047</v>
          </cell>
          <cell r="B171" t="str">
            <v>biogaz</v>
          </cell>
          <cell r="C171" t="str">
            <v>loi2000</v>
          </cell>
          <cell r="D171">
            <v>1</v>
          </cell>
          <cell r="E171">
            <v>0.42</v>
          </cell>
        </row>
        <row r="172">
          <cell r="A172" t="str">
            <v>047</v>
          </cell>
          <cell r="B172" t="str">
            <v>hydraulique</v>
          </cell>
          <cell r="C172" t="str">
            <v>loi2000</v>
          </cell>
          <cell r="D172">
            <v>2</v>
          </cell>
          <cell r="E172">
            <v>7.27</v>
          </cell>
        </row>
        <row r="173">
          <cell r="A173" t="str">
            <v>047</v>
          </cell>
          <cell r="B173" t="str">
            <v>solaire</v>
          </cell>
          <cell r="C173" t="str">
            <v>loi2000</v>
          </cell>
          <cell r="D173">
            <v>2024</v>
          </cell>
          <cell r="E173">
            <v>37.443244000000085</v>
          </cell>
        </row>
        <row r="174">
          <cell r="A174" t="str">
            <v>048</v>
          </cell>
          <cell r="B174" t="str">
            <v>hydraulique</v>
          </cell>
          <cell r="C174" t="str">
            <v>loi2000</v>
          </cell>
          <cell r="D174">
            <v>5</v>
          </cell>
          <cell r="E174">
            <v>24.350999999999999</v>
          </cell>
        </row>
        <row r="175">
          <cell r="A175" t="str">
            <v>048</v>
          </cell>
          <cell r="B175" t="str">
            <v>solaire</v>
          </cell>
          <cell r="C175" t="str">
            <v>loi2000</v>
          </cell>
          <cell r="D175">
            <v>378</v>
          </cell>
          <cell r="E175">
            <v>8.0880570000000027</v>
          </cell>
        </row>
        <row r="176">
          <cell r="A176" t="str">
            <v>048</v>
          </cell>
          <cell r="B176" t="str">
            <v>éolien</v>
          </cell>
          <cell r="C176" t="str">
            <v>loi2000</v>
          </cell>
          <cell r="D176">
            <v>5</v>
          </cell>
          <cell r="E176">
            <v>22.4</v>
          </cell>
        </row>
        <row r="177">
          <cell r="A177" t="str">
            <v>049</v>
          </cell>
          <cell r="B177" t="str">
            <v>biogaz</v>
          </cell>
          <cell r="C177" t="str">
            <v>loi2000</v>
          </cell>
          <cell r="D177">
            <v>2</v>
          </cell>
          <cell r="E177">
            <v>3.08</v>
          </cell>
        </row>
        <row r="178">
          <cell r="A178" t="str">
            <v>049</v>
          </cell>
          <cell r="B178" t="str">
            <v>déchets</v>
          </cell>
          <cell r="C178" t="str">
            <v>loi2000</v>
          </cell>
          <cell r="D178">
            <v>1</v>
          </cell>
          <cell r="E178">
            <v>9.19</v>
          </cell>
        </row>
        <row r="179">
          <cell r="A179" t="str">
            <v>049</v>
          </cell>
          <cell r="B179" t="str">
            <v>hydraulique</v>
          </cell>
          <cell r="C179" t="str">
            <v>loi2000</v>
          </cell>
          <cell r="D179">
            <v>2</v>
          </cell>
          <cell r="E179">
            <v>0.24249999999999999</v>
          </cell>
        </row>
        <row r="180">
          <cell r="A180" t="str">
            <v>049</v>
          </cell>
          <cell r="B180" t="str">
            <v>solaire</v>
          </cell>
          <cell r="C180" t="str">
            <v>loi2000</v>
          </cell>
          <cell r="D180">
            <v>5552</v>
          </cell>
          <cell r="E180">
            <v>54.522754000000326</v>
          </cell>
        </row>
        <row r="181">
          <cell r="A181" t="str">
            <v>049</v>
          </cell>
          <cell r="B181" t="str">
            <v>éolien</v>
          </cell>
          <cell r="C181" t="str">
            <v>loi2000</v>
          </cell>
          <cell r="D181">
            <v>7</v>
          </cell>
          <cell r="E181">
            <v>73.2</v>
          </cell>
        </row>
        <row r="182">
          <cell r="A182" t="str">
            <v>050</v>
          </cell>
          <cell r="B182" t="str">
            <v>biogaz</v>
          </cell>
          <cell r="C182" t="str">
            <v>loi2000</v>
          </cell>
          <cell r="D182">
            <v>4</v>
          </cell>
          <cell r="E182">
            <v>3.1829999999999998</v>
          </cell>
        </row>
        <row r="183">
          <cell r="A183" t="str">
            <v>050</v>
          </cell>
          <cell r="B183" t="str">
            <v>hydraulique</v>
          </cell>
          <cell r="C183" t="str">
            <v>loi2000</v>
          </cell>
          <cell r="D183">
            <v>1</v>
          </cell>
          <cell r="E183">
            <v>1.6</v>
          </cell>
        </row>
        <row r="184">
          <cell r="A184" t="str">
            <v>050</v>
          </cell>
          <cell r="B184" t="str">
            <v>solaire</v>
          </cell>
          <cell r="C184" t="str">
            <v>loi2000</v>
          </cell>
          <cell r="D184">
            <v>1897</v>
          </cell>
          <cell r="E184">
            <v>15.081356000000069</v>
          </cell>
        </row>
        <row r="185">
          <cell r="A185" t="str">
            <v>050</v>
          </cell>
          <cell r="B185" t="str">
            <v>éolien</v>
          </cell>
          <cell r="C185" t="str">
            <v>loi2000</v>
          </cell>
          <cell r="D185">
            <v>13</v>
          </cell>
          <cell r="E185">
            <v>75.406400000000005</v>
          </cell>
        </row>
        <row r="186">
          <cell r="A186" t="str">
            <v>051</v>
          </cell>
          <cell r="B186" t="str">
            <v>déchets</v>
          </cell>
          <cell r="C186" t="str">
            <v>loi2000</v>
          </cell>
          <cell r="D186">
            <v>1</v>
          </cell>
          <cell r="E186">
            <v>9.1</v>
          </cell>
        </row>
        <row r="187">
          <cell r="A187" t="str">
            <v>051</v>
          </cell>
          <cell r="B187" t="str">
            <v>hydraulique</v>
          </cell>
          <cell r="C187" t="str">
            <v>loi2000</v>
          </cell>
          <cell r="D187">
            <v>4</v>
          </cell>
          <cell r="E187">
            <v>0.34899999999999998</v>
          </cell>
        </row>
        <row r="188">
          <cell r="A188" t="str">
            <v>051</v>
          </cell>
          <cell r="B188" t="str">
            <v>solaire</v>
          </cell>
          <cell r="C188" t="str">
            <v>loi2000</v>
          </cell>
          <cell r="D188">
            <v>1452</v>
          </cell>
          <cell r="E188">
            <v>27.175899000000129</v>
          </cell>
        </row>
        <row r="189">
          <cell r="A189" t="str">
            <v>051</v>
          </cell>
          <cell r="B189" t="str">
            <v>éolien</v>
          </cell>
          <cell r="C189" t="str">
            <v>loi2000</v>
          </cell>
          <cell r="D189">
            <v>33</v>
          </cell>
          <cell r="E189">
            <v>317.27000000000004</v>
          </cell>
        </row>
        <row r="190">
          <cell r="A190" t="str">
            <v>052</v>
          </cell>
          <cell r="B190" t="str">
            <v>biogaz</v>
          </cell>
          <cell r="C190" t="str">
            <v>loi2000</v>
          </cell>
          <cell r="D190">
            <v>1</v>
          </cell>
          <cell r="E190">
            <v>0.249</v>
          </cell>
        </row>
        <row r="191">
          <cell r="A191" t="str">
            <v>052</v>
          </cell>
          <cell r="B191" t="str">
            <v>déchets</v>
          </cell>
          <cell r="C191" t="str">
            <v>loi2000</v>
          </cell>
          <cell r="D191">
            <v>1</v>
          </cell>
          <cell r="E191">
            <v>4.2</v>
          </cell>
        </row>
        <row r="192">
          <cell r="A192" t="str">
            <v>052</v>
          </cell>
          <cell r="B192" t="str">
            <v>hydraulique</v>
          </cell>
          <cell r="C192" t="str">
            <v>loi2000</v>
          </cell>
          <cell r="D192">
            <v>2</v>
          </cell>
          <cell r="E192">
            <v>0.215</v>
          </cell>
        </row>
        <row r="193">
          <cell r="A193" t="str">
            <v>052</v>
          </cell>
          <cell r="B193" t="str">
            <v>solaire</v>
          </cell>
          <cell r="C193" t="str">
            <v>loi2000</v>
          </cell>
          <cell r="D193">
            <v>564</v>
          </cell>
          <cell r="E193">
            <v>13.153459000000025</v>
          </cell>
        </row>
        <row r="194">
          <cell r="A194" t="str">
            <v>052</v>
          </cell>
          <cell r="B194" t="str">
            <v>éolien</v>
          </cell>
          <cell r="C194" t="str">
            <v>loi2000</v>
          </cell>
          <cell r="D194">
            <v>16</v>
          </cell>
          <cell r="E194">
            <v>240</v>
          </cell>
        </row>
        <row r="195">
          <cell r="A195" t="str">
            <v>053</v>
          </cell>
          <cell r="B195" t="str">
            <v>biogaz</v>
          </cell>
          <cell r="C195" t="str">
            <v>loi2000</v>
          </cell>
          <cell r="D195">
            <v>2</v>
          </cell>
          <cell r="E195">
            <v>10.414999999999999</v>
          </cell>
        </row>
        <row r="196">
          <cell r="A196" t="str">
            <v>053</v>
          </cell>
          <cell r="B196" t="str">
            <v>hydraulique</v>
          </cell>
          <cell r="C196" t="str">
            <v>loi2000</v>
          </cell>
          <cell r="D196">
            <v>20</v>
          </cell>
          <cell r="E196">
            <v>3.9929999999999999</v>
          </cell>
        </row>
        <row r="197">
          <cell r="A197" t="str">
            <v>053</v>
          </cell>
          <cell r="B197" t="str">
            <v>solaire</v>
          </cell>
          <cell r="C197" t="str">
            <v>loi2000</v>
          </cell>
          <cell r="D197">
            <v>2480</v>
          </cell>
          <cell r="E197">
            <v>20.130960000000265</v>
          </cell>
        </row>
        <row r="198">
          <cell r="A198" t="str">
            <v>053</v>
          </cell>
          <cell r="B198" t="str">
            <v>éolien</v>
          </cell>
          <cell r="C198" t="str">
            <v>loi2000</v>
          </cell>
          <cell r="D198">
            <v>5</v>
          </cell>
          <cell r="E198">
            <v>46.050000000000004</v>
          </cell>
        </row>
        <row r="199">
          <cell r="A199" t="str">
            <v>054</v>
          </cell>
          <cell r="B199" t="str">
            <v>biogaz</v>
          </cell>
          <cell r="C199" t="str">
            <v>loi2000</v>
          </cell>
          <cell r="D199">
            <v>5</v>
          </cell>
          <cell r="E199">
            <v>3.9739999999999998</v>
          </cell>
        </row>
        <row r="200">
          <cell r="A200" t="str">
            <v>054</v>
          </cell>
          <cell r="B200" t="str">
            <v>hydraulique</v>
          </cell>
          <cell r="C200" t="str">
            <v>loi2000</v>
          </cell>
          <cell r="D200">
            <v>11</v>
          </cell>
          <cell r="E200">
            <v>3.6868999999999996</v>
          </cell>
        </row>
        <row r="201">
          <cell r="A201" t="str">
            <v>054</v>
          </cell>
          <cell r="B201" t="str">
            <v>solaire</v>
          </cell>
          <cell r="C201" t="str">
            <v>loi2000</v>
          </cell>
          <cell r="D201">
            <v>2245</v>
          </cell>
          <cell r="E201">
            <v>23.960533000000105</v>
          </cell>
        </row>
        <row r="202">
          <cell r="A202" t="str">
            <v>054</v>
          </cell>
          <cell r="B202" t="str">
            <v>éolien</v>
          </cell>
          <cell r="C202" t="str">
            <v>loi2000</v>
          </cell>
          <cell r="D202">
            <v>12</v>
          </cell>
          <cell r="E202">
            <v>95</v>
          </cell>
        </row>
        <row r="203">
          <cell r="A203" t="str">
            <v>055</v>
          </cell>
          <cell r="B203" t="str">
            <v>hydraulique</v>
          </cell>
          <cell r="C203" t="str">
            <v>loi2000</v>
          </cell>
          <cell r="D203">
            <v>9</v>
          </cell>
          <cell r="E203">
            <v>1.6179999999999999</v>
          </cell>
        </row>
        <row r="204">
          <cell r="A204" t="str">
            <v>055</v>
          </cell>
          <cell r="B204" t="str">
            <v>solaire</v>
          </cell>
          <cell r="C204" t="str">
            <v>loi2000</v>
          </cell>
          <cell r="D204">
            <v>767</v>
          </cell>
          <cell r="E204">
            <v>5.9638460000000038</v>
          </cell>
        </row>
        <row r="205">
          <cell r="A205" t="str">
            <v>055</v>
          </cell>
          <cell r="B205" t="str">
            <v>éolien</v>
          </cell>
          <cell r="C205" t="str">
            <v>loi2000</v>
          </cell>
          <cell r="D205">
            <v>34</v>
          </cell>
          <cell r="E205">
            <v>348.7</v>
          </cell>
        </row>
        <row r="206">
          <cell r="A206" t="str">
            <v>056</v>
          </cell>
          <cell r="B206" t="str">
            <v>biogaz</v>
          </cell>
          <cell r="C206" t="str">
            <v>loi2000</v>
          </cell>
          <cell r="D206">
            <v>3</v>
          </cell>
          <cell r="E206">
            <v>1.7210000000000001</v>
          </cell>
        </row>
        <row r="207">
          <cell r="A207" t="str">
            <v>056</v>
          </cell>
          <cell r="B207" t="str">
            <v>hydraulique</v>
          </cell>
          <cell r="C207" t="str">
            <v>loi2000</v>
          </cell>
          <cell r="D207">
            <v>9</v>
          </cell>
          <cell r="E207">
            <v>3.0590000000000002</v>
          </cell>
        </row>
        <row r="208">
          <cell r="A208" t="str">
            <v>056</v>
          </cell>
          <cell r="B208" t="str">
            <v>solaire</v>
          </cell>
          <cell r="C208" t="str">
            <v>loi2000</v>
          </cell>
          <cell r="D208">
            <v>2927</v>
          </cell>
          <cell r="E208">
            <v>25.351965000000348</v>
          </cell>
        </row>
        <row r="209">
          <cell r="A209" t="str">
            <v>056</v>
          </cell>
          <cell r="B209" t="str">
            <v>éolien</v>
          </cell>
          <cell r="C209" t="str">
            <v>loi2000</v>
          </cell>
          <cell r="D209">
            <v>26</v>
          </cell>
          <cell r="E209">
            <v>214.29000000000002</v>
          </cell>
        </row>
        <row r="210">
          <cell r="A210" t="str">
            <v>057</v>
          </cell>
          <cell r="B210" t="str">
            <v>biogaz</v>
          </cell>
          <cell r="C210" t="str">
            <v>loi2000</v>
          </cell>
          <cell r="D210">
            <v>3</v>
          </cell>
          <cell r="E210">
            <v>3.6700000000000004</v>
          </cell>
        </row>
        <row r="211">
          <cell r="A211" t="str">
            <v>057</v>
          </cell>
          <cell r="B211" t="str">
            <v>hydraulique</v>
          </cell>
          <cell r="C211" t="str">
            <v>loi2000</v>
          </cell>
          <cell r="D211">
            <v>7</v>
          </cell>
          <cell r="E211">
            <v>12.741</v>
          </cell>
        </row>
        <row r="212">
          <cell r="A212" t="str">
            <v>057</v>
          </cell>
          <cell r="B212" t="str">
            <v>solaire</v>
          </cell>
          <cell r="C212" t="str">
            <v>loi2000</v>
          </cell>
          <cell r="D212">
            <v>4324</v>
          </cell>
          <cell r="E212">
            <v>33.29284100000033</v>
          </cell>
        </row>
        <row r="213">
          <cell r="A213" t="str">
            <v>057</v>
          </cell>
          <cell r="B213" t="str">
            <v>éolien</v>
          </cell>
          <cell r="C213" t="str">
            <v>loi2000</v>
          </cell>
          <cell r="D213">
            <v>17</v>
          </cell>
          <cell r="E213">
            <v>178.70000000000002</v>
          </cell>
        </row>
        <row r="214">
          <cell r="A214" t="str">
            <v>058</v>
          </cell>
          <cell r="B214" t="str">
            <v>déchets</v>
          </cell>
          <cell r="C214" t="str">
            <v>loi2000</v>
          </cell>
          <cell r="D214">
            <v>1</v>
          </cell>
          <cell r="E214">
            <v>2.68</v>
          </cell>
        </row>
        <row r="215">
          <cell r="A215" t="str">
            <v>058</v>
          </cell>
          <cell r="B215" t="str">
            <v>hydraulique</v>
          </cell>
          <cell r="C215" t="str">
            <v>loi2000</v>
          </cell>
          <cell r="D215">
            <v>1</v>
          </cell>
          <cell r="E215">
            <v>5.9</v>
          </cell>
        </row>
        <row r="216">
          <cell r="A216" t="str">
            <v>058</v>
          </cell>
          <cell r="B216" t="str">
            <v>solaire</v>
          </cell>
          <cell r="C216" t="str">
            <v>loi2000</v>
          </cell>
          <cell r="D216">
            <v>754</v>
          </cell>
          <cell r="E216">
            <v>4.8998200000000276</v>
          </cell>
        </row>
        <row r="217">
          <cell r="A217" t="str">
            <v>059</v>
          </cell>
          <cell r="B217" t="str">
            <v>biogaz</v>
          </cell>
          <cell r="C217" t="str">
            <v>loi2000</v>
          </cell>
          <cell r="D217">
            <v>6</v>
          </cell>
          <cell r="E217">
            <v>6.5440000000000005</v>
          </cell>
        </row>
        <row r="218">
          <cell r="A218" t="str">
            <v>059</v>
          </cell>
          <cell r="B218" t="str">
            <v>déchets</v>
          </cell>
          <cell r="C218" t="str">
            <v>loi2000</v>
          </cell>
          <cell r="D218">
            <v>2</v>
          </cell>
          <cell r="E218">
            <v>13.52</v>
          </cell>
        </row>
        <row r="219">
          <cell r="A219" t="str">
            <v>059</v>
          </cell>
          <cell r="B219" t="str">
            <v>solaire</v>
          </cell>
          <cell r="C219" t="str">
            <v>loi2000</v>
          </cell>
          <cell r="D219">
            <v>5158</v>
          </cell>
          <cell r="E219">
            <v>29.777753000000466</v>
          </cell>
        </row>
        <row r="220">
          <cell r="A220" t="str">
            <v>059</v>
          </cell>
          <cell r="B220" t="str">
            <v>éolien</v>
          </cell>
          <cell r="C220" t="str">
            <v>loi2000</v>
          </cell>
          <cell r="D220">
            <v>4</v>
          </cell>
          <cell r="E220">
            <v>22.75</v>
          </cell>
        </row>
        <row r="221">
          <cell r="A221" t="str">
            <v>060</v>
          </cell>
          <cell r="B221" t="str">
            <v>biogaz</v>
          </cell>
          <cell r="C221" t="str">
            <v>loi2000</v>
          </cell>
          <cell r="D221">
            <v>4</v>
          </cell>
          <cell r="E221">
            <v>7.5140000000000002</v>
          </cell>
        </row>
        <row r="222">
          <cell r="A222" t="str">
            <v>060</v>
          </cell>
          <cell r="B222" t="str">
            <v>déchets</v>
          </cell>
          <cell r="C222" t="str">
            <v>loi2000</v>
          </cell>
          <cell r="D222">
            <v>1</v>
          </cell>
          <cell r="E222">
            <v>14.3</v>
          </cell>
        </row>
        <row r="223">
          <cell r="A223" t="str">
            <v>060</v>
          </cell>
          <cell r="B223" t="str">
            <v>solaire</v>
          </cell>
          <cell r="C223" t="str">
            <v>loi2000</v>
          </cell>
          <cell r="D223">
            <v>1261</v>
          </cell>
          <cell r="E223">
            <v>6.5121820000000463</v>
          </cell>
        </row>
        <row r="224">
          <cell r="A224" t="str">
            <v>060</v>
          </cell>
          <cell r="B224" t="str">
            <v>éolien</v>
          </cell>
          <cell r="C224" t="str">
            <v>loi2000</v>
          </cell>
          <cell r="D224">
            <v>15</v>
          </cell>
          <cell r="E224">
            <v>159.4</v>
          </cell>
        </row>
        <row r="225">
          <cell r="A225" t="str">
            <v>061</v>
          </cell>
          <cell r="B225" t="str">
            <v>biogaz</v>
          </cell>
          <cell r="C225" t="str">
            <v>loi2000</v>
          </cell>
          <cell r="D225">
            <v>3</v>
          </cell>
          <cell r="E225">
            <v>1.375</v>
          </cell>
        </row>
        <row r="226">
          <cell r="A226" t="str">
            <v>061</v>
          </cell>
          <cell r="B226" t="str">
            <v>hydraulique</v>
          </cell>
          <cell r="C226" t="str">
            <v>loi2000</v>
          </cell>
          <cell r="D226">
            <v>2</v>
          </cell>
          <cell r="E226">
            <v>6.8999999999999995</v>
          </cell>
        </row>
        <row r="227">
          <cell r="A227" t="str">
            <v>061</v>
          </cell>
          <cell r="B227" t="str">
            <v>solaire</v>
          </cell>
          <cell r="C227" t="str">
            <v>loi2000</v>
          </cell>
          <cell r="D227">
            <v>992</v>
          </cell>
          <cell r="E227">
            <v>8.2094770000000086</v>
          </cell>
        </row>
        <row r="228">
          <cell r="A228" t="str">
            <v>061</v>
          </cell>
          <cell r="B228" t="str">
            <v>éolien</v>
          </cell>
          <cell r="C228" t="str">
            <v>loi2000</v>
          </cell>
          <cell r="D228">
            <v>1</v>
          </cell>
          <cell r="E228">
            <v>2.4</v>
          </cell>
        </row>
        <row r="229">
          <cell r="A229" t="str">
            <v>062</v>
          </cell>
          <cell r="B229" t="str">
            <v>biogaz</v>
          </cell>
          <cell r="C229" t="str">
            <v>loi2000</v>
          </cell>
          <cell r="D229">
            <v>7</v>
          </cell>
          <cell r="E229">
            <v>7.2119999999999997</v>
          </cell>
        </row>
        <row r="230">
          <cell r="A230" t="str">
            <v>062</v>
          </cell>
          <cell r="B230" t="str">
            <v>déchets</v>
          </cell>
          <cell r="C230" t="str">
            <v>loi2000</v>
          </cell>
          <cell r="D230">
            <v>1</v>
          </cell>
          <cell r="E230">
            <v>8.3249999999999993</v>
          </cell>
        </row>
        <row r="231">
          <cell r="A231" t="str">
            <v>062</v>
          </cell>
          <cell r="B231" t="str">
            <v>hydraulique</v>
          </cell>
          <cell r="C231" t="str">
            <v>loi2000</v>
          </cell>
          <cell r="D231">
            <v>3</v>
          </cell>
          <cell r="E231">
            <v>0.18800000000000003</v>
          </cell>
        </row>
        <row r="232">
          <cell r="A232" t="str">
            <v>062</v>
          </cell>
          <cell r="B232" t="str">
            <v>solaire</v>
          </cell>
          <cell r="C232" t="str">
            <v>loi2000</v>
          </cell>
          <cell r="D232">
            <v>4386</v>
          </cell>
          <cell r="E232">
            <v>20.233168000000237</v>
          </cell>
        </row>
        <row r="233">
          <cell r="A233" t="str">
            <v>062</v>
          </cell>
          <cell r="B233" t="str">
            <v>éolien</v>
          </cell>
          <cell r="C233" t="str">
            <v>loi2000</v>
          </cell>
          <cell r="D233">
            <v>47</v>
          </cell>
          <cell r="E233">
            <v>374.00519999999995</v>
          </cell>
        </row>
        <row r="234">
          <cell r="A234" t="str">
            <v>063</v>
          </cell>
          <cell r="B234" t="str">
            <v>biogaz</v>
          </cell>
          <cell r="C234" t="str">
            <v>loi2000</v>
          </cell>
          <cell r="D234">
            <v>1</v>
          </cell>
          <cell r="E234">
            <v>2.012</v>
          </cell>
        </row>
        <row r="235">
          <cell r="A235" t="str">
            <v>063</v>
          </cell>
          <cell r="B235" t="str">
            <v>hydraulique</v>
          </cell>
          <cell r="C235" t="str">
            <v>loi2000</v>
          </cell>
          <cell r="D235">
            <v>17</v>
          </cell>
          <cell r="E235">
            <v>17.053000000000001</v>
          </cell>
        </row>
        <row r="236">
          <cell r="A236" t="str">
            <v>063</v>
          </cell>
          <cell r="B236" t="str">
            <v>solaire</v>
          </cell>
          <cell r="C236" t="str">
            <v>loi2000</v>
          </cell>
          <cell r="D236">
            <v>3438</v>
          </cell>
          <cell r="E236">
            <v>26.045952000000216</v>
          </cell>
        </row>
        <row r="237">
          <cell r="A237" t="str">
            <v>063</v>
          </cell>
          <cell r="B237" t="str">
            <v>éolien</v>
          </cell>
          <cell r="C237" t="str">
            <v>loi2000</v>
          </cell>
          <cell r="D237">
            <v>6</v>
          </cell>
          <cell r="E237">
            <v>22.308</v>
          </cell>
        </row>
        <row r="238">
          <cell r="A238" t="str">
            <v>064</v>
          </cell>
          <cell r="B238" t="str">
            <v>déchets</v>
          </cell>
          <cell r="C238" t="str">
            <v>loi2000</v>
          </cell>
          <cell r="D238">
            <v>1</v>
          </cell>
          <cell r="E238">
            <v>5.85</v>
          </cell>
        </row>
        <row r="239">
          <cell r="A239" t="str">
            <v>064</v>
          </cell>
          <cell r="B239" t="str">
            <v>hydraulique</v>
          </cell>
          <cell r="C239" t="str">
            <v>loi2000</v>
          </cell>
          <cell r="D239">
            <v>34</v>
          </cell>
          <cell r="E239">
            <v>92.573000000000022</v>
          </cell>
        </row>
        <row r="240">
          <cell r="A240" t="str">
            <v>064</v>
          </cell>
          <cell r="B240" t="str">
            <v>solaire</v>
          </cell>
          <cell r="C240" t="str">
            <v>loi2000</v>
          </cell>
          <cell r="D240">
            <v>3778</v>
          </cell>
          <cell r="E240">
            <v>41.999117000000325</v>
          </cell>
        </row>
        <row r="241">
          <cell r="A241" t="str">
            <v>065</v>
          </cell>
          <cell r="B241" t="str">
            <v>biogaz</v>
          </cell>
          <cell r="C241" t="str">
            <v>loi2000</v>
          </cell>
          <cell r="D241">
            <v>1</v>
          </cell>
          <cell r="E241">
            <v>1.67</v>
          </cell>
        </row>
        <row r="242">
          <cell r="A242" t="str">
            <v>065</v>
          </cell>
          <cell r="B242" t="str">
            <v>hydraulique</v>
          </cell>
          <cell r="C242" t="str">
            <v>loi2000</v>
          </cell>
          <cell r="D242">
            <v>30</v>
          </cell>
          <cell r="E242">
            <v>79.632999999999996</v>
          </cell>
        </row>
        <row r="243">
          <cell r="A243" t="str">
            <v>065</v>
          </cell>
          <cell r="B243" t="str">
            <v>solaire</v>
          </cell>
          <cell r="C243" t="str">
            <v>loi2000</v>
          </cell>
          <cell r="D243">
            <v>800</v>
          </cell>
          <cell r="E243">
            <v>11.188797000000005</v>
          </cell>
        </row>
        <row r="244">
          <cell r="A244" t="str">
            <v>066</v>
          </cell>
          <cell r="B244" t="str">
            <v>biogaz</v>
          </cell>
          <cell r="C244" t="str">
            <v>loi2000</v>
          </cell>
          <cell r="D244">
            <v>1</v>
          </cell>
          <cell r="E244">
            <v>0.83499999999999996</v>
          </cell>
        </row>
        <row r="245">
          <cell r="A245" t="str">
            <v>066</v>
          </cell>
          <cell r="B245" t="str">
            <v>déchets</v>
          </cell>
          <cell r="C245" t="str">
            <v>loi2000</v>
          </cell>
          <cell r="D245">
            <v>1</v>
          </cell>
          <cell r="E245">
            <v>21.65</v>
          </cell>
        </row>
        <row r="246">
          <cell r="A246" t="str">
            <v>066</v>
          </cell>
          <cell r="B246" t="str">
            <v>hydraulique</v>
          </cell>
          <cell r="C246" t="str">
            <v>loi2000</v>
          </cell>
          <cell r="D246">
            <v>15</v>
          </cell>
          <cell r="E246">
            <v>73.117999999999995</v>
          </cell>
        </row>
        <row r="247">
          <cell r="A247" t="str">
            <v>066</v>
          </cell>
          <cell r="B247" t="str">
            <v>solaire</v>
          </cell>
          <cell r="C247" t="str">
            <v>loi2000</v>
          </cell>
          <cell r="D247">
            <v>2775</v>
          </cell>
          <cell r="E247">
            <v>50.466265000000135</v>
          </cell>
        </row>
        <row r="248">
          <cell r="A248" t="str">
            <v>066</v>
          </cell>
          <cell r="B248" t="str">
            <v>éolien</v>
          </cell>
          <cell r="C248" t="str">
            <v>loi2000</v>
          </cell>
          <cell r="D248">
            <v>4</v>
          </cell>
          <cell r="E248">
            <v>21.25</v>
          </cell>
        </row>
        <row r="249">
          <cell r="A249" t="str">
            <v>067</v>
          </cell>
          <cell r="B249" t="str">
            <v>déchets</v>
          </cell>
          <cell r="C249" t="str">
            <v>loi2000</v>
          </cell>
          <cell r="D249">
            <v>2</v>
          </cell>
          <cell r="E249">
            <v>19.399999999999999</v>
          </cell>
        </row>
        <row r="250">
          <cell r="A250" t="str">
            <v>067</v>
          </cell>
          <cell r="B250" t="str">
            <v>géothermie</v>
          </cell>
          <cell r="C250" t="str">
            <v>loi2000</v>
          </cell>
          <cell r="D250">
            <v>1</v>
          </cell>
          <cell r="E250">
            <v>1.8</v>
          </cell>
        </row>
        <row r="251">
          <cell r="A251" t="str">
            <v>067</v>
          </cell>
          <cell r="B251" t="str">
            <v>hydraulique</v>
          </cell>
          <cell r="C251" t="str">
            <v>loi2000</v>
          </cell>
          <cell r="D251">
            <v>22</v>
          </cell>
          <cell r="E251">
            <v>5.4564000000000004</v>
          </cell>
        </row>
        <row r="252">
          <cell r="A252" t="str">
            <v>067</v>
          </cell>
          <cell r="B252" t="str">
            <v>solaire</v>
          </cell>
          <cell r="C252" t="str">
            <v>loi2000</v>
          </cell>
          <cell r="D252">
            <v>2292</v>
          </cell>
          <cell r="E252">
            <v>55.450758999999884</v>
          </cell>
        </row>
        <row r="253">
          <cell r="A253" t="str">
            <v>068</v>
          </cell>
          <cell r="B253" t="str">
            <v>biogaz</v>
          </cell>
          <cell r="C253" t="str">
            <v>loi2000</v>
          </cell>
          <cell r="D253">
            <v>2</v>
          </cell>
          <cell r="E253">
            <v>2.79</v>
          </cell>
        </row>
        <row r="254">
          <cell r="A254" t="str">
            <v>068</v>
          </cell>
          <cell r="B254" t="str">
            <v>déchets</v>
          </cell>
          <cell r="C254" t="str">
            <v>loi2000</v>
          </cell>
          <cell r="D254">
            <v>1</v>
          </cell>
          <cell r="E254">
            <v>11.7</v>
          </cell>
        </row>
        <row r="255">
          <cell r="A255" t="str">
            <v>068</v>
          </cell>
          <cell r="B255" t="str">
            <v>hydraulique</v>
          </cell>
          <cell r="C255" t="str">
            <v>loi2000</v>
          </cell>
          <cell r="D255">
            <v>11</v>
          </cell>
          <cell r="E255">
            <v>5.0300000000000011</v>
          </cell>
        </row>
        <row r="256">
          <cell r="A256" t="str">
            <v>068</v>
          </cell>
          <cell r="B256" t="str">
            <v>solaire</v>
          </cell>
          <cell r="C256" t="str">
            <v>loi2000</v>
          </cell>
          <cell r="D256">
            <v>2663</v>
          </cell>
          <cell r="E256">
            <v>30.692495000000186</v>
          </cell>
        </row>
        <row r="257">
          <cell r="A257" t="str">
            <v>069</v>
          </cell>
          <cell r="B257" t="str">
            <v>déchets</v>
          </cell>
          <cell r="C257" t="str">
            <v>loi2000</v>
          </cell>
          <cell r="D257">
            <v>1</v>
          </cell>
          <cell r="E257">
            <v>7.8230000000000004</v>
          </cell>
        </row>
        <row r="258">
          <cell r="A258" t="str">
            <v>069</v>
          </cell>
          <cell r="B258" t="str">
            <v>solaire</v>
          </cell>
          <cell r="C258" t="str">
            <v>loi2000</v>
          </cell>
          <cell r="D258">
            <v>5423</v>
          </cell>
          <cell r="E258">
            <v>25.609301000000492</v>
          </cell>
        </row>
        <row r="259">
          <cell r="A259" t="str">
            <v>070</v>
          </cell>
          <cell r="B259" t="str">
            <v>biogaz</v>
          </cell>
          <cell r="C259" t="str">
            <v>loi2000</v>
          </cell>
          <cell r="D259">
            <v>2</v>
          </cell>
          <cell r="E259">
            <v>0.29799999999999999</v>
          </cell>
        </row>
        <row r="260">
          <cell r="A260" t="str">
            <v>070</v>
          </cell>
          <cell r="B260" t="str">
            <v>déchets</v>
          </cell>
          <cell r="C260" t="str">
            <v>loi2000</v>
          </cell>
          <cell r="D260">
            <v>1</v>
          </cell>
          <cell r="E260">
            <v>2.75</v>
          </cell>
        </row>
        <row r="261">
          <cell r="A261" t="str">
            <v>070</v>
          </cell>
          <cell r="B261" t="str">
            <v>hydraulique</v>
          </cell>
          <cell r="C261" t="str">
            <v>loi2000</v>
          </cell>
          <cell r="D261">
            <v>16</v>
          </cell>
          <cell r="E261">
            <v>4.1050000000000004</v>
          </cell>
        </row>
        <row r="262">
          <cell r="A262" t="str">
            <v>070</v>
          </cell>
          <cell r="B262" t="str">
            <v>solaire</v>
          </cell>
          <cell r="C262" t="str">
            <v>loi2000</v>
          </cell>
          <cell r="D262">
            <v>1175</v>
          </cell>
          <cell r="E262">
            <v>5.7170930000000659</v>
          </cell>
        </row>
        <row r="263">
          <cell r="A263" t="str">
            <v>071</v>
          </cell>
          <cell r="B263" t="str">
            <v>biogaz</v>
          </cell>
          <cell r="C263" t="str">
            <v>loi2000</v>
          </cell>
          <cell r="D263">
            <v>2</v>
          </cell>
          <cell r="E263">
            <v>2.2279999999999998</v>
          </cell>
        </row>
        <row r="264">
          <cell r="A264" t="str">
            <v>071</v>
          </cell>
          <cell r="B264" t="str">
            <v>hydraulique</v>
          </cell>
          <cell r="C264" t="str">
            <v>loi2000</v>
          </cell>
          <cell r="D264">
            <v>5</v>
          </cell>
          <cell r="E264">
            <v>2.327</v>
          </cell>
        </row>
        <row r="265">
          <cell r="A265" t="str">
            <v>071</v>
          </cell>
          <cell r="B265" t="str">
            <v>solaire</v>
          </cell>
          <cell r="C265" t="str">
            <v>loi2000</v>
          </cell>
          <cell r="D265">
            <v>2402</v>
          </cell>
          <cell r="E265">
            <v>13.903695000000143</v>
          </cell>
        </row>
        <row r="266">
          <cell r="A266" t="str">
            <v>072</v>
          </cell>
          <cell r="B266" t="str">
            <v>biogaz</v>
          </cell>
          <cell r="C266" t="str">
            <v>loi2000</v>
          </cell>
          <cell r="D266">
            <v>2</v>
          </cell>
          <cell r="E266">
            <v>0.65500000000000003</v>
          </cell>
        </row>
        <row r="267">
          <cell r="A267" t="str">
            <v>072</v>
          </cell>
          <cell r="B267" t="str">
            <v>déchets</v>
          </cell>
          <cell r="C267" t="str">
            <v>loi2000</v>
          </cell>
          <cell r="D267">
            <v>1</v>
          </cell>
          <cell r="E267">
            <v>14.375</v>
          </cell>
        </row>
        <row r="268">
          <cell r="A268" t="str">
            <v>072</v>
          </cell>
          <cell r="B268" t="str">
            <v>hydraulique</v>
          </cell>
          <cell r="C268" t="str">
            <v>loi2000</v>
          </cell>
          <cell r="D268">
            <v>4</v>
          </cell>
          <cell r="E268">
            <v>0.5625</v>
          </cell>
        </row>
        <row r="269">
          <cell r="A269" t="str">
            <v>072</v>
          </cell>
          <cell r="B269" t="str">
            <v>solaire</v>
          </cell>
          <cell r="C269" t="str">
            <v>loi2000</v>
          </cell>
          <cell r="D269">
            <v>3734</v>
          </cell>
          <cell r="E269">
            <v>26.60706500000046</v>
          </cell>
        </row>
        <row r="270">
          <cell r="A270" t="str">
            <v>073</v>
          </cell>
          <cell r="B270" t="str">
            <v>biogaz</v>
          </cell>
          <cell r="C270" t="str">
            <v>loi2000</v>
          </cell>
          <cell r="D270">
            <v>2</v>
          </cell>
          <cell r="E270">
            <v>0.14899999999999999</v>
          </cell>
        </row>
        <row r="271">
          <cell r="A271" t="str">
            <v>073</v>
          </cell>
          <cell r="B271" t="str">
            <v>déchets</v>
          </cell>
          <cell r="C271" t="str">
            <v>loi2000</v>
          </cell>
          <cell r="D271">
            <v>1</v>
          </cell>
          <cell r="E271">
            <v>9.6199999999999992</v>
          </cell>
        </row>
        <row r="272">
          <cell r="A272" t="str">
            <v>073</v>
          </cell>
          <cell r="B272" t="str">
            <v>hydraulique</v>
          </cell>
          <cell r="C272" t="str">
            <v>loi2000</v>
          </cell>
          <cell r="D272">
            <v>33</v>
          </cell>
          <cell r="E272">
            <v>151.27100000000002</v>
          </cell>
        </row>
        <row r="273">
          <cell r="A273" t="str">
            <v>073</v>
          </cell>
          <cell r="B273" t="str">
            <v>solaire</v>
          </cell>
          <cell r="C273" t="str">
            <v>loi2000</v>
          </cell>
          <cell r="D273">
            <v>2765</v>
          </cell>
          <cell r="E273">
            <v>11.111651000000183</v>
          </cell>
        </row>
        <row r="274">
          <cell r="A274" t="str">
            <v>074</v>
          </cell>
          <cell r="B274" t="str">
            <v>biogaz</v>
          </cell>
          <cell r="C274" t="str">
            <v>loi2000</v>
          </cell>
          <cell r="D274">
            <v>2</v>
          </cell>
          <cell r="E274">
            <v>0.35399999999999998</v>
          </cell>
        </row>
        <row r="275">
          <cell r="A275" t="str">
            <v>074</v>
          </cell>
          <cell r="B275" t="str">
            <v>hydraulique</v>
          </cell>
          <cell r="C275" t="str">
            <v>loi2000</v>
          </cell>
          <cell r="D275">
            <v>10</v>
          </cell>
          <cell r="E275">
            <v>32.131999999999998</v>
          </cell>
        </row>
        <row r="276">
          <cell r="A276" t="str">
            <v>074</v>
          </cell>
          <cell r="B276" t="str">
            <v>solaire</v>
          </cell>
          <cell r="C276" t="str">
            <v>loi2000</v>
          </cell>
          <cell r="D276">
            <v>3844</v>
          </cell>
          <cell r="E276">
            <v>13.427970000000206</v>
          </cell>
        </row>
        <row r="277">
          <cell r="A277" t="str">
            <v>075</v>
          </cell>
          <cell r="B277" t="str">
            <v>solaire</v>
          </cell>
          <cell r="C277" t="str">
            <v>loi2000</v>
          </cell>
          <cell r="D277">
            <v>25</v>
          </cell>
          <cell r="E277">
            <v>0.43052800000000008</v>
          </cell>
        </row>
        <row r="278">
          <cell r="A278" t="str">
            <v>076</v>
          </cell>
          <cell r="B278" t="str">
            <v>biogaz</v>
          </cell>
          <cell r="C278" t="str">
            <v>loi2000</v>
          </cell>
          <cell r="D278">
            <v>5</v>
          </cell>
          <cell r="E278">
            <v>3.9810000000000003</v>
          </cell>
        </row>
        <row r="279">
          <cell r="A279" t="str">
            <v>076</v>
          </cell>
          <cell r="B279" t="str">
            <v>déchets</v>
          </cell>
          <cell r="C279" t="str">
            <v>loi2000</v>
          </cell>
          <cell r="D279">
            <v>1</v>
          </cell>
          <cell r="E279">
            <v>18.484000000000002</v>
          </cell>
        </row>
        <row r="280">
          <cell r="A280" t="str">
            <v>076</v>
          </cell>
          <cell r="B280" t="str">
            <v>solaire</v>
          </cell>
          <cell r="C280" t="str">
            <v>loi2000</v>
          </cell>
          <cell r="D280">
            <v>1993</v>
          </cell>
          <cell r="E280">
            <v>23.562163000000108</v>
          </cell>
        </row>
        <row r="281">
          <cell r="A281" t="str">
            <v>076</v>
          </cell>
          <cell r="B281" t="str">
            <v>éolien</v>
          </cell>
          <cell r="C281" t="str">
            <v>loi2000</v>
          </cell>
          <cell r="D281">
            <v>20</v>
          </cell>
          <cell r="E281">
            <v>193.61999999999998</v>
          </cell>
        </row>
        <row r="282">
          <cell r="A282" t="str">
            <v>077</v>
          </cell>
          <cell r="B282" t="str">
            <v>biogaz</v>
          </cell>
          <cell r="C282" t="str">
            <v>loi2000</v>
          </cell>
          <cell r="D282">
            <v>3</v>
          </cell>
          <cell r="E282">
            <v>4.9870000000000001</v>
          </cell>
        </row>
        <row r="283">
          <cell r="A283" t="str">
            <v>077</v>
          </cell>
          <cell r="B283" t="str">
            <v>déchets</v>
          </cell>
          <cell r="C283" t="str">
            <v>loi2000</v>
          </cell>
          <cell r="D283">
            <v>3</v>
          </cell>
          <cell r="E283">
            <v>32.122</v>
          </cell>
        </row>
        <row r="284">
          <cell r="A284" t="str">
            <v>077</v>
          </cell>
          <cell r="B284" t="str">
            <v>solaire</v>
          </cell>
          <cell r="C284" t="str">
            <v>loi2000</v>
          </cell>
          <cell r="D284">
            <v>2904</v>
          </cell>
          <cell r="E284">
            <v>19.657616000000214</v>
          </cell>
        </row>
        <row r="285">
          <cell r="A285" t="str">
            <v>077</v>
          </cell>
          <cell r="B285" t="str">
            <v>éolien</v>
          </cell>
          <cell r="C285" t="str">
            <v>loi2000</v>
          </cell>
          <cell r="D285">
            <v>1</v>
          </cell>
          <cell r="E285">
            <v>0.13200000000000001</v>
          </cell>
        </row>
        <row r="286">
          <cell r="A286" t="str">
            <v>078</v>
          </cell>
          <cell r="B286" t="str">
            <v>solaire</v>
          </cell>
          <cell r="C286" t="str">
            <v>loi2000</v>
          </cell>
          <cell r="D286">
            <v>1521</v>
          </cell>
          <cell r="E286">
            <v>15.259087000000042</v>
          </cell>
        </row>
        <row r="287">
          <cell r="A287" t="str">
            <v>079</v>
          </cell>
          <cell r="B287" t="str">
            <v>biogaz</v>
          </cell>
          <cell r="C287" t="str">
            <v>loi2000</v>
          </cell>
          <cell r="D287">
            <v>1</v>
          </cell>
          <cell r="E287">
            <v>0.32</v>
          </cell>
        </row>
        <row r="288">
          <cell r="A288" t="str">
            <v>079</v>
          </cell>
          <cell r="B288" t="str">
            <v>solaire</v>
          </cell>
          <cell r="C288" t="str">
            <v>loi2000</v>
          </cell>
          <cell r="D288">
            <v>1164</v>
          </cell>
          <cell r="E288">
            <v>14.658619000000035</v>
          </cell>
        </row>
        <row r="289">
          <cell r="A289" t="str">
            <v>079</v>
          </cell>
          <cell r="B289" t="str">
            <v>éolien</v>
          </cell>
          <cell r="C289" t="str">
            <v>loi2000</v>
          </cell>
          <cell r="D289">
            <v>13</v>
          </cell>
          <cell r="E289">
            <v>124.33500000000001</v>
          </cell>
        </row>
        <row r="290">
          <cell r="A290" t="str">
            <v>080</v>
          </cell>
          <cell r="B290" t="str">
            <v>biogaz</v>
          </cell>
          <cell r="C290" t="str">
            <v>loi2000</v>
          </cell>
          <cell r="D290">
            <v>3</v>
          </cell>
          <cell r="E290">
            <v>4.6869999999999994</v>
          </cell>
        </row>
        <row r="291">
          <cell r="A291" t="str">
            <v>080</v>
          </cell>
          <cell r="B291" t="str">
            <v>solaire</v>
          </cell>
          <cell r="C291" t="str">
            <v>loi2000</v>
          </cell>
          <cell r="D291">
            <v>1338</v>
          </cell>
          <cell r="E291">
            <v>9.9868390000000495</v>
          </cell>
        </row>
        <row r="292">
          <cell r="A292" t="str">
            <v>080</v>
          </cell>
          <cell r="B292" t="str">
            <v>éolien</v>
          </cell>
          <cell r="C292" t="str">
            <v>loi2000</v>
          </cell>
          <cell r="D292">
            <v>49</v>
          </cell>
          <cell r="E292">
            <v>493.32</v>
          </cell>
        </row>
        <row r="293">
          <cell r="A293" t="str">
            <v>081</v>
          </cell>
          <cell r="B293" t="str">
            <v>biogaz</v>
          </cell>
          <cell r="C293" t="str">
            <v>loi2000</v>
          </cell>
          <cell r="D293">
            <v>3</v>
          </cell>
          <cell r="E293">
            <v>2.5420000000000003</v>
          </cell>
        </row>
        <row r="294">
          <cell r="A294" t="str">
            <v>081</v>
          </cell>
          <cell r="B294" t="str">
            <v>hydraulique</v>
          </cell>
          <cell r="C294" t="str">
            <v>loi2000</v>
          </cell>
          <cell r="D294">
            <v>40</v>
          </cell>
          <cell r="E294">
            <v>30.405000000000008</v>
          </cell>
        </row>
        <row r="295">
          <cell r="A295" t="str">
            <v>081</v>
          </cell>
          <cell r="B295" t="str">
            <v>solaire</v>
          </cell>
          <cell r="C295" t="str">
            <v>loi2000</v>
          </cell>
          <cell r="D295">
            <v>2264</v>
          </cell>
          <cell r="E295">
            <v>40.970201000000188</v>
          </cell>
        </row>
        <row r="296">
          <cell r="A296" t="str">
            <v>081</v>
          </cell>
          <cell r="B296" t="str">
            <v>éolien</v>
          </cell>
          <cell r="C296" t="str">
            <v>loi2000</v>
          </cell>
          <cell r="D296">
            <v>12</v>
          </cell>
          <cell r="E296">
            <v>119.67999999999999</v>
          </cell>
        </row>
        <row r="297">
          <cell r="A297" t="str">
            <v>082</v>
          </cell>
          <cell r="B297" t="str">
            <v>biogaz</v>
          </cell>
          <cell r="C297" t="str">
            <v>loi2000</v>
          </cell>
          <cell r="D297">
            <v>1</v>
          </cell>
          <cell r="E297">
            <v>7.6</v>
          </cell>
        </row>
        <row r="298">
          <cell r="A298" t="str">
            <v>082</v>
          </cell>
          <cell r="B298" t="str">
            <v>hydraulique</v>
          </cell>
          <cell r="C298" t="str">
            <v>loi2000</v>
          </cell>
          <cell r="D298">
            <v>6</v>
          </cell>
          <cell r="E298">
            <v>3.948</v>
          </cell>
        </row>
        <row r="299">
          <cell r="A299" t="str">
            <v>082</v>
          </cell>
          <cell r="B299" t="str">
            <v>solaire</v>
          </cell>
          <cell r="C299" t="str">
            <v>loi2000</v>
          </cell>
          <cell r="D299">
            <v>1156</v>
          </cell>
          <cell r="E299">
            <v>20.88208900000005</v>
          </cell>
        </row>
        <row r="300">
          <cell r="A300" t="str">
            <v>083</v>
          </cell>
          <cell r="B300" t="str">
            <v>hydraulique</v>
          </cell>
          <cell r="C300" t="str">
            <v>loi2000</v>
          </cell>
          <cell r="D300">
            <v>3</v>
          </cell>
          <cell r="E300">
            <v>2.79</v>
          </cell>
        </row>
        <row r="301">
          <cell r="A301" t="str">
            <v>083</v>
          </cell>
          <cell r="B301" t="str">
            <v>solaire</v>
          </cell>
          <cell r="C301" t="str">
            <v>loi2000</v>
          </cell>
          <cell r="D301">
            <v>7270</v>
          </cell>
          <cell r="E301">
            <v>96.091846000000714</v>
          </cell>
        </row>
        <row r="302">
          <cell r="A302" t="str">
            <v>084</v>
          </cell>
          <cell r="B302" t="str">
            <v>biogaz</v>
          </cell>
          <cell r="C302" t="str">
            <v>loi2000</v>
          </cell>
          <cell r="D302">
            <v>2</v>
          </cell>
          <cell r="E302">
            <v>2.605</v>
          </cell>
        </row>
        <row r="303">
          <cell r="A303" t="str">
            <v>084</v>
          </cell>
          <cell r="B303" t="str">
            <v>déchets</v>
          </cell>
          <cell r="C303" t="str">
            <v>loi2000</v>
          </cell>
          <cell r="D303">
            <v>1</v>
          </cell>
          <cell r="E303">
            <v>4.6399999999999997</v>
          </cell>
        </row>
        <row r="304">
          <cell r="A304" t="str">
            <v>084</v>
          </cell>
          <cell r="B304" t="str">
            <v>hydraulique</v>
          </cell>
          <cell r="C304" t="str">
            <v>loi2000</v>
          </cell>
          <cell r="D304">
            <v>3</v>
          </cell>
          <cell r="E304">
            <v>0.27500000000000002</v>
          </cell>
        </row>
        <row r="305">
          <cell r="A305" t="str">
            <v>084</v>
          </cell>
          <cell r="B305" t="str">
            <v>solaire</v>
          </cell>
          <cell r="C305" t="str">
            <v>loi2000</v>
          </cell>
          <cell r="D305">
            <v>3648</v>
          </cell>
          <cell r="E305">
            <v>45.940490000000281</v>
          </cell>
        </row>
        <row r="306">
          <cell r="A306" t="str">
            <v>084</v>
          </cell>
          <cell r="B306" t="str">
            <v>éolien</v>
          </cell>
          <cell r="C306" t="str">
            <v>loi2000</v>
          </cell>
          <cell r="D306">
            <v>1</v>
          </cell>
          <cell r="E306">
            <v>6.9</v>
          </cell>
        </row>
        <row r="307">
          <cell r="A307" t="str">
            <v>085</v>
          </cell>
          <cell r="B307" t="str">
            <v>biogaz</v>
          </cell>
          <cell r="C307" t="str">
            <v>loi2000</v>
          </cell>
          <cell r="D307">
            <v>4</v>
          </cell>
          <cell r="E307">
            <v>3.5770000000000004</v>
          </cell>
        </row>
        <row r="308">
          <cell r="A308" t="str">
            <v>085</v>
          </cell>
          <cell r="B308" t="str">
            <v>hydraulique</v>
          </cell>
          <cell r="C308" t="str">
            <v>loi2000</v>
          </cell>
          <cell r="D308">
            <v>4</v>
          </cell>
          <cell r="E308">
            <v>4.3719999999999999</v>
          </cell>
        </row>
        <row r="309">
          <cell r="A309" t="str">
            <v>085</v>
          </cell>
          <cell r="B309" t="str">
            <v>solaire</v>
          </cell>
          <cell r="C309" t="str">
            <v>loi2000</v>
          </cell>
          <cell r="D309">
            <v>8541</v>
          </cell>
          <cell r="E309">
            <v>66.788505999999686</v>
          </cell>
        </row>
        <row r="310">
          <cell r="A310" t="str">
            <v>085</v>
          </cell>
          <cell r="B310" t="str">
            <v>éolien</v>
          </cell>
          <cell r="C310" t="str">
            <v>loi2000</v>
          </cell>
          <cell r="D310">
            <v>19</v>
          </cell>
          <cell r="E310">
            <v>163.56</v>
          </cell>
        </row>
        <row r="311">
          <cell r="A311" t="str">
            <v>086</v>
          </cell>
          <cell r="B311" t="str">
            <v>biogaz</v>
          </cell>
          <cell r="C311" t="str">
            <v>loi2000</v>
          </cell>
          <cell r="D311">
            <v>4</v>
          </cell>
          <cell r="E311">
            <v>5.2749999999999995</v>
          </cell>
        </row>
        <row r="312">
          <cell r="A312" t="str">
            <v>086</v>
          </cell>
          <cell r="B312" t="str">
            <v>hydraulique</v>
          </cell>
          <cell r="C312" t="str">
            <v>loi2000</v>
          </cell>
          <cell r="D312">
            <v>7</v>
          </cell>
          <cell r="E312">
            <v>22.814999999999998</v>
          </cell>
        </row>
        <row r="313">
          <cell r="A313" t="str">
            <v>086</v>
          </cell>
          <cell r="B313" t="str">
            <v>solaire</v>
          </cell>
          <cell r="C313" t="str">
            <v>loi2000</v>
          </cell>
          <cell r="D313">
            <v>2160</v>
          </cell>
          <cell r="E313">
            <v>38.051383000000222</v>
          </cell>
        </row>
        <row r="314">
          <cell r="A314" t="str">
            <v>086</v>
          </cell>
          <cell r="B314" t="str">
            <v>éolien</v>
          </cell>
          <cell r="C314" t="str">
            <v>loi2000</v>
          </cell>
          <cell r="D314">
            <v>4</v>
          </cell>
          <cell r="E314">
            <v>31.009999999999998</v>
          </cell>
        </row>
        <row r="315">
          <cell r="A315" t="str">
            <v>087</v>
          </cell>
          <cell r="B315" t="str">
            <v>hydraulique</v>
          </cell>
          <cell r="C315" t="str">
            <v>loi2000</v>
          </cell>
          <cell r="D315">
            <v>26</v>
          </cell>
          <cell r="E315">
            <v>38.261200000000002</v>
          </cell>
        </row>
        <row r="316">
          <cell r="A316" t="str">
            <v>087</v>
          </cell>
          <cell r="B316" t="str">
            <v>solaire</v>
          </cell>
          <cell r="C316" t="str">
            <v>loi2000</v>
          </cell>
          <cell r="D316">
            <v>1286</v>
          </cell>
          <cell r="E316">
            <v>9.6525240000000228</v>
          </cell>
        </row>
        <row r="317">
          <cell r="A317" t="str">
            <v>088</v>
          </cell>
          <cell r="B317" t="str">
            <v>déchets</v>
          </cell>
          <cell r="C317" t="str">
            <v>loi2000</v>
          </cell>
          <cell r="D317">
            <v>1</v>
          </cell>
          <cell r="E317">
            <v>6.1760000000000002</v>
          </cell>
        </row>
        <row r="318">
          <cell r="A318" t="str">
            <v>088</v>
          </cell>
          <cell r="B318" t="str">
            <v>hydraulique</v>
          </cell>
          <cell r="C318" t="str">
            <v>loi2000</v>
          </cell>
          <cell r="D318">
            <v>48</v>
          </cell>
          <cell r="E318">
            <v>15.728900000000001</v>
          </cell>
        </row>
        <row r="319">
          <cell r="A319" t="str">
            <v>088</v>
          </cell>
          <cell r="B319" t="str">
            <v>solaire</v>
          </cell>
          <cell r="C319" t="str">
            <v>loi2000</v>
          </cell>
          <cell r="D319">
            <v>2116</v>
          </cell>
          <cell r="E319">
            <v>13.20961000000009</v>
          </cell>
        </row>
        <row r="320">
          <cell r="A320" t="str">
            <v>088</v>
          </cell>
          <cell r="B320" t="str">
            <v>éolien</v>
          </cell>
          <cell r="C320" t="str">
            <v>loi2000</v>
          </cell>
          <cell r="D320">
            <v>1</v>
          </cell>
          <cell r="E320">
            <v>10</v>
          </cell>
        </row>
        <row r="321">
          <cell r="A321" t="str">
            <v>089</v>
          </cell>
          <cell r="B321" t="str">
            <v>biogaz</v>
          </cell>
          <cell r="C321" t="str">
            <v>loi2000</v>
          </cell>
          <cell r="D321">
            <v>1</v>
          </cell>
          <cell r="E321">
            <v>0.36</v>
          </cell>
        </row>
        <row r="322">
          <cell r="A322" t="str">
            <v>089</v>
          </cell>
          <cell r="B322" t="str">
            <v>hydraulique</v>
          </cell>
          <cell r="C322" t="str">
            <v>loi2000</v>
          </cell>
          <cell r="D322">
            <v>6</v>
          </cell>
          <cell r="E322">
            <v>0.95500000000000018</v>
          </cell>
        </row>
        <row r="323">
          <cell r="A323" t="str">
            <v>089</v>
          </cell>
          <cell r="B323" t="str">
            <v>solaire</v>
          </cell>
          <cell r="C323" t="str">
            <v>loi2000</v>
          </cell>
          <cell r="D323">
            <v>973</v>
          </cell>
          <cell r="E323">
            <v>6.5154520000000451</v>
          </cell>
        </row>
        <row r="324">
          <cell r="A324" t="str">
            <v>089</v>
          </cell>
          <cell r="B324" t="str">
            <v>éolien</v>
          </cell>
          <cell r="C324" t="str">
            <v>loi2000</v>
          </cell>
          <cell r="D324">
            <v>1</v>
          </cell>
          <cell r="E324">
            <v>8</v>
          </cell>
        </row>
        <row r="325">
          <cell r="A325" t="str">
            <v>090</v>
          </cell>
          <cell r="B325" t="str">
            <v>biogaz</v>
          </cell>
          <cell r="C325" t="str">
            <v>loi2000</v>
          </cell>
          <cell r="D325">
            <v>1</v>
          </cell>
          <cell r="E325">
            <v>0.2</v>
          </cell>
        </row>
        <row r="326">
          <cell r="A326" t="str">
            <v>090</v>
          </cell>
          <cell r="B326" t="str">
            <v>déchets</v>
          </cell>
          <cell r="C326" t="str">
            <v>loi2000</v>
          </cell>
          <cell r="D326">
            <v>1</v>
          </cell>
          <cell r="E326">
            <v>8.8620000000000001</v>
          </cell>
        </row>
        <row r="327">
          <cell r="A327" t="str">
            <v>090</v>
          </cell>
          <cell r="B327" t="str">
            <v>solaire</v>
          </cell>
          <cell r="C327" t="str">
            <v>loi2000</v>
          </cell>
          <cell r="D327">
            <v>559</v>
          </cell>
          <cell r="E327">
            <v>2.3369029999999915</v>
          </cell>
        </row>
        <row r="328">
          <cell r="A328" t="str">
            <v>091</v>
          </cell>
          <cell r="B328" t="str">
            <v>biogaz</v>
          </cell>
          <cell r="C328" t="str">
            <v>loi2000</v>
          </cell>
          <cell r="D328">
            <v>4</v>
          </cell>
          <cell r="E328">
            <v>7.7010000000000005</v>
          </cell>
        </row>
        <row r="329">
          <cell r="A329" t="str">
            <v>091</v>
          </cell>
          <cell r="B329" t="str">
            <v>solaire</v>
          </cell>
          <cell r="C329" t="str">
            <v>loi2000</v>
          </cell>
          <cell r="D329">
            <v>2051</v>
          </cell>
          <cell r="E329">
            <v>6.1511330000001418</v>
          </cell>
        </row>
        <row r="330">
          <cell r="A330" t="str">
            <v>091</v>
          </cell>
          <cell r="B330" t="str">
            <v>éolien</v>
          </cell>
          <cell r="C330" t="str">
            <v>loi2000</v>
          </cell>
          <cell r="D330">
            <v>1</v>
          </cell>
          <cell r="E330">
            <v>9.1999999999999993</v>
          </cell>
        </row>
        <row r="331">
          <cell r="A331" t="str">
            <v>092</v>
          </cell>
          <cell r="B331" t="str">
            <v>déchets</v>
          </cell>
          <cell r="C331" t="str">
            <v>loi2000</v>
          </cell>
          <cell r="D331">
            <v>1</v>
          </cell>
          <cell r="E331">
            <v>55</v>
          </cell>
        </row>
        <row r="332">
          <cell r="A332" t="str">
            <v>092</v>
          </cell>
          <cell r="B332" t="str">
            <v>solaire</v>
          </cell>
          <cell r="C332" t="str">
            <v>loi2000</v>
          </cell>
          <cell r="D332">
            <v>396</v>
          </cell>
          <cell r="E332">
            <v>1.8766469999999955</v>
          </cell>
        </row>
        <row r="333">
          <cell r="A333" t="str">
            <v>093</v>
          </cell>
          <cell r="B333" t="str">
            <v>solaire</v>
          </cell>
          <cell r="C333" t="str">
            <v>loi2000</v>
          </cell>
          <cell r="D333">
            <v>549</v>
          </cell>
          <cell r="E333">
            <v>1.8170939999999913</v>
          </cell>
        </row>
        <row r="334">
          <cell r="A334" t="str">
            <v>094</v>
          </cell>
          <cell r="B334" t="str">
            <v>solaire</v>
          </cell>
          <cell r="C334" t="str">
            <v>loi2000</v>
          </cell>
          <cell r="D334">
            <v>622</v>
          </cell>
          <cell r="E334">
            <v>2.304877999999992</v>
          </cell>
        </row>
        <row r="335">
          <cell r="A335" t="str">
            <v>095</v>
          </cell>
          <cell r="B335" t="str">
            <v>biogaz</v>
          </cell>
          <cell r="C335" t="str">
            <v>loi2000</v>
          </cell>
          <cell r="D335">
            <v>3</v>
          </cell>
          <cell r="E335">
            <v>2.0249999999999999</v>
          </cell>
        </row>
        <row r="336">
          <cell r="A336" t="str">
            <v>095</v>
          </cell>
          <cell r="B336" t="str">
            <v>déchets</v>
          </cell>
          <cell r="C336" t="str">
            <v>loi2000</v>
          </cell>
          <cell r="D336">
            <v>2</v>
          </cell>
          <cell r="E336">
            <v>13.700000000000001</v>
          </cell>
        </row>
        <row r="337">
          <cell r="A337" t="str">
            <v>095</v>
          </cell>
          <cell r="B337" t="str">
            <v>solaire</v>
          </cell>
          <cell r="C337" t="str">
            <v>loi2000</v>
          </cell>
          <cell r="D337">
            <v>1032</v>
          </cell>
          <cell r="E337">
            <v>3.7009150000000068</v>
          </cell>
        </row>
        <row r="338">
          <cell r="A338" t="str">
            <v>971</v>
          </cell>
          <cell r="B338" t="str">
            <v>hydraulique</v>
          </cell>
          <cell r="C338" t="str">
            <v>loi2000</v>
          </cell>
          <cell r="D338">
            <v>10</v>
          </cell>
          <cell r="E338">
            <v>1.5200000000000002</v>
          </cell>
        </row>
        <row r="339">
          <cell r="A339" t="str">
            <v>971</v>
          </cell>
          <cell r="B339" t="str">
            <v>solaire</v>
          </cell>
          <cell r="C339" t="str">
            <v>loi2000</v>
          </cell>
          <cell r="D339">
            <v>550</v>
          </cell>
          <cell r="E339">
            <v>27.842870000000023</v>
          </cell>
        </row>
        <row r="340">
          <cell r="A340" t="str">
            <v>971</v>
          </cell>
          <cell r="B340" t="str">
            <v>éolien</v>
          </cell>
          <cell r="C340" t="str">
            <v>loi2000</v>
          </cell>
          <cell r="D340">
            <v>8</v>
          </cell>
          <cell r="E340">
            <v>20.305</v>
          </cell>
        </row>
        <row r="341">
          <cell r="A341" t="str">
            <v>972</v>
          </cell>
          <cell r="B341" t="str">
            <v>déchets</v>
          </cell>
          <cell r="C341" t="str">
            <v>loi2000</v>
          </cell>
          <cell r="D341">
            <v>1</v>
          </cell>
          <cell r="E341">
            <v>6.6</v>
          </cell>
        </row>
        <row r="342">
          <cell r="A342" t="str">
            <v>972</v>
          </cell>
          <cell r="B342" t="str">
            <v>solaire</v>
          </cell>
          <cell r="C342" t="str">
            <v>loi2000</v>
          </cell>
          <cell r="D342">
            <v>622</v>
          </cell>
          <cell r="E342">
            <v>37.708256000000134</v>
          </cell>
        </row>
        <row r="343">
          <cell r="A343" t="str">
            <v>972</v>
          </cell>
          <cell r="B343" t="str">
            <v>éolien</v>
          </cell>
          <cell r="C343" t="str">
            <v>loi2000</v>
          </cell>
          <cell r="D343">
            <v>1</v>
          </cell>
          <cell r="E343">
            <v>1.1000000000000001</v>
          </cell>
        </row>
        <row r="344">
          <cell r="A344" t="str">
            <v>973</v>
          </cell>
          <cell r="B344" t="str">
            <v>solaire</v>
          </cell>
          <cell r="C344" t="str">
            <v>loi2000</v>
          </cell>
          <cell r="D344">
            <v>75</v>
          </cell>
          <cell r="E344">
            <v>32.334770000000006</v>
          </cell>
        </row>
        <row r="345">
          <cell r="A345" t="str">
            <v>974</v>
          </cell>
          <cell r="B345" t="str">
            <v>biogaz</v>
          </cell>
          <cell r="C345" t="str">
            <v>loi2000</v>
          </cell>
          <cell r="D345">
            <v>1</v>
          </cell>
          <cell r="E345">
            <v>2.13</v>
          </cell>
        </row>
        <row r="346">
          <cell r="A346" t="str">
            <v>974</v>
          </cell>
          <cell r="B346" t="str">
            <v>solaire</v>
          </cell>
          <cell r="C346" t="str">
            <v>loi2000</v>
          </cell>
          <cell r="D346">
            <v>991</v>
          </cell>
          <cell r="E346">
            <v>118.84036200000003</v>
          </cell>
        </row>
        <row r="347">
          <cell r="A347" t="str">
            <v>974</v>
          </cell>
          <cell r="B347" t="str">
            <v>éolien</v>
          </cell>
          <cell r="C347" t="str">
            <v>loi2000</v>
          </cell>
          <cell r="D347">
            <v>2</v>
          </cell>
          <cell r="E347">
            <v>17.256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81-10"/>
      <sheetName val="Calcul_ref"/>
      <sheetName val="Feuil1"/>
      <sheetName val="Feuilbn"/>
      <sheetName val="DJU30mens"/>
      <sheetName val="a"/>
      <sheetName val="CPDP"/>
      <sheetName val="Info"/>
      <sheetName val="Effet_climat"/>
      <sheetName val="Bilan"/>
      <sheetName val="JOUROUVRABLES"/>
      <sheetName val="anémobil"/>
      <sheetName val="Graph5 (2)"/>
      <sheetName val="Graph5"/>
      <sheetName val="an"/>
      <sheetName val="Graph1"/>
      <sheetName val="CPDP (2)"/>
      <sheetName val="Graph2"/>
      <sheetName val="Gdemi"/>
      <sheetName val="demi"/>
      <sheetName val="Graph3"/>
      <sheetName val="Feuil3"/>
      <sheetName val="Feuil2"/>
    </sheetNames>
    <sheetDataSet>
      <sheetData sheetId="0"/>
      <sheetData sheetId="1"/>
      <sheetData sheetId="2">
        <row r="1">
          <cell r="A1" t="str">
            <v>date</v>
          </cell>
          <cell r="B1" t="str">
            <v>KCDM</v>
          </cell>
          <cell r="C1" t="str">
            <v>KCDR</v>
          </cell>
          <cell r="D1" t="str">
            <v>KCDC</v>
          </cell>
          <cell r="E1" t="str">
            <v>KCDM_R</v>
          </cell>
          <cell r="F1" t="str">
            <v>KCDR_R</v>
          </cell>
          <cell r="G1" t="str">
            <v>KCDC_R</v>
          </cell>
          <cell r="H1" t="str">
            <v>KCTM</v>
          </cell>
          <cell r="I1" t="str">
            <v>KCTR</v>
          </cell>
          <cell r="J1" t="str">
            <v>KCTE</v>
          </cell>
          <cell r="K1" t="str">
            <v>KCDMB</v>
          </cell>
          <cell r="L1" t="str">
            <v>KCDRB</v>
          </cell>
          <cell r="M1" t="str">
            <v>KCDCB</v>
          </cell>
          <cell r="N1" t="str">
            <v>KCTMB</v>
          </cell>
          <cell r="O1" t="str">
            <v>KCTRB</v>
          </cell>
          <cell r="P1" t="str">
            <v>KCTEB</v>
          </cell>
        </row>
        <row r="2">
          <cell r="A2" t="str">
            <v>1970:1</v>
          </cell>
          <cell r="B2">
            <v>381.91341344611448</v>
          </cell>
          <cell r="C2">
            <v>392.91081774346333</v>
          </cell>
          <cell r="D2">
            <v>0.97201043137343901</v>
          </cell>
          <cell r="E2">
            <v>381.91341344611448</v>
          </cell>
          <cell r="F2">
            <v>392.91081774346333</v>
          </cell>
          <cell r="G2">
            <v>0.97201043137343901</v>
          </cell>
          <cell r="H2">
            <v>4.7</v>
          </cell>
          <cell r="I2">
            <v>3.9</v>
          </cell>
          <cell r="J2">
            <v>0.80000000000000027</v>
          </cell>
          <cell r="K2">
            <v>422.8</v>
          </cell>
          <cell r="L2">
            <v>456.3</v>
          </cell>
          <cell r="M2">
            <v>0.9265833881218497</v>
          </cell>
          <cell r="N2">
            <v>4.4000000000000004</v>
          </cell>
          <cell r="O2">
            <v>3.3</v>
          </cell>
          <cell r="P2">
            <v>1.1000000000000005</v>
          </cell>
        </row>
        <row r="3">
          <cell r="A3" t="str">
            <v>1970:2</v>
          </cell>
          <cell r="B3">
            <v>333.42995508732315</v>
          </cell>
          <cell r="C3">
            <v>331.22294910654443</v>
          </cell>
          <cell r="D3">
            <v>1.006663203702316</v>
          </cell>
          <cell r="E3">
            <v>333.42995508732315</v>
          </cell>
          <cell r="F3">
            <v>331.22294910654443</v>
          </cell>
          <cell r="G3">
            <v>1.006663203702316</v>
          </cell>
          <cell r="H3">
            <v>5.0999999999999996</v>
          </cell>
          <cell r="I3">
            <v>4.9000000000000004</v>
          </cell>
          <cell r="J3">
            <v>0.19999999999999929</v>
          </cell>
          <cell r="K3">
            <v>378.4</v>
          </cell>
          <cell r="L3">
            <v>388.2</v>
          </cell>
          <cell r="M3">
            <v>0.97475528078310147</v>
          </cell>
          <cell r="N3">
            <v>4.5</v>
          </cell>
          <cell r="O3">
            <v>4.2</v>
          </cell>
          <cell r="P3">
            <v>0.29999999999999982</v>
          </cell>
        </row>
        <row r="4">
          <cell r="A4" t="str">
            <v>1970:3</v>
          </cell>
          <cell r="B4">
            <v>369.62645449838283</v>
          </cell>
          <cell r="C4">
            <v>270.29253185771751</v>
          </cell>
          <cell r="D4">
            <v>1.3675052431450636</v>
          </cell>
          <cell r="E4">
            <v>369.62645449838283</v>
          </cell>
          <cell r="F4">
            <v>270.29253185771751</v>
          </cell>
          <cell r="G4">
            <v>1.3675052431450636</v>
          </cell>
          <cell r="H4">
            <v>5</v>
          </cell>
          <cell r="I4">
            <v>7.4</v>
          </cell>
          <cell r="J4">
            <v>-2.4000000000000004</v>
          </cell>
          <cell r="K4">
            <v>421.8</v>
          </cell>
          <cell r="L4">
            <v>344.1</v>
          </cell>
          <cell r="M4">
            <v>1.2258064516129032</v>
          </cell>
          <cell r="N4">
            <v>4.4000000000000004</v>
          </cell>
          <cell r="O4">
            <v>6.9</v>
          </cell>
          <cell r="P4">
            <v>-2.5</v>
          </cell>
        </row>
        <row r="5">
          <cell r="A5" t="str">
            <v>1970:4</v>
          </cell>
          <cell r="B5">
            <v>253.8728162756737</v>
          </cell>
          <cell r="C5">
            <v>198.63939385091356</v>
          </cell>
          <cell r="D5">
            <v>1.2780587543788768</v>
          </cell>
          <cell r="E5">
            <v>253.8728162756737</v>
          </cell>
          <cell r="F5">
            <v>198.63939385091356</v>
          </cell>
          <cell r="G5">
            <v>1.2780587543788768</v>
          </cell>
          <cell r="H5">
            <v>8.4</v>
          </cell>
          <cell r="I5">
            <v>9.9</v>
          </cell>
          <cell r="J5">
            <v>-1.5</v>
          </cell>
          <cell r="K5">
            <v>303</v>
          </cell>
          <cell r="L5">
            <v>248.1</v>
          </cell>
          <cell r="M5">
            <v>1.2212817412333736</v>
          </cell>
          <cell r="N5">
            <v>7.9</v>
          </cell>
          <cell r="O5">
            <v>9.6999999999999993</v>
          </cell>
          <cell r="P5">
            <v>-1.7999999999999989</v>
          </cell>
        </row>
        <row r="6">
          <cell r="A6" t="str">
            <v>1970:5</v>
          </cell>
          <cell r="B6">
            <v>96.182889221549601</v>
          </cell>
          <cell r="C6">
            <v>94.205291641343422</v>
          </cell>
          <cell r="D6">
            <v>1.0209924256456342</v>
          </cell>
          <cell r="E6">
            <v>96.182889221549601</v>
          </cell>
          <cell r="F6">
            <v>94.205291641343422</v>
          </cell>
          <cell r="G6">
            <v>1.0209924256456342</v>
          </cell>
          <cell r="H6">
            <v>13.7</v>
          </cell>
          <cell r="I6">
            <v>13.6</v>
          </cell>
          <cell r="J6">
            <v>9.9999999999999645E-2</v>
          </cell>
          <cell r="K6">
            <v>133.5</v>
          </cell>
          <cell r="L6">
            <v>147.30000000000001</v>
          </cell>
          <cell r="M6">
            <v>0.90631364562118122</v>
          </cell>
          <cell r="N6">
            <v>13.7</v>
          </cell>
          <cell r="O6">
            <v>13.4</v>
          </cell>
          <cell r="P6">
            <v>0.29999999999999893</v>
          </cell>
        </row>
        <row r="7">
          <cell r="A7" t="str">
            <v>1970:6</v>
          </cell>
          <cell r="B7">
            <v>10.487436520333016</v>
          </cell>
          <cell r="C7">
            <v>33.639009300779129</v>
          </cell>
          <cell r="D7">
            <v>0.31176413153434074</v>
          </cell>
          <cell r="E7">
            <v>0</v>
          </cell>
          <cell r="F7">
            <v>0</v>
          </cell>
          <cell r="G7">
            <v>1</v>
          </cell>
          <cell r="H7">
            <v>18.399999999999999</v>
          </cell>
          <cell r="I7">
            <v>16.8</v>
          </cell>
          <cell r="J7">
            <v>1.5999999999999979</v>
          </cell>
          <cell r="K7">
            <v>23</v>
          </cell>
          <cell r="L7">
            <v>65.7</v>
          </cell>
          <cell r="M7">
            <v>0.35007610350076102</v>
          </cell>
          <cell r="N7">
            <v>18.100000000000001</v>
          </cell>
          <cell r="O7">
            <v>16.399999999999999</v>
          </cell>
          <cell r="P7">
            <v>1.7000000000000028</v>
          </cell>
        </row>
        <row r="8">
          <cell r="A8" t="str">
            <v>1970:7</v>
          </cell>
          <cell r="B8">
            <v>23.348901161961557</v>
          </cell>
          <cell r="C8">
            <v>9.8992241828118033</v>
          </cell>
          <cell r="D8">
            <v>2.3586597020908631</v>
          </cell>
          <cell r="E8">
            <v>0</v>
          </cell>
          <cell r="F8">
            <v>0</v>
          </cell>
          <cell r="G8">
            <v>1</v>
          </cell>
          <cell r="H8">
            <v>18</v>
          </cell>
          <cell r="I8">
            <v>18.899999999999999</v>
          </cell>
          <cell r="J8">
            <v>-0.89999999999999858</v>
          </cell>
          <cell r="K8">
            <v>44.1</v>
          </cell>
          <cell r="L8">
            <v>31.2</v>
          </cell>
          <cell r="M8">
            <v>1.4134615384615385</v>
          </cell>
          <cell r="N8">
            <v>17.3</v>
          </cell>
          <cell r="O8">
            <v>18.3</v>
          </cell>
          <cell r="P8">
            <v>-1</v>
          </cell>
        </row>
        <row r="9">
          <cell r="A9" t="str">
            <v>1970:8</v>
          </cell>
          <cell r="B9">
            <v>14.621417850252566</v>
          </cell>
          <cell r="C9">
            <v>9.4425505166936539</v>
          </cell>
          <cell r="D9">
            <v>1.5484606435944506</v>
          </cell>
          <cell r="E9">
            <v>0</v>
          </cell>
          <cell r="F9">
            <v>0</v>
          </cell>
          <cell r="G9">
            <v>1</v>
          </cell>
          <cell r="H9">
            <v>18.899999999999999</v>
          </cell>
          <cell r="I9">
            <v>18.7</v>
          </cell>
          <cell r="J9">
            <v>0.19999999999999929</v>
          </cell>
          <cell r="K9">
            <v>31</v>
          </cell>
          <cell r="L9">
            <v>32.6</v>
          </cell>
          <cell r="M9">
            <v>0.95092024539877296</v>
          </cell>
          <cell r="N9">
            <v>18.100000000000001</v>
          </cell>
          <cell r="O9">
            <v>18</v>
          </cell>
          <cell r="P9">
            <v>0.10000000000000142</v>
          </cell>
        </row>
        <row r="10">
          <cell r="A10" t="str">
            <v>1970:9</v>
          </cell>
          <cell r="B10">
            <v>29.321078565476803</v>
          </cell>
          <cell r="C10">
            <v>43.697695496746512</v>
          </cell>
          <cell r="D10">
            <v>0.67099828108006032</v>
          </cell>
          <cell r="E10">
            <v>0</v>
          </cell>
          <cell r="F10">
            <v>0</v>
          </cell>
          <cell r="G10">
            <v>1</v>
          </cell>
          <cell r="H10">
            <v>16.899999999999999</v>
          </cell>
          <cell r="I10">
            <v>16.3</v>
          </cell>
          <cell r="J10">
            <v>0.59999999999999787</v>
          </cell>
          <cell r="K10">
            <v>53.8</v>
          </cell>
          <cell r="L10">
            <v>80</v>
          </cell>
          <cell r="M10">
            <v>0.67249999999999999</v>
          </cell>
          <cell r="N10">
            <v>16.5</v>
          </cell>
          <cell r="O10">
            <v>15.7</v>
          </cell>
          <cell r="P10">
            <v>0.80000000000000071</v>
          </cell>
        </row>
        <row r="11">
          <cell r="A11" t="str">
            <v>1970:10</v>
          </cell>
          <cell r="B11">
            <v>166.57053313805847</v>
          </cell>
          <cell r="C11">
            <v>132.10004667845612</v>
          </cell>
          <cell r="D11">
            <v>1.260942273120514</v>
          </cell>
          <cell r="E11">
            <v>166.57053313805847</v>
          </cell>
          <cell r="F11">
            <v>132.10004667845612</v>
          </cell>
          <cell r="G11">
            <v>1.260942273120514</v>
          </cell>
          <cell r="H11">
            <v>11.5</v>
          </cell>
          <cell r="I11">
            <v>12.2</v>
          </cell>
          <cell r="J11">
            <v>-0.69999999999999929</v>
          </cell>
          <cell r="K11">
            <v>209.5</v>
          </cell>
          <cell r="L11">
            <v>201.4</v>
          </cell>
          <cell r="M11">
            <v>1.0402184707050646</v>
          </cell>
          <cell r="N11">
            <v>11.2</v>
          </cell>
          <cell r="O11">
            <v>11.5</v>
          </cell>
          <cell r="P11">
            <v>-0.30000000000000071</v>
          </cell>
        </row>
        <row r="12">
          <cell r="A12" t="str">
            <v>1970:11</v>
          </cell>
          <cell r="B12">
            <v>229.26296909580418</v>
          </cell>
          <cell r="C12">
            <v>277.9065874341735</v>
          </cell>
          <cell r="D12">
            <v>0.82496414069388935</v>
          </cell>
          <cell r="E12">
            <v>229.26296909580418</v>
          </cell>
          <cell r="F12">
            <v>277.9065874341735</v>
          </cell>
          <cell r="G12">
            <v>0.82496414069388935</v>
          </cell>
          <cell r="H12">
            <v>9.1999999999999993</v>
          </cell>
          <cell r="I12">
            <v>7.5</v>
          </cell>
          <cell r="J12">
            <v>1.6999999999999993</v>
          </cell>
          <cell r="K12">
            <v>274.5</v>
          </cell>
          <cell r="L12">
            <v>336.8</v>
          </cell>
          <cell r="M12">
            <v>0.81502375296912111</v>
          </cell>
          <cell r="N12">
            <v>8.8000000000000007</v>
          </cell>
          <cell r="O12">
            <v>6.8</v>
          </cell>
          <cell r="P12">
            <v>2.0000000000000009</v>
          </cell>
        </row>
        <row r="13">
          <cell r="A13" t="str">
            <v>1970:12</v>
          </cell>
          <cell r="B13">
            <v>444.42726601289297</v>
          </cell>
          <cell r="C13">
            <v>363.68818352813111</v>
          </cell>
          <cell r="D13">
            <v>1.2220008406693716</v>
          </cell>
          <cell r="E13">
            <v>444.42726601289297</v>
          </cell>
          <cell r="F13">
            <v>363.68818352813111</v>
          </cell>
          <cell r="G13">
            <v>1.2220008406693716</v>
          </cell>
          <cell r="H13">
            <v>2.8</v>
          </cell>
          <cell r="I13">
            <v>4.8</v>
          </cell>
          <cell r="J13">
            <v>-2</v>
          </cell>
          <cell r="K13">
            <v>480.8</v>
          </cell>
          <cell r="L13">
            <v>424.6</v>
          </cell>
          <cell r="M13">
            <v>1.1323598681111635</v>
          </cell>
          <cell r="N13">
            <v>2.5</v>
          </cell>
          <cell r="O13">
            <v>4.3</v>
          </cell>
          <cell r="P13">
            <v>-1.7999999999999998</v>
          </cell>
        </row>
        <row r="14">
          <cell r="A14" t="str">
            <v>1971:1</v>
          </cell>
          <cell r="B14">
            <v>419.77147494891273</v>
          </cell>
          <cell r="C14">
            <v>392.91081774346333</v>
          </cell>
          <cell r="D14">
            <v>1.0683632417140194</v>
          </cell>
          <cell r="E14">
            <v>419.77147494891273</v>
          </cell>
          <cell r="F14">
            <v>392.91081774346333</v>
          </cell>
          <cell r="G14">
            <v>1.0683632417140194</v>
          </cell>
          <cell r="H14">
            <v>3.5</v>
          </cell>
          <cell r="I14">
            <v>3.9</v>
          </cell>
          <cell r="J14">
            <v>-0.39999999999999991</v>
          </cell>
          <cell r="K14">
            <v>450.5</v>
          </cell>
          <cell r="L14">
            <v>456.3</v>
          </cell>
          <cell r="M14">
            <v>0.98728906421214113</v>
          </cell>
          <cell r="N14">
            <v>3.5</v>
          </cell>
          <cell r="O14">
            <v>3.3</v>
          </cell>
          <cell r="P14">
            <v>0.20000000000000018</v>
          </cell>
        </row>
        <row r="15">
          <cell r="A15" t="str">
            <v>1971:2</v>
          </cell>
          <cell r="B15">
            <v>345.87730140416124</v>
          </cell>
          <cell r="C15">
            <v>331.22294910654443</v>
          </cell>
          <cell r="D15">
            <v>1.0442431671390708</v>
          </cell>
          <cell r="E15">
            <v>345.87730140416124</v>
          </cell>
          <cell r="F15">
            <v>331.22294910654443</v>
          </cell>
          <cell r="G15">
            <v>1.0442431671390708</v>
          </cell>
          <cell r="H15">
            <v>4.4000000000000004</v>
          </cell>
          <cell r="I15">
            <v>4.9000000000000004</v>
          </cell>
          <cell r="J15">
            <v>-0.5</v>
          </cell>
          <cell r="K15">
            <v>379.9</v>
          </cell>
          <cell r="L15">
            <v>388.2</v>
          </cell>
          <cell r="M15">
            <v>0.97861926841834102</v>
          </cell>
          <cell r="N15">
            <v>4.4000000000000004</v>
          </cell>
          <cell r="O15">
            <v>4.2</v>
          </cell>
          <cell r="P15">
            <v>0.20000000000000018</v>
          </cell>
        </row>
        <row r="16">
          <cell r="A16" t="str">
            <v>1971:3</v>
          </cell>
          <cell r="B16">
            <v>393.42262091039913</v>
          </cell>
          <cell r="C16">
            <v>270.29253185771751</v>
          </cell>
          <cell r="D16">
            <v>1.4555438073202021</v>
          </cell>
          <cell r="E16">
            <v>393.42262091039913</v>
          </cell>
          <cell r="F16">
            <v>270.29253185771751</v>
          </cell>
          <cell r="G16">
            <v>1.4555438073202021</v>
          </cell>
          <cell r="H16">
            <v>4.0999999999999996</v>
          </cell>
          <cell r="I16">
            <v>7.4</v>
          </cell>
          <cell r="J16">
            <v>-3.3000000000000007</v>
          </cell>
          <cell r="K16">
            <v>433.8</v>
          </cell>
          <cell r="L16">
            <v>344.1</v>
          </cell>
          <cell r="M16">
            <v>1.2606800348735832</v>
          </cell>
          <cell r="N16">
            <v>4</v>
          </cell>
          <cell r="O16">
            <v>6.9</v>
          </cell>
          <cell r="P16">
            <v>-2.9000000000000004</v>
          </cell>
        </row>
        <row r="17">
          <cell r="A17" t="str">
            <v>1971:4</v>
          </cell>
          <cell r="B17">
            <v>162.15440151611003</v>
          </cell>
          <cell r="C17">
            <v>198.63939385091356</v>
          </cell>
          <cell r="D17">
            <v>0.81632549502146123</v>
          </cell>
          <cell r="E17">
            <v>162.15440151611003</v>
          </cell>
          <cell r="F17">
            <v>198.63939385091356</v>
          </cell>
          <cell r="G17">
            <v>0.81632549502146123</v>
          </cell>
          <cell r="H17">
            <v>11.3</v>
          </cell>
          <cell r="I17">
            <v>9.9</v>
          </cell>
          <cell r="J17">
            <v>1.4000000000000004</v>
          </cell>
          <cell r="K17">
            <v>217.7</v>
          </cell>
          <cell r="L17">
            <v>248.1</v>
          </cell>
          <cell r="M17">
            <v>0.87746876259572748</v>
          </cell>
          <cell r="N17">
            <v>10.7</v>
          </cell>
          <cell r="O17">
            <v>9.6999999999999993</v>
          </cell>
          <cell r="P17">
            <v>1</v>
          </cell>
        </row>
        <row r="18">
          <cell r="A18" t="str">
            <v>1971:5</v>
          </cell>
          <cell r="B18">
            <v>76.250349235733196</v>
          </cell>
          <cell r="C18">
            <v>94.205291641343422</v>
          </cell>
          <cell r="D18">
            <v>0.80940622238113824</v>
          </cell>
          <cell r="E18">
            <v>76.250349235733196</v>
          </cell>
          <cell r="F18">
            <v>94.205291641343422</v>
          </cell>
          <cell r="G18">
            <v>0.80940622238113824</v>
          </cell>
          <cell r="H18">
            <v>14.5</v>
          </cell>
          <cell r="I18">
            <v>13.6</v>
          </cell>
          <cell r="J18">
            <v>0.90000000000000036</v>
          </cell>
          <cell r="K18">
            <v>93.5</v>
          </cell>
          <cell r="L18">
            <v>147.30000000000001</v>
          </cell>
          <cell r="M18">
            <v>0.63475899524779356</v>
          </cell>
          <cell r="N18">
            <v>15.1</v>
          </cell>
          <cell r="O18">
            <v>13.4</v>
          </cell>
          <cell r="P18">
            <v>1.6999999999999993</v>
          </cell>
        </row>
        <row r="19">
          <cell r="A19" t="str">
            <v>1971:6</v>
          </cell>
          <cell r="B19">
            <v>54.837904669274771</v>
          </cell>
          <cell r="C19">
            <v>33.639009300779129</v>
          </cell>
          <cell r="D19">
            <v>1.6301878625184316</v>
          </cell>
          <cell r="E19">
            <v>0</v>
          </cell>
          <cell r="F19">
            <v>0</v>
          </cell>
          <cell r="G19">
            <v>1</v>
          </cell>
          <cell r="H19">
            <v>15.5</v>
          </cell>
          <cell r="I19">
            <v>16.8</v>
          </cell>
          <cell r="J19">
            <v>-1.3000000000000007</v>
          </cell>
          <cell r="K19">
            <v>97.4</v>
          </cell>
          <cell r="L19">
            <v>65.7</v>
          </cell>
          <cell r="M19">
            <v>1.482496194824962</v>
          </cell>
          <cell r="N19">
            <v>14.8</v>
          </cell>
          <cell r="O19">
            <v>16.399999999999999</v>
          </cell>
          <cell r="P19">
            <v>-1.5999999999999979</v>
          </cell>
        </row>
        <row r="20">
          <cell r="A20" t="str">
            <v>1971:7</v>
          </cell>
          <cell r="B20">
            <v>5.2343352861753552</v>
          </cell>
          <cell r="C20">
            <v>9.8992241828118033</v>
          </cell>
          <cell r="D20">
            <v>0.52876217262195391</v>
          </cell>
          <cell r="E20">
            <v>0</v>
          </cell>
          <cell r="F20">
            <v>0</v>
          </cell>
          <cell r="G20">
            <v>1</v>
          </cell>
          <cell r="H20">
            <v>20.3</v>
          </cell>
          <cell r="I20">
            <v>18.899999999999999</v>
          </cell>
          <cell r="J20">
            <v>1.4000000000000021</v>
          </cell>
          <cell r="K20">
            <v>13.2</v>
          </cell>
          <cell r="L20">
            <v>31.2</v>
          </cell>
          <cell r="M20">
            <v>0.42307692307692307</v>
          </cell>
          <cell r="N20">
            <v>19.2</v>
          </cell>
          <cell r="O20">
            <v>18.3</v>
          </cell>
          <cell r="P20">
            <v>0.89999999999999858</v>
          </cell>
        </row>
        <row r="21">
          <cell r="A21" t="str">
            <v>1971:8</v>
          </cell>
          <cell r="B21">
            <v>5.9523913456625417</v>
          </cell>
          <cell r="C21">
            <v>9.4425505166936539</v>
          </cell>
          <cell r="D21">
            <v>0.63037961355241923</v>
          </cell>
          <cell r="E21">
            <v>0</v>
          </cell>
          <cell r="F21">
            <v>0</v>
          </cell>
          <cell r="G21">
            <v>1</v>
          </cell>
          <cell r="H21">
            <v>19.100000000000001</v>
          </cell>
          <cell r="I21">
            <v>18.7</v>
          </cell>
          <cell r="J21">
            <v>0.40000000000000213</v>
          </cell>
          <cell r="K21">
            <v>20.100000000000001</v>
          </cell>
          <cell r="L21">
            <v>32.6</v>
          </cell>
          <cell r="M21">
            <v>0.6165644171779141</v>
          </cell>
          <cell r="N21">
            <v>17.899999999999999</v>
          </cell>
          <cell r="O21">
            <v>18</v>
          </cell>
          <cell r="P21">
            <v>-0.10000000000000142</v>
          </cell>
        </row>
        <row r="22">
          <cell r="A22" t="str">
            <v>1971:9</v>
          </cell>
          <cell r="B22">
            <v>47.94544985192514</v>
          </cell>
          <cell r="C22">
            <v>43.697695496746512</v>
          </cell>
          <cell r="D22">
            <v>1.0972077430374994</v>
          </cell>
          <cell r="E22">
            <v>0</v>
          </cell>
          <cell r="F22">
            <v>0</v>
          </cell>
          <cell r="G22">
            <v>1</v>
          </cell>
          <cell r="H22">
            <v>15.8</v>
          </cell>
          <cell r="I22">
            <v>16.3</v>
          </cell>
          <cell r="J22">
            <v>-0.5</v>
          </cell>
          <cell r="K22">
            <v>88.9</v>
          </cell>
          <cell r="L22">
            <v>80</v>
          </cell>
          <cell r="M22">
            <v>1.1112500000000001</v>
          </cell>
          <cell r="N22">
            <v>15</v>
          </cell>
          <cell r="O22">
            <v>15.7</v>
          </cell>
          <cell r="P22">
            <v>-0.69999999999999929</v>
          </cell>
        </row>
        <row r="23">
          <cell r="A23" t="str">
            <v>1971:10</v>
          </cell>
          <cell r="B23">
            <v>138.4669417044841</v>
          </cell>
          <cell r="C23">
            <v>132.10004667845612</v>
          </cell>
          <cell r="D23">
            <v>1.0481975229087208</v>
          </cell>
          <cell r="E23">
            <v>138.4669417044841</v>
          </cell>
          <cell r="F23">
            <v>132.10004667845612</v>
          </cell>
          <cell r="G23">
            <v>1.0481975229087208</v>
          </cell>
          <cell r="H23">
            <v>12.1</v>
          </cell>
          <cell r="I23">
            <v>12.2</v>
          </cell>
          <cell r="J23">
            <v>-9.9999999999999645E-2</v>
          </cell>
          <cell r="K23">
            <v>224.4</v>
          </cell>
          <cell r="L23">
            <v>201.4</v>
          </cell>
          <cell r="M23">
            <v>1.1142005958291956</v>
          </cell>
          <cell r="N23">
            <v>10.8</v>
          </cell>
          <cell r="O23">
            <v>11.5</v>
          </cell>
          <cell r="P23">
            <v>-0.69999999999999929</v>
          </cell>
        </row>
        <row r="24">
          <cell r="A24" t="str">
            <v>1971:11</v>
          </cell>
          <cell r="B24">
            <v>333.56404307586411</v>
          </cell>
          <cell r="C24">
            <v>277.9065874341735</v>
          </cell>
          <cell r="D24">
            <v>1.2002739703134022</v>
          </cell>
          <cell r="E24">
            <v>333.56404307586411</v>
          </cell>
          <cell r="F24">
            <v>277.9065874341735</v>
          </cell>
          <cell r="G24">
            <v>1.2002739703134022</v>
          </cell>
          <cell r="H24">
            <v>5.9</v>
          </cell>
          <cell r="I24">
            <v>7.5</v>
          </cell>
          <cell r="J24">
            <v>-1.5999999999999996</v>
          </cell>
          <cell r="K24">
            <v>370.9</v>
          </cell>
          <cell r="L24">
            <v>336.8</v>
          </cell>
          <cell r="M24">
            <v>1.1012470308788598</v>
          </cell>
          <cell r="N24">
            <v>5.6</v>
          </cell>
          <cell r="O24">
            <v>6.8</v>
          </cell>
          <cell r="P24">
            <v>-1.2000000000000002</v>
          </cell>
        </row>
        <row r="25">
          <cell r="A25" t="str">
            <v>1971:12</v>
          </cell>
          <cell r="B25">
            <v>377.37100887158044</v>
          </cell>
          <cell r="C25">
            <v>363.68818352813111</v>
          </cell>
          <cell r="D25">
            <v>1.0376224083243852</v>
          </cell>
          <cell r="E25">
            <v>377.37100887158044</v>
          </cell>
          <cell r="F25">
            <v>363.68818352813111</v>
          </cell>
          <cell r="G25">
            <v>1.0376224083243852</v>
          </cell>
          <cell r="H25">
            <v>4.9000000000000004</v>
          </cell>
          <cell r="I25">
            <v>4.8</v>
          </cell>
          <cell r="J25">
            <v>0.10000000000000053</v>
          </cell>
          <cell r="K25">
            <v>415.1</v>
          </cell>
          <cell r="L25">
            <v>424.6</v>
          </cell>
          <cell r="M25">
            <v>0.97762600094206309</v>
          </cell>
          <cell r="N25">
            <v>4.5999999999999996</v>
          </cell>
          <cell r="O25">
            <v>4.3</v>
          </cell>
          <cell r="P25">
            <v>0.29999999999999982</v>
          </cell>
        </row>
        <row r="26">
          <cell r="A26" t="str">
            <v>1972:1</v>
          </cell>
          <cell r="B26">
            <v>410.55231510244414</v>
          </cell>
          <cell r="C26">
            <v>392.91081774346333</v>
          </cell>
          <cell r="D26">
            <v>1.044899495158464</v>
          </cell>
          <cell r="E26">
            <v>410.55231510244414</v>
          </cell>
          <cell r="F26">
            <v>392.91081774346333</v>
          </cell>
          <cell r="G26">
            <v>1.044899495158464</v>
          </cell>
          <cell r="H26">
            <v>3.7</v>
          </cell>
          <cell r="I26">
            <v>3.9</v>
          </cell>
          <cell r="J26">
            <v>-0.19999999999999973</v>
          </cell>
          <cell r="K26">
            <v>469</v>
          </cell>
          <cell r="L26">
            <v>456.3</v>
          </cell>
          <cell r="M26">
            <v>1.0278325662941048</v>
          </cell>
          <cell r="N26">
            <v>2.9</v>
          </cell>
          <cell r="O26">
            <v>3.3</v>
          </cell>
          <cell r="P26">
            <v>-0.39999999999999991</v>
          </cell>
        </row>
        <row r="27">
          <cell r="A27" t="str">
            <v>1972:2</v>
          </cell>
          <cell r="B27">
            <v>308.42240493886521</v>
          </cell>
          <cell r="C27">
            <v>331.22294910654443</v>
          </cell>
          <cell r="D27">
            <v>0.9311625470723498</v>
          </cell>
          <cell r="E27">
            <v>308.42240493886521</v>
          </cell>
          <cell r="F27">
            <v>331.22294910654443</v>
          </cell>
          <cell r="G27">
            <v>0.9311625470723498</v>
          </cell>
          <cell r="H27">
            <v>6.2</v>
          </cell>
          <cell r="I27">
            <v>4.9000000000000004</v>
          </cell>
          <cell r="J27">
            <v>1.2999999999999998</v>
          </cell>
          <cell r="K27">
            <v>371.7</v>
          </cell>
          <cell r="L27">
            <v>388.2</v>
          </cell>
          <cell r="M27">
            <v>0.95749613601236472</v>
          </cell>
          <cell r="N27">
            <v>5.2</v>
          </cell>
          <cell r="O27">
            <v>4.2</v>
          </cell>
          <cell r="P27">
            <v>1</v>
          </cell>
        </row>
        <row r="28">
          <cell r="A28" t="str">
            <v>1972:3</v>
          </cell>
          <cell r="B28">
            <v>251.40774917752611</v>
          </cell>
          <cell r="C28">
            <v>270.29253185771751</v>
          </cell>
          <cell r="D28">
            <v>0.93013205895702522</v>
          </cell>
          <cell r="E28">
            <v>251.40774917752611</v>
          </cell>
          <cell r="F28">
            <v>270.29253185771751</v>
          </cell>
          <cell r="G28">
            <v>0.93013205895702522</v>
          </cell>
          <cell r="H28">
            <v>8.4</v>
          </cell>
          <cell r="I28">
            <v>7.4</v>
          </cell>
          <cell r="J28">
            <v>1</v>
          </cell>
          <cell r="K28">
            <v>297</v>
          </cell>
          <cell r="L28">
            <v>344.1</v>
          </cell>
          <cell r="M28">
            <v>0.86312118570183083</v>
          </cell>
          <cell r="N28">
            <v>8.4</v>
          </cell>
          <cell r="O28">
            <v>6.9</v>
          </cell>
          <cell r="P28">
            <v>1.5</v>
          </cell>
        </row>
        <row r="29">
          <cell r="A29" t="str">
            <v>1972:4</v>
          </cell>
          <cell r="B29">
            <v>214.04999616886428</v>
          </cell>
          <cell r="C29">
            <v>198.63939385091356</v>
          </cell>
          <cell r="D29">
            <v>1.0775807961310886</v>
          </cell>
          <cell r="E29">
            <v>214.04999616886428</v>
          </cell>
          <cell r="F29">
            <v>198.63939385091356</v>
          </cell>
          <cell r="G29">
            <v>1.0775807961310886</v>
          </cell>
          <cell r="H29">
            <v>9.5</v>
          </cell>
          <cell r="I29">
            <v>9.9</v>
          </cell>
          <cell r="J29">
            <v>-0.40000000000000036</v>
          </cell>
          <cell r="K29">
            <v>258.10000000000002</v>
          </cell>
          <cell r="L29">
            <v>248.1</v>
          </cell>
          <cell r="M29">
            <v>1.0403063280935108</v>
          </cell>
          <cell r="N29">
            <v>9.4</v>
          </cell>
          <cell r="O29">
            <v>9.6999999999999993</v>
          </cell>
          <cell r="P29">
            <v>-0.29999999999999893</v>
          </cell>
        </row>
        <row r="30">
          <cell r="A30" t="str">
            <v>1972:5</v>
          </cell>
          <cell r="B30">
            <v>132.86345616015029</v>
          </cell>
          <cell r="C30">
            <v>94.205291641343422</v>
          </cell>
          <cell r="D30">
            <v>1.4103608602580999</v>
          </cell>
          <cell r="E30">
            <v>132.86345616015029</v>
          </cell>
          <cell r="F30">
            <v>94.205291641343422</v>
          </cell>
          <cell r="G30">
            <v>1.4103608602580999</v>
          </cell>
          <cell r="H30">
            <v>12.5</v>
          </cell>
          <cell r="I30">
            <v>13.6</v>
          </cell>
          <cell r="J30">
            <v>-1.0999999999999996</v>
          </cell>
          <cell r="K30">
            <v>181.8</v>
          </cell>
          <cell r="L30">
            <v>147.30000000000001</v>
          </cell>
          <cell r="M30">
            <v>1.2342158859470469</v>
          </cell>
          <cell r="N30">
            <v>12.1</v>
          </cell>
          <cell r="O30">
            <v>13.4</v>
          </cell>
          <cell r="P30">
            <v>-1.3000000000000007</v>
          </cell>
        </row>
        <row r="31">
          <cell r="A31" t="str">
            <v>1972:6</v>
          </cell>
          <cell r="B31">
            <v>73.830148191779216</v>
          </cell>
          <cell r="C31">
            <v>33.639009300779129</v>
          </cell>
          <cell r="D31">
            <v>2.1947777216515472</v>
          </cell>
          <cell r="E31">
            <v>0</v>
          </cell>
          <cell r="F31">
            <v>0</v>
          </cell>
          <cell r="G31">
            <v>1</v>
          </cell>
          <cell r="H31">
            <v>14.8</v>
          </cell>
          <cell r="I31">
            <v>16.8</v>
          </cell>
          <cell r="J31">
            <v>-2</v>
          </cell>
          <cell r="K31">
            <v>118.6</v>
          </cell>
          <cell r="L31">
            <v>65.7</v>
          </cell>
          <cell r="M31">
            <v>1.8051750380517502</v>
          </cell>
          <cell r="N31">
            <v>14.1</v>
          </cell>
          <cell r="O31">
            <v>16.399999999999999</v>
          </cell>
          <cell r="P31">
            <v>-2.2999999999999989</v>
          </cell>
        </row>
        <row r="32">
          <cell r="A32" t="str">
            <v>1972:7</v>
          </cell>
          <cell r="B32">
            <v>17.499822209214834</v>
          </cell>
          <cell r="C32">
            <v>9.8992241828118033</v>
          </cell>
          <cell r="D32">
            <v>1.7677973431089764</v>
          </cell>
          <cell r="E32">
            <v>0</v>
          </cell>
          <cell r="F32">
            <v>0</v>
          </cell>
          <cell r="G32">
            <v>1</v>
          </cell>
          <cell r="H32">
            <v>18.5</v>
          </cell>
          <cell r="I32">
            <v>18.899999999999999</v>
          </cell>
          <cell r="J32">
            <v>-0.39999999999999858</v>
          </cell>
          <cell r="K32">
            <v>35</v>
          </cell>
          <cell r="L32">
            <v>31.2</v>
          </cell>
          <cell r="M32">
            <v>1.1217948717948718</v>
          </cell>
          <cell r="N32">
            <v>18.100000000000001</v>
          </cell>
          <cell r="O32">
            <v>18.3</v>
          </cell>
          <cell r="P32">
            <v>-0.19999999999999929</v>
          </cell>
        </row>
        <row r="33">
          <cell r="A33" t="str">
            <v>1972:8</v>
          </cell>
          <cell r="B33">
            <v>21.860184691197801</v>
          </cell>
          <cell r="C33">
            <v>9.4425505166936539</v>
          </cell>
          <cell r="D33">
            <v>2.3150720403931957</v>
          </cell>
          <cell r="E33">
            <v>0</v>
          </cell>
          <cell r="F33">
            <v>0</v>
          </cell>
          <cell r="G33">
            <v>1</v>
          </cell>
          <cell r="H33">
            <v>17</v>
          </cell>
          <cell r="I33">
            <v>18.7</v>
          </cell>
          <cell r="J33">
            <v>-1.6999999999999993</v>
          </cell>
          <cell r="K33">
            <v>44.8</v>
          </cell>
          <cell r="L33">
            <v>32.6</v>
          </cell>
          <cell r="M33">
            <v>1.3742331288343557</v>
          </cell>
          <cell r="N33">
            <v>16.8</v>
          </cell>
          <cell r="O33">
            <v>18</v>
          </cell>
          <cell r="P33">
            <v>-1.1999999999999993</v>
          </cell>
        </row>
        <row r="34">
          <cell r="A34" t="str">
            <v>1972:9</v>
          </cell>
          <cell r="B34">
            <v>102.4033772342998</v>
          </cell>
          <cell r="C34">
            <v>43.697695496746512</v>
          </cell>
          <cell r="D34">
            <v>2.3434502911469139</v>
          </cell>
          <cell r="E34">
            <v>0</v>
          </cell>
          <cell r="F34">
            <v>0</v>
          </cell>
          <cell r="G34">
            <v>1</v>
          </cell>
          <cell r="H34">
            <v>13.4</v>
          </cell>
          <cell r="I34">
            <v>16.3</v>
          </cell>
          <cell r="J34">
            <v>-2.9000000000000004</v>
          </cell>
          <cell r="K34">
            <v>157.80000000000001</v>
          </cell>
          <cell r="L34">
            <v>80</v>
          </cell>
          <cell r="M34">
            <v>1.9725000000000001</v>
          </cell>
          <cell r="N34">
            <v>12.7</v>
          </cell>
          <cell r="O34">
            <v>15.7</v>
          </cell>
          <cell r="P34">
            <v>-3</v>
          </cell>
        </row>
        <row r="35">
          <cell r="A35" t="str">
            <v>1972:10</v>
          </cell>
          <cell r="B35">
            <v>172.6303363182094</v>
          </cell>
          <cell r="C35">
            <v>132.10004667845612</v>
          </cell>
          <cell r="D35">
            <v>1.3068151046033147</v>
          </cell>
          <cell r="E35">
            <v>172.6303363182094</v>
          </cell>
          <cell r="F35">
            <v>132.10004667845612</v>
          </cell>
          <cell r="G35">
            <v>1.3068151046033147</v>
          </cell>
          <cell r="H35">
            <v>11</v>
          </cell>
          <cell r="I35">
            <v>12.2</v>
          </cell>
          <cell r="J35">
            <v>-1.1999999999999993</v>
          </cell>
          <cell r="K35">
            <v>242.4</v>
          </cell>
          <cell r="L35">
            <v>201.4</v>
          </cell>
          <cell r="M35">
            <v>1.2035749751737834</v>
          </cell>
          <cell r="N35">
            <v>10.199999999999999</v>
          </cell>
          <cell r="O35">
            <v>11.5</v>
          </cell>
          <cell r="P35">
            <v>-1.3000000000000007</v>
          </cell>
        </row>
        <row r="36">
          <cell r="A36" t="str">
            <v>1972:11</v>
          </cell>
          <cell r="B36">
            <v>273.09641000812945</v>
          </cell>
          <cell r="C36">
            <v>277.9065874341735</v>
          </cell>
          <cell r="D36">
            <v>0.98269138752537333</v>
          </cell>
          <cell r="E36">
            <v>273.09641000812945</v>
          </cell>
          <cell r="F36">
            <v>277.9065874341735</v>
          </cell>
          <cell r="G36">
            <v>0.98269138752537333</v>
          </cell>
          <cell r="H36">
            <v>7.8</v>
          </cell>
          <cell r="I36">
            <v>7.5</v>
          </cell>
          <cell r="J36">
            <v>0.29999999999999982</v>
          </cell>
          <cell r="K36">
            <v>334.2</v>
          </cell>
          <cell r="L36">
            <v>336.8</v>
          </cell>
          <cell r="M36">
            <v>0.99228028503562937</v>
          </cell>
          <cell r="N36">
            <v>6.9</v>
          </cell>
          <cell r="O36">
            <v>6.8</v>
          </cell>
          <cell r="P36">
            <v>0.10000000000000053</v>
          </cell>
        </row>
        <row r="37">
          <cell r="A37" t="str">
            <v>1972:12</v>
          </cell>
          <cell r="B37">
            <v>375.37001000236671</v>
          </cell>
          <cell r="C37">
            <v>363.68818352813111</v>
          </cell>
          <cell r="D37">
            <v>1.0321204454896238</v>
          </cell>
          <cell r="E37">
            <v>375.37001000236671</v>
          </cell>
          <cell r="F37">
            <v>363.68818352813111</v>
          </cell>
          <cell r="G37">
            <v>1.0321204454896238</v>
          </cell>
          <cell r="H37">
            <v>4.7</v>
          </cell>
          <cell r="I37">
            <v>4.8</v>
          </cell>
          <cell r="J37">
            <v>-9.9999999999999645E-2</v>
          </cell>
          <cell r="K37">
            <v>419</v>
          </cell>
          <cell r="L37">
            <v>424.6</v>
          </cell>
          <cell r="M37">
            <v>0.98681111634479501</v>
          </cell>
          <cell r="N37">
            <v>4.5</v>
          </cell>
          <cell r="O37">
            <v>4.3</v>
          </cell>
          <cell r="P37">
            <v>0.20000000000000018</v>
          </cell>
        </row>
        <row r="38">
          <cell r="A38" t="str">
            <v>1973:1</v>
          </cell>
          <cell r="B38">
            <v>429.08868343193626</v>
          </cell>
          <cell r="C38">
            <v>392.91081774346333</v>
          </cell>
          <cell r="D38">
            <v>1.0920765325226904</v>
          </cell>
          <cell r="E38">
            <v>429.08868343193626</v>
          </cell>
          <cell r="F38">
            <v>392.91081774346333</v>
          </cell>
          <cell r="G38">
            <v>1.0920765325226904</v>
          </cell>
          <cell r="H38">
            <v>3.1</v>
          </cell>
          <cell r="I38">
            <v>3.9</v>
          </cell>
          <cell r="J38">
            <v>-0.79999999999999982</v>
          </cell>
          <cell r="K38">
            <v>465.4</v>
          </cell>
          <cell r="L38">
            <v>456.3</v>
          </cell>
          <cell r="M38">
            <v>1.0199430199430199</v>
          </cell>
          <cell r="N38">
            <v>3</v>
          </cell>
          <cell r="O38">
            <v>3.3</v>
          </cell>
          <cell r="P38">
            <v>-0.29999999999999982</v>
          </cell>
        </row>
        <row r="39">
          <cell r="A39" t="str">
            <v>1973:2</v>
          </cell>
          <cell r="B39">
            <v>368.33577672200346</v>
          </cell>
          <cell r="C39">
            <v>331.22294910654443</v>
          </cell>
          <cell r="D39">
            <v>1.1120478750508345</v>
          </cell>
          <cell r="E39">
            <v>368.33577672200346</v>
          </cell>
          <cell r="F39">
            <v>331.22294910654443</v>
          </cell>
          <cell r="G39">
            <v>1.1120478750508345</v>
          </cell>
          <cell r="H39">
            <v>3.6</v>
          </cell>
          <cell r="I39">
            <v>4.9000000000000004</v>
          </cell>
          <cell r="J39">
            <v>-1.3000000000000003</v>
          </cell>
          <cell r="K39">
            <v>401.9</v>
          </cell>
          <cell r="L39">
            <v>388.2</v>
          </cell>
          <cell r="M39">
            <v>1.0352910870685212</v>
          </cell>
          <cell r="N39">
            <v>3.6</v>
          </cell>
          <cell r="O39">
            <v>4.2</v>
          </cell>
          <cell r="P39">
            <v>-0.60000000000000009</v>
          </cell>
        </row>
        <row r="40">
          <cell r="A40" t="str">
            <v>1973:3</v>
          </cell>
          <cell r="B40">
            <v>322.49568047449003</v>
          </cell>
          <cell r="C40">
            <v>270.29253185771751</v>
          </cell>
          <cell r="D40">
            <v>1.193135741701707</v>
          </cell>
          <cell r="E40">
            <v>322.49568047449003</v>
          </cell>
          <cell r="F40">
            <v>270.29253185771751</v>
          </cell>
          <cell r="G40">
            <v>1.193135741701707</v>
          </cell>
          <cell r="H40">
            <v>6.2</v>
          </cell>
          <cell r="I40">
            <v>7.4</v>
          </cell>
          <cell r="J40">
            <v>-1.2000000000000002</v>
          </cell>
          <cell r="K40">
            <v>366.5</v>
          </cell>
          <cell r="L40">
            <v>344.1</v>
          </cell>
          <cell r="M40">
            <v>1.0650973554199359</v>
          </cell>
          <cell r="N40">
            <v>6.2</v>
          </cell>
          <cell r="O40">
            <v>6.9</v>
          </cell>
          <cell r="P40">
            <v>-0.70000000000000018</v>
          </cell>
        </row>
        <row r="41">
          <cell r="A41" t="str">
            <v>1973:4</v>
          </cell>
          <cell r="B41">
            <v>254.8396154457073</v>
          </cell>
          <cell r="C41">
            <v>198.63939385091356</v>
          </cell>
          <cell r="D41">
            <v>1.2829258613071188</v>
          </cell>
          <cell r="E41">
            <v>254.8396154457073</v>
          </cell>
          <cell r="F41">
            <v>198.63939385091356</v>
          </cell>
          <cell r="G41">
            <v>1.2829258613071188</v>
          </cell>
          <cell r="H41">
            <v>8.1999999999999993</v>
          </cell>
          <cell r="I41">
            <v>9.9</v>
          </cell>
          <cell r="J41">
            <v>-1.7000000000000011</v>
          </cell>
          <cell r="K41">
            <v>292.5</v>
          </cell>
          <cell r="L41">
            <v>248.1</v>
          </cell>
          <cell r="M41">
            <v>1.1789600967351874</v>
          </cell>
          <cell r="N41">
            <v>8.3000000000000007</v>
          </cell>
          <cell r="O41">
            <v>9.6999999999999993</v>
          </cell>
          <cell r="P41">
            <v>-1.3999999999999986</v>
          </cell>
        </row>
        <row r="42">
          <cell r="A42" t="str">
            <v>1973:5</v>
          </cell>
          <cell r="B42">
            <v>86.430272802253029</v>
          </cell>
          <cell r="C42">
            <v>94.205291641343422</v>
          </cell>
          <cell r="D42">
            <v>0.91746728125749777</v>
          </cell>
          <cell r="E42">
            <v>86.430272802253029</v>
          </cell>
          <cell r="F42">
            <v>94.205291641343422</v>
          </cell>
          <cell r="G42">
            <v>0.91746728125749777</v>
          </cell>
          <cell r="H42">
            <v>14.3</v>
          </cell>
          <cell r="I42">
            <v>13.6</v>
          </cell>
          <cell r="J42">
            <v>0.70000000000000107</v>
          </cell>
          <cell r="K42">
            <v>137.4</v>
          </cell>
          <cell r="L42">
            <v>147.30000000000001</v>
          </cell>
          <cell r="M42">
            <v>0.93279022403258649</v>
          </cell>
          <cell r="N42">
            <v>13.6</v>
          </cell>
          <cell r="O42">
            <v>13.4</v>
          </cell>
          <cell r="P42">
            <v>0.19999999999999929</v>
          </cell>
        </row>
        <row r="43">
          <cell r="A43" t="str">
            <v>1973:6</v>
          </cell>
          <cell r="B43">
            <v>23.663381313687772</v>
          </cell>
          <cell r="C43">
            <v>33.639009300779129</v>
          </cell>
          <cell r="D43">
            <v>0.70345060111920987</v>
          </cell>
          <cell r="E43">
            <v>0</v>
          </cell>
          <cell r="F43">
            <v>0</v>
          </cell>
          <cell r="G43">
            <v>1</v>
          </cell>
          <cell r="H43">
            <v>17.7</v>
          </cell>
          <cell r="I43">
            <v>16.8</v>
          </cell>
          <cell r="J43">
            <v>0.89999999999999858</v>
          </cell>
          <cell r="K43">
            <v>40.1</v>
          </cell>
          <cell r="L43">
            <v>65.7</v>
          </cell>
          <cell r="M43">
            <v>0.61035007610350078</v>
          </cell>
          <cell r="N43">
            <v>17.5</v>
          </cell>
          <cell r="O43">
            <v>16.399999999999999</v>
          </cell>
          <cell r="P43">
            <v>1.1000000000000014</v>
          </cell>
        </row>
        <row r="44">
          <cell r="A44" t="str">
            <v>1973:7</v>
          </cell>
          <cell r="B44">
            <v>11.249601755140414</v>
          </cell>
          <cell r="C44">
            <v>9.8992241828118033</v>
          </cell>
          <cell r="D44">
            <v>1.1364124649963272</v>
          </cell>
          <cell r="E44">
            <v>0</v>
          </cell>
          <cell r="F44">
            <v>0</v>
          </cell>
          <cell r="G44">
            <v>1</v>
          </cell>
          <cell r="H44">
            <v>18.8</v>
          </cell>
          <cell r="I44">
            <v>18.899999999999999</v>
          </cell>
          <cell r="J44">
            <v>-9.9999999999997868E-2</v>
          </cell>
          <cell r="K44">
            <v>28</v>
          </cell>
          <cell r="L44">
            <v>31.2</v>
          </cell>
          <cell r="M44">
            <v>0.89743589743589747</v>
          </cell>
          <cell r="N44">
            <v>18</v>
          </cell>
          <cell r="O44">
            <v>18.3</v>
          </cell>
          <cell r="P44">
            <v>-0.30000000000000071</v>
          </cell>
        </row>
        <row r="45">
          <cell r="A45" t="str">
            <v>1973:8</v>
          </cell>
          <cell r="B45">
            <v>3.3392014801499594</v>
          </cell>
          <cell r="C45">
            <v>9.4425505166936539</v>
          </cell>
          <cell r="D45">
            <v>0.35363342502076378</v>
          </cell>
          <cell r="E45">
            <v>0</v>
          </cell>
          <cell r="F45">
            <v>0</v>
          </cell>
          <cell r="G45">
            <v>1</v>
          </cell>
          <cell r="H45">
            <v>19.600000000000001</v>
          </cell>
          <cell r="I45">
            <v>18.7</v>
          </cell>
          <cell r="J45">
            <v>0.90000000000000213</v>
          </cell>
          <cell r="K45">
            <v>8.9</v>
          </cell>
          <cell r="L45">
            <v>32.6</v>
          </cell>
          <cell r="M45">
            <v>0.27300613496932513</v>
          </cell>
          <cell r="N45">
            <v>20.100000000000001</v>
          </cell>
          <cell r="O45">
            <v>18</v>
          </cell>
          <cell r="P45">
            <v>2.1000000000000014</v>
          </cell>
        </row>
        <row r="46">
          <cell r="A46" t="str">
            <v>1973:9</v>
          </cell>
          <cell r="B46">
            <v>45.155329883876682</v>
          </cell>
          <cell r="C46">
            <v>43.697695496746512</v>
          </cell>
          <cell r="D46">
            <v>1.0333572370478599</v>
          </cell>
          <cell r="E46">
            <v>0</v>
          </cell>
          <cell r="F46">
            <v>0</v>
          </cell>
          <cell r="G46">
            <v>1</v>
          </cell>
          <cell r="H46">
            <v>17.100000000000001</v>
          </cell>
          <cell r="I46">
            <v>16.3</v>
          </cell>
          <cell r="J46">
            <v>0.80000000000000071</v>
          </cell>
          <cell r="K46">
            <v>77.400000000000006</v>
          </cell>
          <cell r="L46">
            <v>80</v>
          </cell>
          <cell r="M46">
            <v>0.96750000000000003</v>
          </cell>
          <cell r="N46">
            <v>16.5</v>
          </cell>
          <cell r="O46">
            <v>15.7</v>
          </cell>
          <cell r="P46">
            <v>0.80000000000000071</v>
          </cell>
        </row>
        <row r="47">
          <cell r="A47" t="str">
            <v>1973:10</v>
          </cell>
          <cell r="B47">
            <v>185.5316628497757</v>
          </cell>
          <cell r="C47">
            <v>132.10004667845612</v>
          </cell>
          <cell r="D47">
            <v>1.4044784049272681</v>
          </cell>
          <cell r="E47">
            <v>185.5316628497757</v>
          </cell>
          <cell r="F47">
            <v>132.10004667845612</v>
          </cell>
          <cell r="G47">
            <v>1.4044784049272681</v>
          </cell>
          <cell r="H47">
            <v>10.7</v>
          </cell>
          <cell r="I47">
            <v>12.2</v>
          </cell>
          <cell r="J47">
            <v>-1.5</v>
          </cell>
          <cell r="K47">
            <v>239.1</v>
          </cell>
          <cell r="L47">
            <v>201.4</v>
          </cell>
          <cell r="M47">
            <v>1.1871896722939423</v>
          </cell>
          <cell r="N47">
            <v>10.3</v>
          </cell>
          <cell r="O47">
            <v>11.5</v>
          </cell>
          <cell r="P47">
            <v>-1.1999999999999993</v>
          </cell>
        </row>
        <row r="48">
          <cell r="A48" t="str">
            <v>1973:11</v>
          </cell>
          <cell r="B48">
            <v>297.1987434164933</v>
          </cell>
          <cell r="C48">
            <v>277.9065874341735</v>
          </cell>
          <cell r="D48">
            <v>1.069419570656595</v>
          </cell>
          <cell r="E48">
            <v>297.1987434164933</v>
          </cell>
          <cell r="F48">
            <v>277.9065874341735</v>
          </cell>
          <cell r="G48">
            <v>1.069419570656595</v>
          </cell>
          <cell r="H48">
            <v>7</v>
          </cell>
          <cell r="I48">
            <v>7.5</v>
          </cell>
          <cell r="J48">
            <v>-0.5</v>
          </cell>
          <cell r="K48">
            <v>359.5</v>
          </cell>
          <cell r="L48">
            <v>336.8</v>
          </cell>
          <cell r="M48">
            <v>1.0673990498812351</v>
          </cell>
          <cell r="N48">
            <v>6</v>
          </cell>
          <cell r="O48">
            <v>6.8</v>
          </cell>
          <cell r="P48">
            <v>-0.79999999999999982</v>
          </cell>
        </row>
        <row r="49">
          <cell r="A49" t="str">
            <v>1973:12</v>
          </cell>
          <cell r="B49">
            <v>399.48409480813672</v>
          </cell>
          <cell r="C49">
            <v>363.68818352813111</v>
          </cell>
          <cell r="D49">
            <v>1.0984247300331571</v>
          </cell>
          <cell r="E49">
            <v>399.48409480813672</v>
          </cell>
          <cell r="F49">
            <v>363.68818352813111</v>
          </cell>
          <cell r="G49">
            <v>1.0984247300331571</v>
          </cell>
          <cell r="H49">
            <v>4.0999999999999996</v>
          </cell>
          <cell r="I49">
            <v>4.8</v>
          </cell>
          <cell r="J49">
            <v>-0.70000000000000018</v>
          </cell>
          <cell r="K49">
            <v>426.8</v>
          </cell>
          <cell r="L49">
            <v>424.6</v>
          </cell>
          <cell r="M49">
            <v>1.0051813471502591</v>
          </cell>
          <cell r="N49">
            <v>4.2</v>
          </cell>
          <cell r="O49">
            <v>4.3</v>
          </cell>
          <cell r="P49">
            <v>-9.9999999999999645E-2</v>
          </cell>
        </row>
        <row r="50">
          <cell r="A50" t="str">
            <v>1974:1</v>
          </cell>
          <cell r="B50">
            <v>310.50064699826436</v>
          </cell>
          <cell r="C50">
            <v>392.91081774346333</v>
          </cell>
          <cell r="D50">
            <v>0.79025731279558287</v>
          </cell>
          <cell r="E50">
            <v>310.50064699826436</v>
          </cell>
          <cell r="F50">
            <v>392.91081774346333</v>
          </cell>
          <cell r="G50">
            <v>0.79025731279558287</v>
          </cell>
          <cell r="H50">
            <v>6.8</v>
          </cell>
          <cell r="I50">
            <v>3.9</v>
          </cell>
          <cell r="J50">
            <v>2.9</v>
          </cell>
          <cell r="K50">
            <v>337.3</v>
          </cell>
          <cell r="L50">
            <v>456.3</v>
          </cell>
          <cell r="M50">
            <v>0.73920666228358534</v>
          </cell>
          <cell r="N50">
            <v>7.1</v>
          </cell>
          <cell r="O50">
            <v>3.3</v>
          </cell>
          <cell r="P50">
            <v>3.8</v>
          </cell>
        </row>
        <row r="51">
          <cell r="A51" t="str">
            <v>1974:2</v>
          </cell>
          <cell r="B51">
            <v>305.02834216317785</v>
          </cell>
          <cell r="C51">
            <v>331.22294910654443</v>
          </cell>
          <cell r="D51">
            <v>0.92091548301823567</v>
          </cell>
          <cell r="E51">
            <v>305.02834216317785</v>
          </cell>
          <cell r="F51">
            <v>331.22294910654443</v>
          </cell>
          <cell r="G51">
            <v>0.92091548301823567</v>
          </cell>
          <cell r="H51">
            <v>5.9</v>
          </cell>
          <cell r="I51">
            <v>4.9000000000000004</v>
          </cell>
          <cell r="J51">
            <v>1</v>
          </cell>
          <cell r="K51">
            <v>351.9</v>
          </cell>
          <cell r="L51">
            <v>388.2</v>
          </cell>
          <cell r="M51">
            <v>0.9064914992272024</v>
          </cell>
          <cell r="N51">
            <v>5.4</v>
          </cell>
          <cell r="O51">
            <v>4.2</v>
          </cell>
          <cell r="P51">
            <v>1.2000000000000002</v>
          </cell>
        </row>
        <row r="52">
          <cell r="A52" t="str">
            <v>1974:3</v>
          </cell>
          <cell r="B52">
            <v>273.84099583472857</v>
          </cell>
          <cell r="C52">
            <v>270.29253185771751</v>
          </cell>
          <cell r="D52">
            <v>1.0131282353701101</v>
          </cell>
          <cell r="E52">
            <v>273.84099583472857</v>
          </cell>
          <cell r="F52">
            <v>270.29253185771751</v>
          </cell>
          <cell r="G52">
            <v>1.0131282353701101</v>
          </cell>
          <cell r="H52">
            <v>7.8</v>
          </cell>
          <cell r="I52">
            <v>7.4</v>
          </cell>
          <cell r="J52">
            <v>0.39999999999999947</v>
          </cell>
          <cell r="K52">
            <v>338.5</v>
          </cell>
          <cell r="L52">
            <v>344.1</v>
          </cell>
          <cell r="M52">
            <v>0.98372566114501592</v>
          </cell>
          <cell r="N52">
            <v>7.1</v>
          </cell>
          <cell r="O52">
            <v>6.9</v>
          </cell>
          <cell r="P52">
            <v>0.19999999999999929</v>
          </cell>
        </row>
        <row r="53">
          <cell r="A53" t="str">
            <v>1974:4</v>
          </cell>
          <cell r="B53">
            <v>199.37890375581901</v>
          </cell>
          <cell r="C53">
            <v>198.63939385091356</v>
          </cell>
          <cell r="D53">
            <v>1.0037228763669128</v>
          </cell>
          <cell r="E53">
            <v>199.37890375581901</v>
          </cell>
          <cell r="F53">
            <v>198.63939385091356</v>
          </cell>
          <cell r="G53">
            <v>1.0037228763669128</v>
          </cell>
          <cell r="H53">
            <v>9.9</v>
          </cell>
          <cell r="I53">
            <v>9.9</v>
          </cell>
          <cell r="J53">
            <v>0</v>
          </cell>
          <cell r="K53">
            <v>233.1</v>
          </cell>
          <cell r="L53">
            <v>248.1</v>
          </cell>
          <cell r="M53">
            <v>0.93954050785973398</v>
          </cell>
          <cell r="N53">
            <v>10.199999999999999</v>
          </cell>
          <cell r="O53">
            <v>9.6999999999999993</v>
          </cell>
          <cell r="P53">
            <v>0.5</v>
          </cell>
        </row>
        <row r="54">
          <cell r="A54" t="str">
            <v>1974:5</v>
          </cell>
          <cell r="B54">
            <v>122.24386298957788</v>
          </cell>
          <cell r="C54">
            <v>94.205291641343422</v>
          </cell>
          <cell r="D54">
            <v>1.2976326579931663</v>
          </cell>
          <cell r="E54">
            <v>122.24386298957788</v>
          </cell>
          <cell r="F54">
            <v>94.205291641343422</v>
          </cell>
          <cell r="G54">
            <v>1.2976326579931663</v>
          </cell>
          <cell r="H54">
            <v>13</v>
          </cell>
          <cell r="I54">
            <v>13.6</v>
          </cell>
          <cell r="J54">
            <v>-0.59999999999999964</v>
          </cell>
          <cell r="K54">
            <v>163.80000000000001</v>
          </cell>
          <cell r="L54">
            <v>147.30000000000001</v>
          </cell>
          <cell r="M54">
            <v>1.1120162932790223</v>
          </cell>
          <cell r="N54">
            <v>12.7</v>
          </cell>
          <cell r="O54">
            <v>13.4</v>
          </cell>
          <cell r="P54">
            <v>-0.70000000000000107</v>
          </cell>
        </row>
        <row r="55">
          <cell r="A55" t="str">
            <v>1974:6</v>
          </cell>
          <cell r="B55">
            <v>37.207826992691786</v>
          </cell>
          <cell r="C55">
            <v>33.639009300779129</v>
          </cell>
          <cell r="D55">
            <v>1.1060916408091126</v>
          </cell>
          <cell r="E55">
            <v>0</v>
          </cell>
          <cell r="F55">
            <v>0</v>
          </cell>
          <cell r="G55">
            <v>1</v>
          </cell>
          <cell r="H55">
            <v>16.5</v>
          </cell>
          <cell r="I55">
            <v>16.8</v>
          </cell>
          <cell r="J55">
            <v>-0.30000000000000071</v>
          </cell>
          <cell r="K55">
            <v>62.7</v>
          </cell>
          <cell r="L55">
            <v>65.7</v>
          </cell>
          <cell r="M55">
            <v>0.954337899543379</v>
          </cell>
          <cell r="N55">
            <v>16.2</v>
          </cell>
          <cell r="O55">
            <v>16.399999999999999</v>
          </cell>
          <cell r="P55">
            <v>-0.19999999999999929</v>
          </cell>
        </row>
        <row r="56">
          <cell r="A56" t="str">
            <v>1974:7</v>
          </cell>
          <cell r="B56">
            <v>15.486874392231707</v>
          </cell>
          <cell r="C56">
            <v>9.8992241828118033</v>
          </cell>
          <cell r="D56">
            <v>1.5644533456593335</v>
          </cell>
          <cell r="E56">
            <v>0</v>
          </cell>
          <cell r="F56">
            <v>0</v>
          </cell>
          <cell r="G56">
            <v>1</v>
          </cell>
          <cell r="H56">
            <v>18.2</v>
          </cell>
          <cell r="I56">
            <v>18.899999999999999</v>
          </cell>
          <cell r="J56">
            <v>-0.69999999999999929</v>
          </cell>
          <cell r="K56">
            <v>34.200000000000003</v>
          </cell>
          <cell r="L56">
            <v>31.2</v>
          </cell>
          <cell r="M56">
            <v>1.0961538461538463</v>
          </cell>
          <cell r="N56">
            <v>17.2</v>
          </cell>
          <cell r="O56">
            <v>18.3</v>
          </cell>
          <cell r="P56">
            <v>-1.1000000000000014</v>
          </cell>
        </row>
        <row r="57">
          <cell r="A57" t="str">
            <v>1974:8</v>
          </cell>
          <cell r="B57">
            <v>9.5677994099120465</v>
          </cell>
          <cell r="C57">
            <v>9.4425505166936539</v>
          </cell>
          <cell r="D57">
            <v>1.0132643074555929</v>
          </cell>
          <cell r="E57">
            <v>0</v>
          </cell>
          <cell r="F57">
            <v>0</v>
          </cell>
          <cell r="G57">
            <v>1</v>
          </cell>
          <cell r="H57">
            <v>19</v>
          </cell>
          <cell r="I57">
            <v>18.7</v>
          </cell>
          <cell r="J57">
            <v>0.30000000000000071</v>
          </cell>
          <cell r="K57">
            <v>24.6</v>
          </cell>
          <cell r="L57">
            <v>32.6</v>
          </cell>
          <cell r="M57">
            <v>0.754601226993865</v>
          </cell>
          <cell r="N57">
            <v>18.3</v>
          </cell>
          <cell r="O57">
            <v>18</v>
          </cell>
          <cell r="P57">
            <v>0.30000000000000071</v>
          </cell>
        </row>
        <row r="58">
          <cell r="A58" t="str">
            <v>1974:9</v>
          </cell>
          <cell r="B58">
            <v>76.039514403120606</v>
          </cell>
          <cell r="C58">
            <v>43.697695496746512</v>
          </cell>
          <cell r="D58">
            <v>1.7401264194534489</v>
          </cell>
          <cell r="E58">
            <v>0</v>
          </cell>
          <cell r="F58">
            <v>0</v>
          </cell>
          <cell r="G58">
            <v>1</v>
          </cell>
          <cell r="H58">
            <v>14.8</v>
          </cell>
          <cell r="I58">
            <v>16.3</v>
          </cell>
          <cell r="J58">
            <v>-1.5</v>
          </cell>
          <cell r="K58">
            <v>121.6</v>
          </cell>
          <cell r="L58">
            <v>80</v>
          </cell>
          <cell r="M58">
            <v>1.52</v>
          </cell>
          <cell r="N58">
            <v>14.1</v>
          </cell>
          <cell r="O58">
            <v>15.7</v>
          </cell>
          <cell r="P58">
            <v>-1.5999999999999996</v>
          </cell>
        </row>
        <row r="59">
          <cell r="A59" t="str">
            <v>1974:10</v>
          </cell>
          <cell r="B59">
            <v>270.28901306503707</v>
          </cell>
          <cell r="C59">
            <v>132.10004667845612</v>
          </cell>
          <cell r="D59">
            <v>2.0460932441829169</v>
          </cell>
          <cell r="E59">
            <v>270.28901306503707</v>
          </cell>
          <cell r="F59">
            <v>132.10004667845612</v>
          </cell>
          <cell r="G59">
            <v>2.0460932441829169</v>
          </cell>
          <cell r="H59">
            <v>8.1</v>
          </cell>
          <cell r="I59">
            <v>12.2</v>
          </cell>
          <cell r="J59">
            <v>-4.0999999999999996</v>
          </cell>
          <cell r="K59">
            <v>311.10000000000002</v>
          </cell>
          <cell r="L59">
            <v>201.4</v>
          </cell>
          <cell r="M59">
            <v>1.544687189672294</v>
          </cell>
          <cell r="N59">
            <v>8</v>
          </cell>
          <cell r="O59">
            <v>11.5</v>
          </cell>
          <cell r="P59">
            <v>-3.5</v>
          </cell>
        </row>
        <row r="60">
          <cell r="A60" t="str">
            <v>1974:11</v>
          </cell>
          <cell r="B60">
            <v>264.29126357874304</v>
          </cell>
          <cell r="C60">
            <v>277.9065874341735</v>
          </cell>
          <cell r="D60">
            <v>0.95100755264156711</v>
          </cell>
          <cell r="E60">
            <v>264.29126357874304</v>
          </cell>
          <cell r="F60">
            <v>277.9065874341735</v>
          </cell>
          <cell r="G60">
            <v>0.95100755264156711</v>
          </cell>
          <cell r="H60">
            <v>8.1</v>
          </cell>
          <cell r="I60">
            <v>7.5</v>
          </cell>
          <cell r="J60">
            <v>0.59999999999999964</v>
          </cell>
          <cell r="K60">
            <v>301.89999999999998</v>
          </cell>
          <cell r="L60">
            <v>336.8</v>
          </cell>
          <cell r="M60">
            <v>0.89637767220902598</v>
          </cell>
          <cell r="N60">
            <v>7.9</v>
          </cell>
          <cell r="O60">
            <v>6.8</v>
          </cell>
          <cell r="P60">
            <v>1.1000000000000005</v>
          </cell>
        </row>
        <row r="61">
          <cell r="A61" t="str">
            <v>1974:12</v>
          </cell>
          <cell r="B61">
            <v>292.88500783557032</v>
          </cell>
          <cell r="C61">
            <v>363.68818352813111</v>
          </cell>
          <cell r="D61">
            <v>0.80531900980202131</v>
          </cell>
          <cell r="E61">
            <v>292.88500783557032</v>
          </cell>
          <cell r="F61">
            <v>363.68818352813111</v>
          </cell>
          <cell r="G61">
            <v>0.80531900980202131</v>
          </cell>
          <cell r="H61">
            <v>7.5</v>
          </cell>
          <cell r="I61">
            <v>4.8</v>
          </cell>
          <cell r="J61">
            <v>2.7</v>
          </cell>
          <cell r="K61">
            <v>311</v>
          </cell>
          <cell r="L61">
            <v>424.6</v>
          </cell>
          <cell r="M61">
            <v>0.73245407442298627</v>
          </cell>
          <cell r="N61">
            <v>8</v>
          </cell>
          <cell r="O61">
            <v>4.3</v>
          </cell>
          <cell r="P61">
            <v>3.7</v>
          </cell>
        </row>
        <row r="62">
          <cell r="A62" t="str">
            <v>1975:1</v>
          </cell>
          <cell r="B62">
            <v>309.83931215902277</v>
          </cell>
          <cell r="C62">
            <v>392.91081774346333</v>
          </cell>
          <cell r="D62">
            <v>0.78857414498910783</v>
          </cell>
          <cell r="E62">
            <v>309.83931215902277</v>
          </cell>
          <cell r="F62">
            <v>392.91081774346333</v>
          </cell>
          <cell r="G62">
            <v>0.78857414498910783</v>
          </cell>
          <cell r="H62">
            <v>6.9</v>
          </cell>
          <cell r="I62">
            <v>3.9</v>
          </cell>
          <cell r="J62">
            <v>3.0000000000000004</v>
          </cell>
          <cell r="K62">
            <v>325.60000000000002</v>
          </cell>
          <cell r="L62">
            <v>456.3</v>
          </cell>
          <cell r="M62">
            <v>0.71356563664255979</v>
          </cell>
          <cell r="N62">
            <v>7.5</v>
          </cell>
          <cell r="O62">
            <v>3.3</v>
          </cell>
          <cell r="P62">
            <v>4.2</v>
          </cell>
        </row>
        <row r="63">
          <cell r="A63" t="str">
            <v>1975:2</v>
          </cell>
          <cell r="B63">
            <v>304.24663365681852</v>
          </cell>
          <cell r="C63">
            <v>331.22294910654443</v>
          </cell>
          <cell r="D63">
            <v>0.91855541555169096</v>
          </cell>
          <cell r="E63">
            <v>304.24663365681852</v>
          </cell>
          <cell r="F63">
            <v>331.22294910654443</v>
          </cell>
          <cell r="G63">
            <v>0.91855541555169096</v>
          </cell>
          <cell r="H63">
            <v>5.8</v>
          </cell>
          <cell r="I63">
            <v>4.9000000000000004</v>
          </cell>
          <cell r="J63">
            <v>0.89999999999999947</v>
          </cell>
          <cell r="K63">
            <v>358</v>
          </cell>
          <cell r="L63">
            <v>388.2</v>
          </cell>
          <cell r="M63">
            <v>0.92220504894384336</v>
          </cell>
          <cell r="N63">
            <v>5.2</v>
          </cell>
          <cell r="O63">
            <v>4.2</v>
          </cell>
          <cell r="P63">
            <v>1</v>
          </cell>
        </row>
        <row r="64">
          <cell r="A64" t="str">
            <v>1975:3</v>
          </cell>
          <cell r="B64">
            <v>337.20856319794825</v>
          </cell>
          <cell r="C64">
            <v>270.29253185771751</v>
          </cell>
          <cell r="D64">
            <v>1.2475689242330064</v>
          </cell>
          <cell r="E64">
            <v>337.20856319794825</v>
          </cell>
          <cell r="F64">
            <v>270.29253185771751</v>
          </cell>
          <cell r="G64">
            <v>1.2475689242330064</v>
          </cell>
          <cell r="H64">
            <v>5.8</v>
          </cell>
          <cell r="I64">
            <v>7.4</v>
          </cell>
          <cell r="J64">
            <v>-1.6000000000000005</v>
          </cell>
          <cell r="K64">
            <v>388.5</v>
          </cell>
          <cell r="L64">
            <v>344.1</v>
          </cell>
          <cell r="M64">
            <v>1.129032258064516</v>
          </cell>
          <cell r="N64">
            <v>5.5</v>
          </cell>
          <cell r="O64">
            <v>6.9</v>
          </cell>
          <cell r="P64">
            <v>-1.4000000000000004</v>
          </cell>
        </row>
        <row r="65">
          <cell r="A65" t="str">
            <v>1975:4</v>
          </cell>
          <cell r="B65">
            <v>213.51745549754054</v>
          </cell>
          <cell r="C65">
            <v>198.63939385091356</v>
          </cell>
          <cell r="D65">
            <v>1.0748998542443879</v>
          </cell>
          <cell r="E65">
            <v>213.51745549754054</v>
          </cell>
          <cell r="F65">
            <v>198.63939385091356</v>
          </cell>
          <cell r="G65">
            <v>1.0748998542443879</v>
          </cell>
          <cell r="H65">
            <v>9.6</v>
          </cell>
          <cell r="I65">
            <v>9.9</v>
          </cell>
          <cell r="J65">
            <v>-0.30000000000000071</v>
          </cell>
          <cell r="K65">
            <v>258.39999999999998</v>
          </cell>
          <cell r="L65">
            <v>248.1</v>
          </cell>
          <cell r="M65">
            <v>1.041515517936316</v>
          </cell>
          <cell r="N65">
            <v>9.4</v>
          </cell>
          <cell r="O65">
            <v>9.6999999999999993</v>
          </cell>
          <cell r="P65">
            <v>-0.29999999999999893</v>
          </cell>
        </row>
        <row r="66">
          <cell r="A66" t="str">
            <v>1975:5</v>
          </cell>
          <cell r="B66">
            <v>134.92010797630385</v>
          </cell>
          <cell r="C66">
            <v>94.205291641343422</v>
          </cell>
          <cell r="D66">
            <v>1.4321924557058758</v>
          </cell>
          <cell r="E66">
            <v>134.92010797630385</v>
          </cell>
          <cell r="F66">
            <v>94.205291641343422</v>
          </cell>
          <cell r="G66">
            <v>1.4321924557058758</v>
          </cell>
          <cell r="H66">
            <v>12.5</v>
          </cell>
          <cell r="I66">
            <v>13.6</v>
          </cell>
          <cell r="J66">
            <v>-1.0999999999999996</v>
          </cell>
          <cell r="K66">
            <v>179.9</v>
          </cell>
          <cell r="L66">
            <v>147.30000000000001</v>
          </cell>
          <cell r="M66">
            <v>1.221317040054311</v>
          </cell>
          <cell r="N66">
            <v>12.2</v>
          </cell>
          <cell r="O66">
            <v>13.4</v>
          </cell>
          <cell r="P66">
            <v>-1.2000000000000011</v>
          </cell>
        </row>
        <row r="67">
          <cell r="A67" t="str">
            <v>1975:6</v>
          </cell>
          <cell r="B67">
            <v>47.963577873248241</v>
          </cell>
          <cell r="C67">
            <v>33.639009300779129</v>
          </cell>
          <cell r="D67">
            <v>1.4258320583816162</v>
          </cell>
          <cell r="E67">
            <v>0</v>
          </cell>
          <cell r="F67">
            <v>0</v>
          </cell>
          <cell r="G67">
            <v>1</v>
          </cell>
          <cell r="H67">
            <v>16.399999999999999</v>
          </cell>
          <cell r="I67">
            <v>16.8</v>
          </cell>
          <cell r="J67">
            <v>-0.40000000000000213</v>
          </cell>
          <cell r="K67">
            <v>71.599999999999994</v>
          </cell>
          <cell r="L67">
            <v>65.7</v>
          </cell>
          <cell r="M67">
            <v>1.0898021308980212</v>
          </cell>
          <cell r="N67">
            <v>16.2</v>
          </cell>
          <cell r="O67">
            <v>16.399999999999999</v>
          </cell>
          <cell r="P67">
            <v>-0.19999999999999929</v>
          </cell>
        </row>
        <row r="68">
          <cell r="A68" t="str">
            <v>1975:7</v>
          </cell>
          <cell r="B68">
            <v>6.6491406949900114</v>
          </cell>
          <cell r="C68">
            <v>9.8992241828118033</v>
          </cell>
          <cell r="D68">
            <v>0.67168300992061891</v>
          </cell>
          <cell r="E68">
            <v>0</v>
          </cell>
          <cell r="F68">
            <v>0</v>
          </cell>
          <cell r="G68">
            <v>1</v>
          </cell>
          <cell r="H68">
            <v>19.600000000000001</v>
          </cell>
          <cell r="I68">
            <v>18.899999999999999</v>
          </cell>
          <cell r="J68">
            <v>0.70000000000000284</v>
          </cell>
          <cell r="K68">
            <v>13.5</v>
          </cell>
          <cell r="L68">
            <v>31.2</v>
          </cell>
          <cell r="M68">
            <v>0.43269230769230771</v>
          </cell>
          <cell r="N68">
            <v>19.3</v>
          </cell>
          <cell r="O68">
            <v>18.3</v>
          </cell>
          <cell r="P68">
            <v>1</v>
          </cell>
        </row>
        <row r="69">
          <cell r="A69" t="str">
            <v>1975:8</v>
          </cell>
          <cell r="B69">
            <v>6.0164135456893515</v>
          </cell>
          <cell r="C69">
            <v>9.4425505166936539</v>
          </cell>
          <cell r="D69">
            <v>0.63715979438530157</v>
          </cell>
          <cell r="E69">
            <v>0</v>
          </cell>
          <cell r="F69">
            <v>0</v>
          </cell>
          <cell r="G69">
            <v>1</v>
          </cell>
          <cell r="H69">
            <v>20.3</v>
          </cell>
          <cell r="I69">
            <v>18.7</v>
          </cell>
          <cell r="J69">
            <v>1.6000000000000014</v>
          </cell>
          <cell r="K69">
            <v>13.9</v>
          </cell>
          <cell r="L69">
            <v>32.6</v>
          </cell>
          <cell r="M69">
            <v>0.42638036809815949</v>
          </cell>
          <cell r="N69">
            <v>20.6</v>
          </cell>
          <cell r="O69">
            <v>18</v>
          </cell>
          <cell r="P69">
            <v>2.6000000000000014</v>
          </cell>
        </row>
        <row r="70">
          <cell r="A70" t="str">
            <v>1975:9</v>
          </cell>
          <cell r="B70">
            <v>32.149666433947822</v>
          </cell>
          <cell r="C70">
            <v>43.697695496746512</v>
          </cell>
          <cell r="D70">
            <v>0.73572910581386397</v>
          </cell>
          <cell r="E70">
            <v>0</v>
          </cell>
          <cell r="F70">
            <v>0</v>
          </cell>
          <cell r="G70">
            <v>1</v>
          </cell>
          <cell r="H70">
            <v>16.3</v>
          </cell>
          <cell r="I70">
            <v>16.3</v>
          </cell>
          <cell r="J70">
            <v>0</v>
          </cell>
          <cell r="K70">
            <v>64.900000000000006</v>
          </cell>
          <cell r="L70">
            <v>80</v>
          </cell>
          <cell r="M70">
            <v>0.81125000000000003</v>
          </cell>
          <cell r="N70">
            <v>16</v>
          </cell>
          <cell r="O70">
            <v>15.7</v>
          </cell>
          <cell r="P70">
            <v>0.30000000000000071</v>
          </cell>
        </row>
        <row r="71">
          <cell r="A71" t="str">
            <v>1975:10</v>
          </cell>
          <cell r="B71">
            <v>198.39244720741232</v>
          </cell>
          <cell r="C71">
            <v>132.10004667845612</v>
          </cell>
          <cell r="D71">
            <v>1.501834800182305</v>
          </cell>
          <cell r="E71">
            <v>198.39244720741232</v>
          </cell>
          <cell r="F71">
            <v>132.10004667845612</v>
          </cell>
          <cell r="G71">
            <v>1.501834800182305</v>
          </cell>
          <cell r="H71">
            <v>10.4</v>
          </cell>
          <cell r="I71">
            <v>12.2</v>
          </cell>
          <cell r="J71">
            <v>-1.7999999999999989</v>
          </cell>
          <cell r="K71">
            <v>262.8</v>
          </cell>
          <cell r="L71">
            <v>201.4</v>
          </cell>
          <cell r="M71">
            <v>1.3048659384309831</v>
          </cell>
          <cell r="N71">
            <v>9.5</v>
          </cell>
          <cell r="O71">
            <v>11.5</v>
          </cell>
          <cell r="P71">
            <v>-2</v>
          </cell>
        </row>
        <row r="72">
          <cell r="A72" t="str">
            <v>1975:11</v>
          </cell>
          <cell r="B72">
            <v>294.35958706916</v>
          </cell>
          <cell r="C72">
            <v>277.9065874341735</v>
          </cell>
          <cell r="D72">
            <v>1.0592033452207521</v>
          </cell>
          <cell r="E72">
            <v>294.35958706916</v>
          </cell>
          <cell r="F72">
            <v>277.9065874341735</v>
          </cell>
          <cell r="G72">
            <v>1.0592033452207521</v>
          </cell>
          <cell r="H72">
            <v>7</v>
          </cell>
          <cell r="I72">
            <v>7.5</v>
          </cell>
          <cell r="J72">
            <v>-0.5</v>
          </cell>
          <cell r="K72">
            <v>336.6</v>
          </cell>
          <cell r="L72">
            <v>336.8</v>
          </cell>
          <cell r="M72">
            <v>0.99940617577197155</v>
          </cell>
          <cell r="N72">
            <v>6.8</v>
          </cell>
          <cell r="O72">
            <v>6.8</v>
          </cell>
          <cell r="P72">
            <v>0</v>
          </cell>
        </row>
        <row r="73">
          <cell r="A73" t="str">
            <v>1975:12</v>
          </cell>
          <cell r="B73">
            <v>438.09850889536523</v>
          </cell>
          <cell r="C73">
            <v>363.68818352813111</v>
          </cell>
          <cell r="D73">
            <v>1.2045992384063215</v>
          </cell>
          <cell r="E73">
            <v>438.09850889536523</v>
          </cell>
          <cell r="F73">
            <v>363.68818352813111</v>
          </cell>
          <cell r="G73">
            <v>1.2045992384063215</v>
          </cell>
          <cell r="H73">
            <v>3</v>
          </cell>
          <cell r="I73">
            <v>4.8</v>
          </cell>
          <cell r="J73">
            <v>-1.7999999999999998</v>
          </cell>
          <cell r="K73">
            <v>477.1</v>
          </cell>
          <cell r="L73">
            <v>424.6</v>
          </cell>
          <cell r="M73">
            <v>1.123645784267546</v>
          </cell>
          <cell r="N73">
            <v>2.6</v>
          </cell>
          <cell r="O73">
            <v>4.3</v>
          </cell>
          <cell r="P73">
            <v>-1.6999999999999997</v>
          </cell>
        </row>
        <row r="74">
          <cell r="A74" t="str">
            <v>1976:1</v>
          </cell>
          <cell r="B74">
            <v>385.51934562371366</v>
          </cell>
          <cell r="C74">
            <v>392.91081774346333</v>
          </cell>
          <cell r="D74">
            <v>0.9811879139337526</v>
          </cell>
          <cell r="E74">
            <v>385.51934562371366</v>
          </cell>
          <cell r="F74">
            <v>392.91081774346333</v>
          </cell>
          <cell r="G74">
            <v>0.9811879139337526</v>
          </cell>
          <cell r="H74">
            <v>4.5</v>
          </cell>
          <cell r="I74">
            <v>3.9</v>
          </cell>
          <cell r="J74">
            <v>0.60000000000000009</v>
          </cell>
          <cell r="K74">
            <v>400.7</v>
          </cell>
          <cell r="L74">
            <v>456.3</v>
          </cell>
          <cell r="M74">
            <v>0.87815033968880118</v>
          </cell>
          <cell r="N74">
            <v>5.0999999999999996</v>
          </cell>
          <cell r="O74">
            <v>3.3</v>
          </cell>
          <cell r="P74">
            <v>1.7999999999999998</v>
          </cell>
        </row>
        <row r="75">
          <cell r="A75" t="str">
            <v>1976:2</v>
          </cell>
          <cell r="B75">
            <v>337.83744588603287</v>
          </cell>
          <cell r="C75">
            <v>331.22294910654443</v>
          </cell>
          <cell r="D75">
            <v>1.0199699229698023</v>
          </cell>
          <cell r="E75">
            <v>337.83744588603287</v>
          </cell>
          <cell r="F75">
            <v>331.22294910654443</v>
          </cell>
          <cell r="G75">
            <v>1.0199699229698023</v>
          </cell>
          <cell r="H75">
            <v>5.2</v>
          </cell>
          <cell r="I75">
            <v>4.9000000000000004</v>
          </cell>
          <cell r="J75">
            <v>0.29999999999999982</v>
          </cell>
          <cell r="K75">
            <v>391.3</v>
          </cell>
          <cell r="L75">
            <v>388.2</v>
          </cell>
          <cell r="M75">
            <v>1.0079855744461619</v>
          </cell>
          <cell r="N75">
            <v>4.5</v>
          </cell>
          <cell r="O75">
            <v>4.2</v>
          </cell>
          <cell r="P75">
            <v>0.29999999999999982</v>
          </cell>
        </row>
        <row r="76">
          <cell r="A76" t="str">
            <v>1976:3</v>
          </cell>
          <cell r="B76">
            <v>324.64477926299924</v>
          </cell>
          <cell r="C76">
            <v>270.29253185771751</v>
          </cell>
          <cell r="D76">
            <v>1.2010867523113544</v>
          </cell>
          <cell r="E76">
            <v>324.64477926299924</v>
          </cell>
          <cell r="F76">
            <v>270.29253185771751</v>
          </cell>
          <cell r="G76">
            <v>1.2010867523113544</v>
          </cell>
          <cell r="H76">
            <v>6.3</v>
          </cell>
          <cell r="I76">
            <v>7.4</v>
          </cell>
          <cell r="J76">
            <v>-1.1000000000000005</v>
          </cell>
          <cell r="K76">
            <v>387.6</v>
          </cell>
          <cell r="L76">
            <v>344.1</v>
          </cell>
          <cell r="M76">
            <v>1.1264167393199651</v>
          </cell>
          <cell r="N76">
            <v>5.5</v>
          </cell>
          <cell r="O76">
            <v>6.9</v>
          </cell>
          <cell r="P76">
            <v>-1.4000000000000004</v>
          </cell>
        </row>
        <row r="77">
          <cell r="A77" t="str">
            <v>1976:4</v>
          </cell>
          <cell r="B77">
            <v>214.21734401293818</v>
          </cell>
          <cell r="C77">
            <v>198.63939385091356</v>
          </cell>
          <cell r="D77">
            <v>1.0784232667046723</v>
          </cell>
          <cell r="E77">
            <v>214.21734401293818</v>
          </cell>
          <cell r="F77">
            <v>198.63939385091356</v>
          </cell>
          <cell r="G77">
            <v>1.0784232667046723</v>
          </cell>
          <cell r="H77">
            <v>9.4</v>
          </cell>
          <cell r="I77">
            <v>9.9</v>
          </cell>
          <cell r="J77">
            <v>-0.5</v>
          </cell>
          <cell r="K77">
            <v>254.5</v>
          </cell>
          <cell r="L77">
            <v>248.1</v>
          </cell>
          <cell r="M77">
            <v>1.0257960499798469</v>
          </cell>
          <cell r="N77">
            <v>9.5</v>
          </cell>
          <cell r="O77">
            <v>9.6999999999999993</v>
          </cell>
          <cell r="P77">
            <v>-0.19999999999999929</v>
          </cell>
        </row>
        <row r="78">
          <cell r="A78" t="str">
            <v>1976:5</v>
          </cell>
          <cell r="B78">
            <v>77.987292088239954</v>
          </cell>
          <cell r="C78">
            <v>94.205291641343422</v>
          </cell>
          <cell r="D78">
            <v>0.8278440704281419</v>
          </cell>
          <cell r="E78">
            <v>77.987292088239954</v>
          </cell>
          <cell r="F78">
            <v>94.205291641343422</v>
          </cell>
          <cell r="G78">
            <v>0.8278440704281419</v>
          </cell>
          <cell r="H78">
            <v>14.6</v>
          </cell>
          <cell r="I78">
            <v>13.6</v>
          </cell>
          <cell r="J78">
            <v>1</v>
          </cell>
          <cell r="K78">
            <v>105.3</v>
          </cell>
          <cell r="L78">
            <v>147.30000000000001</v>
          </cell>
          <cell r="M78">
            <v>0.71486761710794289</v>
          </cell>
          <cell r="N78">
            <v>15</v>
          </cell>
          <cell r="O78">
            <v>13.4</v>
          </cell>
          <cell r="P78">
            <v>1.5999999999999996</v>
          </cell>
        </row>
        <row r="79">
          <cell r="A79" t="str">
            <v>1976:6</v>
          </cell>
          <cell r="B79">
            <v>17.192865264845356</v>
          </cell>
          <cell r="C79">
            <v>33.639009300779129</v>
          </cell>
          <cell r="D79">
            <v>0.51109903716597094</v>
          </cell>
          <cell r="E79">
            <v>0</v>
          </cell>
          <cell r="F79">
            <v>0</v>
          </cell>
          <cell r="G79">
            <v>1</v>
          </cell>
          <cell r="H79">
            <v>20.2</v>
          </cell>
          <cell r="I79">
            <v>16.8</v>
          </cell>
          <cell r="J79">
            <v>3.3999999999999986</v>
          </cell>
          <cell r="K79">
            <v>27.4</v>
          </cell>
          <cell r="L79">
            <v>65.7</v>
          </cell>
          <cell r="M79">
            <v>0.41704718417047182</v>
          </cell>
          <cell r="N79">
            <v>20.6</v>
          </cell>
          <cell r="O79">
            <v>16.399999999999999</v>
          </cell>
          <cell r="P79">
            <v>4.2000000000000028</v>
          </cell>
        </row>
        <row r="80">
          <cell r="A80" t="str">
            <v>1976:7</v>
          </cell>
          <cell r="B80">
            <v>3.8358334554459335</v>
          </cell>
          <cell r="C80">
            <v>9.8992241828118033</v>
          </cell>
          <cell r="D80">
            <v>0.38748829045675703</v>
          </cell>
          <cell r="E80">
            <v>0</v>
          </cell>
          <cell r="F80">
            <v>0</v>
          </cell>
          <cell r="G80">
            <v>1</v>
          </cell>
          <cell r="H80">
            <v>20.9</v>
          </cell>
          <cell r="I80">
            <v>18.899999999999999</v>
          </cell>
          <cell r="J80">
            <v>2</v>
          </cell>
          <cell r="K80">
            <v>9.8000000000000007</v>
          </cell>
          <cell r="L80">
            <v>31.2</v>
          </cell>
          <cell r="M80">
            <v>0.31410256410256415</v>
          </cell>
          <cell r="N80">
            <v>21.7</v>
          </cell>
          <cell r="O80">
            <v>18.3</v>
          </cell>
          <cell r="P80">
            <v>3.3999999999999986</v>
          </cell>
        </row>
        <row r="81">
          <cell r="A81" t="str">
            <v>1976:8</v>
          </cell>
          <cell r="B81">
            <v>4.3462344609759036</v>
          </cell>
          <cell r="C81">
            <v>9.4425505166936539</v>
          </cell>
          <cell r="D81">
            <v>0.46028183310135518</v>
          </cell>
          <cell r="E81">
            <v>0</v>
          </cell>
          <cell r="F81">
            <v>0</v>
          </cell>
          <cell r="G81">
            <v>1</v>
          </cell>
          <cell r="H81">
            <v>19.399999999999999</v>
          </cell>
          <cell r="I81">
            <v>18.7</v>
          </cell>
          <cell r="J81">
            <v>0.69999999999999929</v>
          </cell>
          <cell r="K81">
            <v>7.1</v>
          </cell>
          <cell r="L81">
            <v>32.6</v>
          </cell>
          <cell r="M81">
            <v>0.21779141104294478</v>
          </cell>
          <cell r="N81">
            <v>19.8</v>
          </cell>
          <cell r="O81">
            <v>18</v>
          </cell>
          <cell r="P81">
            <v>1.8000000000000007</v>
          </cell>
        </row>
        <row r="82">
          <cell r="A82" t="str">
            <v>1976:9</v>
          </cell>
          <cell r="B82">
            <v>58.126405384153159</v>
          </cell>
          <cell r="C82">
            <v>43.697695496746512</v>
          </cell>
          <cell r="D82">
            <v>1.3301938402788525</v>
          </cell>
          <cell r="E82">
            <v>0</v>
          </cell>
          <cell r="F82">
            <v>0</v>
          </cell>
          <cell r="G82">
            <v>1</v>
          </cell>
          <cell r="H82">
            <v>15.1</v>
          </cell>
          <cell r="I82">
            <v>16.3</v>
          </cell>
          <cell r="J82">
            <v>-1.2000000000000011</v>
          </cell>
          <cell r="K82">
            <v>95.7</v>
          </cell>
          <cell r="L82">
            <v>80</v>
          </cell>
          <cell r="M82">
            <v>1.19625</v>
          </cell>
          <cell r="N82">
            <v>14.9</v>
          </cell>
          <cell r="O82">
            <v>15.7</v>
          </cell>
          <cell r="P82">
            <v>-0.79999999999999893</v>
          </cell>
        </row>
        <row r="83">
          <cell r="A83" t="str">
            <v>1976:10</v>
          </cell>
          <cell r="B83">
            <v>137.94626340059395</v>
          </cell>
          <cell r="C83">
            <v>132.10004667845612</v>
          </cell>
          <cell r="D83">
            <v>1.0442559777164051</v>
          </cell>
          <cell r="E83">
            <v>137.94626340059395</v>
          </cell>
          <cell r="F83">
            <v>132.10004667845612</v>
          </cell>
          <cell r="G83">
            <v>1.0442559777164051</v>
          </cell>
          <cell r="H83">
            <v>12.2</v>
          </cell>
          <cell r="I83">
            <v>12.2</v>
          </cell>
          <cell r="J83">
            <v>0</v>
          </cell>
          <cell r="K83">
            <v>171.2</v>
          </cell>
          <cell r="L83">
            <v>201.4</v>
          </cell>
          <cell r="M83">
            <v>0.85004965243296915</v>
          </cell>
          <cell r="N83">
            <v>12.5</v>
          </cell>
          <cell r="O83">
            <v>11.5</v>
          </cell>
          <cell r="P83">
            <v>1</v>
          </cell>
        </row>
        <row r="84">
          <cell r="A84" t="str">
            <v>1976:11</v>
          </cell>
          <cell r="B84">
            <v>297.52758926573426</v>
          </cell>
          <cell r="C84">
            <v>277.9065874341735</v>
          </cell>
          <cell r="D84">
            <v>1.0706028670018781</v>
          </cell>
          <cell r="E84">
            <v>297.52758926573426</v>
          </cell>
          <cell r="F84">
            <v>277.9065874341735</v>
          </cell>
          <cell r="G84">
            <v>1.0706028670018781</v>
          </cell>
          <cell r="H84">
            <v>6.9</v>
          </cell>
          <cell r="I84">
            <v>7.5</v>
          </cell>
          <cell r="J84">
            <v>-0.59999999999999964</v>
          </cell>
          <cell r="K84">
            <v>329</v>
          </cell>
          <cell r="L84">
            <v>336.8</v>
          </cell>
          <cell r="M84">
            <v>0.97684085510688834</v>
          </cell>
          <cell r="N84">
            <v>7</v>
          </cell>
          <cell r="O84">
            <v>6.8</v>
          </cell>
          <cell r="P84">
            <v>0.20000000000000018</v>
          </cell>
        </row>
        <row r="85">
          <cell r="A85" t="str">
            <v>1976:12</v>
          </cell>
          <cell r="B85">
            <v>418.46282570548971</v>
          </cell>
          <cell r="C85">
            <v>363.68818352813111</v>
          </cell>
          <cell r="D85">
            <v>1.150608803525017</v>
          </cell>
          <cell r="E85">
            <v>418.46282570548971</v>
          </cell>
          <cell r="F85">
            <v>363.68818352813111</v>
          </cell>
          <cell r="G85">
            <v>1.150608803525017</v>
          </cell>
          <cell r="H85">
            <v>3.6</v>
          </cell>
          <cell r="I85">
            <v>4.8</v>
          </cell>
          <cell r="J85">
            <v>-1.1999999999999997</v>
          </cell>
          <cell r="K85">
            <v>480.7</v>
          </cell>
          <cell r="L85">
            <v>424.6</v>
          </cell>
          <cell r="M85">
            <v>1.132124352331606</v>
          </cell>
          <cell r="N85">
            <v>2.5</v>
          </cell>
          <cell r="O85">
            <v>4.3</v>
          </cell>
          <cell r="P85">
            <v>-1.7999999999999998</v>
          </cell>
        </row>
        <row r="86">
          <cell r="A86" t="str">
            <v>1977:1</v>
          </cell>
          <cell r="B86">
            <v>386.65376288772114</v>
          </cell>
          <cell r="C86">
            <v>392.91081774346333</v>
          </cell>
          <cell r="D86">
            <v>0.98407512704364508</v>
          </cell>
          <cell r="E86">
            <v>386.65376288772114</v>
          </cell>
          <cell r="F86">
            <v>392.91081774346333</v>
          </cell>
          <cell r="G86">
            <v>0.98407512704364508</v>
          </cell>
          <cell r="H86">
            <v>4.4000000000000004</v>
          </cell>
          <cell r="I86">
            <v>3.9</v>
          </cell>
          <cell r="J86">
            <v>0.50000000000000044</v>
          </cell>
          <cell r="K86">
            <v>430.2</v>
          </cell>
          <cell r="L86">
            <v>456.3</v>
          </cell>
          <cell r="M86">
            <v>0.94280078895463504</v>
          </cell>
          <cell r="N86">
            <v>4.0999999999999996</v>
          </cell>
          <cell r="O86">
            <v>3.3</v>
          </cell>
          <cell r="P86">
            <v>0.79999999999999982</v>
          </cell>
        </row>
        <row r="87">
          <cell r="A87" t="str">
            <v>1977:2</v>
          </cell>
          <cell r="B87">
            <v>265.51145998706903</v>
          </cell>
          <cell r="C87">
            <v>331.22294910654443</v>
          </cell>
          <cell r="D87">
            <v>0.80160949204537757</v>
          </cell>
          <cell r="E87">
            <v>265.51145998706903</v>
          </cell>
          <cell r="F87">
            <v>331.22294910654443</v>
          </cell>
          <cell r="G87">
            <v>0.80160949204537757</v>
          </cell>
          <cell r="H87">
            <v>7.3</v>
          </cell>
          <cell r="I87">
            <v>4.9000000000000004</v>
          </cell>
          <cell r="J87">
            <v>2.3999999999999995</v>
          </cell>
          <cell r="K87">
            <v>309</v>
          </cell>
          <cell r="L87">
            <v>388.2</v>
          </cell>
          <cell r="M87">
            <v>0.79598145285935085</v>
          </cell>
          <cell r="N87">
            <v>7</v>
          </cell>
          <cell r="O87">
            <v>4.2</v>
          </cell>
          <cell r="P87">
            <v>2.8</v>
          </cell>
        </row>
        <row r="88">
          <cell r="A88" t="str">
            <v>1977:3</v>
          </cell>
          <cell r="B88">
            <v>243.04528084374152</v>
          </cell>
          <cell r="C88">
            <v>270.29253185771751</v>
          </cell>
          <cell r="D88">
            <v>0.89919347446743747</v>
          </cell>
          <cell r="E88">
            <v>243.04528084374152</v>
          </cell>
          <cell r="F88">
            <v>270.29253185771751</v>
          </cell>
          <cell r="G88">
            <v>0.89919347446743747</v>
          </cell>
          <cell r="H88">
            <v>8.8000000000000007</v>
          </cell>
          <cell r="I88">
            <v>7.4</v>
          </cell>
          <cell r="J88">
            <v>1.4000000000000004</v>
          </cell>
          <cell r="K88">
            <v>290.89999999999998</v>
          </cell>
          <cell r="L88">
            <v>344.1</v>
          </cell>
          <cell r="M88">
            <v>0.84539378087765171</v>
          </cell>
          <cell r="N88">
            <v>8.6</v>
          </cell>
          <cell r="O88">
            <v>6.9</v>
          </cell>
          <cell r="P88">
            <v>1.6999999999999993</v>
          </cell>
        </row>
        <row r="89">
          <cell r="A89" t="str">
            <v>1977:4</v>
          </cell>
          <cell r="B89">
            <v>238.57122060763967</v>
          </cell>
          <cell r="C89">
            <v>198.63939385091356</v>
          </cell>
          <cell r="D89">
            <v>1.2010267247729143</v>
          </cell>
          <cell r="E89">
            <v>238.57122060763967</v>
          </cell>
          <cell r="F89">
            <v>198.63939385091356</v>
          </cell>
          <cell r="G89">
            <v>1.2010267247729143</v>
          </cell>
          <cell r="H89">
            <v>8.8000000000000007</v>
          </cell>
          <cell r="I89">
            <v>9.9</v>
          </cell>
          <cell r="J89">
            <v>-1.0999999999999996</v>
          </cell>
          <cell r="K89">
            <v>280.5</v>
          </cell>
          <cell r="L89">
            <v>248.1</v>
          </cell>
          <cell r="M89">
            <v>1.1305925030229746</v>
          </cell>
          <cell r="N89">
            <v>8.6</v>
          </cell>
          <cell r="O89">
            <v>9.6999999999999993</v>
          </cell>
          <cell r="P89">
            <v>-1.0999999999999996</v>
          </cell>
        </row>
        <row r="90">
          <cell r="A90" t="str">
            <v>1977:5</v>
          </cell>
          <cell r="B90">
            <v>122.90430132012338</v>
          </cell>
          <cell r="C90">
            <v>94.205291641343422</v>
          </cell>
          <cell r="D90">
            <v>1.3046432867915985</v>
          </cell>
          <cell r="E90">
            <v>122.90430132012338</v>
          </cell>
          <cell r="F90">
            <v>94.205291641343422</v>
          </cell>
          <cell r="G90">
            <v>1.3046432867915985</v>
          </cell>
          <cell r="H90">
            <v>12.7</v>
          </cell>
          <cell r="I90">
            <v>13.6</v>
          </cell>
          <cell r="J90">
            <v>-0.90000000000000036</v>
          </cell>
          <cell r="K90">
            <v>159</v>
          </cell>
          <cell r="L90">
            <v>147.30000000000001</v>
          </cell>
          <cell r="M90">
            <v>1.0794297352342157</v>
          </cell>
          <cell r="N90">
            <v>12.9</v>
          </cell>
          <cell r="O90">
            <v>13.4</v>
          </cell>
          <cell r="P90">
            <v>-0.5</v>
          </cell>
        </row>
        <row r="91">
          <cell r="A91" t="str">
            <v>1977:6</v>
          </cell>
          <cell r="B91">
            <v>50.621584202710963</v>
          </cell>
          <cell r="C91">
            <v>33.639009300779129</v>
          </cell>
          <cell r="D91">
            <v>1.5048476532136901</v>
          </cell>
          <cell r="E91">
            <v>0</v>
          </cell>
          <cell r="F91">
            <v>0</v>
          </cell>
          <cell r="G91">
            <v>1</v>
          </cell>
          <cell r="H91">
            <v>15.5</v>
          </cell>
          <cell r="I91">
            <v>16.8</v>
          </cell>
          <cell r="J91">
            <v>-1.3000000000000007</v>
          </cell>
          <cell r="K91">
            <v>81.099999999999994</v>
          </cell>
          <cell r="L91">
            <v>65.7</v>
          </cell>
          <cell r="M91">
            <v>1.2343987823439877</v>
          </cell>
          <cell r="N91">
            <v>15.4</v>
          </cell>
          <cell r="O91">
            <v>16.399999999999999</v>
          </cell>
          <cell r="P91">
            <v>-0.99999999999999822</v>
          </cell>
        </row>
        <row r="92">
          <cell r="A92" t="str">
            <v>1977:7</v>
          </cell>
          <cell r="B92">
            <v>18.683643268069808</v>
          </cell>
          <cell r="C92">
            <v>9.8992241828118033</v>
          </cell>
          <cell r="D92">
            <v>1.8873845993416885</v>
          </cell>
          <cell r="E92">
            <v>0</v>
          </cell>
          <cell r="F92">
            <v>0</v>
          </cell>
          <cell r="G92">
            <v>1</v>
          </cell>
          <cell r="H92">
            <v>18.2</v>
          </cell>
          <cell r="I92">
            <v>18.899999999999999</v>
          </cell>
          <cell r="J92">
            <v>-0.69999999999999929</v>
          </cell>
          <cell r="K92">
            <v>37.5</v>
          </cell>
          <cell r="L92">
            <v>31.2</v>
          </cell>
          <cell r="M92">
            <v>1.2019230769230769</v>
          </cell>
          <cell r="N92">
            <v>18.2</v>
          </cell>
          <cell r="O92">
            <v>18.3</v>
          </cell>
          <cell r="P92">
            <v>-0.10000000000000142</v>
          </cell>
        </row>
        <row r="93">
          <cell r="A93" t="str">
            <v>1977:8</v>
          </cell>
          <cell r="B93">
            <v>18.281594461023754</v>
          </cell>
          <cell r="C93">
            <v>9.4425505166936539</v>
          </cell>
          <cell r="D93">
            <v>1.9360864873005865</v>
          </cell>
          <cell r="E93">
            <v>0</v>
          </cell>
          <cell r="F93">
            <v>0</v>
          </cell>
          <cell r="G93">
            <v>1</v>
          </cell>
          <cell r="H93">
            <v>17.3</v>
          </cell>
          <cell r="I93">
            <v>18.7</v>
          </cell>
          <cell r="J93">
            <v>-1.3999999999999986</v>
          </cell>
          <cell r="K93">
            <v>43.9</v>
          </cell>
          <cell r="L93">
            <v>32.6</v>
          </cell>
          <cell r="M93">
            <v>1.3466257668711656</v>
          </cell>
          <cell r="N93">
            <v>16.8</v>
          </cell>
          <cell r="O93">
            <v>18</v>
          </cell>
          <cell r="P93">
            <v>-1.1999999999999993</v>
          </cell>
        </row>
        <row r="94">
          <cell r="A94" t="str">
            <v>1977:9</v>
          </cell>
          <cell r="B94">
            <v>72.887540879239765</v>
          </cell>
          <cell r="C94">
            <v>43.697695496746512</v>
          </cell>
          <cell r="D94">
            <v>1.6679950750415791</v>
          </cell>
          <cell r="E94">
            <v>0</v>
          </cell>
          <cell r="F94">
            <v>0</v>
          </cell>
          <cell r="G94">
            <v>1</v>
          </cell>
          <cell r="H94">
            <v>14.8</v>
          </cell>
          <cell r="I94">
            <v>16.3</v>
          </cell>
          <cell r="J94">
            <v>-1.5</v>
          </cell>
          <cell r="K94">
            <v>117.5</v>
          </cell>
          <cell r="L94">
            <v>80</v>
          </cell>
          <cell r="M94">
            <v>1.46875</v>
          </cell>
          <cell r="N94">
            <v>14.1</v>
          </cell>
          <cell r="O94">
            <v>15.7</v>
          </cell>
          <cell r="P94">
            <v>-1.5999999999999996</v>
          </cell>
        </row>
        <row r="95">
          <cell r="A95" t="str">
            <v>1977:10</v>
          </cell>
          <cell r="B95">
            <v>107.02771880192543</v>
          </cell>
          <cell r="C95">
            <v>132.10004667845612</v>
          </cell>
          <cell r="D95">
            <v>0.81020197564684371</v>
          </cell>
          <cell r="E95">
            <v>107.02771880192543</v>
          </cell>
          <cell r="F95">
            <v>132.10004667845612</v>
          </cell>
          <cell r="G95">
            <v>0.81020197564684371</v>
          </cell>
          <cell r="H95">
            <v>13.3</v>
          </cell>
          <cell r="I95">
            <v>12.2</v>
          </cell>
          <cell r="J95">
            <v>1.1000000000000014</v>
          </cell>
          <cell r="K95">
            <v>159.1</v>
          </cell>
          <cell r="L95">
            <v>201.4</v>
          </cell>
          <cell r="M95">
            <v>0.78997020854021838</v>
          </cell>
          <cell r="N95">
            <v>12.9</v>
          </cell>
          <cell r="O95">
            <v>11.5</v>
          </cell>
          <cell r="P95">
            <v>1.4000000000000004</v>
          </cell>
        </row>
        <row r="96">
          <cell r="A96" t="str">
            <v>1977:11</v>
          </cell>
          <cell r="B96">
            <v>280.9308795012235</v>
          </cell>
          <cell r="C96">
            <v>277.9065874341735</v>
          </cell>
          <cell r="D96">
            <v>1.0108824051094736</v>
          </cell>
          <cell r="E96">
            <v>280.9308795012235</v>
          </cell>
          <cell r="F96">
            <v>277.9065874341735</v>
          </cell>
          <cell r="G96">
            <v>1.0108824051094736</v>
          </cell>
          <cell r="H96">
            <v>7.6</v>
          </cell>
          <cell r="I96">
            <v>7.5</v>
          </cell>
          <cell r="J96">
            <v>9.9999999999999645E-2</v>
          </cell>
          <cell r="K96">
            <v>312.2</v>
          </cell>
          <cell r="L96">
            <v>336.8</v>
          </cell>
          <cell r="M96">
            <v>0.92695961995249399</v>
          </cell>
          <cell r="N96">
            <v>7.6</v>
          </cell>
          <cell r="O96">
            <v>6.8</v>
          </cell>
          <cell r="P96">
            <v>0.79999999999999982</v>
          </cell>
        </row>
        <row r="97">
          <cell r="A97" t="str">
            <v>1977:12</v>
          </cell>
          <cell r="B97">
            <v>345.81515038818139</v>
          </cell>
          <cell r="C97">
            <v>363.68818352813111</v>
          </cell>
          <cell r="D97">
            <v>0.95085616209313206</v>
          </cell>
          <cell r="E97">
            <v>345.81515038818139</v>
          </cell>
          <cell r="F97">
            <v>363.68818352813111</v>
          </cell>
          <cell r="G97">
            <v>0.95085616209313206</v>
          </cell>
          <cell r="H97">
            <v>5.8</v>
          </cell>
          <cell r="I97">
            <v>4.8</v>
          </cell>
          <cell r="J97">
            <v>1</v>
          </cell>
          <cell r="K97">
            <v>374.5</v>
          </cell>
          <cell r="L97">
            <v>424.6</v>
          </cell>
          <cell r="M97">
            <v>0.88200659444182761</v>
          </cell>
          <cell r="N97">
            <v>5.9</v>
          </cell>
          <cell r="O97">
            <v>4.3</v>
          </cell>
          <cell r="P97">
            <v>1.6000000000000005</v>
          </cell>
        </row>
        <row r="98">
          <cell r="A98" t="str">
            <v>1978:1</v>
          </cell>
          <cell r="B98">
            <v>412.56072239421468</v>
          </cell>
          <cell r="C98">
            <v>392.91081774346333</v>
          </cell>
          <cell r="D98">
            <v>1.0500111062444226</v>
          </cell>
          <cell r="E98">
            <v>412.56072239421468</v>
          </cell>
          <cell r="F98">
            <v>392.91081774346333</v>
          </cell>
          <cell r="G98">
            <v>1.0500111062444226</v>
          </cell>
          <cell r="H98">
            <v>3.7</v>
          </cell>
          <cell r="I98">
            <v>3.9</v>
          </cell>
          <cell r="J98">
            <v>-0.19999999999999973</v>
          </cell>
          <cell r="K98">
            <v>447.3</v>
          </cell>
          <cell r="L98">
            <v>456.3</v>
          </cell>
          <cell r="M98">
            <v>0.98027613412228798</v>
          </cell>
          <cell r="N98">
            <v>3.6</v>
          </cell>
          <cell r="O98">
            <v>3.3</v>
          </cell>
          <cell r="P98">
            <v>0.30000000000000027</v>
          </cell>
        </row>
        <row r="99">
          <cell r="A99" t="str">
            <v>1978:2</v>
          </cell>
          <cell r="B99">
            <v>348.7448013244383</v>
          </cell>
          <cell r="C99">
            <v>331.22294910654443</v>
          </cell>
          <cell r="D99">
            <v>1.0529004776545769</v>
          </cell>
          <cell r="E99">
            <v>348.7448013244383</v>
          </cell>
          <cell r="F99">
            <v>331.22294910654443</v>
          </cell>
          <cell r="G99">
            <v>1.0529004776545769</v>
          </cell>
          <cell r="H99">
            <v>4.5</v>
          </cell>
          <cell r="I99">
            <v>4.9000000000000004</v>
          </cell>
          <cell r="J99">
            <v>-0.40000000000000036</v>
          </cell>
          <cell r="K99">
            <v>415.5</v>
          </cell>
          <cell r="L99">
            <v>388.2</v>
          </cell>
          <cell r="M99">
            <v>1.0703245749613601</v>
          </cell>
          <cell r="N99">
            <v>3.2</v>
          </cell>
          <cell r="O99">
            <v>4.2</v>
          </cell>
          <cell r="P99">
            <v>-1</v>
          </cell>
        </row>
        <row r="100">
          <cell r="A100" t="str">
            <v>1978:3</v>
          </cell>
          <cell r="B100">
            <v>273.50929138692203</v>
          </cell>
          <cell r="C100">
            <v>270.29253185771751</v>
          </cell>
          <cell r="D100">
            <v>1.0119010299955229</v>
          </cell>
          <cell r="E100">
            <v>273.50929138692203</v>
          </cell>
          <cell r="F100">
            <v>270.29253185771751</v>
          </cell>
          <cell r="G100">
            <v>1.0119010299955229</v>
          </cell>
          <cell r="H100">
            <v>7.9</v>
          </cell>
          <cell r="I100">
            <v>7.4</v>
          </cell>
          <cell r="J100">
            <v>0.5</v>
          </cell>
          <cell r="K100">
            <v>316.89999999999998</v>
          </cell>
          <cell r="L100">
            <v>344.1</v>
          </cell>
          <cell r="M100">
            <v>0.92095321127579177</v>
          </cell>
          <cell r="N100">
            <v>7.8</v>
          </cell>
          <cell r="O100">
            <v>6.9</v>
          </cell>
          <cell r="P100">
            <v>0.89999999999999947</v>
          </cell>
        </row>
        <row r="101">
          <cell r="A101" t="str">
            <v>1978:4</v>
          </cell>
          <cell r="B101">
            <v>249.99964891296156</v>
          </cell>
          <cell r="C101">
            <v>198.63939385091356</v>
          </cell>
          <cell r="D101">
            <v>1.2585602687682174</v>
          </cell>
          <cell r="E101">
            <v>249.99964891296156</v>
          </cell>
          <cell r="F101">
            <v>198.63939385091356</v>
          </cell>
          <cell r="G101">
            <v>1.2585602687682174</v>
          </cell>
          <cell r="H101">
            <v>8.4</v>
          </cell>
          <cell r="I101">
            <v>9.9</v>
          </cell>
          <cell r="J101">
            <v>-1.5</v>
          </cell>
          <cell r="K101">
            <v>290.5</v>
          </cell>
          <cell r="L101">
            <v>248.1</v>
          </cell>
          <cell r="M101">
            <v>1.1708988311164854</v>
          </cell>
          <cell r="N101">
            <v>8.3000000000000007</v>
          </cell>
          <cell r="O101">
            <v>9.6999999999999993</v>
          </cell>
          <cell r="P101">
            <v>-1.3999999999999986</v>
          </cell>
        </row>
        <row r="102">
          <cell r="A102" t="str">
            <v>1978:5</v>
          </cell>
          <cell r="B102">
            <v>117.39936005763658</v>
          </cell>
          <cell r="C102">
            <v>94.205291641343422</v>
          </cell>
          <cell r="D102">
            <v>1.2462077024780855</v>
          </cell>
          <cell r="E102">
            <v>117.39936005763658</v>
          </cell>
          <cell r="F102">
            <v>94.205291641343422</v>
          </cell>
          <cell r="G102">
            <v>1.2462077024780855</v>
          </cell>
          <cell r="H102">
            <v>12.9</v>
          </cell>
          <cell r="I102">
            <v>13.6</v>
          </cell>
          <cell r="J102">
            <v>-0.69999999999999929</v>
          </cell>
          <cell r="K102">
            <v>160.9</v>
          </cell>
          <cell r="L102">
            <v>147.30000000000001</v>
          </cell>
          <cell r="M102">
            <v>1.0923285811269519</v>
          </cell>
          <cell r="N102">
            <v>13</v>
          </cell>
          <cell r="O102">
            <v>13.4</v>
          </cell>
          <cell r="P102">
            <v>-0.40000000000000036</v>
          </cell>
        </row>
        <row r="103">
          <cell r="A103" t="str">
            <v>1978:6</v>
          </cell>
          <cell r="B103">
            <v>55.034520458908688</v>
          </cell>
          <cell r="C103">
            <v>33.639009300779129</v>
          </cell>
          <cell r="D103">
            <v>1.6360327370768915</v>
          </cell>
          <cell r="E103">
            <v>0</v>
          </cell>
          <cell r="F103">
            <v>0</v>
          </cell>
          <cell r="G103">
            <v>1</v>
          </cell>
          <cell r="H103">
            <v>15.7</v>
          </cell>
          <cell r="I103">
            <v>16.8</v>
          </cell>
          <cell r="J103">
            <v>-1.1000000000000014</v>
          </cell>
          <cell r="K103">
            <v>92.9</v>
          </cell>
          <cell r="L103">
            <v>65.7</v>
          </cell>
          <cell r="M103">
            <v>1.4140030441400304</v>
          </cell>
          <cell r="N103">
            <v>15.2</v>
          </cell>
          <cell r="O103">
            <v>16.399999999999999</v>
          </cell>
          <cell r="P103">
            <v>-1.1999999999999993</v>
          </cell>
        </row>
        <row r="104">
          <cell r="A104" t="str">
            <v>1978:7</v>
          </cell>
          <cell r="B104">
            <v>25.064208552712358</v>
          </cell>
          <cell r="C104">
            <v>9.8992241828118033</v>
          </cell>
          <cell r="D104">
            <v>2.5319366538068491</v>
          </cell>
          <cell r="E104">
            <v>0</v>
          </cell>
          <cell r="F104">
            <v>0</v>
          </cell>
          <cell r="G104">
            <v>1</v>
          </cell>
          <cell r="H104">
            <v>17.8</v>
          </cell>
          <cell r="I104">
            <v>18.899999999999999</v>
          </cell>
          <cell r="J104">
            <v>-1.0999999999999979</v>
          </cell>
          <cell r="K104">
            <v>53.8</v>
          </cell>
          <cell r="L104">
            <v>31.2</v>
          </cell>
          <cell r="M104">
            <v>1.7243589743589742</v>
          </cell>
          <cell r="N104">
            <v>16.8</v>
          </cell>
          <cell r="O104">
            <v>18.3</v>
          </cell>
          <cell r="P104">
            <v>-1.5</v>
          </cell>
        </row>
        <row r="105">
          <cell r="A105" t="str">
            <v>1978:8</v>
          </cell>
          <cell r="B105">
            <v>24.551945177238714</v>
          </cell>
          <cell r="C105">
            <v>9.4425505166936539</v>
          </cell>
          <cell r="D105">
            <v>2.6001391397200249</v>
          </cell>
          <cell r="E105">
            <v>0</v>
          </cell>
          <cell r="F105">
            <v>0</v>
          </cell>
          <cell r="G105">
            <v>1</v>
          </cell>
          <cell r="H105">
            <v>17.399999999999999</v>
          </cell>
          <cell r="I105">
            <v>18.7</v>
          </cell>
          <cell r="J105">
            <v>-1.3000000000000007</v>
          </cell>
          <cell r="K105">
            <v>62.7</v>
          </cell>
          <cell r="L105">
            <v>32.6</v>
          </cell>
          <cell r="M105">
            <v>1.9233128834355828</v>
          </cell>
          <cell r="N105">
            <v>16</v>
          </cell>
          <cell r="O105">
            <v>18</v>
          </cell>
          <cell r="P105">
            <v>-2</v>
          </cell>
        </row>
        <row r="106">
          <cell r="A106" t="str">
            <v>1978:9</v>
          </cell>
          <cell r="B106">
            <v>51.466159678507942</v>
          </cell>
          <cell r="C106">
            <v>43.697695496746512</v>
          </cell>
          <cell r="D106">
            <v>1.1777774341061036</v>
          </cell>
          <cell r="E106">
            <v>0</v>
          </cell>
          <cell r="F106">
            <v>0</v>
          </cell>
          <cell r="G106">
            <v>1</v>
          </cell>
          <cell r="H106">
            <v>15.7</v>
          </cell>
          <cell r="I106">
            <v>16.3</v>
          </cell>
          <cell r="J106">
            <v>-0.60000000000000142</v>
          </cell>
          <cell r="K106">
            <v>106.1</v>
          </cell>
          <cell r="L106">
            <v>80</v>
          </cell>
          <cell r="M106">
            <v>1.3262499999999999</v>
          </cell>
          <cell r="N106">
            <v>14.5</v>
          </cell>
          <cell r="O106">
            <v>15.7</v>
          </cell>
          <cell r="P106">
            <v>-1.1999999999999993</v>
          </cell>
        </row>
        <row r="107">
          <cell r="A107" t="str">
            <v>1978:10</v>
          </cell>
          <cell r="B107">
            <v>151.01926734747252</v>
          </cell>
          <cell r="C107">
            <v>132.10004667845612</v>
          </cell>
          <cell r="D107">
            <v>1.1432188795138547</v>
          </cell>
          <cell r="E107">
            <v>151.01926734747252</v>
          </cell>
          <cell r="F107">
            <v>132.10004667845612</v>
          </cell>
          <cell r="G107">
            <v>1.1432188795138547</v>
          </cell>
          <cell r="H107">
            <v>11.8</v>
          </cell>
          <cell r="I107">
            <v>12.2</v>
          </cell>
          <cell r="J107">
            <v>-0.39999999999999858</v>
          </cell>
          <cell r="K107">
            <v>205.8</v>
          </cell>
          <cell r="L107">
            <v>201.4</v>
          </cell>
          <cell r="M107">
            <v>1.0218470705064548</v>
          </cell>
          <cell r="N107">
            <v>11.4</v>
          </cell>
          <cell r="O107">
            <v>11.5</v>
          </cell>
          <cell r="P107">
            <v>-9.9999999999999645E-2</v>
          </cell>
        </row>
        <row r="108">
          <cell r="A108" t="str">
            <v>1978:11</v>
          </cell>
          <cell r="B108">
            <v>308.21108337814115</v>
          </cell>
          <cell r="C108">
            <v>277.9065874341735</v>
          </cell>
          <cell r="D108">
            <v>1.1090456193347549</v>
          </cell>
          <cell r="E108">
            <v>308.21108337814115</v>
          </cell>
          <cell r="F108">
            <v>277.9065874341735</v>
          </cell>
          <cell r="G108">
            <v>1.1090456193347549</v>
          </cell>
          <cell r="H108">
            <v>6.6</v>
          </cell>
          <cell r="I108">
            <v>7.5</v>
          </cell>
          <cell r="J108">
            <v>-0.90000000000000036</v>
          </cell>
          <cell r="K108">
            <v>372.4</v>
          </cell>
          <cell r="L108">
            <v>336.8</v>
          </cell>
          <cell r="M108">
            <v>1.1057007125890734</v>
          </cell>
          <cell r="N108">
            <v>5.6</v>
          </cell>
          <cell r="O108">
            <v>6.8</v>
          </cell>
          <cell r="P108">
            <v>-1.2000000000000002</v>
          </cell>
        </row>
        <row r="109">
          <cell r="A109" t="str">
            <v>1978:12</v>
          </cell>
          <cell r="B109">
            <v>348.29312274285712</v>
          </cell>
          <cell r="C109">
            <v>363.68818352813111</v>
          </cell>
          <cell r="D109">
            <v>0.95766961511939475</v>
          </cell>
          <cell r="E109">
            <v>348.29312274285712</v>
          </cell>
          <cell r="F109">
            <v>363.68818352813111</v>
          </cell>
          <cell r="G109">
            <v>0.95766961511939475</v>
          </cell>
          <cell r="H109">
            <v>5.8</v>
          </cell>
          <cell r="I109">
            <v>4.8</v>
          </cell>
          <cell r="J109">
            <v>1</v>
          </cell>
          <cell r="K109">
            <v>402.5</v>
          </cell>
          <cell r="L109">
            <v>424.6</v>
          </cell>
          <cell r="M109">
            <v>0.94795101271785209</v>
          </cell>
          <cell r="N109">
            <v>5</v>
          </cell>
          <cell r="O109">
            <v>4.3</v>
          </cell>
          <cell r="P109">
            <v>0.70000000000000018</v>
          </cell>
        </row>
        <row r="110">
          <cell r="A110" t="str">
            <v>1979:1</v>
          </cell>
          <cell r="B110">
            <v>509.37198067206049</v>
          </cell>
          <cell r="C110">
            <v>392.91081774346333</v>
          </cell>
          <cell r="D110">
            <v>1.296406099474299</v>
          </cell>
          <cell r="E110">
            <v>509.37198067206049</v>
          </cell>
          <cell r="F110">
            <v>392.91081774346333</v>
          </cell>
          <cell r="G110">
            <v>1.296406099474299</v>
          </cell>
          <cell r="H110">
            <v>1.1000000000000001</v>
          </cell>
          <cell r="I110">
            <v>3.9</v>
          </cell>
          <cell r="J110">
            <v>-2.8</v>
          </cell>
          <cell r="K110">
            <v>589</v>
          </cell>
          <cell r="L110">
            <v>456.3</v>
          </cell>
          <cell r="M110">
            <v>1.2908174446635985</v>
          </cell>
          <cell r="N110">
            <v>-1</v>
          </cell>
          <cell r="O110">
            <v>3.3</v>
          </cell>
          <cell r="P110">
            <v>-4.3</v>
          </cell>
        </row>
        <row r="111">
          <cell r="A111" t="str">
            <v>1979:2</v>
          </cell>
          <cell r="B111">
            <v>350.90090253244296</v>
          </cell>
          <cell r="C111">
            <v>331.22294910654443</v>
          </cell>
          <cell r="D111">
            <v>1.0594099940205794</v>
          </cell>
          <cell r="E111">
            <v>350.90090253244296</v>
          </cell>
          <cell r="F111">
            <v>331.22294910654443</v>
          </cell>
          <cell r="G111">
            <v>1.0594099940205794</v>
          </cell>
          <cell r="H111">
            <v>4.3</v>
          </cell>
          <cell r="I111">
            <v>4.9000000000000004</v>
          </cell>
          <cell r="J111">
            <v>-0.60000000000000053</v>
          </cell>
          <cell r="K111">
            <v>432.4</v>
          </cell>
          <cell r="L111">
            <v>388.2</v>
          </cell>
          <cell r="M111">
            <v>1.1138588356517258</v>
          </cell>
          <cell r="N111">
            <v>2.6</v>
          </cell>
          <cell r="O111">
            <v>4.2</v>
          </cell>
          <cell r="P111">
            <v>-1.6</v>
          </cell>
        </row>
        <row r="112">
          <cell r="A112" t="str">
            <v>1979:3</v>
          </cell>
          <cell r="B112">
            <v>293.36931631583536</v>
          </cell>
          <cell r="C112">
            <v>270.29253185771751</v>
          </cell>
          <cell r="D112">
            <v>1.085377070167316</v>
          </cell>
          <cell r="E112">
            <v>293.36931631583536</v>
          </cell>
          <cell r="F112">
            <v>270.29253185771751</v>
          </cell>
          <cell r="G112">
            <v>1.085377070167316</v>
          </cell>
          <cell r="H112">
            <v>7.3</v>
          </cell>
          <cell r="I112">
            <v>7.4</v>
          </cell>
          <cell r="J112">
            <v>-0.10000000000000053</v>
          </cell>
          <cell r="K112">
            <v>362.4</v>
          </cell>
          <cell r="L112">
            <v>344.1</v>
          </cell>
          <cell r="M112">
            <v>1.0531822144725369</v>
          </cell>
          <cell r="N112">
            <v>6.3</v>
          </cell>
          <cell r="O112">
            <v>6.9</v>
          </cell>
          <cell r="P112">
            <v>-0.60000000000000053</v>
          </cell>
        </row>
        <row r="113">
          <cell r="A113" t="str">
            <v>1979:4</v>
          </cell>
          <cell r="B113">
            <v>229.32592515481667</v>
          </cell>
          <cell r="C113">
            <v>198.63939385091356</v>
          </cell>
          <cell r="D113">
            <v>1.1544836132903955</v>
          </cell>
          <cell r="E113">
            <v>229.32592515481667</v>
          </cell>
          <cell r="F113">
            <v>198.63939385091356</v>
          </cell>
          <cell r="G113">
            <v>1.1544836132903955</v>
          </cell>
          <cell r="H113">
            <v>8.9</v>
          </cell>
          <cell r="I113">
            <v>9.9</v>
          </cell>
          <cell r="J113">
            <v>-1</v>
          </cell>
          <cell r="K113">
            <v>277.8</v>
          </cell>
          <cell r="L113">
            <v>248.1</v>
          </cell>
          <cell r="M113">
            <v>1.1197097944377268</v>
          </cell>
          <cell r="N113">
            <v>8.6999999999999993</v>
          </cell>
          <cell r="O113">
            <v>9.6999999999999993</v>
          </cell>
          <cell r="P113">
            <v>-1</v>
          </cell>
        </row>
        <row r="114">
          <cell r="A114" t="str">
            <v>1979:5</v>
          </cell>
          <cell r="B114">
            <v>129.86612766549732</v>
          </cell>
          <cell r="C114">
            <v>94.205291641343422</v>
          </cell>
          <cell r="D114">
            <v>1.3785438737339846</v>
          </cell>
          <cell r="E114">
            <v>129.86612766549732</v>
          </cell>
          <cell r="F114">
            <v>94.205291641343422</v>
          </cell>
          <cell r="G114">
            <v>1.3785438737339846</v>
          </cell>
          <cell r="H114">
            <v>13</v>
          </cell>
          <cell r="I114">
            <v>13.6</v>
          </cell>
          <cell r="J114">
            <v>-0.59999999999999964</v>
          </cell>
          <cell r="K114">
            <v>173.3</v>
          </cell>
          <cell r="L114">
            <v>147.30000000000001</v>
          </cell>
          <cell r="M114">
            <v>1.176510522742702</v>
          </cell>
          <cell r="N114">
            <v>12.6</v>
          </cell>
          <cell r="O114">
            <v>13.4</v>
          </cell>
          <cell r="P114">
            <v>-0.80000000000000071</v>
          </cell>
        </row>
        <row r="115">
          <cell r="A115" t="str">
            <v>1979:6</v>
          </cell>
          <cell r="B115">
            <v>31.904522043880391</v>
          </cell>
          <cell r="C115">
            <v>33.639009300779129</v>
          </cell>
          <cell r="D115">
            <v>0.94843821821891272</v>
          </cell>
          <cell r="E115">
            <v>0</v>
          </cell>
          <cell r="F115">
            <v>0</v>
          </cell>
          <cell r="G115">
            <v>1</v>
          </cell>
          <cell r="H115">
            <v>17</v>
          </cell>
          <cell r="I115">
            <v>16.8</v>
          </cell>
          <cell r="J115">
            <v>0.19999999999999929</v>
          </cell>
          <cell r="K115">
            <v>58.7</v>
          </cell>
          <cell r="L115">
            <v>65.7</v>
          </cell>
          <cell r="M115">
            <v>0.893455098934551</v>
          </cell>
          <cell r="N115">
            <v>16.2</v>
          </cell>
          <cell r="O115">
            <v>16.399999999999999</v>
          </cell>
          <cell r="P115">
            <v>-0.19999999999999929</v>
          </cell>
        </row>
        <row r="116">
          <cell r="A116" t="str">
            <v>1979:7</v>
          </cell>
          <cell r="B116">
            <v>13.174744897736856</v>
          </cell>
          <cell r="C116">
            <v>9.8992241828118033</v>
          </cell>
          <cell r="D116">
            <v>1.3308866083275896</v>
          </cell>
          <cell r="E116">
            <v>0</v>
          </cell>
          <cell r="F116">
            <v>0</v>
          </cell>
          <cell r="G116">
            <v>1</v>
          </cell>
          <cell r="H116">
            <v>19</v>
          </cell>
          <cell r="I116">
            <v>18.899999999999999</v>
          </cell>
          <cell r="J116">
            <v>0.10000000000000142</v>
          </cell>
          <cell r="K116">
            <v>30.1</v>
          </cell>
          <cell r="L116">
            <v>31.2</v>
          </cell>
          <cell r="M116">
            <v>0.96474358974358976</v>
          </cell>
          <cell r="N116">
            <v>17.899999999999999</v>
          </cell>
          <cell r="O116">
            <v>18.3</v>
          </cell>
          <cell r="P116">
            <v>-0.40000000000000213</v>
          </cell>
        </row>
        <row r="117">
          <cell r="A117" t="str">
            <v>1979:8</v>
          </cell>
          <cell r="B117">
            <v>25.399474173890113</v>
          </cell>
          <cell r="C117">
            <v>9.4425505166936539</v>
          </cell>
          <cell r="D117">
            <v>2.6898955032314551</v>
          </cell>
          <cell r="E117">
            <v>0</v>
          </cell>
          <cell r="F117">
            <v>0</v>
          </cell>
          <cell r="G117">
            <v>1</v>
          </cell>
          <cell r="H117">
            <v>17.5</v>
          </cell>
          <cell r="I117">
            <v>18.7</v>
          </cell>
          <cell r="J117">
            <v>-1.1999999999999993</v>
          </cell>
          <cell r="K117">
            <v>55.5</v>
          </cell>
          <cell r="L117">
            <v>32.6</v>
          </cell>
          <cell r="M117">
            <v>1.7024539877300613</v>
          </cell>
          <cell r="N117">
            <v>16.7</v>
          </cell>
          <cell r="O117">
            <v>18</v>
          </cell>
          <cell r="P117">
            <v>-1.3000000000000007</v>
          </cell>
        </row>
        <row r="118">
          <cell r="A118" t="str">
            <v>1979:9</v>
          </cell>
          <cell r="B118">
            <v>51.6040283367307</v>
          </cell>
          <cell r="C118">
            <v>43.697695496746512</v>
          </cell>
          <cell r="D118">
            <v>1.180932489690969</v>
          </cell>
          <cell r="E118">
            <v>0</v>
          </cell>
          <cell r="F118">
            <v>0</v>
          </cell>
          <cell r="G118">
            <v>1</v>
          </cell>
          <cell r="H118">
            <v>15.9</v>
          </cell>
          <cell r="I118">
            <v>16.3</v>
          </cell>
          <cell r="J118">
            <v>-0.40000000000000036</v>
          </cell>
          <cell r="K118">
            <v>101.6</v>
          </cell>
          <cell r="L118">
            <v>80</v>
          </cell>
          <cell r="M118">
            <v>1.27</v>
          </cell>
          <cell r="N118">
            <v>14.8</v>
          </cell>
          <cell r="O118">
            <v>15.7</v>
          </cell>
          <cell r="P118">
            <v>-0.89999999999999858</v>
          </cell>
        </row>
        <row r="119">
          <cell r="A119" t="str">
            <v>1979:10</v>
          </cell>
          <cell r="B119">
            <v>122.3602746632063</v>
          </cell>
          <cell r="C119">
            <v>132.10004667845612</v>
          </cell>
          <cell r="D119">
            <v>0.92626973070677754</v>
          </cell>
          <cell r="E119">
            <v>122.3602746632063</v>
          </cell>
          <cell r="F119">
            <v>132.10004667845612</v>
          </cell>
          <cell r="G119">
            <v>0.92626973070677754</v>
          </cell>
          <cell r="H119">
            <v>12.8</v>
          </cell>
          <cell r="I119">
            <v>12.2</v>
          </cell>
          <cell r="J119">
            <v>0.60000000000000142</v>
          </cell>
          <cell r="K119">
            <v>186.6</v>
          </cell>
          <cell r="L119">
            <v>201.4</v>
          </cell>
          <cell r="M119">
            <v>0.926514399205561</v>
          </cell>
          <cell r="N119">
            <v>12</v>
          </cell>
          <cell r="O119">
            <v>11.5</v>
          </cell>
          <cell r="P119">
            <v>0.5</v>
          </cell>
        </row>
        <row r="120">
          <cell r="A120" t="str">
            <v>1979:11</v>
          </cell>
          <cell r="B120">
            <v>297.85575998111369</v>
          </cell>
          <cell r="C120">
            <v>277.9065874341735</v>
          </cell>
          <cell r="D120">
            <v>1.0717837339917877</v>
          </cell>
          <cell r="E120">
            <v>297.85575998111369</v>
          </cell>
          <cell r="F120">
            <v>277.9065874341735</v>
          </cell>
          <cell r="G120">
            <v>1.0717837339917877</v>
          </cell>
          <cell r="H120">
            <v>7</v>
          </cell>
          <cell r="I120">
            <v>7.5</v>
          </cell>
          <cell r="J120">
            <v>-0.5</v>
          </cell>
          <cell r="K120">
            <v>339</v>
          </cell>
          <cell r="L120">
            <v>336.8</v>
          </cell>
          <cell r="M120">
            <v>1.0065320665083135</v>
          </cell>
          <cell r="N120">
            <v>6.7</v>
          </cell>
          <cell r="O120">
            <v>6.8</v>
          </cell>
          <cell r="P120">
            <v>-9.9999999999999645E-2</v>
          </cell>
        </row>
        <row r="121">
          <cell r="A121" t="str">
            <v>1979:12</v>
          </cell>
          <cell r="B121">
            <v>330.36714544546209</v>
          </cell>
          <cell r="C121">
            <v>363.68818352813111</v>
          </cell>
          <cell r="D121">
            <v>0.90838020152477228</v>
          </cell>
          <cell r="E121">
            <v>330.36714544546209</v>
          </cell>
          <cell r="F121">
            <v>363.68818352813111</v>
          </cell>
          <cell r="G121">
            <v>0.90838020152477228</v>
          </cell>
          <cell r="H121">
            <v>6.3</v>
          </cell>
          <cell r="I121">
            <v>4.8</v>
          </cell>
          <cell r="J121">
            <v>1.5</v>
          </cell>
          <cell r="K121">
            <v>366.6</v>
          </cell>
          <cell r="L121">
            <v>424.6</v>
          </cell>
          <cell r="M121">
            <v>0.86340084785680637</v>
          </cell>
          <cell r="N121">
            <v>6.2</v>
          </cell>
          <cell r="O121">
            <v>4.3</v>
          </cell>
          <cell r="P121">
            <v>1.9000000000000004</v>
          </cell>
        </row>
        <row r="122">
          <cell r="A122" t="str">
            <v>1980:1</v>
          </cell>
          <cell r="B122">
            <v>449.26834629435751</v>
          </cell>
          <cell r="C122">
            <v>392.91081774346333</v>
          </cell>
          <cell r="D122">
            <v>1.1434359300020362</v>
          </cell>
          <cell r="E122">
            <v>449.26834629435751</v>
          </cell>
          <cell r="F122">
            <v>392.91081774346333</v>
          </cell>
          <cell r="G122">
            <v>1.1434359300020362</v>
          </cell>
          <cell r="H122">
            <v>2.6</v>
          </cell>
          <cell r="I122">
            <v>3.9</v>
          </cell>
          <cell r="J122">
            <v>-1.2999999999999998</v>
          </cell>
          <cell r="K122">
            <v>522.70000000000005</v>
          </cell>
          <cell r="L122">
            <v>456.3</v>
          </cell>
          <cell r="M122">
            <v>1.1455182993644533</v>
          </cell>
          <cell r="N122">
            <v>1.1000000000000001</v>
          </cell>
          <cell r="O122">
            <v>3.3</v>
          </cell>
          <cell r="P122">
            <v>-2.1999999999999997</v>
          </cell>
        </row>
        <row r="123">
          <cell r="A123" t="str">
            <v>1980:2</v>
          </cell>
          <cell r="B123">
            <v>286.52709609089584</v>
          </cell>
          <cell r="C123">
            <v>331.22294910654443</v>
          </cell>
          <cell r="D123">
            <v>0.86505810320144427</v>
          </cell>
          <cell r="E123">
            <v>286.52709609089584</v>
          </cell>
          <cell r="F123">
            <v>331.22294910654443</v>
          </cell>
          <cell r="G123">
            <v>0.86505810320144427</v>
          </cell>
          <cell r="H123">
            <v>6.8</v>
          </cell>
          <cell r="I123">
            <v>4.9000000000000004</v>
          </cell>
          <cell r="J123">
            <v>1.8999999999999995</v>
          </cell>
          <cell r="K123">
            <v>348.2</v>
          </cell>
          <cell r="L123">
            <v>388.2</v>
          </cell>
          <cell r="M123">
            <v>0.89696032972694484</v>
          </cell>
          <cell r="N123">
            <v>6</v>
          </cell>
          <cell r="O123">
            <v>4.2</v>
          </cell>
          <cell r="P123">
            <v>1.7999999999999998</v>
          </cell>
        </row>
        <row r="124">
          <cell r="A124" t="str">
            <v>1980:3</v>
          </cell>
          <cell r="B124">
            <v>314.74398926440136</v>
          </cell>
          <cell r="C124">
            <v>270.29253185771751</v>
          </cell>
          <cell r="D124">
            <v>1.1644568464439971</v>
          </cell>
          <cell r="E124">
            <v>314.74398926440136</v>
          </cell>
          <cell r="F124">
            <v>270.29253185771751</v>
          </cell>
          <cell r="G124">
            <v>1.1644568464439971</v>
          </cell>
          <cell r="H124">
            <v>6.7</v>
          </cell>
          <cell r="I124">
            <v>7.4</v>
          </cell>
          <cell r="J124">
            <v>-0.70000000000000018</v>
          </cell>
          <cell r="K124">
            <v>370.7</v>
          </cell>
          <cell r="L124">
            <v>344.1</v>
          </cell>
          <cell r="M124">
            <v>1.077303109561174</v>
          </cell>
          <cell r="N124">
            <v>6</v>
          </cell>
          <cell r="O124">
            <v>6.9</v>
          </cell>
          <cell r="P124">
            <v>-0.90000000000000036</v>
          </cell>
        </row>
        <row r="125">
          <cell r="A125" t="str">
            <v>1980:4</v>
          </cell>
          <cell r="B125">
            <v>231.59491090878348</v>
          </cell>
          <cell r="C125">
            <v>198.63939385091356</v>
          </cell>
          <cell r="D125">
            <v>1.1659062506131301</v>
          </cell>
          <cell r="E125">
            <v>231.59491090878348</v>
          </cell>
          <cell r="F125">
            <v>198.63939385091356</v>
          </cell>
          <cell r="G125">
            <v>1.1659062506131301</v>
          </cell>
          <cell r="H125">
            <v>9</v>
          </cell>
          <cell r="I125">
            <v>9.9</v>
          </cell>
          <cell r="J125">
            <v>-0.90000000000000036</v>
          </cell>
          <cell r="K125">
            <v>277.2</v>
          </cell>
          <cell r="L125">
            <v>248.1</v>
          </cell>
          <cell r="M125">
            <v>1.117291414752116</v>
          </cell>
          <cell r="N125">
            <v>8.8000000000000007</v>
          </cell>
          <cell r="O125">
            <v>9.6999999999999993</v>
          </cell>
          <cell r="P125">
            <v>-0.89999999999999858</v>
          </cell>
        </row>
        <row r="126">
          <cell r="A126" t="str">
            <v>1980:5</v>
          </cell>
          <cell r="B126">
            <v>129.03155451631918</v>
          </cell>
          <cell r="C126">
            <v>94.205291641343422</v>
          </cell>
          <cell r="D126">
            <v>1.3696847838183617</v>
          </cell>
          <cell r="E126">
            <v>129.03155451631918</v>
          </cell>
          <cell r="F126">
            <v>94.205291641343422</v>
          </cell>
          <cell r="G126">
            <v>1.3696847838183617</v>
          </cell>
          <cell r="H126">
            <v>12.5</v>
          </cell>
          <cell r="I126">
            <v>13.6</v>
          </cell>
          <cell r="J126">
            <v>-1.0999999999999996</v>
          </cell>
          <cell r="K126">
            <v>172.1</v>
          </cell>
          <cell r="L126">
            <v>147.30000000000001</v>
          </cell>
          <cell r="M126">
            <v>1.1683638832315002</v>
          </cell>
          <cell r="N126">
            <v>12.4</v>
          </cell>
          <cell r="O126">
            <v>13.4</v>
          </cell>
          <cell r="P126">
            <v>-1</v>
          </cell>
        </row>
        <row r="127">
          <cell r="A127" t="str">
            <v>1980:6</v>
          </cell>
          <cell r="B127">
            <v>52.583643913166114</v>
          </cell>
          <cell r="C127">
            <v>33.639009300779129</v>
          </cell>
          <cell r="D127">
            <v>1.5631745704219713</v>
          </cell>
          <cell r="E127">
            <v>0</v>
          </cell>
          <cell r="F127">
            <v>0</v>
          </cell>
          <cell r="G127">
            <v>1</v>
          </cell>
          <cell r="H127">
            <v>15.6</v>
          </cell>
          <cell r="I127">
            <v>16.8</v>
          </cell>
          <cell r="J127">
            <v>-1.2000000000000011</v>
          </cell>
          <cell r="K127">
            <v>84.7</v>
          </cell>
          <cell r="L127">
            <v>65.7</v>
          </cell>
          <cell r="M127">
            <v>1.2891933028919331</v>
          </cell>
          <cell r="N127">
            <v>15.5</v>
          </cell>
          <cell r="O127">
            <v>16.399999999999999</v>
          </cell>
          <cell r="P127">
            <v>-0.89999999999999858</v>
          </cell>
        </row>
        <row r="128">
          <cell r="A128" t="str">
            <v>1980:7</v>
          </cell>
          <cell r="B128">
            <v>33.671760523336289</v>
          </cell>
          <cell r="C128">
            <v>9.8992241828118033</v>
          </cell>
          <cell r="D128">
            <v>3.4014544878982695</v>
          </cell>
          <cell r="E128">
            <v>0</v>
          </cell>
          <cell r="F128">
            <v>0</v>
          </cell>
          <cell r="G128">
            <v>1</v>
          </cell>
          <cell r="H128">
            <v>17</v>
          </cell>
          <cell r="I128">
            <v>18.899999999999999</v>
          </cell>
          <cell r="J128">
            <v>-1.8999999999999986</v>
          </cell>
          <cell r="K128">
            <v>62.2</v>
          </cell>
          <cell r="L128">
            <v>31.2</v>
          </cell>
          <cell r="M128">
            <v>1.9935897435897438</v>
          </cell>
          <cell r="N128">
            <v>16.399999999999999</v>
          </cell>
          <cell r="O128">
            <v>18.3</v>
          </cell>
          <cell r="P128">
            <v>-1.9000000000000021</v>
          </cell>
        </row>
        <row r="129">
          <cell r="A129" t="str">
            <v>1980:8</v>
          </cell>
          <cell r="B129">
            <v>10.451225771827817</v>
          </cell>
          <cell r="C129">
            <v>9.4425505166936539</v>
          </cell>
          <cell r="D129">
            <v>1.106822330825862</v>
          </cell>
          <cell r="E129">
            <v>0</v>
          </cell>
          <cell r="F129">
            <v>0</v>
          </cell>
          <cell r="G129">
            <v>1</v>
          </cell>
          <cell r="H129">
            <v>19.100000000000001</v>
          </cell>
          <cell r="I129">
            <v>18.7</v>
          </cell>
          <cell r="J129">
            <v>0.40000000000000213</v>
          </cell>
          <cell r="K129">
            <v>24.1</v>
          </cell>
          <cell r="L129">
            <v>32.6</v>
          </cell>
          <cell r="M129">
            <v>0.73926380368098166</v>
          </cell>
          <cell r="N129">
            <v>18.399999999999999</v>
          </cell>
          <cell r="O129">
            <v>18</v>
          </cell>
          <cell r="P129">
            <v>0.39999999999999858</v>
          </cell>
        </row>
        <row r="130">
          <cell r="A130" t="str">
            <v>1980:9</v>
          </cell>
          <cell r="B130">
            <v>21.212894730793625</v>
          </cell>
          <cell r="C130">
            <v>43.697695496746512</v>
          </cell>
          <cell r="D130">
            <v>0.48544653189715736</v>
          </cell>
          <cell r="E130">
            <v>0</v>
          </cell>
          <cell r="F130">
            <v>0</v>
          </cell>
          <cell r="G130">
            <v>1</v>
          </cell>
          <cell r="H130">
            <v>16.8</v>
          </cell>
          <cell r="I130">
            <v>16.3</v>
          </cell>
          <cell r="J130">
            <v>0.5</v>
          </cell>
          <cell r="K130">
            <v>62.2</v>
          </cell>
          <cell r="L130">
            <v>80</v>
          </cell>
          <cell r="M130">
            <v>0.77750000000000008</v>
          </cell>
          <cell r="N130">
            <v>16</v>
          </cell>
          <cell r="O130">
            <v>15.7</v>
          </cell>
          <cell r="P130">
            <v>0.30000000000000071</v>
          </cell>
        </row>
        <row r="131">
          <cell r="A131" t="str">
            <v>1980:10</v>
          </cell>
          <cell r="B131">
            <v>179.04603828505552</v>
          </cell>
          <cell r="C131">
            <v>132.10004667845612</v>
          </cell>
          <cell r="D131">
            <v>1.3553820970318833</v>
          </cell>
          <cell r="E131">
            <v>179.04603828505552</v>
          </cell>
          <cell r="F131">
            <v>132.10004667845612</v>
          </cell>
          <cell r="G131">
            <v>1.3553820970318833</v>
          </cell>
          <cell r="H131">
            <v>11</v>
          </cell>
          <cell r="I131">
            <v>12.2</v>
          </cell>
          <cell r="J131">
            <v>-1.1999999999999993</v>
          </cell>
          <cell r="K131">
            <v>241.7</v>
          </cell>
          <cell r="L131">
            <v>201.4</v>
          </cell>
          <cell r="M131">
            <v>1.2000993048659383</v>
          </cell>
          <cell r="N131">
            <v>10.199999999999999</v>
          </cell>
          <cell r="O131">
            <v>11.5</v>
          </cell>
          <cell r="P131">
            <v>-1.3000000000000007</v>
          </cell>
        </row>
        <row r="132">
          <cell r="A132" t="str">
            <v>1980:11</v>
          </cell>
          <cell r="B132">
            <v>328.81171790255013</v>
          </cell>
          <cell r="C132">
            <v>277.9065874341735</v>
          </cell>
          <cell r="D132">
            <v>1.1831735294163701</v>
          </cell>
          <cell r="E132">
            <v>328.81171790255013</v>
          </cell>
          <cell r="F132">
            <v>277.9065874341735</v>
          </cell>
          <cell r="G132">
            <v>1.1831735294163701</v>
          </cell>
          <cell r="H132">
            <v>6</v>
          </cell>
          <cell r="I132">
            <v>7.5</v>
          </cell>
          <cell r="J132">
            <v>-1.5</v>
          </cell>
          <cell r="K132">
            <v>374.1</v>
          </cell>
          <cell r="L132">
            <v>336.8</v>
          </cell>
          <cell r="M132">
            <v>1.1107482185273159</v>
          </cell>
          <cell r="N132">
            <v>5.5</v>
          </cell>
          <cell r="O132">
            <v>6.8</v>
          </cell>
          <cell r="P132">
            <v>-1.2999999999999998</v>
          </cell>
        </row>
        <row r="133">
          <cell r="A133" t="str">
            <v>1980:12</v>
          </cell>
          <cell r="B133">
            <v>423.70640448101835</v>
          </cell>
          <cell r="C133">
            <v>363.68818352813111</v>
          </cell>
          <cell r="D133">
            <v>1.1650265905552712</v>
          </cell>
          <cell r="E133">
            <v>423.70640448101835</v>
          </cell>
          <cell r="F133">
            <v>363.68818352813111</v>
          </cell>
          <cell r="G133">
            <v>1.1650265905552712</v>
          </cell>
          <cell r="H133">
            <v>3.4</v>
          </cell>
          <cell r="I133">
            <v>4.8</v>
          </cell>
          <cell r="J133">
            <v>-1.4</v>
          </cell>
          <cell r="K133">
            <v>442.8</v>
          </cell>
          <cell r="L133">
            <v>424.6</v>
          </cell>
          <cell r="M133">
            <v>1.0428638718794159</v>
          </cell>
          <cell r="N133">
            <v>3.7</v>
          </cell>
          <cell r="O133">
            <v>4.3</v>
          </cell>
          <cell r="P133">
            <v>-0.59999999999999964</v>
          </cell>
        </row>
        <row r="134">
          <cell r="A134" t="str">
            <v>1981:1</v>
          </cell>
          <cell r="B134">
            <v>407.49406003787357</v>
          </cell>
          <cell r="C134">
            <v>392.91081774346333</v>
          </cell>
          <cell r="D134">
            <v>1.0371159093510423</v>
          </cell>
          <cell r="E134">
            <v>407.49406003787357</v>
          </cell>
          <cell r="F134">
            <v>392.91081774346333</v>
          </cell>
          <cell r="G134">
            <v>1.0371159093510423</v>
          </cell>
          <cell r="H134">
            <v>3.8</v>
          </cell>
          <cell r="I134">
            <v>3.9</v>
          </cell>
          <cell r="J134">
            <v>-0.10000000000000009</v>
          </cell>
          <cell r="K134">
            <v>437.1</v>
          </cell>
          <cell r="L134">
            <v>456.3</v>
          </cell>
          <cell r="M134">
            <v>0.95792241946088108</v>
          </cell>
          <cell r="N134">
            <v>3.9</v>
          </cell>
          <cell r="O134">
            <v>3.3</v>
          </cell>
          <cell r="P134">
            <v>0.60000000000000009</v>
          </cell>
        </row>
        <row r="135">
          <cell r="A135" t="str">
            <v>1981:2</v>
          </cell>
          <cell r="B135">
            <v>386.51964436994564</v>
          </cell>
          <cell r="C135">
            <v>331.22294910654443</v>
          </cell>
          <cell r="D135">
            <v>1.1669470530727444</v>
          </cell>
          <cell r="E135">
            <v>386.51964436994564</v>
          </cell>
          <cell r="F135">
            <v>331.22294910654443</v>
          </cell>
          <cell r="G135">
            <v>1.1669470530727444</v>
          </cell>
          <cell r="H135">
            <v>3</v>
          </cell>
          <cell r="I135">
            <v>4.9000000000000004</v>
          </cell>
          <cell r="J135">
            <v>-1.9000000000000004</v>
          </cell>
          <cell r="K135">
            <v>432</v>
          </cell>
          <cell r="L135">
            <v>388.2</v>
          </cell>
          <cell r="M135">
            <v>1.1128284389489953</v>
          </cell>
          <cell r="N135">
            <v>2.6</v>
          </cell>
          <cell r="O135">
            <v>4.2</v>
          </cell>
          <cell r="P135">
            <v>-1.6</v>
          </cell>
        </row>
        <row r="136">
          <cell r="A136" t="str">
            <v>1981:3</v>
          </cell>
          <cell r="B136">
            <v>205.78866117141453</v>
          </cell>
          <cell r="C136">
            <v>270.29253185771751</v>
          </cell>
          <cell r="D136">
            <v>0.76135533511426079</v>
          </cell>
          <cell r="E136">
            <v>205.78866117141453</v>
          </cell>
          <cell r="F136">
            <v>270.29253185771751</v>
          </cell>
          <cell r="G136">
            <v>0.76135533511426079</v>
          </cell>
          <cell r="H136">
            <v>9.9</v>
          </cell>
          <cell r="I136">
            <v>7.4</v>
          </cell>
          <cell r="J136">
            <v>2.5</v>
          </cell>
          <cell r="K136">
            <v>247.8</v>
          </cell>
          <cell r="L136">
            <v>344.1</v>
          </cell>
          <cell r="M136">
            <v>0.7201394943330427</v>
          </cell>
          <cell r="N136">
            <v>10</v>
          </cell>
          <cell r="O136">
            <v>6.9</v>
          </cell>
          <cell r="P136">
            <v>3.0999999999999996</v>
          </cell>
        </row>
        <row r="137">
          <cell r="A137" t="str">
            <v>1981:4</v>
          </cell>
          <cell r="B137">
            <v>183.51762364552206</v>
          </cell>
          <cell r="C137">
            <v>198.63939385091356</v>
          </cell>
          <cell r="D137">
            <v>0.92387325639575313</v>
          </cell>
          <cell r="E137">
            <v>183.51762364552206</v>
          </cell>
          <cell r="F137">
            <v>198.63939385091356</v>
          </cell>
          <cell r="G137">
            <v>0.92387325639575313</v>
          </cell>
          <cell r="H137">
            <v>10.6</v>
          </cell>
          <cell r="I137">
            <v>9.9</v>
          </cell>
          <cell r="J137">
            <v>0.69999999999999929</v>
          </cell>
          <cell r="K137">
            <v>235.7</v>
          </cell>
          <cell r="L137">
            <v>248.1</v>
          </cell>
          <cell r="M137">
            <v>0.95002015316404675</v>
          </cell>
          <cell r="N137">
            <v>10.1</v>
          </cell>
          <cell r="O137">
            <v>9.6999999999999993</v>
          </cell>
          <cell r="P137">
            <v>0.40000000000000036</v>
          </cell>
        </row>
        <row r="138">
          <cell r="A138" t="str">
            <v>1981:5</v>
          </cell>
          <cell r="B138">
            <v>113.13425458780952</v>
          </cell>
          <cell r="C138">
            <v>94.205291641343422</v>
          </cell>
          <cell r="D138">
            <v>1.2009331176271083</v>
          </cell>
          <cell r="E138">
            <v>113.13425458780952</v>
          </cell>
          <cell r="F138">
            <v>94.205291641343422</v>
          </cell>
          <cell r="G138">
            <v>1.2009331176271083</v>
          </cell>
          <cell r="H138">
            <v>13.2</v>
          </cell>
          <cell r="I138">
            <v>13.6</v>
          </cell>
          <cell r="J138">
            <v>-0.40000000000000036</v>
          </cell>
          <cell r="K138">
            <v>149</v>
          </cell>
          <cell r="L138">
            <v>147.30000000000001</v>
          </cell>
          <cell r="M138">
            <v>1.0115410726408689</v>
          </cell>
          <cell r="N138">
            <v>13.4</v>
          </cell>
          <cell r="O138">
            <v>13.4</v>
          </cell>
          <cell r="P138">
            <v>0</v>
          </cell>
        </row>
        <row r="139">
          <cell r="A139" t="str">
            <v>1981:6</v>
          </cell>
          <cell r="B139">
            <v>49.631778603975711</v>
          </cell>
          <cell r="C139">
            <v>33.639009300779129</v>
          </cell>
          <cell r="D139">
            <v>1.4754233146463729</v>
          </cell>
          <cell r="E139">
            <v>0</v>
          </cell>
          <cell r="F139">
            <v>0</v>
          </cell>
          <cell r="G139">
            <v>1</v>
          </cell>
          <cell r="H139">
            <v>16.399999999999999</v>
          </cell>
          <cell r="I139">
            <v>16.8</v>
          </cell>
          <cell r="J139">
            <v>-0.40000000000000213</v>
          </cell>
          <cell r="K139">
            <v>79.7</v>
          </cell>
          <cell r="L139">
            <v>65.7</v>
          </cell>
          <cell r="M139">
            <v>1.213089802130898</v>
          </cell>
          <cell r="N139">
            <v>15.7</v>
          </cell>
          <cell r="O139">
            <v>16.399999999999999</v>
          </cell>
          <cell r="P139">
            <v>-0.69999999999999929</v>
          </cell>
        </row>
        <row r="140">
          <cell r="A140" t="str">
            <v>1981:7</v>
          </cell>
          <cell r="B140">
            <v>18.348011938810014</v>
          </cell>
          <cell r="C140">
            <v>9.8992241828118033</v>
          </cell>
          <cell r="D140">
            <v>1.8534797879078231</v>
          </cell>
          <cell r="E140">
            <v>0</v>
          </cell>
          <cell r="F140">
            <v>0</v>
          </cell>
          <cell r="G140">
            <v>1</v>
          </cell>
          <cell r="H140">
            <v>18</v>
          </cell>
          <cell r="I140">
            <v>18.899999999999999</v>
          </cell>
          <cell r="J140">
            <v>-0.89999999999999858</v>
          </cell>
          <cell r="K140">
            <v>31.8</v>
          </cell>
          <cell r="L140">
            <v>31.2</v>
          </cell>
          <cell r="M140">
            <v>1.0192307692307694</v>
          </cell>
          <cell r="N140">
            <v>17.899999999999999</v>
          </cell>
          <cell r="O140">
            <v>18.3</v>
          </cell>
          <cell r="P140">
            <v>-0.40000000000000213</v>
          </cell>
        </row>
        <row r="141">
          <cell r="A141" t="str">
            <v>1981:8</v>
          </cell>
          <cell r="B141">
            <v>10.62421292569627</v>
          </cell>
          <cell r="C141">
            <v>9.4425505166936539</v>
          </cell>
          <cell r="D141">
            <v>1.1251422914723659</v>
          </cell>
          <cell r="E141">
            <v>0</v>
          </cell>
          <cell r="F141">
            <v>0</v>
          </cell>
          <cell r="G141">
            <v>1</v>
          </cell>
          <cell r="H141">
            <v>19.100000000000001</v>
          </cell>
          <cell r="I141">
            <v>18.7</v>
          </cell>
          <cell r="J141">
            <v>0.40000000000000213</v>
          </cell>
          <cell r="K141">
            <v>25.6</v>
          </cell>
          <cell r="L141">
            <v>32.6</v>
          </cell>
          <cell r="M141">
            <v>0.78527607361963192</v>
          </cell>
          <cell r="N141">
            <v>18.399999999999999</v>
          </cell>
          <cell r="O141">
            <v>18</v>
          </cell>
          <cell r="P141">
            <v>0.39999999999999858</v>
          </cell>
        </row>
        <row r="142">
          <cell r="A142" t="str">
            <v>1981:9</v>
          </cell>
          <cell r="B142">
            <v>33.743958262184059</v>
          </cell>
          <cell r="C142">
            <v>43.697695496746512</v>
          </cell>
          <cell r="D142">
            <v>0.77221368034605964</v>
          </cell>
          <cell r="E142">
            <v>0</v>
          </cell>
          <cell r="F142">
            <v>0</v>
          </cell>
          <cell r="G142">
            <v>1</v>
          </cell>
          <cell r="H142">
            <v>16.5</v>
          </cell>
          <cell r="I142">
            <v>16.3</v>
          </cell>
          <cell r="J142">
            <v>0.19999999999999929</v>
          </cell>
          <cell r="K142">
            <v>65.400000000000006</v>
          </cell>
          <cell r="L142">
            <v>80</v>
          </cell>
          <cell r="M142">
            <v>0.81750000000000012</v>
          </cell>
          <cell r="N142">
            <v>16.100000000000001</v>
          </cell>
          <cell r="O142">
            <v>15.7</v>
          </cell>
          <cell r="P142">
            <v>0.40000000000000213</v>
          </cell>
        </row>
        <row r="143">
          <cell r="A143" t="str">
            <v>1981:10</v>
          </cell>
          <cell r="B143">
            <v>161.73896581237403</v>
          </cell>
          <cell r="C143">
            <v>132.10004667845612</v>
          </cell>
          <cell r="D143">
            <v>1.2243672116639126</v>
          </cell>
          <cell r="E143">
            <v>161.73896581237403</v>
          </cell>
          <cell r="F143">
            <v>132.10004667845612</v>
          </cell>
          <cell r="G143">
            <v>1.2243672116639126</v>
          </cell>
          <cell r="H143">
            <v>11.7</v>
          </cell>
          <cell r="I143">
            <v>12.2</v>
          </cell>
          <cell r="J143">
            <v>-0.5</v>
          </cell>
          <cell r="K143">
            <v>225.3</v>
          </cell>
          <cell r="L143">
            <v>201.4</v>
          </cell>
          <cell r="M143">
            <v>1.1186693147964251</v>
          </cell>
          <cell r="N143">
            <v>10.7</v>
          </cell>
          <cell r="O143">
            <v>11.5</v>
          </cell>
          <cell r="P143">
            <v>-0.80000000000000071</v>
          </cell>
        </row>
        <row r="144">
          <cell r="A144" t="str">
            <v>1981:11</v>
          </cell>
          <cell r="B144">
            <v>280.0733273229726</v>
          </cell>
          <cell r="C144">
            <v>277.9065874341735</v>
          </cell>
          <cell r="D144">
            <v>1.0077966481788141</v>
          </cell>
          <cell r="E144">
            <v>280.0733273229726</v>
          </cell>
          <cell r="F144">
            <v>277.9065874341735</v>
          </cell>
          <cell r="G144">
            <v>1.0077966481788141</v>
          </cell>
          <cell r="H144">
            <v>7.5</v>
          </cell>
          <cell r="I144">
            <v>7.5</v>
          </cell>
          <cell r="J144">
            <v>0</v>
          </cell>
          <cell r="K144">
            <v>316.7</v>
          </cell>
          <cell r="L144">
            <v>336.8</v>
          </cell>
          <cell r="M144">
            <v>0.94032066508313528</v>
          </cell>
          <cell r="N144">
            <v>7.4</v>
          </cell>
          <cell r="O144">
            <v>6.8</v>
          </cell>
          <cell r="P144">
            <v>0.60000000000000053</v>
          </cell>
        </row>
        <row r="145">
          <cell r="A145" t="str">
            <v>1981:12</v>
          </cell>
          <cell r="B145">
            <v>379.85531886084709</v>
          </cell>
          <cell r="C145">
            <v>363.68818352813111</v>
          </cell>
          <cell r="D145">
            <v>1.0444532873624843</v>
          </cell>
          <cell r="E145">
            <v>379.85531886084709</v>
          </cell>
          <cell r="F145">
            <v>363.68818352813111</v>
          </cell>
          <cell r="G145">
            <v>1.0444532873624843</v>
          </cell>
          <cell r="H145">
            <v>4.8</v>
          </cell>
          <cell r="I145">
            <v>4.8</v>
          </cell>
          <cell r="J145">
            <v>0</v>
          </cell>
          <cell r="K145">
            <v>436.7</v>
          </cell>
          <cell r="L145">
            <v>424.6</v>
          </cell>
          <cell r="M145">
            <v>1.0284974093264247</v>
          </cell>
          <cell r="N145">
            <v>3.9</v>
          </cell>
          <cell r="O145">
            <v>4.3</v>
          </cell>
          <cell r="P145">
            <v>-0.39999999999999991</v>
          </cell>
        </row>
        <row r="146">
          <cell r="A146" t="str">
            <v>1982:1</v>
          </cell>
          <cell r="B146">
            <v>367.23886648719599</v>
          </cell>
          <cell r="C146">
            <v>392.91081774346333</v>
          </cell>
          <cell r="D146">
            <v>0.9346621418984985</v>
          </cell>
          <cell r="E146">
            <v>367.23886648719599</v>
          </cell>
          <cell r="F146">
            <v>392.91081774346333</v>
          </cell>
          <cell r="G146">
            <v>0.9346621418984985</v>
          </cell>
          <cell r="H146">
            <v>5.0999999999999996</v>
          </cell>
          <cell r="I146">
            <v>3.9</v>
          </cell>
          <cell r="J146">
            <v>1.1999999999999997</v>
          </cell>
          <cell r="K146">
            <v>455.1</v>
          </cell>
          <cell r="L146">
            <v>456.3</v>
          </cell>
          <cell r="M146">
            <v>0.99737015121630512</v>
          </cell>
          <cell r="N146">
            <v>3.3</v>
          </cell>
          <cell r="O146">
            <v>3.3</v>
          </cell>
          <cell r="P146">
            <v>0</v>
          </cell>
        </row>
        <row r="147">
          <cell r="A147" t="str">
            <v>1982:2</v>
          </cell>
          <cell r="B147">
            <v>312.65495884328328</v>
          </cell>
          <cell r="C147">
            <v>331.22294910654443</v>
          </cell>
          <cell r="D147">
            <v>0.94394111183012142</v>
          </cell>
          <cell r="E147">
            <v>312.65495884328328</v>
          </cell>
          <cell r="F147">
            <v>331.22294910654443</v>
          </cell>
          <cell r="G147">
            <v>0.94394111183012142</v>
          </cell>
          <cell r="H147">
            <v>5.5</v>
          </cell>
          <cell r="I147">
            <v>4.9000000000000004</v>
          </cell>
          <cell r="J147">
            <v>0.59999999999999964</v>
          </cell>
          <cell r="K147">
            <v>366.8</v>
          </cell>
          <cell r="L147">
            <v>388.2</v>
          </cell>
          <cell r="M147">
            <v>0.94487377640391557</v>
          </cell>
          <cell r="N147">
            <v>4.9000000000000004</v>
          </cell>
          <cell r="O147">
            <v>4.2</v>
          </cell>
          <cell r="P147">
            <v>0.70000000000000018</v>
          </cell>
        </row>
        <row r="148">
          <cell r="A148" t="str">
            <v>1982:3</v>
          </cell>
          <cell r="B148">
            <v>304.08861998863779</v>
          </cell>
          <cell r="C148">
            <v>270.29253185771751</v>
          </cell>
          <cell r="D148">
            <v>1.1250352271986213</v>
          </cell>
          <cell r="E148">
            <v>304.08861998863779</v>
          </cell>
          <cell r="F148">
            <v>270.29253185771751</v>
          </cell>
          <cell r="G148">
            <v>1.1250352271986213</v>
          </cell>
          <cell r="H148">
            <v>6.9</v>
          </cell>
          <cell r="I148">
            <v>7.4</v>
          </cell>
          <cell r="J148">
            <v>-0.5</v>
          </cell>
          <cell r="K148">
            <v>354.7</v>
          </cell>
          <cell r="L148">
            <v>344.1</v>
          </cell>
          <cell r="M148">
            <v>1.0308049985469339</v>
          </cell>
          <cell r="N148">
            <v>6.6</v>
          </cell>
          <cell r="O148">
            <v>6.9</v>
          </cell>
          <cell r="P148">
            <v>-0.30000000000000071</v>
          </cell>
        </row>
        <row r="149">
          <cell r="A149" t="str">
            <v>1982:4</v>
          </cell>
          <cell r="B149">
            <v>211.88223870630762</v>
          </cell>
          <cell r="C149">
            <v>198.63939385091356</v>
          </cell>
          <cell r="D149">
            <v>1.0666677671465978</v>
          </cell>
          <cell r="E149">
            <v>211.88223870630762</v>
          </cell>
          <cell r="F149">
            <v>198.63939385091356</v>
          </cell>
          <cell r="G149">
            <v>1.0666677671465978</v>
          </cell>
          <cell r="H149">
            <v>9.6999999999999993</v>
          </cell>
          <cell r="I149">
            <v>9.9</v>
          </cell>
          <cell r="J149">
            <v>-0.20000000000000107</v>
          </cell>
          <cell r="K149">
            <v>261.10000000000002</v>
          </cell>
          <cell r="L149">
            <v>248.1</v>
          </cell>
          <cell r="M149">
            <v>1.0523982265215639</v>
          </cell>
          <cell r="N149">
            <v>9.3000000000000007</v>
          </cell>
          <cell r="O149">
            <v>9.6999999999999993</v>
          </cell>
          <cell r="P149">
            <v>-0.39999999999999858</v>
          </cell>
        </row>
        <row r="150">
          <cell r="A150" t="str">
            <v>1982:5</v>
          </cell>
          <cell r="B150">
            <v>98.19078621260887</v>
          </cell>
          <cell r="C150">
            <v>94.205291641343422</v>
          </cell>
          <cell r="D150">
            <v>1.0423064830204969</v>
          </cell>
          <cell r="E150">
            <v>98.19078621260887</v>
          </cell>
          <cell r="F150">
            <v>94.205291641343422</v>
          </cell>
          <cell r="G150">
            <v>1.0423064830204969</v>
          </cell>
          <cell r="H150">
            <v>14.1</v>
          </cell>
          <cell r="I150">
            <v>13.6</v>
          </cell>
          <cell r="J150">
            <v>0.5</v>
          </cell>
          <cell r="K150">
            <v>136.19999999999999</v>
          </cell>
          <cell r="L150">
            <v>147.30000000000001</v>
          </cell>
          <cell r="M150">
            <v>0.92464358452138473</v>
          </cell>
          <cell r="N150">
            <v>13.7</v>
          </cell>
          <cell r="O150">
            <v>13.4</v>
          </cell>
          <cell r="P150">
            <v>0.29999999999999893</v>
          </cell>
        </row>
        <row r="151">
          <cell r="A151" t="str">
            <v>1982:6</v>
          </cell>
          <cell r="B151">
            <v>14.756128124327402</v>
          </cell>
          <cell r="C151">
            <v>33.639009300779129</v>
          </cell>
          <cell r="D151">
            <v>0.43866119814609489</v>
          </cell>
          <cell r="E151">
            <v>0</v>
          </cell>
          <cell r="F151">
            <v>0</v>
          </cell>
          <cell r="G151">
            <v>1</v>
          </cell>
          <cell r="H151">
            <v>18.3</v>
          </cell>
          <cell r="I151">
            <v>16.8</v>
          </cell>
          <cell r="J151">
            <v>1.5</v>
          </cell>
          <cell r="K151">
            <v>29.9</v>
          </cell>
          <cell r="L151">
            <v>65.7</v>
          </cell>
          <cell r="M151">
            <v>0.45509893455098932</v>
          </cell>
          <cell r="N151">
            <v>18</v>
          </cell>
          <cell r="O151">
            <v>16.399999999999999</v>
          </cell>
          <cell r="P151">
            <v>1.6000000000000014</v>
          </cell>
        </row>
        <row r="152">
          <cell r="A152" t="str">
            <v>1982:7</v>
          </cell>
          <cell r="B152">
            <v>3.779665305242907</v>
          </cell>
          <cell r="C152">
            <v>9.8992241828118033</v>
          </cell>
          <cell r="D152">
            <v>0.3818142952864535</v>
          </cell>
          <cell r="E152">
            <v>0</v>
          </cell>
          <cell r="F152">
            <v>0</v>
          </cell>
          <cell r="G152">
            <v>1</v>
          </cell>
          <cell r="H152">
            <v>20.7</v>
          </cell>
          <cell r="I152">
            <v>18.899999999999999</v>
          </cell>
          <cell r="J152">
            <v>1.8000000000000007</v>
          </cell>
          <cell r="K152">
            <v>6</v>
          </cell>
          <cell r="L152">
            <v>31.2</v>
          </cell>
          <cell r="M152">
            <v>0.19230769230769232</v>
          </cell>
          <cell r="N152">
            <v>20.100000000000001</v>
          </cell>
          <cell r="O152">
            <v>18.3</v>
          </cell>
          <cell r="P152">
            <v>1.8000000000000007</v>
          </cell>
        </row>
        <row r="153">
          <cell r="A153" t="str">
            <v>1982:8</v>
          </cell>
          <cell r="B153">
            <v>13.919542359287195</v>
          </cell>
          <cell r="C153">
            <v>9.4425505166936539</v>
          </cell>
          <cell r="D153">
            <v>1.4741295092547917</v>
          </cell>
          <cell r="E153">
            <v>0</v>
          </cell>
          <cell r="F153">
            <v>0</v>
          </cell>
          <cell r="G153">
            <v>1</v>
          </cell>
          <cell r="H153">
            <v>18.399999999999999</v>
          </cell>
          <cell r="I153">
            <v>18.7</v>
          </cell>
          <cell r="J153">
            <v>-0.30000000000000071</v>
          </cell>
          <cell r="K153">
            <v>32.200000000000003</v>
          </cell>
          <cell r="L153">
            <v>32.6</v>
          </cell>
          <cell r="M153">
            <v>0.98773006134969332</v>
          </cell>
          <cell r="N153">
            <v>17.600000000000001</v>
          </cell>
          <cell r="O153">
            <v>18</v>
          </cell>
          <cell r="P153">
            <v>-0.39999999999999858</v>
          </cell>
        </row>
        <row r="154">
          <cell r="A154" t="str">
            <v>1982:9</v>
          </cell>
          <cell r="B154">
            <v>20.930376817409297</v>
          </cell>
          <cell r="C154">
            <v>43.697695496746512</v>
          </cell>
          <cell r="D154">
            <v>0.47898125014321763</v>
          </cell>
          <cell r="E154">
            <v>0</v>
          </cell>
          <cell r="F154">
            <v>0</v>
          </cell>
          <cell r="G154">
            <v>1</v>
          </cell>
          <cell r="H154">
            <v>17.8</v>
          </cell>
          <cell r="I154">
            <v>16.3</v>
          </cell>
          <cell r="J154">
            <v>1.5</v>
          </cell>
          <cell r="K154">
            <v>42.7</v>
          </cell>
          <cell r="L154">
            <v>80</v>
          </cell>
          <cell r="M154">
            <v>0.53375000000000006</v>
          </cell>
          <cell r="N154">
            <v>17.3</v>
          </cell>
          <cell r="O154">
            <v>15.7</v>
          </cell>
          <cell r="P154">
            <v>1.6000000000000014</v>
          </cell>
        </row>
        <row r="155">
          <cell r="A155" t="str">
            <v>1982:10</v>
          </cell>
          <cell r="B155">
            <v>154.8809771406068</v>
          </cell>
          <cell r="C155">
            <v>132.10004667845612</v>
          </cell>
          <cell r="D155">
            <v>1.1724521000178114</v>
          </cell>
          <cell r="E155">
            <v>154.8809771406068</v>
          </cell>
          <cell r="F155">
            <v>132.10004667845612</v>
          </cell>
          <cell r="G155">
            <v>1.1724521000178114</v>
          </cell>
          <cell r="H155">
            <v>11.8</v>
          </cell>
          <cell r="I155">
            <v>12.2</v>
          </cell>
          <cell r="J155">
            <v>-0.39999999999999858</v>
          </cell>
          <cell r="K155">
            <v>217.9</v>
          </cell>
          <cell r="L155">
            <v>201.4</v>
          </cell>
          <cell r="M155">
            <v>1.0819265143992056</v>
          </cell>
          <cell r="N155">
            <v>11</v>
          </cell>
          <cell r="O155">
            <v>11.5</v>
          </cell>
          <cell r="P155">
            <v>-0.5</v>
          </cell>
        </row>
        <row r="156">
          <cell r="A156" t="str">
            <v>1982:11</v>
          </cell>
          <cell r="B156">
            <v>237.70925281528994</v>
          </cell>
          <cell r="C156">
            <v>277.9065874341735</v>
          </cell>
          <cell r="D156">
            <v>0.85535666862015314</v>
          </cell>
          <cell r="E156">
            <v>237.70925281528994</v>
          </cell>
          <cell r="F156">
            <v>277.9065874341735</v>
          </cell>
          <cell r="G156">
            <v>0.85535666862015314</v>
          </cell>
          <cell r="H156">
            <v>8.9</v>
          </cell>
          <cell r="I156">
            <v>7.5</v>
          </cell>
          <cell r="J156">
            <v>1.4000000000000004</v>
          </cell>
          <cell r="K156">
            <v>286.5</v>
          </cell>
          <cell r="L156">
            <v>336.8</v>
          </cell>
          <cell r="M156">
            <v>0.85065320665083133</v>
          </cell>
          <cell r="N156">
            <v>8.4</v>
          </cell>
          <cell r="O156">
            <v>6.8</v>
          </cell>
          <cell r="P156">
            <v>1.6000000000000005</v>
          </cell>
        </row>
        <row r="157">
          <cell r="A157" t="str">
            <v>1982:12</v>
          </cell>
          <cell r="B157">
            <v>358.79206170555432</v>
          </cell>
          <cell r="C157">
            <v>363.68818352813111</v>
          </cell>
          <cell r="D157">
            <v>0.98653758344557796</v>
          </cell>
          <cell r="E157">
            <v>358.79206170555432</v>
          </cell>
          <cell r="F157">
            <v>363.68818352813111</v>
          </cell>
          <cell r="G157">
            <v>0.98653758344557796</v>
          </cell>
          <cell r="H157">
            <v>5.4</v>
          </cell>
          <cell r="I157">
            <v>4.8</v>
          </cell>
          <cell r="J157">
            <v>0.60000000000000053</v>
          </cell>
          <cell r="K157">
            <v>402.6</v>
          </cell>
          <cell r="L157">
            <v>424.6</v>
          </cell>
          <cell r="M157">
            <v>0.94818652849740936</v>
          </cell>
          <cell r="N157">
            <v>5</v>
          </cell>
          <cell r="O157">
            <v>4.3</v>
          </cell>
          <cell r="P157">
            <v>0.70000000000000018</v>
          </cell>
        </row>
        <row r="158">
          <cell r="A158" t="str">
            <v>1983:1</v>
          </cell>
          <cell r="B158">
            <v>340.66454585519642</v>
          </cell>
          <cell r="C158">
            <v>392.91081774346333</v>
          </cell>
          <cell r="D158">
            <v>0.86702765734900389</v>
          </cell>
          <cell r="E158">
            <v>340.66454585519642</v>
          </cell>
          <cell r="F158">
            <v>392.91081774346333</v>
          </cell>
          <cell r="G158">
            <v>0.86702765734900389</v>
          </cell>
          <cell r="H158">
            <v>6.2</v>
          </cell>
          <cell r="I158">
            <v>3.9</v>
          </cell>
          <cell r="J158">
            <v>2.3000000000000003</v>
          </cell>
          <cell r="K158">
            <v>292.5</v>
          </cell>
          <cell r="L158">
            <v>394</v>
          </cell>
          <cell r="M158">
            <v>0.74238578680203049</v>
          </cell>
          <cell r="N158">
            <v>6.6</v>
          </cell>
          <cell r="O158">
            <v>3.3</v>
          </cell>
          <cell r="P158">
            <v>3.3</v>
          </cell>
        </row>
        <row r="159">
          <cell r="A159" t="str">
            <v>1983:2</v>
          </cell>
          <cell r="B159">
            <v>394.07916601437887</v>
          </cell>
          <cell r="C159">
            <v>331.22294910654443</v>
          </cell>
          <cell r="D159">
            <v>1.1897701142912518</v>
          </cell>
          <cell r="E159">
            <v>394.07916601437887</v>
          </cell>
          <cell r="F159">
            <v>331.22294910654443</v>
          </cell>
          <cell r="G159">
            <v>1.1897701142912518</v>
          </cell>
          <cell r="H159">
            <v>3.1</v>
          </cell>
          <cell r="I159">
            <v>4.9000000000000004</v>
          </cell>
          <cell r="J159">
            <v>-1.8000000000000003</v>
          </cell>
          <cell r="K159">
            <v>379.6</v>
          </cell>
          <cell r="L159">
            <v>332.4</v>
          </cell>
          <cell r="M159">
            <v>1.1419975932611313</v>
          </cell>
          <cell r="N159">
            <v>2.4</v>
          </cell>
          <cell r="O159">
            <v>4.2</v>
          </cell>
          <cell r="P159">
            <v>-1.8000000000000003</v>
          </cell>
        </row>
        <row r="160">
          <cell r="A160" t="str">
            <v>1983:3</v>
          </cell>
          <cell r="B160">
            <v>289.94011611562485</v>
          </cell>
          <cell r="C160">
            <v>270.29253185771751</v>
          </cell>
          <cell r="D160">
            <v>1.0726900744273979</v>
          </cell>
          <cell r="E160">
            <v>289.94011611562485</v>
          </cell>
          <cell r="F160">
            <v>270.29253185771751</v>
          </cell>
          <cell r="G160">
            <v>1.0726900744273979</v>
          </cell>
          <cell r="H160">
            <v>7.7</v>
          </cell>
          <cell r="I160">
            <v>7.4</v>
          </cell>
          <cell r="J160">
            <v>0.29999999999999982</v>
          </cell>
          <cell r="K160">
            <v>268.39999999999998</v>
          </cell>
          <cell r="L160">
            <v>281.39999999999998</v>
          </cell>
          <cell r="M160">
            <v>0.95380241648898367</v>
          </cell>
          <cell r="N160">
            <v>7.3</v>
          </cell>
          <cell r="O160">
            <v>6.9</v>
          </cell>
          <cell r="P160">
            <v>0.39999999999999947</v>
          </cell>
        </row>
        <row r="161">
          <cell r="A161" t="str">
            <v>1983:4</v>
          </cell>
          <cell r="B161">
            <v>211.72991797109268</v>
          </cell>
          <cell r="C161">
            <v>198.63939385091356</v>
          </cell>
          <cell r="D161">
            <v>1.0659009467679108</v>
          </cell>
          <cell r="E161">
            <v>211.72991797109268</v>
          </cell>
          <cell r="F161">
            <v>198.63939385091356</v>
          </cell>
          <cell r="G161">
            <v>1.0659009467679108</v>
          </cell>
          <cell r="H161">
            <v>10</v>
          </cell>
          <cell r="I161">
            <v>9.9</v>
          </cell>
          <cell r="J161">
            <v>9.9999999999999645E-2</v>
          </cell>
          <cell r="K161">
            <v>196.6</v>
          </cell>
          <cell r="L161">
            <v>188</v>
          </cell>
          <cell r="M161">
            <v>1.0457446808510638</v>
          </cell>
          <cell r="N161">
            <v>9.4</v>
          </cell>
          <cell r="O161">
            <v>9.6999999999999993</v>
          </cell>
          <cell r="P161">
            <v>-0.29999999999999893</v>
          </cell>
        </row>
        <row r="162">
          <cell r="A162" t="str">
            <v>1983:5</v>
          </cell>
          <cell r="B162">
            <v>141.42223438715297</v>
          </cell>
          <cell r="C162">
            <v>94.205291641343422</v>
          </cell>
          <cell r="D162">
            <v>1.5012132749991687</v>
          </cell>
          <cell r="E162">
            <v>141.42223438715297</v>
          </cell>
          <cell r="F162">
            <v>94.205291641343422</v>
          </cell>
          <cell r="G162">
            <v>1.5012132749991687</v>
          </cell>
          <cell r="H162">
            <v>12.5</v>
          </cell>
          <cell r="I162">
            <v>13.6</v>
          </cell>
          <cell r="J162">
            <v>-1.0999999999999996</v>
          </cell>
          <cell r="K162">
            <v>123.4</v>
          </cell>
          <cell r="L162">
            <v>92.4</v>
          </cell>
          <cell r="M162">
            <v>1.3354978354978355</v>
          </cell>
          <cell r="N162">
            <v>12.1</v>
          </cell>
          <cell r="O162">
            <v>13.4</v>
          </cell>
          <cell r="P162">
            <v>-1.3000000000000007</v>
          </cell>
        </row>
        <row r="163">
          <cell r="A163" t="str">
            <v>1983:6</v>
          </cell>
          <cell r="B163">
            <v>22.584970007294284</v>
          </cell>
          <cell r="C163">
            <v>33.639009300779129</v>
          </cell>
          <cell r="D163">
            <v>0.67139224598897995</v>
          </cell>
          <cell r="E163">
            <v>0</v>
          </cell>
          <cell r="F163">
            <v>0</v>
          </cell>
          <cell r="G163">
            <v>1</v>
          </cell>
          <cell r="H163">
            <v>18</v>
          </cell>
          <cell r="I163">
            <v>16.8</v>
          </cell>
          <cell r="J163">
            <v>1.1999999999999993</v>
          </cell>
          <cell r="K163">
            <v>15.4</v>
          </cell>
          <cell r="L163">
            <v>29.5</v>
          </cell>
          <cell r="M163">
            <v>0.52203389830508473</v>
          </cell>
          <cell r="N163">
            <v>17.8</v>
          </cell>
          <cell r="O163">
            <v>16.399999999999999</v>
          </cell>
          <cell r="P163">
            <v>1.4000000000000021</v>
          </cell>
        </row>
        <row r="164">
          <cell r="A164" t="str">
            <v>1983:7</v>
          </cell>
          <cell r="B164">
            <v>1.4767722209400991</v>
          </cell>
          <cell r="C164">
            <v>9.8992241828118033</v>
          </cell>
          <cell r="D164">
            <v>0.14918060179950715</v>
          </cell>
          <cell r="E164">
            <v>0</v>
          </cell>
          <cell r="F164">
            <v>0</v>
          </cell>
          <cell r="G164">
            <v>1</v>
          </cell>
          <cell r="H164">
            <v>22.8</v>
          </cell>
          <cell r="I164">
            <v>18.899999999999999</v>
          </cell>
          <cell r="J164">
            <v>3.9000000000000021</v>
          </cell>
          <cell r="K164">
            <v>0</v>
          </cell>
          <cell r="L164">
            <v>8.1999999999999993</v>
          </cell>
          <cell r="M164">
            <v>0</v>
          </cell>
          <cell r="N164">
            <v>22</v>
          </cell>
          <cell r="O164">
            <v>18.3</v>
          </cell>
          <cell r="P164">
            <v>3.6999999999999993</v>
          </cell>
        </row>
        <row r="165">
          <cell r="A165" t="str">
            <v>1983:8</v>
          </cell>
          <cell r="B165">
            <v>4.3879529889703921</v>
          </cell>
          <cell r="C165">
            <v>9.4425505166936539</v>
          </cell>
          <cell r="D165">
            <v>0.46469997499222815</v>
          </cell>
          <cell r="E165">
            <v>0</v>
          </cell>
          <cell r="F165">
            <v>0</v>
          </cell>
          <cell r="G165">
            <v>1</v>
          </cell>
          <cell r="H165">
            <v>20.2</v>
          </cell>
          <cell r="I165">
            <v>18.7</v>
          </cell>
          <cell r="J165">
            <v>1.5</v>
          </cell>
          <cell r="K165">
            <v>2.5</v>
          </cell>
          <cell r="L165">
            <v>9.6</v>
          </cell>
          <cell r="M165">
            <v>0.26041666666666669</v>
          </cell>
          <cell r="N165">
            <v>19.600000000000001</v>
          </cell>
          <cell r="O165">
            <v>18</v>
          </cell>
          <cell r="P165">
            <v>1.6000000000000014</v>
          </cell>
        </row>
        <row r="166">
          <cell r="A166" t="str">
            <v>1983:9</v>
          </cell>
          <cell r="B166">
            <v>35.765740951200044</v>
          </cell>
          <cell r="C166">
            <v>43.697695496746512</v>
          </cell>
          <cell r="D166">
            <v>0.8184811703368422</v>
          </cell>
          <cell r="E166">
            <v>0</v>
          </cell>
          <cell r="F166">
            <v>0</v>
          </cell>
          <cell r="G166">
            <v>1</v>
          </cell>
          <cell r="H166">
            <v>17</v>
          </cell>
          <cell r="I166">
            <v>16.3</v>
          </cell>
          <cell r="J166">
            <v>0.69999999999999929</v>
          </cell>
          <cell r="K166">
            <v>27.5</v>
          </cell>
          <cell r="L166">
            <v>39.299999999999997</v>
          </cell>
          <cell r="M166">
            <v>0.69974554707379144</v>
          </cell>
          <cell r="N166">
            <v>15.9</v>
          </cell>
          <cell r="O166">
            <v>15.7</v>
          </cell>
          <cell r="P166">
            <v>0.20000000000000107</v>
          </cell>
        </row>
        <row r="167">
          <cell r="A167" t="str">
            <v>1983:10</v>
          </cell>
          <cell r="B167">
            <v>156.91111478963154</v>
          </cell>
          <cell r="C167">
            <v>132.10004667845612</v>
          </cell>
          <cell r="D167">
            <v>1.1878202826950386</v>
          </cell>
          <cell r="E167">
            <v>156.91111478963154</v>
          </cell>
          <cell r="F167">
            <v>132.10004667845612</v>
          </cell>
          <cell r="G167">
            <v>1.1878202826950386</v>
          </cell>
          <cell r="H167">
            <v>12.5</v>
          </cell>
          <cell r="I167">
            <v>12.2</v>
          </cell>
          <cell r="J167">
            <v>0.30000000000000071</v>
          </cell>
          <cell r="K167">
            <v>145.69999999999999</v>
          </cell>
          <cell r="L167">
            <v>140.9</v>
          </cell>
          <cell r="M167">
            <v>1.0340667139815471</v>
          </cell>
          <cell r="N167">
            <v>11.7</v>
          </cell>
          <cell r="O167">
            <v>11.5</v>
          </cell>
          <cell r="P167">
            <v>0.19999999999999929</v>
          </cell>
        </row>
        <row r="168">
          <cell r="A168" t="str">
            <v>1983:11</v>
          </cell>
          <cell r="B168">
            <v>271.7312810903307</v>
          </cell>
          <cell r="C168">
            <v>277.9065874341735</v>
          </cell>
          <cell r="D168">
            <v>0.97777920127458107</v>
          </cell>
          <cell r="E168">
            <v>271.7312810903307</v>
          </cell>
          <cell r="F168">
            <v>277.9065874341735</v>
          </cell>
          <cell r="G168">
            <v>0.97777920127458107</v>
          </cell>
          <cell r="H168">
            <v>8.1999999999999993</v>
          </cell>
          <cell r="I168">
            <v>7.5</v>
          </cell>
          <cell r="J168">
            <v>0.69999999999999929</v>
          </cell>
          <cell r="K168">
            <v>266.10000000000002</v>
          </cell>
          <cell r="L168">
            <v>276.39999999999998</v>
          </cell>
          <cell r="M168">
            <v>0.96273516642547052</v>
          </cell>
          <cell r="N168">
            <v>7.1</v>
          </cell>
          <cell r="O168">
            <v>6.8</v>
          </cell>
          <cell r="P168">
            <v>0.29999999999999982</v>
          </cell>
        </row>
        <row r="169">
          <cell r="A169" t="str">
            <v>1983:12</v>
          </cell>
          <cell r="B169">
            <v>378.6761306859151</v>
          </cell>
          <cell r="C169">
            <v>363.68818352813111</v>
          </cell>
          <cell r="D169">
            <v>1.0412109819251927</v>
          </cell>
          <cell r="E169">
            <v>378.6761306859151</v>
          </cell>
          <cell r="F169">
            <v>363.68818352813111</v>
          </cell>
          <cell r="G169">
            <v>1.0412109819251927</v>
          </cell>
          <cell r="H169">
            <v>5</v>
          </cell>
          <cell r="I169">
            <v>4.8</v>
          </cell>
          <cell r="J169">
            <v>0.20000000000000018</v>
          </cell>
          <cell r="K169">
            <v>343.4</v>
          </cell>
          <cell r="L169">
            <v>362.3</v>
          </cell>
          <cell r="M169">
            <v>0.94783328733094108</v>
          </cell>
          <cell r="N169">
            <v>4.9000000000000004</v>
          </cell>
          <cell r="O169">
            <v>4.3</v>
          </cell>
          <cell r="P169">
            <v>0.60000000000000053</v>
          </cell>
        </row>
        <row r="170">
          <cell r="A170" t="str">
            <v>1984:1</v>
          </cell>
          <cell r="B170">
            <v>372.96850927985986</v>
          </cell>
          <cell r="C170">
            <v>392.91081774346333</v>
          </cell>
          <cell r="D170">
            <v>0.94924469481870044</v>
          </cell>
          <cell r="E170">
            <v>372.96850927985986</v>
          </cell>
          <cell r="F170">
            <v>392.91081774346333</v>
          </cell>
          <cell r="G170">
            <v>0.94924469481870044</v>
          </cell>
          <cell r="H170">
            <v>5.0999999999999996</v>
          </cell>
          <cell r="I170">
            <v>3.9</v>
          </cell>
          <cell r="J170">
            <v>1.1999999999999997</v>
          </cell>
          <cell r="K170">
            <v>344.9</v>
          </cell>
          <cell r="L170">
            <v>394</v>
          </cell>
          <cell r="M170">
            <v>0.87538071065989842</v>
          </cell>
          <cell r="N170">
            <v>4.9000000000000004</v>
          </cell>
          <cell r="O170">
            <v>3.3</v>
          </cell>
          <cell r="P170">
            <v>1.6000000000000005</v>
          </cell>
        </row>
        <row r="171">
          <cell r="A171" t="str">
            <v>1984:2</v>
          </cell>
          <cell r="B171">
            <v>373.69497667613746</v>
          </cell>
          <cell r="C171">
            <v>331.22294910654443</v>
          </cell>
          <cell r="D171">
            <v>1.1282279132051658</v>
          </cell>
          <cell r="E171">
            <v>373.69497667613746</v>
          </cell>
          <cell r="F171">
            <v>331.22294910654443</v>
          </cell>
          <cell r="G171">
            <v>1.1282279132051658</v>
          </cell>
          <cell r="H171">
            <v>4.0999999999999996</v>
          </cell>
          <cell r="I171">
            <v>4.9000000000000004</v>
          </cell>
          <cell r="J171">
            <v>-0.80000000000000071</v>
          </cell>
          <cell r="K171">
            <v>339.7</v>
          </cell>
          <cell r="L171">
            <v>332.4</v>
          </cell>
          <cell r="M171">
            <v>1.0219614921780986</v>
          </cell>
          <cell r="N171">
            <v>4.3</v>
          </cell>
          <cell r="O171">
            <v>4.2</v>
          </cell>
          <cell r="P171">
            <v>9.9999999999999645E-2</v>
          </cell>
        </row>
        <row r="172">
          <cell r="A172" t="str">
            <v>1984:3</v>
          </cell>
          <cell r="B172">
            <v>339.40401753927114</v>
          </cell>
          <cell r="C172">
            <v>270.29253185771751</v>
          </cell>
          <cell r="D172">
            <v>1.2556914362618574</v>
          </cell>
          <cell r="E172">
            <v>339.40401753927114</v>
          </cell>
          <cell r="F172">
            <v>270.29253185771751</v>
          </cell>
          <cell r="G172">
            <v>1.2556914362618574</v>
          </cell>
          <cell r="H172">
            <v>6</v>
          </cell>
          <cell r="I172">
            <v>7.4</v>
          </cell>
          <cell r="J172">
            <v>-1.4000000000000004</v>
          </cell>
          <cell r="K172">
            <v>316.39999999999998</v>
          </cell>
          <cell r="L172">
            <v>281.39999999999998</v>
          </cell>
          <cell r="M172">
            <v>1.1243781094527363</v>
          </cell>
          <cell r="N172">
            <v>5.8</v>
          </cell>
          <cell r="O172">
            <v>6.9</v>
          </cell>
          <cell r="P172">
            <v>-1.1000000000000005</v>
          </cell>
        </row>
        <row r="173">
          <cell r="A173" t="str">
            <v>1984:4</v>
          </cell>
          <cell r="B173">
            <v>205.17422921886356</v>
          </cell>
          <cell r="C173">
            <v>198.63939385091356</v>
          </cell>
          <cell r="D173">
            <v>1.0328979828283942</v>
          </cell>
          <cell r="E173">
            <v>205.17422921886356</v>
          </cell>
          <cell r="F173">
            <v>198.63939385091356</v>
          </cell>
          <cell r="G173">
            <v>1.0328979828283942</v>
          </cell>
          <cell r="H173">
            <v>10</v>
          </cell>
          <cell r="I173">
            <v>9.9</v>
          </cell>
          <cell r="J173">
            <v>9.9999999999999645E-2</v>
          </cell>
          <cell r="K173">
            <v>192</v>
          </cell>
          <cell r="L173">
            <v>188</v>
          </cell>
          <cell r="M173">
            <v>1.0212765957446808</v>
          </cell>
          <cell r="N173">
            <v>9.6999999999999993</v>
          </cell>
          <cell r="O173">
            <v>9.6999999999999993</v>
          </cell>
          <cell r="P173">
            <v>0</v>
          </cell>
        </row>
        <row r="174">
          <cell r="A174" t="str">
            <v>1984:5</v>
          </cell>
          <cell r="B174">
            <v>172.55230683360335</v>
          </cell>
          <cell r="C174">
            <v>94.205291641343422</v>
          </cell>
          <cell r="D174">
            <v>1.8316625725287405</v>
          </cell>
          <cell r="E174">
            <v>172.55230683360335</v>
          </cell>
          <cell r="F174">
            <v>94.205291641343422</v>
          </cell>
          <cell r="G174">
            <v>1.8316625725287405</v>
          </cell>
          <cell r="H174">
            <v>11.2</v>
          </cell>
          <cell r="I174">
            <v>13.6</v>
          </cell>
          <cell r="J174">
            <v>-2.4000000000000004</v>
          </cell>
          <cell r="K174">
            <v>143.4</v>
          </cell>
          <cell r="L174">
            <v>92.4</v>
          </cell>
          <cell r="M174">
            <v>1.551948051948052</v>
          </cell>
          <cell r="N174">
            <v>11.4</v>
          </cell>
          <cell r="O174">
            <v>13.4</v>
          </cell>
          <cell r="P174">
            <v>-2</v>
          </cell>
        </row>
        <row r="175">
          <cell r="A175" t="str">
            <v>1984:6</v>
          </cell>
          <cell r="B175">
            <v>43.110220641731559</v>
          </cell>
          <cell r="C175">
            <v>33.639009300779129</v>
          </cell>
          <cell r="D175">
            <v>1.2815544077492516</v>
          </cell>
          <cell r="E175">
            <v>0</v>
          </cell>
          <cell r="F175">
            <v>0</v>
          </cell>
          <cell r="G175">
            <v>1</v>
          </cell>
          <cell r="H175">
            <v>16.5</v>
          </cell>
          <cell r="I175">
            <v>16.8</v>
          </cell>
          <cell r="J175">
            <v>-0.30000000000000071</v>
          </cell>
          <cell r="K175">
            <v>26.4</v>
          </cell>
          <cell r="L175">
            <v>29.5</v>
          </cell>
          <cell r="M175">
            <v>0.89491525423728813</v>
          </cell>
          <cell r="N175">
            <v>16.100000000000001</v>
          </cell>
          <cell r="O175">
            <v>16.399999999999999</v>
          </cell>
          <cell r="P175">
            <v>-0.29999999999999716</v>
          </cell>
        </row>
        <row r="176">
          <cell r="A176" t="str">
            <v>1984:7</v>
          </cell>
          <cell r="B176">
            <v>11.479038776610327</v>
          </cell>
          <cell r="C176">
            <v>9.8992241828118033</v>
          </cell>
          <cell r="D176">
            <v>1.1595897380060938</v>
          </cell>
          <cell r="E176">
            <v>0</v>
          </cell>
          <cell r="F176">
            <v>0</v>
          </cell>
          <cell r="G176">
            <v>1</v>
          </cell>
          <cell r="H176">
            <v>19.399999999999999</v>
          </cell>
          <cell r="I176">
            <v>18.899999999999999</v>
          </cell>
          <cell r="J176">
            <v>0.5</v>
          </cell>
          <cell r="K176">
            <v>9.6</v>
          </cell>
          <cell r="L176">
            <v>8.1999999999999993</v>
          </cell>
          <cell r="M176">
            <v>1.1707317073170733</v>
          </cell>
          <cell r="N176">
            <v>18.5</v>
          </cell>
          <cell r="O176">
            <v>18.3</v>
          </cell>
          <cell r="P176">
            <v>0.19999999999999929</v>
          </cell>
        </row>
        <row r="177">
          <cell r="A177" t="str">
            <v>1984:8</v>
          </cell>
          <cell r="B177">
            <v>5.2454730764574116</v>
          </cell>
          <cell r="C177">
            <v>9.4425505166936539</v>
          </cell>
          <cell r="D177">
            <v>0.55551443089278119</v>
          </cell>
          <cell r="E177">
            <v>0</v>
          </cell>
          <cell r="F177">
            <v>0</v>
          </cell>
          <cell r="G177">
            <v>1</v>
          </cell>
          <cell r="H177">
            <v>19.100000000000001</v>
          </cell>
          <cell r="I177">
            <v>18.7</v>
          </cell>
          <cell r="J177">
            <v>0.40000000000000213</v>
          </cell>
          <cell r="K177">
            <v>1.2</v>
          </cell>
          <cell r="L177">
            <v>9.6</v>
          </cell>
          <cell r="M177">
            <v>0.125</v>
          </cell>
          <cell r="N177">
            <v>18.8</v>
          </cell>
          <cell r="O177">
            <v>18</v>
          </cell>
          <cell r="P177">
            <v>0.80000000000000071</v>
          </cell>
        </row>
        <row r="178">
          <cell r="A178" t="str">
            <v>1984:9</v>
          </cell>
          <cell r="B178">
            <v>67.471276929245931</v>
          </cell>
          <cell r="C178">
            <v>43.697695496746512</v>
          </cell>
          <cell r="D178">
            <v>1.5440465718442629</v>
          </cell>
          <cell r="E178">
            <v>0</v>
          </cell>
          <cell r="F178">
            <v>0</v>
          </cell>
          <cell r="G178">
            <v>1</v>
          </cell>
          <cell r="H178">
            <v>15.3</v>
          </cell>
          <cell r="I178">
            <v>16.3</v>
          </cell>
          <cell r="J178">
            <v>-1</v>
          </cell>
          <cell r="K178">
            <v>56.6</v>
          </cell>
          <cell r="L178">
            <v>39.299999999999997</v>
          </cell>
          <cell r="M178">
            <v>1.440203562340967</v>
          </cell>
          <cell r="N178">
            <v>14.9</v>
          </cell>
          <cell r="O178">
            <v>15.7</v>
          </cell>
          <cell r="P178">
            <v>-0.79999999999999893</v>
          </cell>
        </row>
        <row r="179">
          <cell r="A179" t="str">
            <v>1984:10</v>
          </cell>
          <cell r="B179">
            <v>136.60981691141734</v>
          </cell>
          <cell r="C179">
            <v>132.10004667845612</v>
          </cell>
          <cell r="D179">
            <v>1.034139051017434</v>
          </cell>
          <cell r="E179">
            <v>136.60981691141734</v>
          </cell>
          <cell r="F179">
            <v>132.10004667845612</v>
          </cell>
          <cell r="G179">
            <v>1.034139051017434</v>
          </cell>
          <cell r="H179">
            <v>12.7</v>
          </cell>
          <cell r="I179">
            <v>12.2</v>
          </cell>
          <cell r="J179">
            <v>0.5</v>
          </cell>
          <cell r="K179">
            <v>115</v>
          </cell>
          <cell r="L179">
            <v>140.9</v>
          </cell>
          <cell r="M179">
            <v>0.8161816891412349</v>
          </cell>
          <cell r="N179">
            <v>12.3</v>
          </cell>
          <cell r="O179">
            <v>11.5</v>
          </cell>
          <cell r="P179">
            <v>0.80000000000000071</v>
          </cell>
        </row>
        <row r="180">
          <cell r="A180" t="str">
            <v>1984:11</v>
          </cell>
          <cell r="B180">
            <v>204.41621334026675</v>
          </cell>
          <cell r="C180">
            <v>277.9065874341735</v>
          </cell>
          <cell r="D180">
            <v>0.73555727925551928</v>
          </cell>
          <cell r="E180">
            <v>204.41621334026675</v>
          </cell>
          <cell r="F180">
            <v>277.9065874341735</v>
          </cell>
          <cell r="G180">
            <v>0.73555727925551928</v>
          </cell>
          <cell r="H180">
            <v>10.1</v>
          </cell>
          <cell r="I180">
            <v>7.5</v>
          </cell>
          <cell r="J180">
            <v>2.5999999999999996</v>
          </cell>
          <cell r="K180">
            <v>181.1</v>
          </cell>
          <cell r="L180">
            <v>276.39999999999998</v>
          </cell>
          <cell r="M180">
            <v>0.65520984081041966</v>
          </cell>
          <cell r="N180">
            <v>10</v>
          </cell>
          <cell r="O180">
            <v>6.8</v>
          </cell>
          <cell r="P180">
            <v>3.2</v>
          </cell>
        </row>
        <row r="181">
          <cell r="A181" t="str">
            <v>1984:12</v>
          </cell>
          <cell r="B181">
            <v>375.08669768882083</v>
          </cell>
          <cell r="C181">
            <v>363.68818352813111</v>
          </cell>
          <cell r="D181">
            <v>1.0313414476382294</v>
          </cell>
          <cell r="E181">
            <v>375.08669768882083</v>
          </cell>
          <cell r="F181">
            <v>363.68818352813111</v>
          </cell>
          <cell r="G181">
            <v>1.0313414476382294</v>
          </cell>
          <cell r="H181">
            <v>5.0999999999999996</v>
          </cell>
          <cell r="I181">
            <v>4.8</v>
          </cell>
          <cell r="J181">
            <v>0.29999999999999982</v>
          </cell>
          <cell r="K181">
            <v>346.1</v>
          </cell>
          <cell r="L181">
            <v>362.3</v>
          </cell>
          <cell r="M181">
            <v>0.95528567485509253</v>
          </cell>
          <cell r="N181">
            <v>4.8</v>
          </cell>
          <cell r="O181">
            <v>4.3</v>
          </cell>
          <cell r="P181">
            <v>0.5</v>
          </cell>
        </row>
        <row r="182">
          <cell r="A182" t="str">
            <v>1985:1</v>
          </cell>
          <cell r="B182">
            <v>558.14614662791075</v>
          </cell>
          <cell r="C182">
            <v>392.91081774346333</v>
          </cell>
          <cell r="D182">
            <v>1.4205415616536468</v>
          </cell>
          <cell r="E182">
            <v>558.14614662791075</v>
          </cell>
          <cell r="F182">
            <v>392.91081774346333</v>
          </cell>
          <cell r="G182">
            <v>1.4205415616536468</v>
          </cell>
          <cell r="H182">
            <v>-0.8</v>
          </cell>
          <cell r="I182">
            <v>3.9</v>
          </cell>
          <cell r="J182">
            <v>-4.7</v>
          </cell>
          <cell r="K182">
            <v>535.9</v>
          </cell>
          <cell r="L182">
            <v>394</v>
          </cell>
          <cell r="M182">
            <v>1.3601522842639593</v>
          </cell>
          <cell r="N182">
            <v>-1.3</v>
          </cell>
          <cell r="O182">
            <v>3.3</v>
          </cell>
          <cell r="P182">
            <v>-4.5999999999999996</v>
          </cell>
        </row>
        <row r="183">
          <cell r="A183" t="str">
            <v>1985:2</v>
          </cell>
          <cell r="B183">
            <v>358.70795874442558</v>
          </cell>
          <cell r="C183">
            <v>331.22294910654443</v>
          </cell>
          <cell r="D183">
            <v>1.0829803904349637</v>
          </cell>
          <cell r="E183">
            <v>358.70795874442558</v>
          </cell>
          <cell r="F183">
            <v>331.22294910654443</v>
          </cell>
          <cell r="G183">
            <v>1.0829803904349637</v>
          </cell>
          <cell r="H183">
            <v>4.5</v>
          </cell>
          <cell r="I183">
            <v>4.9000000000000004</v>
          </cell>
          <cell r="J183">
            <v>-0.40000000000000036</v>
          </cell>
          <cell r="K183">
            <v>377.9</v>
          </cell>
          <cell r="L183">
            <v>332.4</v>
          </cell>
          <cell r="M183">
            <v>1.1368832731648617</v>
          </cell>
          <cell r="N183">
            <v>2.5</v>
          </cell>
          <cell r="O183">
            <v>4.2</v>
          </cell>
          <cell r="P183">
            <v>-1.7000000000000002</v>
          </cell>
        </row>
        <row r="184">
          <cell r="A184" t="str">
            <v>1985:3</v>
          </cell>
          <cell r="B184">
            <v>341.43456038823342</v>
          </cell>
          <cell r="C184">
            <v>270.29253185771751</v>
          </cell>
          <cell r="D184">
            <v>1.2632038260234479</v>
          </cell>
          <cell r="E184">
            <v>341.43456038823342</v>
          </cell>
          <cell r="F184">
            <v>270.29253185771751</v>
          </cell>
          <cell r="G184">
            <v>1.2632038260234479</v>
          </cell>
          <cell r="H184">
            <v>6</v>
          </cell>
          <cell r="I184">
            <v>7.4</v>
          </cell>
          <cell r="J184">
            <v>-1.4000000000000004</v>
          </cell>
          <cell r="K184">
            <v>327.7</v>
          </cell>
          <cell r="L184">
            <v>281.39999999999998</v>
          </cell>
          <cell r="M184">
            <v>1.1645344705046199</v>
          </cell>
          <cell r="N184">
            <v>5.4</v>
          </cell>
          <cell r="O184">
            <v>6.9</v>
          </cell>
          <cell r="P184">
            <v>-1.5</v>
          </cell>
        </row>
        <row r="185">
          <cell r="A185" t="str">
            <v>1985:4</v>
          </cell>
          <cell r="B185">
            <v>181.95670283421137</v>
          </cell>
          <cell r="C185">
            <v>198.63939385091356</v>
          </cell>
          <cell r="D185">
            <v>0.91601519369706097</v>
          </cell>
          <cell r="E185">
            <v>181.95670283421137</v>
          </cell>
          <cell r="F185">
            <v>198.63939385091356</v>
          </cell>
          <cell r="G185">
            <v>0.91601519369706097</v>
          </cell>
          <cell r="H185">
            <v>10.7</v>
          </cell>
          <cell r="I185">
            <v>9.9</v>
          </cell>
          <cell r="J185">
            <v>0.79999999999999893</v>
          </cell>
          <cell r="K185">
            <v>172.8</v>
          </cell>
          <cell r="L185">
            <v>188</v>
          </cell>
          <cell r="M185">
            <v>0.91914893617021287</v>
          </cell>
          <cell r="N185">
            <v>10.3</v>
          </cell>
          <cell r="O185">
            <v>9.6999999999999993</v>
          </cell>
          <cell r="P185">
            <v>0.60000000000000142</v>
          </cell>
        </row>
        <row r="186">
          <cell r="A186" t="str">
            <v>1985:5</v>
          </cell>
          <cell r="B186">
            <v>113.16281939721688</v>
          </cell>
          <cell r="C186">
            <v>94.205291641343422</v>
          </cell>
          <cell r="D186">
            <v>1.201236336362592</v>
          </cell>
          <cell r="E186">
            <v>113.16281939721688</v>
          </cell>
          <cell r="F186">
            <v>94.205291641343422</v>
          </cell>
          <cell r="G186">
            <v>1.201236336362592</v>
          </cell>
          <cell r="H186">
            <v>13.3</v>
          </cell>
          <cell r="I186">
            <v>13.6</v>
          </cell>
          <cell r="J186">
            <v>-0.29999999999999893</v>
          </cell>
          <cell r="K186">
            <v>76.7</v>
          </cell>
          <cell r="L186">
            <v>92.4</v>
          </cell>
          <cell r="M186">
            <v>0.83008658008658009</v>
          </cell>
          <cell r="N186">
            <v>14</v>
          </cell>
          <cell r="O186">
            <v>13.4</v>
          </cell>
          <cell r="P186">
            <v>0.59999999999999964</v>
          </cell>
        </row>
        <row r="187">
          <cell r="A187" t="str">
            <v>1985:6</v>
          </cell>
          <cell r="B187">
            <v>52.71283364829128</v>
          </cell>
          <cell r="C187">
            <v>33.639009300779129</v>
          </cell>
          <cell r="D187">
            <v>1.5670150442590582</v>
          </cell>
          <cell r="E187">
            <v>0</v>
          </cell>
          <cell r="F187">
            <v>0</v>
          </cell>
          <cell r="G187">
            <v>1</v>
          </cell>
          <cell r="H187">
            <v>16</v>
          </cell>
          <cell r="I187">
            <v>16.8</v>
          </cell>
          <cell r="J187">
            <v>-0.80000000000000071</v>
          </cell>
          <cell r="K187">
            <v>52.1</v>
          </cell>
          <cell r="L187">
            <v>29.5</v>
          </cell>
          <cell r="M187">
            <v>1.7661016949152544</v>
          </cell>
          <cell r="N187">
            <v>15.1</v>
          </cell>
          <cell r="O187">
            <v>16.399999999999999</v>
          </cell>
          <cell r="P187">
            <v>-1.2999999999999989</v>
          </cell>
        </row>
        <row r="188">
          <cell r="A188" t="str">
            <v>1985:7</v>
          </cell>
          <cell r="B188">
            <v>3.3032860778221957</v>
          </cell>
          <cell r="C188">
            <v>9.8992241828118033</v>
          </cell>
          <cell r="D188">
            <v>0.33369141023775878</v>
          </cell>
          <cell r="E188">
            <v>0</v>
          </cell>
          <cell r="F188">
            <v>0</v>
          </cell>
          <cell r="G188">
            <v>1</v>
          </cell>
          <cell r="H188">
            <v>20.100000000000001</v>
          </cell>
          <cell r="I188">
            <v>18.899999999999999</v>
          </cell>
          <cell r="J188">
            <v>1.2000000000000028</v>
          </cell>
          <cell r="K188">
            <v>2</v>
          </cell>
          <cell r="L188">
            <v>8.1999999999999993</v>
          </cell>
          <cell r="M188">
            <v>0.24390243902439027</v>
          </cell>
          <cell r="N188">
            <v>18.600000000000001</v>
          </cell>
          <cell r="O188">
            <v>18.3</v>
          </cell>
          <cell r="P188">
            <v>0.30000000000000071</v>
          </cell>
        </row>
        <row r="189">
          <cell r="A189" t="str">
            <v>1985:8</v>
          </cell>
          <cell r="B189">
            <v>15.998555347425365</v>
          </cell>
          <cell r="C189">
            <v>9.4425505166936539</v>
          </cell>
          <cell r="D189">
            <v>1.6943044486911913</v>
          </cell>
          <cell r="E189">
            <v>0</v>
          </cell>
          <cell r="F189">
            <v>0</v>
          </cell>
          <cell r="G189">
            <v>1</v>
          </cell>
          <cell r="H189">
            <v>18.3</v>
          </cell>
          <cell r="I189">
            <v>18.7</v>
          </cell>
          <cell r="J189">
            <v>-0.39999999999999858</v>
          </cell>
          <cell r="K189">
            <v>9</v>
          </cell>
          <cell r="L189">
            <v>9.6</v>
          </cell>
          <cell r="M189">
            <v>0.9375</v>
          </cell>
          <cell r="N189">
            <v>17</v>
          </cell>
          <cell r="O189">
            <v>18</v>
          </cell>
          <cell r="P189">
            <v>-1</v>
          </cell>
        </row>
        <row r="190">
          <cell r="A190" t="str">
            <v>1985:9</v>
          </cell>
          <cell r="B190">
            <v>25.377791828535283</v>
          </cell>
          <cell r="C190">
            <v>43.697695496746512</v>
          </cell>
          <cell r="D190">
            <v>0.58075812786110825</v>
          </cell>
          <cell r="E190">
            <v>0</v>
          </cell>
          <cell r="F190">
            <v>0</v>
          </cell>
          <cell r="G190">
            <v>1</v>
          </cell>
          <cell r="H190">
            <v>17.899999999999999</v>
          </cell>
          <cell r="I190">
            <v>16.3</v>
          </cell>
          <cell r="J190">
            <v>1.5999999999999979</v>
          </cell>
          <cell r="K190">
            <v>23.4</v>
          </cell>
          <cell r="L190">
            <v>39.299999999999997</v>
          </cell>
          <cell r="M190">
            <v>0.59541984732824427</v>
          </cell>
          <cell r="N190">
            <v>16.600000000000001</v>
          </cell>
          <cell r="O190">
            <v>15.7</v>
          </cell>
          <cell r="P190">
            <v>0.90000000000000213</v>
          </cell>
        </row>
        <row r="191">
          <cell r="A191" t="str">
            <v>1985:10</v>
          </cell>
          <cell r="B191">
            <v>151.16096000753265</v>
          </cell>
          <cell r="C191">
            <v>132.10004667845612</v>
          </cell>
          <cell r="D191">
            <v>1.1442914957893435</v>
          </cell>
          <cell r="E191">
            <v>151.16096000753265</v>
          </cell>
          <cell r="F191">
            <v>132.10004667845612</v>
          </cell>
          <cell r="G191">
            <v>1.1442914957893435</v>
          </cell>
          <cell r="H191">
            <v>12.9</v>
          </cell>
          <cell r="I191">
            <v>12.2</v>
          </cell>
          <cell r="J191">
            <v>0.70000000000000107</v>
          </cell>
          <cell r="K191">
            <v>167.5</v>
          </cell>
          <cell r="L191">
            <v>140.9</v>
          </cell>
          <cell r="M191">
            <v>1.1887863733144073</v>
          </cell>
          <cell r="N191">
            <v>11.2</v>
          </cell>
          <cell r="O191">
            <v>11.5</v>
          </cell>
          <cell r="P191">
            <v>-0.30000000000000071</v>
          </cell>
        </row>
        <row r="192">
          <cell r="A192" t="str">
            <v>1985:11</v>
          </cell>
          <cell r="B192">
            <v>370.70342524260963</v>
          </cell>
          <cell r="C192">
            <v>277.9065874341735</v>
          </cell>
          <cell r="D192">
            <v>1.3339137753631569</v>
          </cell>
          <cell r="E192">
            <v>370.70342524260963</v>
          </cell>
          <cell r="F192">
            <v>277.9065874341735</v>
          </cell>
          <cell r="G192">
            <v>1.3339137753631569</v>
          </cell>
          <cell r="H192">
            <v>4.9000000000000004</v>
          </cell>
          <cell r="I192">
            <v>7.5</v>
          </cell>
          <cell r="J192">
            <v>-2.5999999999999996</v>
          </cell>
          <cell r="K192">
            <v>358.2</v>
          </cell>
          <cell r="L192">
            <v>276.39999999999998</v>
          </cell>
          <cell r="M192">
            <v>1.2959479015918958</v>
          </cell>
          <cell r="N192">
            <v>4.0999999999999996</v>
          </cell>
          <cell r="O192">
            <v>6.8</v>
          </cell>
          <cell r="P192">
            <v>-2.7</v>
          </cell>
        </row>
        <row r="193">
          <cell r="A193" t="str">
            <v>1985:12</v>
          </cell>
          <cell r="B193">
            <v>341.45289923023347</v>
          </cell>
          <cell r="C193">
            <v>363.68818352813111</v>
          </cell>
          <cell r="D193">
            <v>0.93886168067877918</v>
          </cell>
          <cell r="E193">
            <v>341.45289923023347</v>
          </cell>
          <cell r="F193">
            <v>363.68818352813111</v>
          </cell>
          <cell r="G193">
            <v>0.93886168067877918</v>
          </cell>
          <cell r="H193">
            <v>6.2</v>
          </cell>
          <cell r="I193">
            <v>4.8</v>
          </cell>
          <cell r="J193">
            <v>1.4000000000000004</v>
          </cell>
          <cell r="K193">
            <v>303.89999999999998</v>
          </cell>
          <cell r="L193">
            <v>362.3</v>
          </cell>
          <cell r="M193">
            <v>0.83880761799613568</v>
          </cell>
          <cell r="N193">
            <v>6.2</v>
          </cell>
          <cell r="O193">
            <v>4.3</v>
          </cell>
          <cell r="P193">
            <v>1.9000000000000004</v>
          </cell>
        </row>
        <row r="194">
          <cell r="A194" t="str">
            <v>1986:1</v>
          </cell>
          <cell r="B194">
            <v>386.64753666518021</v>
          </cell>
          <cell r="C194">
            <v>392.91081774346333</v>
          </cell>
          <cell r="D194">
            <v>0.98405928064222326</v>
          </cell>
          <cell r="E194">
            <v>386.64753666518021</v>
          </cell>
          <cell r="F194">
            <v>392.91081774346333</v>
          </cell>
          <cell r="G194">
            <v>0.98405928064222326</v>
          </cell>
          <cell r="H194">
            <v>4.5999999999999996</v>
          </cell>
          <cell r="I194">
            <v>3.9</v>
          </cell>
          <cell r="J194">
            <v>0.69999999999999973</v>
          </cell>
          <cell r="K194">
            <v>366.1</v>
          </cell>
          <cell r="L194">
            <v>394</v>
          </cell>
          <cell r="M194">
            <v>0.92918781725888333</v>
          </cell>
          <cell r="N194">
            <v>4.2</v>
          </cell>
          <cell r="O194">
            <v>3.3</v>
          </cell>
          <cell r="P194">
            <v>0.90000000000000036</v>
          </cell>
        </row>
        <row r="195">
          <cell r="A195" t="str">
            <v>1986:2</v>
          </cell>
          <cell r="B195">
            <v>492.72449221650726</v>
          </cell>
          <cell r="C195">
            <v>331.22294910654443</v>
          </cell>
          <cell r="D195">
            <v>1.4875916464894847</v>
          </cell>
          <cell r="E195">
            <v>492.72449221650726</v>
          </cell>
          <cell r="F195">
            <v>331.22294910654443</v>
          </cell>
          <cell r="G195">
            <v>1.4875916464894847</v>
          </cell>
          <cell r="H195">
            <v>-0.4</v>
          </cell>
          <cell r="I195">
            <v>4.9000000000000004</v>
          </cell>
          <cell r="J195">
            <v>-5.3000000000000007</v>
          </cell>
          <cell r="K195">
            <v>507.2</v>
          </cell>
          <cell r="L195">
            <v>332.4</v>
          </cell>
          <cell r="M195">
            <v>1.5258724428399519</v>
          </cell>
          <cell r="N195">
            <v>-2.1</v>
          </cell>
          <cell r="O195">
            <v>4.2</v>
          </cell>
          <cell r="P195">
            <v>-6.3000000000000007</v>
          </cell>
        </row>
        <row r="196">
          <cell r="A196" t="str">
            <v>1986:3</v>
          </cell>
          <cell r="B196">
            <v>319.46239528954959</v>
          </cell>
          <cell r="C196">
            <v>270.29253185771751</v>
          </cell>
          <cell r="D196">
            <v>1.1819135108687175</v>
          </cell>
          <cell r="E196">
            <v>319.46239528954959</v>
          </cell>
          <cell r="F196">
            <v>270.29253185771751</v>
          </cell>
          <cell r="G196">
            <v>1.1819135108687175</v>
          </cell>
          <cell r="H196">
            <v>6.4</v>
          </cell>
          <cell r="I196">
            <v>7.4</v>
          </cell>
          <cell r="J196">
            <v>-1</v>
          </cell>
          <cell r="K196">
            <v>328.9</v>
          </cell>
          <cell r="L196">
            <v>281.39999999999998</v>
          </cell>
          <cell r="M196">
            <v>1.1687988628287136</v>
          </cell>
          <cell r="N196">
            <v>5.4</v>
          </cell>
          <cell r="O196">
            <v>6.9</v>
          </cell>
          <cell r="P196">
            <v>-1.5</v>
          </cell>
        </row>
        <row r="197">
          <cell r="A197" t="str">
            <v>1986:4</v>
          </cell>
          <cell r="B197">
            <v>273.48058233910888</v>
          </cell>
          <cell r="C197">
            <v>198.63939385091356</v>
          </cell>
          <cell r="D197">
            <v>1.3767691143095537</v>
          </cell>
          <cell r="E197">
            <v>273.48058233910888</v>
          </cell>
          <cell r="F197">
            <v>198.63939385091356</v>
          </cell>
          <cell r="G197">
            <v>1.3767691143095537</v>
          </cell>
          <cell r="H197">
            <v>7.4</v>
          </cell>
          <cell r="I197">
            <v>9.9</v>
          </cell>
          <cell r="J197">
            <v>-2.5</v>
          </cell>
          <cell r="K197">
            <v>271.89999999999998</v>
          </cell>
          <cell r="L197">
            <v>188</v>
          </cell>
          <cell r="M197">
            <v>1.4462765957446808</v>
          </cell>
          <cell r="N197">
            <v>6.9</v>
          </cell>
          <cell r="O197">
            <v>9.6999999999999993</v>
          </cell>
          <cell r="P197">
            <v>-2.7999999999999989</v>
          </cell>
        </row>
        <row r="198">
          <cell r="A198" t="str">
            <v>1986:5</v>
          </cell>
          <cell r="B198">
            <v>85.39865648485403</v>
          </cell>
          <cell r="C198">
            <v>94.205291641343422</v>
          </cell>
          <cell r="D198">
            <v>0.90651655546041043</v>
          </cell>
          <cell r="E198">
            <v>85.39865648485403</v>
          </cell>
          <cell r="F198">
            <v>94.205291641343422</v>
          </cell>
          <cell r="G198">
            <v>0.90651655546041043</v>
          </cell>
          <cell r="H198">
            <v>14.4</v>
          </cell>
          <cell r="I198">
            <v>13.6</v>
          </cell>
          <cell r="J198">
            <v>0.80000000000000071</v>
          </cell>
          <cell r="K198">
            <v>76.599999999999994</v>
          </cell>
          <cell r="L198">
            <v>92.4</v>
          </cell>
          <cell r="M198">
            <v>0.82900432900432885</v>
          </cell>
          <cell r="N198">
            <v>13.8</v>
          </cell>
          <cell r="O198">
            <v>13.4</v>
          </cell>
          <cell r="P198">
            <v>0.40000000000000036</v>
          </cell>
        </row>
        <row r="199">
          <cell r="A199" t="str">
            <v>1986:6</v>
          </cell>
          <cell r="B199">
            <v>40.35291237225492</v>
          </cell>
          <cell r="C199">
            <v>33.639009300779129</v>
          </cell>
          <cell r="D199">
            <v>1.1995868252671842</v>
          </cell>
          <cell r="E199">
            <v>0</v>
          </cell>
          <cell r="F199">
            <v>0</v>
          </cell>
          <cell r="G199">
            <v>1</v>
          </cell>
          <cell r="H199">
            <v>17.600000000000001</v>
          </cell>
          <cell r="I199">
            <v>16.8</v>
          </cell>
          <cell r="J199">
            <v>0.80000000000000071</v>
          </cell>
          <cell r="K199">
            <v>31.9</v>
          </cell>
          <cell r="L199">
            <v>29.5</v>
          </cell>
          <cell r="M199">
            <v>1.0813559322033899</v>
          </cell>
          <cell r="N199">
            <v>17.8</v>
          </cell>
          <cell r="O199">
            <v>16.399999999999999</v>
          </cell>
          <cell r="P199">
            <v>1.4000000000000021</v>
          </cell>
        </row>
        <row r="200">
          <cell r="A200" t="str">
            <v>1986:7</v>
          </cell>
          <cell r="B200">
            <v>9.2716407823557017</v>
          </cell>
          <cell r="C200">
            <v>9.8992241828118033</v>
          </cell>
          <cell r="D200">
            <v>0.93660276918005492</v>
          </cell>
          <cell r="E200">
            <v>0</v>
          </cell>
          <cell r="F200">
            <v>0</v>
          </cell>
          <cell r="G200">
            <v>1</v>
          </cell>
          <cell r="H200">
            <v>19.3</v>
          </cell>
          <cell r="I200">
            <v>18.899999999999999</v>
          </cell>
          <cell r="J200">
            <v>0.40000000000000213</v>
          </cell>
          <cell r="K200">
            <v>5.3</v>
          </cell>
          <cell r="L200">
            <v>8.1999999999999993</v>
          </cell>
          <cell r="M200">
            <v>0.64634146341463417</v>
          </cell>
          <cell r="N200">
            <v>18.3</v>
          </cell>
          <cell r="O200">
            <v>18.3</v>
          </cell>
          <cell r="P200">
            <v>0</v>
          </cell>
        </row>
        <row r="201">
          <cell r="A201" t="str">
            <v>1986:8</v>
          </cell>
          <cell r="B201">
            <v>26.322521916399104</v>
          </cell>
          <cell r="C201">
            <v>9.4425505166936539</v>
          </cell>
          <cell r="D201">
            <v>2.787649573053705</v>
          </cell>
          <cell r="E201">
            <v>0</v>
          </cell>
          <cell r="F201">
            <v>0</v>
          </cell>
          <cell r="G201">
            <v>1</v>
          </cell>
          <cell r="H201">
            <v>18.100000000000001</v>
          </cell>
          <cell r="I201">
            <v>18.7</v>
          </cell>
          <cell r="J201">
            <v>-0.59999999999999787</v>
          </cell>
          <cell r="K201">
            <v>23.4</v>
          </cell>
          <cell r="L201">
            <v>9.6</v>
          </cell>
          <cell r="M201">
            <v>2.4375</v>
          </cell>
          <cell r="N201">
            <v>17.100000000000001</v>
          </cell>
          <cell r="O201">
            <v>18</v>
          </cell>
          <cell r="P201">
            <v>-0.89999999999999858</v>
          </cell>
        </row>
        <row r="202">
          <cell r="A202" t="str">
            <v>1986:9</v>
          </cell>
          <cell r="B202">
            <v>77.750326276036787</v>
          </cell>
          <cell r="C202">
            <v>43.697695496746512</v>
          </cell>
          <cell r="D202">
            <v>1.7792774971811876</v>
          </cell>
          <cell r="E202">
            <v>0</v>
          </cell>
          <cell r="F202">
            <v>0</v>
          </cell>
          <cell r="G202">
            <v>1</v>
          </cell>
          <cell r="H202">
            <v>15.1</v>
          </cell>
          <cell r="I202">
            <v>16.3</v>
          </cell>
          <cell r="J202">
            <v>-1.2000000000000011</v>
          </cell>
          <cell r="K202">
            <v>110.4</v>
          </cell>
          <cell r="L202">
            <v>39.299999999999997</v>
          </cell>
          <cell r="M202">
            <v>2.8091603053435117</v>
          </cell>
          <cell r="N202">
            <v>12.4</v>
          </cell>
          <cell r="O202">
            <v>15.7</v>
          </cell>
          <cell r="P202">
            <v>-3.2999999999999989</v>
          </cell>
        </row>
        <row r="203">
          <cell r="A203" t="str">
            <v>1986:10</v>
          </cell>
          <cell r="B203">
            <v>104.44344645559741</v>
          </cell>
          <cell r="C203">
            <v>132.10004667845612</v>
          </cell>
          <cell r="D203">
            <v>0.79063898220885975</v>
          </cell>
          <cell r="E203">
            <v>104.44344645559741</v>
          </cell>
          <cell r="F203">
            <v>132.10004667845612</v>
          </cell>
          <cell r="G203">
            <v>0.79063898220885975</v>
          </cell>
          <cell r="H203">
            <v>13.6</v>
          </cell>
          <cell r="I203">
            <v>12.2</v>
          </cell>
          <cell r="J203">
            <v>1.4000000000000004</v>
          </cell>
          <cell r="K203">
            <v>96.7</v>
          </cell>
          <cell r="L203">
            <v>140.9</v>
          </cell>
          <cell r="M203">
            <v>0.68630234208658625</v>
          </cell>
          <cell r="N203">
            <v>13</v>
          </cell>
          <cell r="O203">
            <v>11.5</v>
          </cell>
          <cell r="P203">
            <v>1.5</v>
          </cell>
        </row>
        <row r="204">
          <cell r="A204" t="str">
            <v>1986:11</v>
          </cell>
          <cell r="B204">
            <v>251.90138422456727</v>
          </cell>
          <cell r="C204">
            <v>277.9065874341735</v>
          </cell>
          <cell r="D204">
            <v>0.90642466071170058</v>
          </cell>
          <cell r="E204">
            <v>251.90138422456727</v>
          </cell>
          <cell r="F204">
            <v>277.9065874341735</v>
          </cell>
          <cell r="G204">
            <v>0.90642466071170058</v>
          </cell>
          <cell r="H204">
            <v>8.4</v>
          </cell>
          <cell r="I204">
            <v>7.5</v>
          </cell>
          <cell r="J204">
            <v>0.90000000000000036</v>
          </cell>
          <cell r="K204">
            <v>230.5</v>
          </cell>
          <cell r="L204">
            <v>276.39999999999998</v>
          </cell>
          <cell r="M204">
            <v>0.83393632416787267</v>
          </cell>
          <cell r="N204">
            <v>8.3000000000000007</v>
          </cell>
          <cell r="O204">
            <v>6.8</v>
          </cell>
          <cell r="P204">
            <v>1.5000000000000009</v>
          </cell>
        </row>
        <row r="205">
          <cell r="A205" t="str">
            <v>1986:12</v>
          </cell>
          <cell r="B205">
            <v>351.30220124287416</v>
          </cell>
          <cell r="C205">
            <v>363.68818352813111</v>
          </cell>
          <cell r="D205">
            <v>0.96594340194091322</v>
          </cell>
          <cell r="E205">
            <v>351.30220124287416</v>
          </cell>
          <cell r="F205">
            <v>363.68818352813111</v>
          </cell>
          <cell r="G205">
            <v>0.96594340194091322</v>
          </cell>
          <cell r="H205">
            <v>5.7</v>
          </cell>
          <cell r="I205">
            <v>4.8</v>
          </cell>
          <cell r="J205">
            <v>0.90000000000000036</v>
          </cell>
          <cell r="K205">
            <v>319.8</v>
          </cell>
          <cell r="L205">
            <v>362.3</v>
          </cell>
          <cell r="M205">
            <v>0.88269390008280435</v>
          </cell>
          <cell r="N205">
            <v>5.7</v>
          </cell>
          <cell r="O205">
            <v>4.3</v>
          </cell>
          <cell r="P205">
            <v>1.4000000000000004</v>
          </cell>
        </row>
        <row r="206">
          <cell r="A206" t="str">
            <v>1987:1</v>
          </cell>
          <cell r="B206">
            <v>563.62708298988707</v>
          </cell>
          <cell r="C206">
            <v>392.91081774346333</v>
          </cell>
          <cell r="D206">
            <v>1.4344911301421246</v>
          </cell>
          <cell r="E206">
            <v>563.62708298988707</v>
          </cell>
          <cell r="F206">
            <v>392.91081774346333</v>
          </cell>
          <cell r="G206">
            <v>1.4344911301421246</v>
          </cell>
          <cell r="H206">
            <v>-0.8</v>
          </cell>
          <cell r="I206">
            <v>3.9</v>
          </cell>
          <cell r="J206">
            <v>-4.7</v>
          </cell>
          <cell r="K206">
            <v>558.6</v>
          </cell>
          <cell r="L206">
            <v>394</v>
          </cell>
          <cell r="M206">
            <v>1.4177664974619291</v>
          </cell>
          <cell r="N206">
            <v>-2</v>
          </cell>
          <cell r="O206">
            <v>3.3</v>
          </cell>
          <cell r="P206">
            <v>-5.3</v>
          </cell>
        </row>
        <row r="207">
          <cell r="A207" t="str">
            <v>1987:2</v>
          </cell>
          <cell r="B207">
            <v>358.64869862972142</v>
          </cell>
          <cell r="C207">
            <v>331.22294910654443</v>
          </cell>
          <cell r="D207">
            <v>1.082801477364888</v>
          </cell>
          <cell r="E207">
            <v>358.64869862972142</v>
          </cell>
          <cell r="F207">
            <v>331.22294910654443</v>
          </cell>
          <cell r="G207">
            <v>1.082801477364888</v>
          </cell>
          <cell r="H207">
            <v>4.0999999999999996</v>
          </cell>
          <cell r="I207">
            <v>4.9000000000000004</v>
          </cell>
          <cell r="J207">
            <v>-0.80000000000000071</v>
          </cell>
          <cell r="K207">
            <v>357.1</v>
          </cell>
          <cell r="L207">
            <v>332.4</v>
          </cell>
          <cell r="M207">
            <v>1.0743080625752108</v>
          </cell>
          <cell r="N207">
            <v>3.2</v>
          </cell>
          <cell r="O207">
            <v>4.2</v>
          </cell>
          <cell r="P207">
            <v>-1</v>
          </cell>
        </row>
        <row r="208">
          <cell r="A208" t="str">
            <v>1987:3</v>
          </cell>
          <cell r="B208">
            <v>354.93702002421628</v>
          </cell>
          <cell r="C208">
            <v>270.29253185771751</v>
          </cell>
          <cell r="D208">
            <v>1.3131588119906168</v>
          </cell>
          <cell r="E208">
            <v>354.93702002421628</v>
          </cell>
          <cell r="F208">
            <v>270.29253185771751</v>
          </cell>
          <cell r="G208">
            <v>1.3131588119906168</v>
          </cell>
          <cell r="H208">
            <v>5.4</v>
          </cell>
          <cell r="I208">
            <v>7.4</v>
          </cell>
          <cell r="J208">
            <v>-2</v>
          </cell>
          <cell r="K208">
            <v>357.1</v>
          </cell>
          <cell r="L208">
            <v>281.39999999999998</v>
          </cell>
          <cell r="M208">
            <v>1.2690120824449185</v>
          </cell>
          <cell r="N208">
            <v>4.5</v>
          </cell>
          <cell r="O208">
            <v>6.9</v>
          </cell>
          <cell r="P208">
            <v>-2.4000000000000004</v>
          </cell>
        </row>
        <row r="209">
          <cell r="A209" t="str">
            <v>1987:4</v>
          </cell>
          <cell r="B209">
            <v>149.01719956006994</v>
          </cell>
          <cell r="C209">
            <v>198.63939385091356</v>
          </cell>
          <cell r="D209">
            <v>0.75018956044495899</v>
          </cell>
          <cell r="E209">
            <v>149.01719956006994</v>
          </cell>
          <cell r="F209">
            <v>198.63939385091356</v>
          </cell>
          <cell r="G209">
            <v>0.75018956044495899</v>
          </cell>
          <cell r="H209">
            <v>11.7</v>
          </cell>
          <cell r="I209">
            <v>9.9</v>
          </cell>
          <cell r="J209">
            <v>1.7999999999999989</v>
          </cell>
          <cell r="K209">
            <v>122.9</v>
          </cell>
          <cell r="L209">
            <v>188</v>
          </cell>
          <cell r="M209">
            <v>0.65372340425531916</v>
          </cell>
          <cell r="N209">
            <v>12.1</v>
          </cell>
          <cell r="O209">
            <v>9.6999999999999993</v>
          </cell>
          <cell r="P209">
            <v>2.4000000000000004</v>
          </cell>
        </row>
        <row r="210">
          <cell r="A210" t="str">
            <v>1987:5</v>
          </cell>
          <cell r="B210">
            <v>150.16040161901228</v>
          </cell>
          <cell r="C210">
            <v>94.205291641343422</v>
          </cell>
          <cell r="D210">
            <v>1.5939699246481829</v>
          </cell>
          <cell r="E210">
            <v>150.16040161901228</v>
          </cell>
          <cell r="F210">
            <v>94.205291641343422</v>
          </cell>
          <cell r="G210">
            <v>1.5939699246481829</v>
          </cell>
          <cell r="H210">
            <v>12</v>
          </cell>
          <cell r="I210">
            <v>13.6</v>
          </cell>
          <cell r="J210">
            <v>-1.5999999999999996</v>
          </cell>
          <cell r="K210">
            <v>142.1</v>
          </cell>
          <cell r="L210">
            <v>92.4</v>
          </cell>
          <cell r="M210">
            <v>1.5378787878787876</v>
          </cell>
          <cell r="N210">
            <v>11.5</v>
          </cell>
          <cell r="O210">
            <v>13.4</v>
          </cell>
          <cell r="P210">
            <v>-1.9000000000000004</v>
          </cell>
        </row>
        <row r="211">
          <cell r="A211" t="str">
            <v>1987:6</v>
          </cell>
          <cell r="B211">
            <v>57.158057599665867</v>
          </cell>
          <cell r="C211">
            <v>33.639009300779129</v>
          </cell>
          <cell r="D211">
            <v>1.6991599570782248</v>
          </cell>
          <cell r="E211">
            <v>0</v>
          </cell>
          <cell r="F211">
            <v>0</v>
          </cell>
          <cell r="G211">
            <v>1</v>
          </cell>
          <cell r="H211">
            <v>15.8</v>
          </cell>
          <cell r="I211">
            <v>16.8</v>
          </cell>
          <cell r="J211">
            <v>-1</v>
          </cell>
          <cell r="K211">
            <v>51.8</v>
          </cell>
          <cell r="L211">
            <v>29.5</v>
          </cell>
          <cell r="M211">
            <v>1.7559322033898304</v>
          </cell>
          <cell r="N211">
            <v>15.1</v>
          </cell>
          <cell r="O211">
            <v>16.399999999999999</v>
          </cell>
          <cell r="P211">
            <v>-1.2999999999999989</v>
          </cell>
        </row>
        <row r="212">
          <cell r="A212" t="str">
            <v>1987:7</v>
          </cell>
          <cell r="B212">
            <v>10.003318027604823</v>
          </cell>
          <cell r="C212">
            <v>9.8992241828118033</v>
          </cell>
          <cell r="D212">
            <v>1.010515353816692</v>
          </cell>
          <cell r="E212">
            <v>0</v>
          </cell>
          <cell r="F212">
            <v>0</v>
          </cell>
          <cell r="G212">
            <v>1</v>
          </cell>
          <cell r="H212">
            <v>19.2</v>
          </cell>
          <cell r="I212">
            <v>18.899999999999999</v>
          </cell>
          <cell r="J212">
            <v>0.30000000000000071</v>
          </cell>
          <cell r="K212">
            <v>5.7</v>
          </cell>
          <cell r="L212">
            <v>8.1999999999999993</v>
          </cell>
          <cell r="M212">
            <v>0.69512195121951226</v>
          </cell>
          <cell r="N212">
            <v>17.899999999999999</v>
          </cell>
          <cell r="O212">
            <v>18.3</v>
          </cell>
          <cell r="P212">
            <v>-0.40000000000000213</v>
          </cell>
        </row>
        <row r="213">
          <cell r="A213" t="str">
            <v>1987:8</v>
          </cell>
          <cell r="B213">
            <v>15.291940006215141</v>
          </cell>
          <cell r="C213">
            <v>9.4425505166936539</v>
          </cell>
          <cell r="D213">
            <v>1.6194713471937743</v>
          </cell>
          <cell r="E213">
            <v>0</v>
          </cell>
          <cell r="F213">
            <v>0</v>
          </cell>
          <cell r="G213">
            <v>1</v>
          </cell>
          <cell r="H213">
            <v>19.100000000000001</v>
          </cell>
          <cell r="I213">
            <v>18.7</v>
          </cell>
          <cell r="J213">
            <v>0.40000000000000213</v>
          </cell>
          <cell r="K213">
            <v>12.7</v>
          </cell>
          <cell r="L213">
            <v>9.6</v>
          </cell>
          <cell r="M213">
            <v>1.3229166666666667</v>
          </cell>
          <cell r="N213">
            <v>17.899999999999999</v>
          </cell>
          <cell r="O213">
            <v>18</v>
          </cell>
          <cell r="P213">
            <v>-0.10000000000000142</v>
          </cell>
        </row>
        <row r="214">
          <cell r="A214" t="str">
            <v>1987:9</v>
          </cell>
          <cell r="B214">
            <v>31.865141689207299</v>
          </cell>
          <cell r="C214">
            <v>43.697695496746512</v>
          </cell>
          <cell r="D214">
            <v>0.72921789872373932</v>
          </cell>
          <cell r="E214">
            <v>0</v>
          </cell>
          <cell r="F214">
            <v>0</v>
          </cell>
          <cell r="G214">
            <v>1</v>
          </cell>
          <cell r="H214">
            <v>18.2</v>
          </cell>
          <cell r="I214">
            <v>16.3</v>
          </cell>
          <cell r="J214">
            <v>1.8999999999999986</v>
          </cell>
          <cell r="K214">
            <v>37.5</v>
          </cell>
          <cell r="L214">
            <v>39.299999999999997</v>
          </cell>
          <cell r="M214">
            <v>0.95419847328244278</v>
          </cell>
          <cell r="N214">
            <v>16.899999999999999</v>
          </cell>
          <cell r="O214">
            <v>15.7</v>
          </cell>
          <cell r="P214">
            <v>1.1999999999999993</v>
          </cell>
        </row>
        <row r="215">
          <cell r="A215" t="str">
            <v>1987:10</v>
          </cell>
          <cell r="B215">
            <v>123.46893126511758</v>
          </cell>
          <cell r="C215">
            <v>132.10004667845612</v>
          </cell>
          <cell r="D215">
            <v>0.93466228339534585</v>
          </cell>
          <cell r="E215">
            <v>123.46893126511758</v>
          </cell>
          <cell r="F215">
            <v>132.10004667845612</v>
          </cell>
          <cell r="G215">
            <v>0.93466228339534585</v>
          </cell>
          <cell r="H215">
            <v>12.9</v>
          </cell>
          <cell r="I215">
            <v>12.2</v>
          </cell>
          <cell r="J215">
            <v>0.70000000000000107</v>
          </cell>
          <cell r="K215">
            <v>130.6</v>
          </cell>
          <cell r="L215">
            <v>140.9</v>
          </cell>
          <cell r="M215">
            <v>0.92689850958126319</v>
          </cell>
          <cell r="N215">
            <v>11.8</v>
          </cell>
          <cell r="O215">
            <v>11.5</v>
          </cell>
          <cell r="P215">
            <v>0.30000000000000071</v>
          </cell>
        </row>
        <row r="216">
          <cell r="A216" t="str">
            <v>1987:11</v>
          </cell>
          <cell r="B216">
            <v>286.77119806088331</v>
          </cell>
          <cell r="C216">
            <v>277.9065874341735</v>
          </cell>
          <cell r="D216">
            <v>1.0318978067722469</v>
          </cell>
          <cell r="E216">
            <v>286.77119806088331</v>
          </cell>
          <cell r="F216">
            <v>277.9065874341735</v>
          </cell>
          <cell r="G216">
            <v>1.0318978067722469</v>
          </cell>
          <cell r="H216">
            <v>7.5</v>
          </cell>
          <cell r="I216">
            <v>7.5</v>
          </cell>
          <cell r="J216">
            <v>0</v>
          </cell>
          <cell r="K216">
            <v>283.10000000000002</v>
          </cell>
          <cell r="L216">
            <v>276.39999999999998</v>
          </cell>
          <cell r="M216">
            <v>1.0242402315484807</v>
          </cell>
          <cell r="N216">
            <v>6.6</v>
          </cell>
          <cell r="O216">
            <v>6.8</v>
          </cell>
          <cell r="P216">
            <v>-0.20000000000000018</v>
          </cell>
        </row>
        <row r="217">
          <cell r="A217" t="str">
            <v>1987:12</v>
          </cell>
          <cell r="B217">
            <v>362.00929888798214</v>
          </cell>
          <cell r="C217">
            <v>363.68818352813111</v>
          </cell>
          <cell r="D217">
            <v>0.99538372508047379</v>
          </cell>
          <cell r="E217">
            <v>362.00929888798214</v>
          </cell>
          <cell r="F217">
            <v>363.68818352813111</v>
          </cell>
          <cell r="G217">
            <v>0.99538372508047379</v>
          </cell>
          <cell r="H217">
            <v>5.5</v>
          </cell>
          <cell r="I217">
            <v>4.8</v>
          </cell>
          <cell r="J217">
            <v>0.70000000000000018</v>
          </cell>
          <cell r="K217">
            <v>356.8</v>
          </cell>
          <cell r="L217">
            <v>362.3</v>
          </cell>
          <cell r="M217">
            <v>0.98481921059895117</v>
          </cell>
          <cell r="N217">
            <v>4.5</v>
          </cell>
          <cell r="O217">
            <v>4.3</v>
          </cell>
          <cell r="P217">
            <v>0.20000000000000018</v>
          </cell>
        </row>
        <row r="218">
          <cell r="A218" t="str">
            <v>1988:1</v>
          </cell>
          <cell r="B218">
            <v>298.0871374513946</v>
          </cell>
          <cell r="C218">
            <v>392.91081774346333</v>
          </cell>
          <cell r="D218">
            <v>0.75866360504744268</v>
          </cell>
          <cell r="E218">
            <v>298.0871374513946</v>
          </cell>
          <cell r="F218">
            <v>392.91081774346333</v>
          </cell>
          <cell r="G218">
            <v>0.75866360504744268</v>
          </cell>
          <cell r="H218">
            <v>7.2</v>
          </cell>
          <cell r="I218">
            <v>3.9</v>
          </cell>
          <cell r="J218">
            <v>3.3000000000000003</v>
          </cell>
          <cell r="K218">
            <v>275.2</v>
          </cell>
          <cell r="L218">
            <v>394</v>
          </cell>
          <cell r="M218">
            <v>0.69847715736040605</v>
          </cell>
          <cell r="N218">
            <v>7.1</v>
          </cell>
          <cell r="O218">
            <v>3.3</v>
          </cell>
          <cell r="P218">
            <v>3.8</v>
          </cell>
        </row>
        <row r="219">
          <cell r="A219" t="str">
            <v>1988:2</v>
          </cell>
          <cell r="B219">
            <v>334.76240250693814</v>
          </cell>
          <cell r="C219">
            <v>331.22294910654443</v>
          </cell>
          <cell r="D219">
            <v>1.0106860149936505</v>
          </cell>
          <cell r="E219">
            <v>334.76240250693814</v>
          </cell>
          <cell r="F219">
            <v>331.22294910654443</v>
          </cell>
          <cell r="G219">
            <v>1.0106860149936505</v>
          </cell>
          <cell r="H219">
            <v>5.2</v>
          </cell>
          <cell r="I219">
            <v>4.9000000000000004</v>
          </cell>
          <cell r="J219">
            <v>0.29999999999999982</v>
          </cell>
          <cell r="K219">
            <v>323.10000000000002</v>
          </cell>
          <cell r="L219">
            <v>332.4</v>
          </cell>
          <cell r="M219">
            <v>0.97202166064981965</v>
          </cell>
          <cell r="N219">
            <v>4.9000000000000004</v>
          </cell>
          <cell r="O219">
            <v>4.2</v>
          </cell>
          <cell r="P219">
            <v>0.70000000000000018</v>
          </cell>
        </row>
        <row r="220">
          <cell r="A220" t="str">
            <v>1988:3</v>
          </cell>
          <cell r="B220">
            <v>298.58917896757072</v>
          </cell>
          <cell r="C220">
            <v>270.29253185771751</v>
          </cell>
          <cell r="D220">
            <v>1.1046889712985064</v>
          </cell>
          <cell r="E220">
            <v>298.58917896757072</v>
          </cell>
          <cell r="F220">
            <v>270.29253185771751</v>
          </cell>
          <cell r="G220">
            <v>1.1046889712985064</v>
          </cell>
          <cell r="H220">
            <v>7.1</v>
          </cell>
          <cell r="I220">
            <v>7.4</v>
          </cell>
          <cell r="J220">
            <v>-0.30000000000000071</v>
          </cell>
          <cell r="K220">
            <v>280.39999999999998</v>
          </cell>
          <cell r="L220">
            <v>281.39999999999998</v>
          </cell>
          <cell r="M220">
            <v>0.9964463397299218</v>
          </cell>
          <cell r="N220">
            <v>7</v>
          </cell>
          <cell r="O220">
            <v>6.9</v>
          </cell>
          <cell r="P220">
            <v>9.9999999999999645E-2</v>
          </cell>
        </row>
        <row r="221">
          <cell r="A221" t="str">
            <v>1988:4</v>
          </cell>
          <cell r="B221">
            <v>176.23404922588867</v>
          </cell>
          <cell r="C221">
            <v>198.63939385091356</v>
          </cell>
          <cell r="D221">
            <v>0.88720593538540016</v>
          </cell>
          <cell r="E221">
            <v>176.23404922588867</v>
          </cell>
          <cell r="F221">
            <v>198.63939385091356</v>
          </cell>
          <cell r="G221">
            <v>0.88720593538540016</v>
          </cell>
          <cell r="H221">
            <v>10.8</v>
          </cell>
          <cell r="I221">
            <v>9.9</v>
          </cell>
          <cell r="J221">
            <v>0.90000000000000036</v>
          </cell>
          <cell r="K221">
            <v>172.9</v>
          </cell>
          <cell r="L221">
            <v>188</v>
          </cell>
          <cell r="M221">
            <v>0.9196808510638298</v>
          </cell>
          <cell r="N221">
            <v>10.199999999999999</v>
          </cell>
          <cell r="O221">
            <v>9.6999999999999993</v>
          </cell>
          <cell r="P221">
            <v>0.5</v>
          </cell>
        </row>
        <row r="222">
          <cell r="A222" t="str">
            <v>1988:5</v>
          </cell>
          <cell r="B222">
            <v>72.670475570117745</v>
          </cell>
          <cell r="C222">
            <v>94.205291641343422</v>
          </cell>
          <cell r="D222">
            <v>0.77140545190165521</v>
          </cell>
          <cell r="E222">
            <v>72.670475570117745</v>
          </cell>
          <cell r="F222">
            <v>94.205291641343422</v>
          </cell>
          <cell r="G222">
            <v>0.77140545190165521</v>
          </cell>
          <cell r="H222">
            <v>14.5</v>
          </cell>
          <cell r="I222">
            <v>13.6</v>
          </cell>
          <cell r="J222">
            <v>0.90000000000000036</v>
          </cell>
          <cell r="K222">
            <v>67.400000000000006</v>
          </cell>
          <cell r="L222">
            <v>92.4</v>
          </cell>
          <cell r="M222">
            <v>0.72943722943722944</v>
          </cell>
          <cell r="N222">
            <v>14.4</v>
          </cell>
          <cell r="O222">
            <v>13.4</v>
          </cell>
          <cell r="P222">
            <v>1</v>
          </cell>
        </row>
        <row r="223">
          <cell r="A223" t="str">
            <v>1988:6</v>
          </cell>
          <cell r="B223">
            <v>30.736778814593254</v>
          </cell>
          <cell r="C223">
            <v>33.639009300779129</v>
          </cell>
          <cell r="D223">
            <v>0.91372425804113511</v>
          </cell>
          <cell r="E223">
            <v>0</v>
          </cell>
          <cell r="F223">
            <v>0</v>
          </cell>
          <cell r="G223">
            <v>1</v>
          </cell>
          <cell r="H223">
            <v>16.7</v>
          </cell>
          <cell r="I223">
            <v>16.8</v>
          </cell>
          <cell r="J223">
            <v>-0.10000000000000142</v>
          </cell>
          <cell r="K223">
            <v>23</v>
          </cell>
          <cell r="L223">
            <v>29.5</v>
          </cell>
          <cell r="M223">
            <v>0.77966101694915257</v>
          </cell>
          <cell r="N223">
            <v>16.100000000000001</v>
          </cell>
          <cell r="O223">
            <v>16.399999999999999</v>
          </cell>
          <cell r="P223">
            <v>-0.29999999999999716</v>
          </cell>
        </row>
        <row r="224">
          <cell r="A224" t="str">
            <v>1988:7</v>
          </cell>
          <cell r="B224">
            <v>14.74141423222561</v>
          </cell>
          <cell r="C224">
            <v>9.8992241828118033</v>
          </cell>
          <cell r="D224">
            <v>1.4891484383009919</v>
          </cell>
          <cell r="E224">
            <v>0</v>
          </cell>
          <cell r="F224">
            <v>0</v>
          </cell>
          <cell r="G224">
            <v>1</v>
          </cell>
          <cell r="H224">
            <v>18.3</v>
          </cell>
          <cell r="I224">
            <v>18.899999999999999</v>
          </cell>
          <cell r="J224">
            <v>-0.59999999999999787</v>
          </cell>
          <cell r="K224">
            <v>6.1</v>
          </cell>
          <cell r="L224">
            <v>8.1999999999999993</v>
          </cell>
          <cell r="M224">
            <v>0.74390243902439024</v>
          </cell>
          <cell r="N224">
            <v>17.399999999999999</v>
          </cell>
          <cell r="O224">
            <v>18.3</v>
          </cell>
          <cell r="P224">
            <v>-0.90000000000000213</v>
          </cell>
        </row>
        <row r="225">
          <cell r="A225" t="str">
            <v>1988:8</v>
          </cell>
          <cell r="B225">
            <v>13.13226944792317</v>
          </cell>
          <cell r="C225">
            <v>9.4425505166936539</v>
          </cell>
          <cell r="D225">
            <v>1.3907544815043771</v>
          </cell>
          <cell r="E225">
            <v>0</v>
          </cell>
          <cell r="F225">
            <v>0</v>
          </cell>
          <cell r="G225">
            <v>1</v>
          </cell>
          <cell r="H225">
            <v>19.100000000000001</v>
          </cell>
          <cell r="I225">
            <v>18.7</v>
          </cell>
          <cell r="J225">
            <v>0.40000000000000213</v>
          </cell>
          <cell r="K225">
            <v>5.5</v>
          </cell>
          <cell r="L225">
            <v>9.6</v>
          </cell>
          <cell r="M225">
            <v>0.57291666666666674</v>
          </cell>
          <cell r="N225">
            <v>18.5</v>
          </cell>
          <cell r="O225">
            <v>18</v>
          </cell>
          <cell r="P225">
            <v>0.5</v>
          </cell>
        </row>
        <row r="226">
          <cell r="A226" t="str">
            <v>1988:9</v>
          </cell>
          <cell r="B226">
            <v>49.653607924482557</v>
          </cell>
          <cell r="C226">
            <v>43.697695496746512</v>
          </cell>
          <cell r="D226">
            <v>1.1362980898656199</v>
          </cell>
          <cell r="E226">
            <v>0</v>
          </cell>
          <cell r="F226">
            <v>0</v>
          </cell>
          <cell r="G226">
            <v>1</v>
          </cell>
          <cell r="H226">
            <v>15.8</v>
          </cell>
          <cell r="I226">
            <v>16.3</v>
          </cell>
          <cell r="J226">
            <v>-0.5</v>
          </cell>
          <cell r="K226">
            <v>43.2</v>
          </cell>
          <cell r="L226">
            <v>39.299999999999997</v>
          </cell>
          <cell r="M226">
            <v>1.0992366412213741</v>
          </cell>
          <cell r="N226">
            <v>15</v>
          </cell>
          <cell r="O226">
            <v>15.7</v>
          </cell>
          <cell r="P226">
            <v>-0.69999999999999929</v>
          </cell>
        </row>
        <row r="227">
          <cell r="A227" t="str">
            <v>1988:10</v>
          </cell>
          <cell r="B227">
            <v>113.79928251706151</v>
          </cell>
          <cell r="C227">
            <v>132.10004667845612</v>
          </cell>
          <cell r="D227">
            <v>0.86146284863971034</v>
          </cell>
          <cell r="E227">
            <v>113.79928251706151</v>
          </cell>
          <cell r="F227">
            <v>132.10004667845612</v>
          </cell>
          <cell r="G227">
            <v>0.86146284863971034</v>
          </cell>
          <cell r="H227">
            <v>13.1</v>
          </cell>
          <cell r="I227">
            <v>12.2</v>
          </cell>
          <cell r="J227">
            <v>0.90000000000000036</v>
          </cell>
          <cell r="K227">
            <v>125.5</v>
          </cell>
          <cell r="L227">
            <v>140.9</v>
          </cell>
          <cell r="M227">
            <v>0.89070262597586936</v>
          </cell>
          <cell r="N227">
            <v>12</v>
          </cell>
          <cell r="O227">
            <v>11.5</v>
          </cell>
          <cell r="P227">
            <v>0.5</v>
          </cell>
        </row>
        <row r="228">
          <cell r="A228" t="str">
            <v>1988:11</v>
          </cell>
          <cell r="B228">
            <v>310.68211492215397</v>
          </cell>
          <cell r="C228">
            <v>277.9065874341735</v>
          </cell>
          <cell r="D228">
            <v>1.1179372097314673</v>
          </cell>
          <cell r="E228">
            <v>310.68211492215397</v>
          </cell>
          <cell r="F228">
            <v>277.9065874341735</v>
          </cell>
          <cell r="G228">
            <v>1.1179372097314673</v>
          </cell>
          <cell r="H228">
            <v>6.5</v>
          </cell>
          <cell r="I228">
            <v>7.5</v>
          </cell>
          <cell r="J228">
            <v>-1</v>
          </cell>
          <cell r="K228">
            <v>305.39999999999998</v>
          </cell>
          <cell r="L228">
            <v>276.39999999999998</v>
          </cell>
          <cell r="M228">
            <v>1.1049204052098409</v>
          </cell>
          <cell r="N228">
            <v>5.8</v>
          </cell>
          <cell r="O228">
            <v>6.8</v>
          </cell>
          <cell r="P228">
            <v>-1</v>
          </cell>
        </row>
        <row r="229">
          <cell r="A229" t="str">
            <v>1988:12</v>
          </cell>
          <cell r="B229">
            <v>325.02554054156815</v>
          </cell>
          <cell r="C229">
            <v>363.68818352813111</v>
          </cell>
          <cell r="D229">
            <v>0.89369288105129641</v>
          </cell>
          <cell r="E229">
            <v>325.02554054156815</v>
          </cell>
          <cell r="F229">
            <v>363.68818352813111</v>
          </cell>
          <cell r="G229">
            <v>0.89369288105129641</v>
          </cell>
          <cell r="H229">
            <v>6.4</v>
          </cell>
          <cell r="I229">
            <v>4.8</v>
          </cell>
          <cell r="J229">
            <v>1.6000000000000005</v>
          </cell>
          <cell r="K229">
            <v>265</v>
          </cell>
          <cell r="L229">
            <v>362.3</v>
          </cell>
          <cell r="M229">
            <v>0.73143803477780844</v>
          </cell>
          <cell r="N229">
            <v>7.5</v>
          </cell>
          <cell r="O229">
            <v>4.3</v>
          </cell>
          <cell r="P229">
            <v>3.2</v>
          </cell>
        </row>
        <row r="230">
          <cell r="A230" t="str">
            <v>1989:1</v>
          </cell>
          <cell r="B230">
            <v>384.47695695259597</v>
          </cell>
          <cell r="C230">
            <v>392.91081774346333</v>
          </cell>
          <cell r="D230">
            <v>0.97853492342281623</v>
          </cell>
          <cell r="E230">
            <v>384.47695695259597</v>
          </cell>
          <cell r="F230">
            <v>392.91081774346333</v>
          </cell>
          <cell r="G230">
            <v>0.97853492342281623</v>
          </cell>
          <cell r="H230">
            <v>4.4000000000000004</v>
          </cell>
          <cell r="I230">
            <v>3.9</v>
          </cell>
          <cell r="J230">
            <v>0.50000000000000044</v>
          </cell>
          <cell r="K230">
            <v>368.4</v>
          </cell>
          <cell r="L230">
            <v>394</v>
          </cell>
          <cell r="M230">
            <v>0.93502538071065988</v>
          </cell>
          <cell r="N230">
            <v>4.0999999999999996</v>
          </cell>
          <cell r="O230">
            <v>3.3</v>
          </cell>
          <cell r="P230">
            <v>0.79999999999999982</v>
          </cell>
        </row>
        <row r="231">
          <cell r="A231" t="str">
            <v>1989:2</v>
          </cell>
          <cell r="B231">
            <v>303.15086467853394</v>
          </cell>
          <cell r="C231">
            <v>331.22294910654443</v>
          </cell>
          <cell r="D231">
            <v>0.91524716356842606</v>
          </cell>
          <cell r="E231">
            <v>303.15086467853394</v>
          </cell>
          <cell r="F231">
            <v>331.22294910654443</v>
          </cell>
          <cell r="G231">
            <v>0.91524716356842606</v>
          </cell>
          <cell r="H231">
            <v>5.9</v>
          </cell>
          <cell r="I231">
            <v>4.9000000000000004</v>
          </cell>
          <cell r="J231">
            <v>1</v>
          </cell>
          <cell r="K231">
            <v>288.7</v>
          </cell>
          <cell r="L231">
            <v>332.4</v>
          </cell>
          <cell r="M231">
            <v>0.86853188929001202</v>
          </cell>
          <cell r="N231">
            <v>5.7</v>
          </cell>
          <cell r="O231">
            <v>4.2</v>
          </cell>
          <cell r="P231">
            <v>1.5</v>
          </cell>
        </row>
        <row r="232">
          <cell r="A232" t="str">
            <v>1989:3</v>
          </cell>
          <cell r="B232">
            <v>209.53090282551324</v>
          </cell>
          <cell r="C232">
            <v>270.29253185771751</v>
          </cell>
          <cell r="D232">
            <v>0.77520048883855475</v>
          </cell>
          <cell r="E232">
            <v>209.53090282551324</v>
          </cell>
          <cell r="F232">
            <v>270.29253185771751</v>
          </cell>
          <cell r="G232">
            <v>0.77520048883855475</v>
          </cell>
          <cell r="H232">
            <v>9.8000000000000007</v>
          </cell>
          <cell r="I232">
            <v>7.4</v>
          </cell>
          <cell r="J232">
            <v>2.4000000000000004</v>
          </cell>
          <cell r="K232">
            <v>189.3</v>
          </cell>
          <cell r="L232">
            <v>281.39999999999998</v>
          </cell>
          <cell r="M232">
            <v>0.67270788912579971</v>
          </cell>
          <cell r="N232">
            <v>9.9</v>
          </cell>
          <cell r="O232">
            <v>6.9</v>
          </cell>
          <cell r="P232">
            <v>3</v>
          </cell>
        </row>
        <row r="233">
          <cell r="A233" t="str">
            <v>1989:4</v>
          </cell>
          <cell r="B233">
            <v>234.17459364615181</v>
          </cell>
          <cell r="C233">
            <v>198.63939385091356</v>
          </cell>
          <cell r="D233">
            <v>1.1788930136481828</v>
          </cell>
          <cell r="E233">
            <v>234.17459364615181</v>
          </cell>
          <cell r="F233">
            <v>198.63939385091356</v>
          </cell>
          <cell r="G233">
            <v>1.1788930136481828</v>
          </cell>
          <cell r="H233">
            <v>8.8000000000000007</v>
          </cell>
          <cell r="I233">
            <v>9.9</v>
          </cell>
          <cell r="J233">
            <v>-1.0999999999999996</v>
          </cell>
          <cell r="K233">
            <v>234.4</v>
          </cell>
          <cell r="L233">
            <v>188</v>
          </cell>
          <cell r="M233">
            <v>1.246808510638298</v>
          </cell>
          <cell r="N233">
            <v>8.1999999999999993</v>
          </cell>
          <cell r="O233">
            <v>9.6999999999999993</v>
          </cell>
          <cell r="P233">
            <v>-1.5</v>
          </cell>
        </row>
        <row r="234">
          <cell r="A234" t="str">
            <v>1989:5</v>
          </cell>
          <cell r="B234">
            <v>48.046922882966975</v>
          </cell>
          <cell r="C234">
            <v>94.205291641343422</v>
          </cell>
          <cell r="D234">
            <v>0.510023609564209</v>
          </cell>
          <cell r="E234">
            <v>48.046922882966975</v>
          </cell>
          <cell r="F234">
            <v>94.205291641343422</v>
          </cell>
          <cell r="G234">
            <v>0.510023609564209</v>
          </cell>
          <cell r="H234">
            <v>16.2</v>
          </cell>
          <cell r="I234">
            <v>13.6</v>
          </cell>
          <cell r="J234">
            <v>2.5999999999999996</v>
          </cell>
          <cell r="K234">
            <v>39.299999999999997</v>
          </cell>
          <cell r="L234">
            <v>92.4</v>
          </cell>
          <cell r="M234">
            <v>0.42532467532467527</v>
          </cell>
          <cell r="N234">
            <v>16.3</v>
          </cell>
          <cell r="O234">
            <v>13.4</v>
          </cell>
          <cell r="P234">
            <v>2.9000000000000004</v>
          </cell>
        </row>
        <row r="235">
          <cell r="A235" t="str">
            <v>1989:6</v>
          </cell>
          <cell r="B235">
            <v>41.813888581530648</v>
          </cell>
          <cell r="C235">
            <v>33.639009300779129</v>
          </cell>
          <cell r="D235">
            <v>1.243017837049148</v>
          </cell>
          <cell r="E235">
            <v>0</v>
          </cell>
          <cell r="F235">
            <v>0</v>
          </cell>
          <cell r="G235">
            <v>1</v>
          </cell>
          <cell r="H235">
            <v>17.399999999999999</v>
          </cell>
          <cell r="I235">
            <v>16.8</v>
          </cell>
          <cell r="J235">
            <v>0.59999999999999787</v>
          </cell>
          <cell r="K235">
            <v>40.700000000000003</v>
          </cell>
          <cell r="L235">
            <v>29.5</v>
          </cell>
          <cell r="M235">
            <v>1.3796610169491526</v>
          </cell>
          <cell r="N235">
            <v>16.899999999999999</v>
          </cell>
          <cell r="O235">
            <v>16.399999999999999</v>
          </cell>
          <cell r="P235">
            <v>0.5</v>
          </cell>
        </row>
        <row r="236">
          <cell r="A236" t="str">
            <v>1989:7</v>
          </cell>
          <cell r="B236">
            <v>2.0438669763584594</v>
          </cell>
          <cell r="C236">
            <v>9.8992241828118033</v>
          </cell>
          <cell r="D236">
            <v>0.20646738962708425</v>
          </cell>
          <cell r="E236">
            <v>0</v>
          </cell>
          <cell r="F236">
            <v>0</v>
          </cell>
          <cell r="G236">
            <v>1</v>
          </cell>
          <cell r="H236">
            <v>20.7</v>
          </cell>
          <cell r="I236">
            <v>18.899999999999999</v>
          </cell>
          <cell r="J236">
            <v>1.8000000000000007</v>
          </cell>
          <cell r="K236">
            <v>0.1</v>
          </cell>
          <cell r="L236">
            <v>8.1999999999999993</v>
          </cell>
          <cell r="M236">
            <v>1.2195121951219514E-2</v>
          </cell>
          <cell r="N236">
            <v>20</v>
          </cell>
          <cell r="O236">
            <v>18.3</v>
          </cell>
          <cell r="P236">
            <v>1.6999999999999993</v>
          </cell>
        </row>
        <row r="237">
          <cell r="A237" t="str">
            <v>1989:8</v>
          </cell>
          <cell r="B237">
            <v>6.0783374860161512</v>
          </cell>
          <cell r="C237">
            <v>9.4425505166936539</v>
          </cell>
          <cell r="D237">
            <v>0.64371776198286146</v>
          </cell>
          <cell r="E237">
            <v>0</v>
          </cell>
          <cell r="F237">
            <v>0</v>
          </cell>
          <cell r="G237">
            <v>1</v>
          </cell>
          <cell r="H237">
            <v>19.8</v>
          </cell>
          <cell r="I237">
            <v>18.7</v>
          </cell>
          <cell r="J237">
            <v>1.1000000000000014</v>
          </cell>
          <cell r="K237">
            <v>1.7</v>
          </cell>
          <cell r="L237">
            <v>9.6</v>
          </cell>
          <cell r="M237">
            <v>0.17708333333333334</v>
          </cell>
          <cell r="N237">
            <v>19.100000000000001</v>
          </cell>
          <cell r="O237">
            <v>18</v>
          </cell>
          <cell r="P237">
            <v>1.1000000000000014</v>
          </cell>
        </row>
        <row r="238">
          <cell r="A238" t="str">
            <v>1989:9</v>
          </cell>
          <cell r="B238">
            <v>31.730262619130269</v>
          </cell>
          <cell r="C238">
            <v>43.697695496746512</v>
          </cell>
          <cell r="D238">
            <v>0.72613125837477466</v>
          </cell>
          <cell r="E238">
            <v>0</v>
          </cell>
          <cell r="F238">
            <v>0</v>
          </cell>
          <cell r="G238">
            <v>1</v>
          </cell>
          <cell r="H238">
            <v>16.600000000000001</v>
          </cell>
          <cell r="I238">
            <v>16.3</v>
          </cell>
          <cell r="J238">
            <v>0.30000000000000071</v>
          </cell>
          <cell r="K238">
            <v>24.9</v>
          </cell>
          <cell r="L238">
            <v>39.299999999999997</v>
          </cell>
          <cell r="M238">
            <v>0.63358778625954204</v>
          </cell>
          <cell r="N238">
            <v>16.3</v>
          </cell>
          <cell r="O238">
            <v>15.7</v>
          </cell>
          <cell r="P238">
            <v>0.60000000000000142</v>
          </cell>
        </row>
        <row r="239">
          <cell r="A239" t="str">
            <v>1989:10</v>
          </cell>
          <cell r="B239">
            <v>96.956670111167625</v>
          </cell>
          <cell r="C239">
            <v>132.10004667845612</v>
          </cell>
          <cell r="D239">
            <v>0.73396393528284842</v>
          </cell>
          <cell r="E239">
            <v>96.956670111167625</v>
          </cell>
          <cell r="F239">
            <v>132.10004667845612</v>
          </cell>
          <cell r="G239">
            <v>0.73396393528284842</v>
          </cell>
          <cell r="H239">
            <v>13.4</v>
          </cell>
          <cell r="I239">
            <v>12.2</v>
          </cell>
          <cell r="J239">
            <v>1.2000000000000011</v>
          </cell>
          <cell r="K239">
            <v>82.6</v>
          </cell>
          <cell r="L239">
            <v>140.9</v>
          </cell>
          <cell r="M239">
            <v>0.58623136976579127</v>
          </cell>
          <cell r="N239">
            <v>13.5</v>
          </cell>
          <cell r="O239">
            <v>11.5</v>
          </cell>
          <cell r="P239">
            <v>2</v>
          </cell>
        </row>
        <row r="240">
          <cell r="A240" t="str">
            <v>1989:11</v>
          </cell>
          <cell r="B240">
            <v>288.14576074412162</v>
          </cell>
          <cell r="C240">
            <v>277.9065874341735</v>
          </cell>
          <cell r="D240">
            <v>1.0368439388374464</v>
          </cell>
          <cell r="E240">
            <v>288.14576074412162</v>
          </cell>
          <cell r="F240">
            <v>277.9065874341735</v>
          </cell>
          <cell r="G240">
            <v>1.0368439388374464</v>
          </cell>
          <cell r="H240">
            <v>7.1</v>
          </cell>
          <cell r="I240">
            <v>7.5</v>
          </cell>
          <cell r="J240">
            <v>-0.40000000000000036</v>
          </cell>
          <cell r="K240">
            <v>308.2</v>
          </cell>
          <cell r="L240">
            <v>276.39999999999998</v>
          </cell>
          <cell r="M240">
            <v>1.1150506512301013</v>
          </cell>
          <cell r="N240">
            <v>5.7</v>
          </cell>
          <cell r="O240">
            <v>6.8</v>
          </cell>
          <cell r="P240">
            <v>-1.0999999999999996</v>
          </cell>
        </row>
        <row r="241">
          <cell r="A241" t="str">
            <v>1989:12</v>
          </cell>
          <cell r="B241">
            <v>339.94527150650663</v>
          </cell>
          <cell r="C241">
            <v>363.68818352813111</v>
          </cell>
          <cell r="D241">
            <v>0.93471629517545773</v>
          </cell>
          <cell r="E241">
            <v>339.94527150650663</v>
          </cell>
          <cell r="F241">
            <v>363.68818352813111</v>
          </cell>
          <cell r="G241">
            <v>0.93471629517545773</v>
          </cell>
          <cell r="H241">
            <v>6</v>
          </cell>
          <cell r="I241">
            <v>4.8</v>
          </cell>
          <cell r="J241">
            <v>1.2000000000000002</v>
          </cell>
          <cell r="K241">
            <v>352.8</v>
          </cell>
          <cell r="L241">
            <v>362.3</v>
          </cell>
          <cell r="M241">
            <v>0.97377863648909746</v>
          </cell>
          <cell r="N241">
            <v>4.5999999999999996</v>
          </cell>
          <cell r="O241">
            <v>4.3</v>
          </cell>
          <cell r="P241">
            <v>0.29999999999999982</v>
          </cell>
        </row>
        <row r="242">
          <cell r="A242" t="str">
            <v>1990:1</v>
          </cell>
          <cell r="B242">
            <v>362.58407611059732</v>
          </cell>
          <cell r="C242">
            <v>392.91081774346333</v>
          </cell>
          <cell r="D242">
            <v>0.92281520318774546</v>
          </cell>
          <cell r="E242">
            <v>362.58407611059732</v>
          </cell>
          <cell r="F242">
            <v>392.91081774346333</v>
          </cell>
          <cell r="G242">
            <v>0.92281520318774546</v>
          </cell>
          <cell r="H242">
            <v>5.2</v>
          </cell>
          <cell r="I242">
            <v>3.9</v>
          </cell>
          <cell r="J242">
            <v>1.3000000000000003</v>
          </cell>
          <cell r="K242">
            <v>322.60000000000002</v>
          </cell>
          <cell r="L242">
            <v>394</v>
          </cell>
          <cell r="M242">
            <v>0.81878172588832498</v>
          </cell>
          <cell r="N242">
            <v>5.6</v>
          </cell>
          <cell r="O242">
            <v>3.3</v>
          </cell>
          <cell r="P242">
            <v>2.2999999999999998</v>
          </cell>
        </row>
        <row r="243">
          <cell r="A243" t="str">
            <v>1990:2</v>
          </cell>
          <cell r="B243">
            <v>204.51005614815651</v>
          </cell>
          <cell r="C243">
            <v>331.22294910654443</v>
          </cell>
          <cell r="D243">
            <v>0.61743927073836835</v>
          </cell>
          <cell r="E243">
            <v>204.51005614815651</v>
          </cell>
          <cell r="F243">
            <v>331.22294910654443</v>
          </cell>
          <cell r="G243">
            <v>0.61743927073836835</v>
          </cell>
          <cell r="H243">
            <v>9.3000000000000007</v>
          </cell>
          <cell r="I243">
            <v>4.9000000000000004</v>
          </cell>
          <cell r="J243">
            <v>4.4000000000000004</v>
          </cell>
          <cell r="K243">
            <v>197.2</v>
          </cell>
          <cell r="L243">
            <v>332.4</v>
          </cell>
          <cell r="M243">
            <v>0.59326113116726831</v>
          </cell>
          <cell r="N243">
            <v>9</v>
          </cell>
          <cell r="O243">
            <v>4.2</v>
          </cell>
          <cell r="P243">
            <v>4.8</v>
          </cell>
        </row>
        <row r="244">
          <cell r="A244" t="str">
            <v>1990:3</v>
          </cell>
          <cell r="B244">
            <v>232.9552913250611</v>
          </cell>
          <cell r="C244">
            <v>270.29253185771751</v>
          </cell>
          <cell r="D244">
            <v>0.86186358803168561</v>
          </cell>
          <cell r="E244">
            <v>232.9552913250611</v>
          </cell>
          <cell r="F244">
            <v>270.29253185771751</v>
          </cell>
          <cell r="G244">
            <v>0.86186358803168561</v>
          </cell>
          <cell r="H244">
            <v>9.1</v>
          </cell>
          <cell r="I244">
            <v>7.4</v>
          </cell>
          <cell r="J244">
            <v>1.6999999999999993</v>
          </cell>
          <cell r="K244">
            <v>228.5</v>
          </cell>
          <cell r="L244">
            <v>281.39999999999998</v>
          </cell>
          <cell r="M244">
            <v>0.8120113717128643</v>
          </cell>
          <cell r="N244">
            <v>8.6</v>
          </cell>
          <cell r="O244">
            <v>6.9</v>
          </cell>
          <cell r="P244">
            <v>1.6999999999999993</v>
          </cell>
        </row>
        <row r="245">
          <cell r="A245" t="str">
            <v>1990:4</v>
          </cell>
          <cell r="B245">
            <v>213.67790529883811</v>
          </cell>
          <cell r="C245">
            <v>198.63939385091356</v>
          </cell>
          <cell r="D245">
            <v>1.0757075983589213</v>
          </cell>
          <cell r="E245">
            <v>213.67790529883811</v>
          </cell>
          <cell r="F245">
            <v>198.63939385091356</v>
          </cell>
          <cell r="G245">
            <v>1.0757075983589213</v>
          </cell>
          <cell r="H245">
            <v>9.4</v>
          </cell>
          <cell r="I245">
            <v>9.9</v>
          </cell>
          <cell r="J245">
            <v>-0.5</v>
          </cell>
          <cell r="K245">
            <v>209.3</v>
          </cell>
          <cell r="L245">
            <v>188</v>
          </cell>
          <cell r="M245">
            <v>1.1132978723404257</v>
          </cell>
          <cell r="N245">
            <v>9</v>
          </cell>
          <cell r="O245">
            <v>9.6999999999999993</v>
          </cell>
          <cell r="P245">
            <v>-0.69999999999999929</v>
          </cell>
        </row>
        <row r="246">
          <cell r="A246" t="str">
            <v>1990:5</v>
          </cell>
          <cell r="B246">
            <v>38.771187436019048</v>
          </cell>
          <cell r="C246">
            <v>94.205291641343422</v>
          </cell>
          <cell r="D246">
            <v>0.41156061151668599</v>
          </cell>
          <cell r="E246">
            <v>38.771187436019048</v>
          </cell>
          <cell r="F246">
            <v>94.205291641343422</v>
          </cell>
          <cell r="G246">
            <v>0.41156061151668599</v>
          </cell>
          <cell r="H246">
            <v>16</v>
          </cell>
          <cell r="I246">
            <v>13.6</v>
          </cell>
          <cell r="J246">
            <v>2.4000000000000004</v>
          </cell>
          <cell r="K246">
            <v>34.200000000000003</v>
          </cell>
          <cell r="L246">
            <v>92.4</v>
          </cell>
          <cell r="M246">
            <v>0.37012987012987014</v>
          </cell>
          <cell r="N246">
            <v>15.6</v>
          </cell>
          <cell r="O246">
            <v>13.4</v>
          </cell>
          <cell r="P246">
            <v>2.1999999999999993</v>
          </cell>
        </row>
        <row r="247">
          <cell r="A247" t="str">
            <v>1990:6</v>
          </cell>
          <cell r="B247">
            <v>42.60519770236349</v>
          </cell>
          <cell r="C247">
            <v>33.639009300779129</v>
          </cell>
          <cell r="D247">
            <v>1.2665413931015113</v>
          </cell>
          <cell r="E247">
            <v>0</v>
          </cell>
          <cell r="F247">
            <v>0</v>
          </cell>
          <cell r="G247">
            <v>1</v>
          </cell>
          <cell r="H247">
            <v>16.5</v>
          </cell>
          <cell r="I247">
            <v>16.8</v>
          </cell>
          <cell r="J247">
            <v>-0.30000000000000071</v>
          </cell>
          <cell r="K247">
            <v>44.2</v>
          </cell>
          <cell r="L247">
            <v>29.5</v>
          </cell>
          <cell r="M247">
            <v>1.4983050847457628</v>
          </cell>
          <cell r="N247">
            <v>15.6</v>
          </cell>
          <cell r="O247">
            <v>16.399999999999999</v>
          </cell>
          <cell r="P247">
            <v>-0.79999999999999893</v>
          </cell>
        </row>
        <row r="248">
          <cell r="A248" t="str">
            <v>1990:7</v>
          </cell>
          <cell r="B248">
            <v>12.809707656882932</v>
          </cell>
          <cell r="C248">
            <v>9.8992241828118033</v>
          </cell>
          <cell r="D248">
            <v>1.2940112700068609</v>
          </cell>
          <cell r="E248">
            <v>0</v>
          </cell>
          <cell r="F248">
            <v>0</v>
          </cell>
          <cell r="G248">
            <v>1</v>
          </cell>
          <cell r="H248">
            <v>20.2</v>
          </cell>
          <cell r="I248">
            <v>18.899999999999999</v>
          </cell>
          <cell r="J248">
            <v>1.3000000000000007</v>
          </cell>
          <cell r="K248">
            <v>7.2</v>
          </cell>
          <cell r="L248">
            <v>8.1999999999999993</v>
          </cell>
          <cell r="M248">
            <v>0.87804878048780499</v>
          </cell>
          <cell r="N248">
            <v>19.600000000000001</v>
          </cell>
          <cell r="O248">
            <v>18.3</v>
          </cell>
          <cell r="P248">
            <v>1.3000000000000007</v>
          </cell>
        </row>
        <row r="249">
          <cell r="A249" t="str">
            <v>1990:8</v>
          </cell>
          <cell r="B249">
            <v>4.5114874707346297</v>
          </cell>
          <cell r="C249">
            <v>9.4425505166936539</v>
          </cell>
          <cell r="D249">
            <v>0.47778272011981193</v>
          </cell>
          <cell r="E249">
            <v>0</v>
          </cell>
          <cell r="F249">
            <v>0</v>
          </cell>
          <cell r="G249">
            <v>1</v>
          </cell>
          <cell r="H249">
            <v>20.9</v>
          </cell>
          <cell r="I249">
            <v>18.7</v>
          </cell>
          <cell r="J249">
            <v>2.1999999999999993</v>
          </cell>
          <cell r="K249">
            <v>0.3</v>
          </cell>
          <cell r="L249">
            <v>9.6</v>
          </cell>
          <cell r="M249">
            <v>3.125E-2</v>
          </cell>
          <cell r="N249">
            <v>21.1</v>
          </cell>
          <cell r="O249">
            <v>18</v>
          </cell>
          <cell r="P249">
            <v>3.1000000000000014</v>
          </cell>
        </row>
        <row r="250">
          <cell r="A250" t="str">
            <v>1990:9</v>
          </cell>
          <cell r="B250">
            <v>48.873027606960171</v>
          </cell>
          <cell r="C250">
            <v>43.697695496746512</v>
          </cell>
          <cell r="D250">
            <v>1.1184348980279517</v>
          </cell>
          <cell r="E250">
            <v>0</v>
          </cell>
          <cell r="F250">
            <v>0</v>
          </cell>
          <cell r="G250">
            <v>1</v>
          </cell>
          <cell r="H250">
            <v>16</v>
          </cell>
          <cell r="I250">
            <v>16.3</v>
          </cell>
          <cell r="J250">
            <v>-0.30000000000000071</v>
          </cell>
          <cell r="K250">
            <v>49.6</v>
          </cell>
          <cell r="L250">
            <v>39.299999999999997</v>
          </cell>
          <cell r="M250">
            <v>1.2620865139949111</v>
          </cell>
          <cell r="N250">
            <v>14.7</v>
          </cell>
          <cell r="O250">
            <v>15.7</v>
          </cell>
          <cell r="P250">
            <v>-1</v>
          </cell>
        </row>
        <row r="251">
          <cell r="A251" t="str">
            <v>1990:10</v>
          </cell>
          <cell r="B251">
            <v>96.818300272076826</v>
          </cell>
          <cell r="C251">
            <v>132.10004667845612</v>
          </cell>
          <cell r="D251">
            <v>0.73291647282867078</v>
          </cell>
          <cell r="E251">
            <v>96.818300272076826</v>
          </cell>
          <cell r="F251">
            <v>132.10004667845612</v>
          </cell>
          <cell r="G251">
            <v>0.73291647282867078</v>
          </cell>
          <cell r="H251">
            <v>13.8</v>
          </cell>
          <cell r="I251">
            <v>12.2</v>
          </cell>
          <cell r="J251">
            <v>1.6000000000000014</v>
          </cell>
          <cell r="K251">
            <v>93.3</v>
          </cell>
          <cell r="L251">
            <v>140.9</v>
          </cell>
          <cell r="M251">
            <v>0.66217175301632358</v>
          </cell>
          <cell r="N251">
            <v>13.3</v>
          </cell>
          <cell r="O251">
            <v>11.5</v>
          </cell>
          <cell r="P251">
            <v>1.8000000000000007</v>
          </cell>
        </row>
        <row r="252">
          <cell r="A252" t="str">
            <v>1990:11</v>
          </cell>
          <cell r="B252">
            <v>275.33746323442398</v>
          </cell>
          <cell r="C252">
            <v>277.9065874341735</v>
          </cell>
          <cell r="D252">
            <v>0.99075543971998126</v>
          </cell>
          <cell r="E252">
            <v>275.33746323442398</v>
          </cell>
          <cell r="F252">
            <v>277.9065874341735</v>
          </cell>
          <cell r="G252">
            <v>0.99075543971998126</v>
          </cell>
          <cell r="H252">
            <v>7.6</v>
          </cell>
          <cell r="I252">
            <v>7.5</v>
          </cell>
          <cell r="J252">
            <v>9.9999999999999645E-2</v>
          </cell>
          <cell r="K252">
            <v>266.89999999999998</v>
          </cell>
          <cell r="L252">
            <v>276.39999999999998</v>
          </cell>
          <cell r="M252">
            <v>0.96562952243125899</v>
          </cell>
          <cell r="N252">
            <v>7.1</v>
          </cell>
          <cell r="O252">
            <v>6.8</v>
          </cell>
          <cell r="P252">
            <v>0.29999999999999982</v>
          </cell>
        </row>
        <row r="253">
          <cell r="A253" t="str">
            <v>1990:12</v>
          </cell>
          <cell r="B253">
            <v>421.38285831916613</v>
          </cell>
          <cell r="C253">
            <v>363.68818352813111</v>
          </cell>
          <cell r="D253">
            <v>1.1586377490501347</v>
          </cell>
          <cell r="E253">
            <v>421.38285831916613</v>
          </cell>
          <cell r="F253">
            <v>363.68818352813111</v>
          </cell>
          <cell r="G253">
            <v>1.1586377490501347</v>
          </cell>
          <cell r="H253">
            <v>3.4</v>
          </cell>
          <cell r="I253">
            <v>4.8</v>
          </cell>
          <cell r="J253">
            <v>-1.4</v>
          </cell>
          <cell r="K253">
            <v>377.1</v>
          </cell>
          <cell r="L253">
            <v>362.3</v>
          </cell>
          <cell r="M253">
            <v>1.0408501242064587</v>
          </cell>
          <cell r="N253">
            <v>3.8</v>
          </cell>
          <cell r="O253">
            <v>4.3</v>
          </cell>
          <cell r="P253">
            <v>-0.5</v>
          </cell>
        </row>
        <row r="254">
          <cell r="A254" t="str">
            <v>1991:1</v>
          </cell>
          <cell r="B254">
            <v>391.33043791358261</v>
          </cell>
          <cell r="C254">
            <v>392.91081774346333</v>
          </cell>
          <cell r="D254">
            <v>0.99597776452438491</v>
          </cell>
          <cell r="E254">
            <v>391.33043791358261</v>
          </cell>
          <cell r="F254">
            <v>392.91081774346333</v>
          </cell>
          <cell r="G254">
            <v>0.99597776452438491</v>
          </cell>
          <cell r="H254">
            <v>4.2</v>
          </cell>
          <cell r="I254">
            <v>3.9</v>
          </cell>
          <cell r="J254">
            <v>0.30000000000000027</v>
          </cell>
          <cell r="K254">
            <v>370.5</v>
          </cell>
          <cell r="L254">
            <v>394</v>
          </cell>
          <cell r="M254">
            <v>0.94035532994923854</v>
          </cell>
          <cell r="N254">
            <v>4</v>
          </cell>
          <cell r="O254">
            <v>3.3</v>
          </cell>
          <cell r="P254">
            <v>0.70000000000000018</v>
          </cell>
        </row>
        <row r="255">
          <cell r="A255" t="str">
            <v>1991:2</v>
          </cell>
          <cell r="B255">
            <v>409.89907181493953</v>
          </cell>
          <cell r="C255">
            <v>331.22294910654443</v>
          </cell>
          <cell r="D255">
            <v>1.2375322208820965</v>
          </cell>
          <cell r="E255">
            <v>409.89907181493953</v>
          </cell>
          <cell r="F255">
            <v>331.22294910654443</v>
          </cell>
          <cell r="G255">
            <v>1.2375322208820965</v>
          </cell>
          <cell r="H255">
            <v>2.2000000000000002</v>
          </cell>
          <cell r="I255">
            <v>4.9000000000000004</v>
          </cell>
          <cell r="J255">
            <v>-2.7</v>
          </cell>
          <cell r="K255">
            <v>427.9</v>
          </cell>
          <cell r="L255">
            <v>332.4</v>
          </cell>
          <cell r="M255">
            <v>1.2873044524669073</v>
          </cell>
          <cell r="N255">
            <v>0.7</v>
          </cell>
          <cell r="O255">
            <v>4.2</v>
          </cell>
          <cell r="P255">
            <v>-3.5</v>
          </cell>
        </row>
        <row r="256">
          <cell r="A256" t="str">
            <v>1991:3</v>
          </cell>
          <cell r="B256">
            <v>210.81225899907204</v>
          </cell>
          <cell r="C256">
            <v>270.29253185771751</v>
          </cell>
          <cell r="D256">
            <v>0.7799411162053268</v>
          </cell>
          <cell r="E256">
            <v>210.81225899907204</v>
          </cell>
          <cell r="F256">
            <v>270.29253185771751</v>
          </cell>
          <cell r="G256">
            <v>0.7799411162053268</v>
          </cell>
          <cell r="H256">
            <v>9.6</v>
          </cell>
          <cell r="I256">
            <v>7.4</v>
          </cell>
          <cell r="J256">
            <v>2.1999999999999993</v>
          </cell>
          <cell r="K256">
            <v>199.8</v>
          </cell>
          <cell r="L256">
            <v>281.39999999999998</v>
          </cell>
          <cell r="M256">
            <v>0.7100213219616206</v>
          </cell>
          <cell r="N256">
            <v>9.6</v>
          </cell>
          <cell r="O256">
            <v>6.9</v>
          </cell>
          <cell r="P256">
            <v>2.6999999999999993</v>
          </cell>
        </row>
        <row r="257">
          <cell r="A257" t="str">
            <v>1991:4</v>
          </cell>
          <cell r="B257">
            <v>216.12233291856344</v>
          </cell>
          <cell r="C257">
            <v>198.63939385091356</v>
          </cell>
          <cell r="D257">
            <v>1.0880134535688901</v>
          </cell>
          <cell r="E257">
            <v>216.12233291856344</v>
          </cell>
          <cell r="F257">
            <v>198.63939385091356</v>
          </cell>
          <cell r="G257">
            <v>1.0880134535688901</v>
          </cell>
          <cell r="H257">
            <v>9.3000000000000007</v>
          </cell>
          <cell r="I257">
            <v>9.9</v>
          </cell>
          <cell r="J257">
            <v>-0.59999999999999964</v>
          </cell>
          <cell r="K257">
            <v>198.8</v>
          </cell>
          <cell r="L257">
            <v>188</v>
          </cell>
          <cell r="M257">
            <v>1.0574468085106383</v>
          </cell>
          <cell r="N257">
            <v>9.4</v>
          </cell>
          <cell r="O257">
            <v>9.6999999999999993</v>
          </cell>
          <cell r="P257">
            <v>-0.29999999999999893</v>
          </cell>
        </row>
        <row r="258">
          <cell r="A258" t="str">
            <v>1991:5</v>
          </cell>
          <cell r="B258">
            <v>143.29593323859959</v>
          </cell>
          <cell r="C258">
            <v>94.205291641343422</v>
          </cell>
          <cell r="D258">
            <v>1.5211028036954986</v>
          </cell>
          <cell r="E258">
            <v>143.29593323859959</v>
          </cell>
          <cell r="F258">
            <v>94.205291641343422</v>
          </cell>
          <cell r="G258">
            <v>1.5211028036954986</v>
          </cell>
          <cell r="H258">
            <v>12.1</v>
          </cell>
          <cell r="I258">
            <v>13.6</v>
          </cell>
          <cell r="J258">
            <v>-1.5</v>
          </cell>
          <cell r="K258">
            <v>143.5</v>
          </cell>
          <cell r="L258">
            <v>92.4</v>
          </cell>
          <cell r="M258">
            <v>1.553030303030303</v>
          </cell>
          <cell r="N258">
            <v>11.5</v>
          </cell>
          <cell r="O258">
            <v>13.4</v>
          </cell>
          <cell r="P258">
            <v>-1.9000000000000004</v>
          </cell>
        </row>
        <row r="259">
          <cell r="A259" t="str">
            <v>1991:6</v>
          </cell>
          <cell r="B259">
            <v>58.898966307090276</v>
          </cell>
          <cell r="C259">
            <v>33.639009300779129</v>
          </cell>
          <cell r="D259">
            <v>1.7509126318332475</v>
          </cell>
          <cell r="E259">
            <v>0</v>
          </cell>
          <cell r="F259">
            <v>0</v>
          </cell>
          <cell r="G259">
            <v>1</v>
          </cell>
          <cell r="H259">
            <v>15.6</v>
          </cell>
          <cell r="I259">
            <v>16.8</v>
          </cell>
          <cell r="J259">
            <v>-1.2000000000000011</v>
          </cell>
          <cell r="K259">
            <v>58.6</v>
          </cell>
          <cell r="L259">
            <v>29.5</v>
          </cell>
          <cell r="M259">
            <v>1.9864406779661017</v>
          </cell>
          <cell r="N259">
            <v>14.6</v>
          </cell>
          <cell r="O259">
            <v>16.399999999999999</v>
          </cell>
          <cell r="P259">
            <v>-1.7999999999999989</v>
          </cell>
        </row>
        <row r="260">
          <cell r="A260" t="str">
            <v>1991:7</v>
          </cell>
          <cell r="B260">
            <v>3.6645509997326484</v>
          </cell>
          <cell r="C260">
            <v>9.8992241828118033</v>
          </cell>
          <cell r="D260">
            <v>0.37018567637810168</v>
          </cell>
          <cell r="E260">
            <v>0</v>
          </cell>
          <cell r="F260">
            <v>0</v>
          </cell>
          <cell r="G260">
            <v>1</v>
          </cell>
          <cell r="H260">
            <v>20.2</v>
          </cell>
          <cell r="I260">
            <v>18.899999999999999</v>
          </cell>
          <cell r="J260">
            <v>1.3000000000000007</v>
          </cell>
          <cell r="K260">
            <v>1</v>
          </cell>
          <cell r="L260">
            <v>8.1999999999999993</v>
          </cell>
          <cell r="M260">
            <v>0.12195121951219513</v>
          </cell>
          <cell r="N260">
            <v>19.3</v>
          </cell>
          <cell r="O260">
            <v>18.3</v>
          </cell>
          <cell r="P260">
            <v>1</v>
          </cell>
        </row>
        <row r="261">
          <cell r="A261" t="str">
            <v>1991:8</v>
          </cell>
          <cell r="B261">
            <v>1.1697960043162494</v>
          </cell>
          <cell r="C261">
            <v>9.4425505166936539</v>
          </cell>
          <cell r="D261">
            <v>0.12388559661376936</v>
          </cell>
          <cell r="E261">
            <v>0</v>
          </cell>
          <cell r="F261">
            <v>0</v>
          </cell>
          <cell r="G261">
            <v>1</v>
          </cell>
          <cell r="H261">
            <v>21.1</v>
          </cell>
          <cell r="I261">
            <v>18.7</v>
          </cell>
          <cell r="J261">
            <v>2.4000000000000021</v>
          </cell>
          <cell r="K261">
            <v>0</v>
          </cell>
          <cell r="L261">
            <v>9.6</v>
          </cell>
          <cell r="M261">
            <v>0</v>
          </cell>
          <cell r="N261">
            <v>20.100000000000001</v>
          </cell>
          <cell r="O261">
            <v>18</v>
          </cell>
          <cell r="P261">
            <v>2.1000000000000014</v>
          </cell>
        </row>
        <row r="262">
          <cell r="A262" t="str">
            <v>1991:9</v>
          </cell>
          <cell r="B262">
            <v>21.214144237893063</v>
          </cell>
          <cell r="C262">
            <v>43.697695496746512</v>
          </cell>
          <cell r="D262">
            <v>0.48547512624487371</v>
          </cell>
          <cell r="E262">
            <v>0</v>
          </cell>
          <cell r="F262">
            <v>0</v>
          </cell>
          <cell r="G262">
            <v>1</v>
          </cell>
          <cell r="H262">
            <v>18.100000000000001</v>
          </cell>
          <cell r="I262">
            <v>16.3</v>
          </cell>
          <cell r="J262">
            <v>1.8000000000000007</v>
          </cell>
          <cell r="K262">
            <v>19</v>
          </cell>
          <cell r="L262">
            <v>39.299999999999997</v>
          </cell>
          <cell r="M262">
            <v>0.48346055979643771</v>
          </cell>
          <cell r="N262">
            <v>17.2</v>
          </cell>
          <cell r="O262">
            <v>15.7</v>
          </cell>
          <cell r="P262">
            <v>1.5</v>
          </cell>
        </row>
        <row r="263">
          <cell r="A263" t="str">
            <v>1991:10</v>
          </cell>
          <cell r="B263">
            <v>171.84932228575309</v>
          </cell>
          <cell r="C263">
            <v>132.10004667845612</v>
          </cell>
          <cell r="D263">
            <v>1.3009028127298881</v>
          </cell>
          <cell r="E263">
            <v>171.84932228575309</v>
          </cell>
          <cell r="F263">
            <v>132.10004667845612</v>
          </cell>
          <cell r="G263">
            <v>1.3009028127298881</v>
          </cell>
          <cell r="H263">
            <v>11.1</v>
          </cell>
          <cell r="I263">
            <v>12.2</v>
          </cell>
          <cell r="J263">
            <v>-1.0999999999999996</v>
          </cell>
          <cell r="K263">
            <v>164.7</v>
          </cell>
          <cell r="L263">
            <v>140.9</v>
          </cell>
          <cell r="M263">
            <v>1.1689141234918381</v>
          </cell>
          <cell r="N263">
            <v>10.7</v>
          </cell>
          <cell r="O263">
            <v>11.5</v>
          </cell>
          <cell r="P263">
            <v>-0.80000000000000071</v>
          </cell>
        </row>
        <row r="264">
          <cell r="A264" t="str">
            <v>1991:11</v>
          </cell>
          <cell r="B264">
            <v>289.46960810784367</v>
          </cell>
          <cell r="C264">
            <v>277.9065874341735</v>
          </cell>
          <cell r="D264">
            <v>1.0416075803759386</v>
          </cell>
          <cell r="E264">
            <v>289.46960810784367</v>
          </cell>
          <cell r="F264">
            <v>277.9065874341735</v>
          </cell>
          <cell r="G264">
            <v>1.0416075803759386</v>
          </cell>
          <cell r="H264">
            <v>7.2</v>
          </cell>
          <cell r="I264">
            <v>7.5</v>
          </cell>
          <cell r="J264">
            <v>-0.29999999999999982</v>
          </cell>
          <cell r="K264">
            <v>284.10000000000002</v>
          </cell>
          <cell r="L264">
            <v>276.39999999999998</v>
          </cell>
          <cell r="M264">
            <v>1.0278581765557164</v>
          </cell>
          <cell r="N264">
            <v>6.5</v>
          </cell>
          <cell r="O264">
            <v>6.8</v>
          </cell>
          <cell r="P264">
            <v>-0.29999999999999982</v>
          </cell>
        </row>
        <row r="265">
          <cell r="A265" t="str">
            <v>1991:12</v>
          </cell>
          <cell r="B265">
            <v>410.25431474325302</v>
          </cell>
          <cell r="C265">
            <v>363.68818352813111</v>
          </cell>
          <cell r="D265">
            <v>1.1280386147369015</v>
          </cell>
          <cell r="E265">
            <v>410.25431474325302</v>
          </cell>
          <cell r="F265">
            <v>363.68818352813111</v>
          </cell>
          <cell r="G265">
            <v>1.1280386147369015</v>
          </cell>
          <cell r="H265">
            <v>3.7</v>
          </cell>
          <cell r="I265">
            <v>4.8</v>
          </cell>
          <cell r="J265">
            <v>-1.0999999999999996</v>
          </cell>
          <cell r="K265">
            <v>395.4</v>
          </cell>
          <cell r="L265">
            <v>362.3</v>
          </cell>
          <cell r="M265">
            <v>1.0913607507590393</v>
          </cell>
          <cell r="N265">
            <v>3.2</v>
          </cell>
          <cell r="O265">
            <v>4.3</v>
          </cell>
          <cell r="P265">
            <v>-1.0999999999999996</v>
          </cell>
        </row>
        <row r="266">
          <cell r="A266" t="str">
            <v>1992:1</v>
          </cell>
          <cell r="B266">
            <v>434.35745430048109</v>
          </cell>
          <cell r="C266">
            <v>392.91081774346333</v>
          </cell>
          <cell r="D266">
            <v>1.1054861171678882</v>
          </cell>
          <cell r="E266">
            <v>434.35745430048109</v>
          </cell>
          <cell r="F266">
            <v>392.91081774346333</v>
          </cell>
          <cell r="G266">
            <v>1.1054861171678882</v>
          </cell>
          <cell r="H266">
            <v>2.9</v>
          </cell>
          <cell r="I266">
            <v>3.9</v>
          </cell>
          <cell r="J266">
            <v>-1</v>
          </cell>
          <cell r="K266">
            <v>402.2</v>
          </cell>
          <cell r="L266">
            <v>394</v>
          </cell>
          <cell r="M266">
            <v>1.0208121827411167</v>
          </cell>
          <cell r="N266">
            <v>3</v>
          </cell>
          <cell r="O266">
            <v>3.3</v>
          </cell>
          <cell r="P266">
            <v>-0.29999999999999982</v>
          </cell>
        </row>
        <row r="267">
          <cell r="A267" t="str">
            <v>1992:2</v>
          </cell>
          <cell r="B267">
            <v>333.54623220356609</v>
          </cell>
          <cell r="C267">
            <v>331.22294910654443</v>
          </cell>
          <cell r="D267">
            <v>1.0070142576270411</v>
          </cell>
          <cell r="E267">
            <v>333.54623220356609</v>
          </cell>
          <cell r="F267">
            <v>331.22294910654443</v>
          </cell>
          <cell r="G267">
            <v>1.0070142576270411</v>
          </cell>
          <cell r="H267">
            <v>5.2</v>
          </cell>
          <cell r="I267">
            <v>4.9000000000000004</v>
          </cell>
          <cell r="J267">
            <v>0.29999999999999982</v>
          </cell>
          <cell r="K267">
            <v>324.10000000000002</v>
          </cell>
          <cell r="L267">
            <v>332.4</v>
          </cell>
          <cell r="M267">
            <v>0.97503008423586057</v>
          </cell>
          <cell r="N267">
            <v>4.8</v>
          </cell>
          <cell r="O267">
            <v>4.2</v>
          </cell>
          <cell r="P267">
            <v>0.59999999999999964</v>
          </cell>
        </row>
        <row r="268">
          <cell r="A268" t="str">
            <v>1992:3</v>
          </cell>
          <cell r="B268">
            <v>259.75538290395696</v>
          </cell>
          <cell r="C268">
            <v>270.29253185771751</v>
          </cell>
          <cell r="D268">
            <v>0.96101575992004351</v>
          </cell>
          <cell r="E268">
            <v>259.75538290395696</v>
          </cell>
          <cell r="F268">
            <v>270.29253185771751</v>
          </cell>
          <cell r="G268">
            <v>0.96101575992004351</v>
          </cell>
          <cell r="H268">
            <v>8.1</v>
          </cell>
          <cell r="I268">
            <v>7.4</v>
          </cell>
          <cell r="J268">
            <v>0.69999999999999929</v>
          </cell>
          <cell r="K268">
            <v>240.2</v>
          </cell>
          <cell r="L268">
            <v>281.39999999999998</v>
          </cell>
          <cell r="M268">
            <v>0.85358919687277901</v>
          </cell>
          <cell r="N268">
            <v>8.3000000000000007</v>
          </cell>
          <cell r="O268">
            <v>6.9</v>
          </cell>
          <cell r="P268">
            <v>1.4000000000000004</v>
          </cell>
        </row>
        <row r="269">
          <cell r="A269" t="str">
            <v>1992:4</v>
          </cell>
          <cell r="B269">
            <v>197.51715784498188</v>
          </cell>
          <cell r="C269">
            <v>198.63939385091356</v>
          </cell>
          <cell r="D269">
            <v>0.99435038546898724</v>
          </cell>
          <cell r="E269">
            <v>197.51715784498188</v>
          </cell>
          <cell r="F269">
            <v>198.63939385091356</v>
          </cell>
          <cell r="G269">
            <v>0.99435038546898724</v>
          </cell>
          <cell r="H269">
            <v>10.1</v>
          </cell>
          <cell r="I269">
            <v>9.9</v>
          </cell>
          <cell r="J269">
            <v>0.19999999999999929</v>
          </cell>
          <cell r="K269">
            <v>191.1</v>
          </cell>
          <cell r="L269">
            <v>188</v>
          </cell>
          <cell r="M269">
            <v>1.0164893617021276</v>
          </cell>
          <cell r="N269">
            <v>9.6</v>
          </cell>
          <cell r="O269">
            <v>9.6999999999999993</v>
          </cell>
          <cell r="P269">
            <v>-9.9999999999999645E-2</v>
          </cell>
        </row>
        <row r="270">
          <cell r="A270" t="str">
            <v>1992:5</v>
          </cell>
          <cell r="B270">
            <v>59.696916781466761</v>
          </cell>
          <cell r="C270">
            <v>94.205291641343422</v>
          </cell>
          <cell r="D270">
            <v>0.63368963400425227</v>
          </cell>
          <cell r="E270">
            <v>59.696916781466761</v>
          </cell>
          <cell r="F270">
            <v>94.205291641343422</v>
          </cell>
          <cell r="G270">
            <v>0.63368963400425227</v>
          </cell>
          <cell r="H270">
            <v>15.8</v>
          </cell>
          <cell r="I270">
            <v>13.6</v>
          </cell>
          <cell r="J270">
            <v>2.2000000000000011</v>
          </cell>
          <cell r="K270">
            <v>59.4</v>
          </cell>
          <cell r="L270">
            <v>92.4</v>
          </cell>
          <cell r="M270">
            <v>0.64285714285714279</v>
          </cell>
          <cell r="N270">
            <v>15.3</v>
          </cell>
          <cell r="O270">
            <v>13.4</v>
          </cell>
          <cell r="P270">
            <v>1.9000000000000004</v>
          </cell>
        </row>
        <row r="271">
          <cell r="A271" t="str">
            <v>1992:6</v>
          </cell>
          <cell r="B271">
            <v>30.12529736845995</v>
          </cell>
          <cell r="C271">
            <v>33.639009300779129</v>
          </cell>
          <cell r="D271">
            <v>0.89554650968160954</v>
          </cell>
          <cell r="E271">
            <v>0</v>
          </cell>
          <cell r="F271">
            <v>0</v>
          </cell>
          <cell r="G271">
            <v>1</v>
          </cell>
          <cell r="H271">
            <v>16.7</v>
          </cell>
          <cell r="I271">
            <v>16.8</v>
          </cell>
          <cell r="J271">
            <v>-0.10000000000000142</v>
          </cell>
          <cell r="K271">
            <v>25.8</v>
          </cell>
          <cell r="L271">
            <v>29.5</v>
          </cell>
          <cell r="M271">
            <v>0.87457627118644066</v>
          </cell>
          <cell r="N271">
            <v>16.399999999999999</v>
          </cell>
          <cell r="O271">
            <v>16.399999999999999</v>
          </cell>
          <cell r="P271">
            <v>0</v>
          </cell>
        </row>
        <row r="272">
          <cell r="A272" t="str">
            <v>1992:7</v>
          </cell>
          <cell r="B272">
            <v>2.2341228010440135</v>
          </cell>
          <cell r="C272">
            <v>9.8992241828118033</v>
          </cell>
          <cell r="D272">
            <v>0.2256866558212875</v>
          </cell>
          <cell r="E272">
            <v>0</v>
          </cell>
          <cell r="F272">
            <v>0</v>
          </cell>
          <cell r="G272">
            <v>1</v>
          </cell>
          <cell r="H272">
            <v>19.7</v>
          </cell>
          <cell r="I272">
            <v>18.899999999999999</v>
          </cell>
          <cell r="J272">
            <v>0.80000000000000071</v>
          </cell>
          <cell r="K272">
            <v>0</v>
          </cell>
          <cell r="L272">
            <v>8.1999999999999993</v>
          </cell>
          <cell r="M272">
            <v>0</v>
          </cell>
          <cell r="N272">
            <v>19.5</v>
          </cell>
          <cell r="O272">
            <v>18.3</v>
          </cell>
          <cell r="P272">
            <v>1.1999999999999993</v>
          </cell>
        </row>
        <row r="273">
          <cell r="A273" t="str">
            <v>1992:8</v>
          </cell>
          <cell r="B273">
            <v>5.6261833035577968</v>
          </cell>
          <cell r="C273">
            <v>9.4425505166936539</v>
          </cell>
          <cell r="D273">
            <v>0.59583301075394479</v>
          </cell>
          <cell r="E273">
            <v>0</v>
          </cell>
          <cell r="F273">
            <v>0</v>
          </cell>
          <cell r="G273">
            <v>1</v>
          </cell>
          <cell r="H273">
            <v>20.399999999999999</v>
          </cell>
          <cell r="I273">
            <v>18.7</v>
          </cell>
          <cell r="J273">
            <v>1.6999999999999993</v>
          </cell>
          <cell r="K273">
            <v>3</v>
          </cell>
          <cell r="L273">
            <v>9.6</v>
          </cell>
          <cell r="M273">
            <v>0.3125</v>
          </cell>
          <cell r="N273">
            <v>19.8</v>
          </cell>
          <cell r="O273">
            <v>18</v>
          </cell>
          <cell r="P273">
            <v>1.8000000000000007</v>
          </cell>
        </row>
        <row r="274">
          <cell r="A274" t="str">
            <v>1992:9</v>
          </cell>
          <cell r="B274">
            <v>45.679155525369417</v>
          </cell>
          <cell r="C274">
            <v>43.697695496746512</v>
          </cell>
          <cell r="D274">
            <v>1.0453447259883633</v>
          </cell>
          <cell r="E274">
            <v>0</v>
          </cell>
          <cell r="F274">
            <v>0</v>
          </cell>
          <cell r="G274">
            <v>1</v>
          </cell>
          <cell r="H274">
            <v>15.8</v>
          </cell>
          <cell r="I274">
            <v>16.3</v>
          </cell>
          <cell r="J274">
            <v>-0.5</v>
          </cell>
          <cell r="K274">
            <v>39.299999999999997</v>
          </cell>
          <cell r="L274">
            <v>39.299999999999997</v>
          </cell>
          <cell r="M274">
            <v>1</v>
          </cell>
          <cell r="N274">
            <v>15</v>
          </cell>
          <cell r="O274">
            <v>15.7</v>
          </cell>
          <cell r="P274">
            <v>-0.69999999999999929</v>
          </cell>
        </row>
        <row r="275">
          <cell r="A275" t="str">
            <v>1992:10</v>
          </cell>
          <cell r="B275">
            <v>209.84311371065456</v>
          </cell>
          <cell r="C275">
            <v>132.10004667845612</v>
          </cell>
          <cell r="D275">
            <v>1.5885165750276558</v>
          </cell>
          <cell r="E275">
            <v>209.84311371065456</v>
          </cell>
          <cell r="F275">
            <v>132.10004667845612</v>
          </cell>
          <cell r="G275">
            <v>1.5885165750276558</v>
          </cell>
          <cell r="H275">
            <v>10</v>
          </cell>
          <cell r="I275">
            <v>12.2</v>
          </cell>
          <cell r="J275">
            <v>-2.1999999999999993</v>
          </cell>
          <cell r="K275">
            <v>218.3</v>
          </cell>
          <cell r="L275">
            <v>140.9</v>
          </cell>
          <cell r="M275">
            <v>1.5493257629524486</v>
          </cell>
          <cell r="N275">
            <v>9</v>
          </cell>
          <cell r="O275">
            <v>11.5</v>
          </cell>
          <cell r="P275">
            <v>-2.5</v>
          </cell>
        </row>
        <row r="276">
          <cell r="A276" t="str">
            <v>1992:11</v>
          </cell>
          <cell r="B276">
            <v>220.72924515615989</v>
          </cell>
          <cell r="C276">
            <v>277.9065874341735</v>
          </cell>
          <cell r="D276">
            <v>0.79425697387775329</v>
          </cell>
          <cell r="E276">
            <v>220.72924515615989</v>
          </cell>
          <cell r="F276">
            <v>277.9065874341735</v>
          </cell>
          <cell r="G276">
            <v>0.79425697387775329</v>
          </cell>
          <cell r="H276">
            <v>9.5</v>
          </cell>
          <cell r="I276">
            <v>7.5</v>
          </cell>
          <cell r="J276">
            <v>2</v>
          </cell>
          <cell r="K276">
            <v>216</v>
          </cell>
          <cell r="L276">
            <v>276.39999999999998</v>
          </cell>
          <cell r="M276">
            <v>0.78147612156295232</v>
          </cell>
          <cell r="N276">
            <v>8.8000000000000007</v>
          </cell>
          <cell r="O276">
            <v>6.8</v>
          </cell>
          <cell r="P276">
            <v>2.0000000000000009</v>
          </cell>
        </row>
        <row r="277">
          <cell r="A277" t="str">
            <v>1992:12</v>
          </cell>
          <cell r="B277">
            <v>353.19958799023783</v>
          </cell>
          <cell r="C277">
            <v>363.68818352813111</v>
          </cell>
          <cell r="D277">
            <v>0.9711604720391418</v>
          </cell>
          <cell r="E277">
            <v>353.19958799023783</v>
          </cell>
          <cell r="F277">
            <v>363.68818352813111</v>
          </cell>
          <cell r="G277">
            <v>0.9711604720391418</v>
          </cell>
          <cell r="H277">
            <v>5.4</v>
          </cell>
          <cell r="I277">
            <v>4.8</v>
          </cell>
          <cell r="J277">
            <v>0.60000000000000053</v>
          </cell>
          <cell r="K277">
            <v>358.2</v>
          </cell>
          <cell r="L277">
            <v>362.3</v>
          </cell>
          <cell r="M277">
            <v>0.98868341153739991</v>
          </cell>
          <cell r="N277">
            <v>4.4000000000000004</v>
          </cell>
          <cell r="O277">
            <v>4.3</v>
          </cell>
          <cell r="P277">
            <v>0.10000000000000053</v>
          </cell>
        </row>
        <row r="278">
          <cell r="A278" t="str">
            <v>1993:1</v>
          </cell>
          <cell r="B278">
            <v>322.98813263675464</v>
          </cell>
          <cell r="C278">
            <v>392.91081774346333</v>
          </cell>
          <cell r="D278">
            <v>0.82203929759866745</v>
          </cell>
          <cell r="E278">
            <v>322.98813263675464</v>
          </cell>
          <cell r="F278">
            <v>392.91081774346333</v>
          </cell>
          <cell r="G278">
            <v>0.82203929759866745</v>
          </cell>
          <cell r="H278">
            <v>6.3</v>
          </cell>
          <cell r="I278">
            <v>3.9</v>
          </cell>
          <cell r="J278">
            <v>2.4</v>
          </cell>
          <cell r="K278">
            <v>276.60000000000002</v>
          </cell>
          <cell r="L278">
            <v>394</v>
          </cell>
          <cell r="M278">
            <v>0.70203045685279197</v>
          </cell>
          <cell r="N278">
            <v>6.8</v>
          </cell>
          <cell r="O278">
            <v>3.3</v>
          </cell>
          <cell r="P278">
            <v>3.5</v>
          </cell>
        </row>
        <row r="279">
          <cell r="A279" t="str">
            <v>1993:2</v>
          </cell>
          <cell r="B279">
            <v>372.46850210519273</v>
          </cell>
          <cell r="C279">
            <v>331.22294910654443</v>
          </cell>
          <cell r="D279">
            <v>1.1245250460751766</v>
          </cell>
          <cell r="E279">
            <v>372.46850210519273</v>
          </cell>
          <cell r="F279">
            <v>331.22294910654443</v>
          </cell>
          <cell r="G279">
            <v>1.1245250460751766</v>
          </cell>
          <cell r="H279">
            <v>3.6</v>
          </cell>
          <cell r="I279">
            <v>4.9000000000000004</v>
          </cell>
          <cell r="J279">
            <v>-1.3000000000000003</v>
          </cell>
          <cell r="K279">
            <v>358.5</v>
          </cell>
          <cell r="L279">
            <v>332.4</v>
          </cell>
          <cell r="M279">
            <v>1.0785198555956679</v>
          </cell>
          <cell r="N279">
            <v>3.2</v>
          </cell>
          <cell r="O279">
            <v>4.2</v>
          </cell>
          <cell r="P279">
            <v>-1</v>
          </cell>
        </row>
        <row r="280">
          <cell r="A280" t="str">
            <v>1993:3</v>
          </cell>
          <cell r="B280">
            <v>283.70910860935265</v>
          </cell>
          <cell r="C280">
            <v>270.29253185771751</v>
          </cell>
          <cell r="D280">
            <v>1.0496372454666918</v>
          </cell>
          <cell r="E280">
            <v>283.70910860935265</v>
          </cell>
          <cell r="F280">
            <v>270.29253185771751</v>
          </cell>
          <cell r="G280">
            <v>1.0496372454666918</v>
          </cell>
          <cell r="H280">
            <v>7.3</v>
          </cell>
          <cell r="I280">
            <v>7.4</v>
          </cell>
          <cell r="J280">
            <v>-0.10000000000000053</v>
          </cell>
          <cell r="K280">
            <v>265.2</v>
          </cell>
          <cell r="L280">
            <v>281.39999999999998</v>
          </cell>
          <cell r="M280">
            <v>0.94243070362473347</v>
          </cell>
          <cell r="N280">
            <v>7.4</v>
          </cell>
          <cell r="O280">
            <v>6.9</v>
          </cell>
          <cell r="P280">
            <v>0.5</v>
          </cell>
        </row>
        <row r="281">
          <cell r="A281" t="str">
            <v>1993:4</v>
          </cell>
          <cell r="B281">
            <v>156.55933724173397</v>
          </cell>
          <cell r="C281">
            <v>198.63939385091356</v>
          </cell>
          <cell r="D281">
            <v>0.78815855307753169</v>
          </cell>
          <cell r="E281">
            <v>156.55933724173397</v>
          </cell>
          <cell r="F281">
            <v>198.63939385091356</v>
          </cell>
          <cell r="G281">
            <v>0.78815855307753169</v>
          </cell>
          <cell r="H281">
            <v>11.1</v>
          </cell>
          <cell r="I281">
            <v>9.9</v>
          </cell>
          <cell r="J281">
            <v>1.1999999999999993</v>
          </cell>
          <cell r="K281">
            <v>128</v>
          </cell>
          <cell r="L281">
            <v>188</v>
          </cell>
          <cell r="M281">
            <v>0.68085106382978722</v>
          </cell>
          <cell r="N281">
            <v>12.1</v>
          </cell>
          <cell r="O281">
            <v>9.6999999999999993</v>
          </cell>
          <cell r="P281">
            <v>2.4000000000000004</v>
          </cell>
        </row>
        <row r="282">
          <cell r="A282" t="str">
            <v>1993:5</v>
          </cell>
          <cell r="B282">
            <v>71.011342881157276</v>
          </cell>
          <cell r="C282">
            <v>94.205291641343422</v>
          </cell>
          <cell r="D282">
            <v>0.7537935676852453</v>
          </cell>
          <cell r="E282">
            <v>71.011342881157276</v>
          </cell>
          <cell r="F282">
            <v>94.205291641343422</v>
          </cell>
          <cell r="G282">
            <v>0.7537935676852453</v>
          </cell>
          <cell r="H282">
            <v>14.7</v>
          </cell>
          <cell r="I282">
            <v>13.6</v>
          </cell>
          <cell r="J282">
            <v>1.0999999999999996</v>
          </cell>
          <cell r="K282">
            <v>57</v>
          </cell>
          <cell r="L282">
            <v>92.4</v>
          </cell>
          <cell r="M282">
            <v>0.61688311688311681</v>
          </cell>
          <cell r="N282">
            <v>15</v>
          </cell>
          <cell r="O282">
            <v>13.4</v>
          </cell>
          <cell r="P282">
            <v>1.5999999999999996</v>
          </cell>
        </row>
        <row r="283">
          <cell r="A283" t="str">
            <v>1993:6</v>
          </cell>
          <cell r="B283">
            <v>19.248888368349814</v>
          </cell>
          <cell r="C283">
            <v>33.639009300779129</v>
          </cell>
          <cell r="D283">
            <v>0.57221924094845389</v>
          </cell>
          <cell r="E283">
            <v>0</v>
          </cell>
          <cell r="F283">
            <v>0</v>
          </cell>
          <cell r="G283">
            <v>1</v>
          </cell>
          <cell r="H283">
            <v>17.899999999999999</v>
          </cell>
          <cell r="I283">
            <v>16.8</v>
          </cell>
          <cell r="J283">
            <v>1.0999999999999979</v>
          </cell>
          <cell r="K283">
            <v>11.2</v>
          </cell>
          <cell r="L283">
            <v>29.5</v>
          </cell>
          <cell r="M283">
            <v>0.3796610169491525</v>
          </cell>
          <cell r="N283">
            <v>17.7</v>
          </cell>
          <cell r="O283">
            <v>16.399999999999999</v>
          </cell>
          <cell r="P283">
            <v>1.3000000000000007</v>
          </cell>
        </row>
        <row r="284">
          <cell r="A284" t="str">
            <v>1993:7</v>
          </cell>
          <cell r="B284">
            <v>17.715550790482208</v>
          </cell>
          <cell r="C284">
            <v>9.8992241828118033</v>
          </cell>
          <cell r="D284">
            <v>1.7895898166688688</v>
          </cell>
          <cell r="E284">
            <v>0</v>
          </cell>
          <cell r="F284">
            <v>0</v>
          </cell>
          <cell r="G284">
            <v>1</v>
          </cell>
          <cell r="H284">
            <v>18.3</v>
          </cell>
          <cell r="I284">
            <v>18.899999999999999</v>
          </cell>
          <cell r="J284">
            <v>-0.59999999999999787</v>
          </cell>
          <cell r="K284">
            <v>7.3</v>
          </cell>
          <cell r="L284">
            <v>8.1999999999999993</v>
          </cell>
          <cell r="M284">
            <v>0.8902439024390244</v>
          </cell>
          <cell r="N284">
            <v>17.899999999999999</v>
          </cell>
          <cell r="O284">
            <v>18.3</v>
          </cell>
          <cell r="P284">
            <v>-0.40000000000000213</v>
          </cell>
        </row>
        <row r="285">
          <cell r="A285" t="str">
            <v>1993:8</v>
          </cell>
          <cell r="B285">
            <v>18.405846969145344</v>
          </cell>
          <cell r="C285">
            <v>9.4425505166936539</v>
          </cell>
          <cell r="D285">
            <v>1.9492452739972446</v>
          </cell>
          <cell r="E285">
            <v>0</v>
          </cell>
          <cell r="F285">
            <v>0</v>
          </cell>
          <cell r="G285">
            <v>1</v>
          </cell>
          <cell r="H285">
            <v>18.899999999999999</v>
          </cell>
          <cell r="I285">
            <v>18.7</v>
          </cell>
          <cell r="J285">
            <v>0.19999999999999929</v>
          </cell>
          <cell r="K285">
            <v>9.8000000000000007</v>
          </cell>
          <cell r="L285">
            <v>9.6</v>
          </cell>
          <cell r="M285">
            <v>1.0208333333333335</v>
          </cell>
          <cell r="N285">
            <v>17.7</v>
          </cell>
          <cell r="O285">
            <v>18</v>
          </cell>
          <cell r="P285">
            <v>-0.30000000000000071</v>
          </cell>
        </row>
        <row r="286">
          <cell r="A286" t="str">
            <v>1993:9</v>
          </cell>
          <cell r="B286">
            <v>67.184926751665017</v>
          </cell>
          <cell r="C286">
            <v>43.697695496746512</v>
          </cell>
          <cell r="D286">
            <v>1.537493590632651</v>
          </cell>
          <cell r="E286">
            <v>0</v>
          </cell>
          <cell r="F286">
            <v>0</v>
          </cell>
          <cell r="G286">
            <v>1</v>
          </cell>
          <cell r="H286">
            <v>15</v>
          </cell>
          <cell r="I286">
            <v>16.3</v>
          </cell>
          <cell r="J286">
            <v>-1.3000000000000007</v>
          </cell>
          <cell r="K286">
            <v>56.1</v>
          </cell>
          <cell r="L286">
            <v>39.299999999999997</v>
          </cell>
          <cell r="M286">
            <v>1.4274809160305344</v>
          </cell>
          <cell r="N286">
            <v>14.5</v>
          </cell>
          <cell r="O286">
            <v>15.7</v>
          </cell>
          <cell r="P286">
            <v>-1.1999999999999993</v>
          </cell>
        </row>
        <row r="287">
          <cell r="A287" t="str">
            <v>1993:10</v>
          </cell>
          <cell r="B287">
            <v>188.73830711522419</v>
          </cell>
          <cell r="C287">
            <v>132.10004667845612</v>
          </cell>
          <cell r="D287">
            <v>1.4287527662623078</v>
          </cell>
          <cell r="E287">
            <v>188.73830711522419</v>
          </cell>
          <cell r="F287">
            <v>132.10004667845612</v>
          </cell>
          <cell r="G287">
            <v>1.4287527662623078</v>
          </cell>
          <cell r="H287">
            <v>10.7</v>
          </cell>
          <cell r="I287">
            <v>12.2</v>
          </cell>
          <cell r="J287">
            <v>-1.5</v>
          </cell>
          <cell r="K287">
            <v>183.6</v>
          </cell>
          <cell r="L287">
            <v>140.9</v>
          </cell>
          <cell r="M287">
            <v>1.3030518097941801</v>
          </cell>
          <cell r="N287">
            <v>10.1</v>
          </cell>
          <cell r="O287">
            <v>11.5</v>
          </cell>
          <cell r="P287">
            <v>-1.4000000000000004</v>
          </cell>
        </row>
        <row r="288">
          <cell r="A288" t="str">
            <v>1993:11</v>
          </cell>
          <cell r="B288">
            <v>362.43282185969042</v>
          </cell>
          <cell r="C288">
            <v>277.9065874341735</v>
          </cell>
          <cell r="D288">
            <v>1.3041534035084299</v>
          </cell>
          <cell r="E288">
            <v>362.43282185969042</v>
          </cell>
          <cell r="F288">
            <v>277.9065874341735</v>
          </cell>
          <cell r="G288">
            <v>1.3041534035084299</v>
          </cell>
          <cell r="H288">
            <v>4.8</v>
          </cell>
          <cell r="I288">
            <v>7.5</v>
          </cell>
          <cell r="J288">
            <v>-2.7</v>
          </cell>
          <cell r="K288">
            <v>376.1</v>
          </cell>
          <cell r="L288">
            <v>276.39999999999998</v>
          </cell>
          <cell r="M288">
            <v>1.3607091172214185</v>
          </cell>
          <cell r="N288">
            <v>3.5</v>
          </cell>
          <cell r="O288">
            <v>6.8</v>
          </cell>
          <cell r="P288">
            <v>-3.3</v>
          </cell>
        </row>
        <row r="289">
          <cell r="A289" t="str">
            <v>1993:12</v>
          </cell>
          <cell r="B289">
            <v>310.99669154887107</v>
          </cell>
          <cell r="C289">
            <v>363.68818352813111</v>
          </cell>
          <cell r="D289">
            <v>0.85511904327465071</v>
          </cell>
          <cell r="E289">
            <v>310.99669154887107</v>
          </cell>
          <cell r="F289">
            <v>363.68818352813111</v>
          </cell>
          <cell r="G289">
            <v>0.85511904327465071</v>
          </cell>
          <cell r="H289">
            <v>6.9</v>
          </cell>
          <cell r="I289">
            <v>4.8</v>
          </cell>
          <cell r="J289">
            <v>2.1000000000000005</v>
          </cell>
          <cell r="K289">
            <v>275.10000000000002</v>
          </cell>
          <cell r="L289">
            <v>362.3</v>
          </cell>
          <cell r="M289">
            <v>0.75931548440518915</v>
          </cell>
          <cell r="N289">
            <v>7.1</v>
          </cell>
          <cell r="O289">
            <v>4.3</v>
          </cell>
          <cell r="P289">
            <v>2.8</v>
          </cell>
        </row>
        <row r="290">
          <cell r="A290" t="str">
            <v>1994:1</v>
          </cell>
          <cell r="B290">
            <v>342.60022414917563</v>
          </cell>
          <cell r="C290">
            <v>392.91081774346333</v>
          </cell>
          <cell r="D290">
            <v>0.87195416536702197</v>
          </cell>
          <cell r="E290">
            <v>342.60022414917563</v>
          </cell>
          <cell r="F290">
            <v>392.91081774346333</v>
          </cell>
          <cell r="G290">
            <v>0.87195416536702197</v>
          </cell>
          <cell r="H290">
            <v>5.7</v>
          </cell>
          <cell r="I290">
            <v>4</v>
          </cell>
          <cell r="J290">
            <v>1.7000000000000002</v>
          </cell>
          <cell r="K290">
            <v>301.8</v>
          </cell>
          <cell r="L290">
            <v>388.5</v>
          </cell>
          <cell r="M290">
            <v>0.77683397683397681</v>
          </cell>
          <cell r="N290">
            <v>6.3</v>
          </cell>
          <cell r="O290">
            <v>3.5</v>
          </cell>
          <cell r="P290">
            <v>2.8</v>
          </cell>
        </row>
        <row r="291">
          <cell r="A291" t="str">
            <v>1994:2</v>
          </cell>
          <cell r="B291">
            <v>309.981530882725</v>
          </cell>
          <cell r="C291">
            <v>331.22294910654443</v>
          </cell>
          <cell r="D291">
            <v>0.93586972677733538</v>
          </cell>
          <cell r="E291">
            <v>309.981530882725</v>
          </cell>
          <cell r="F291">
            <v>331.22294910654443</v>
          </cell>
          <cell r="G291">
            <v>0.93586972677733538</v>
          </cell>
          <cell r="H291">
            <v>5.5</v>
          </cell>
          <cell r="I291">
            <v>5.0999999999999996</v>
          </cell>
          <cell r="J291">
            <v>0.40000000000000036</v>
          </cell>
          <cell r="K291">
            <v>312.5</v>
          </cell>
          <cell r="L291">
            <v>326.10000000000002</v>
          </cell>
          <cell r="M291">
            <v>0.95829500153327196</v>
          </cell>
          <cell r="N291">
            <v>4.8</v>
          </cell>
          <cell r="O291">
            <v>4.5</v>
          </cell>
          <cell r="P291">
            <v>0.29999999999999982</v>
          </cell>
        </row>
        <row r="292">
          <cell r="A292" t="str">
            <v>1994:3</v>
          </cell>
          <cell r="B292">
            <v>208.64893534417681</v>
          </cell>
          <cell r="C292">
            <v>270.29253185771751</v>
          </cell>
          <cell r="D292">
            <v>0.77193747792488032</v>
          </cell>
          <cell r="E292">
            <v>208.64893534417681</v>
          </cell>
          <cell r="F292">
            <v>270.29253185771751</v>
          </cell>
          <cell r="G292">
            <v>0.77193747792488032</v>
          </cell>
          <cell r="H292">
            <v>9.9</v>
          </cell>
          <cell r="I292">
            <v>7.3</v>
          </cell>
          <cell r="J292">
            <v>2.6000000000000005</v>
          </cell>
          <cell r="K292">
            <v>195.6</v>
          </cell>
          <cell r="L292">
            <v>283.89999999999998</v>
          </cell>
          <cell r="M292">
            <v>0.68897499119408245</v>
          </cell>
          <cell r="N292">
            <v>9.6999999999999993</v>
          </cell>
          <cell r="O292">
            <v>6.8</v>
          </cell>
          <cell r="P292">
            <v>2.8999999999999995</v>
          </cell>
        </row>
        <row r="293">
          <cell r="A293" t="str">
            <v>1994:4</v>
          </cell>
          <cell r="B293">
            <v>218.93085030869352</v>
          </cell>
          <cell r="C293">
            <v>198.63939385091356</v>
          </cell>
          <cell r="D293">
            <v>1.1021522270300999</v>
          </cell>
          <cell r="E293">
            <v>218.93085030869352</v>
          </cell>
          <cell r="F293">
            <v>198.63939385091356</v>
          </cell>
          <cell r="G293">
            <v>1.1021522270300999</v>
          </cell>
          <cell r="H293">
            <v>9.3000000000000007</v>
          </cell>
          <cell r="I293">
            <v>9.9</v>
          </cell>
          <cell r="J293">
            <v>-0.59999999999999964</v>
          </cell>
          <cell r="K293">
            <v>201.6</v>
          </cell>
          <cell r="L293">
            <v>190.3</v>
          </cell>
          <cell r="M293">
            <v>1.0593799264319494</v>
          </cell>
          <cell r="N293">
            <v>9.4</v>
          </cell>
          <cell r="O293">
            <v>9.6999999999999993</v>
          </cell>
          <cell r="P293">
            <v>-0.29999999999999893</v>
          </cell>
        </row>
        <row r="294">
          <cell r="A294" t="str">
            <v>1994:5</v>
          </cell>
          <cell r="B294">
            <v>76.11942196124825</v>
          </cell>
          <cell r="C294">
            <v>94.205291641343422</v>
          </cell>
          <cell r="D294">
            <v>0.80801641431193327</v>
          </cell>
          <cell r="E294">
            <v>76.11942196124825</v>
          </cell>
          <cell r="F294">
            <v>94.205291641343422</v>
          </cell>
          <cell r="G294">
            <v>0.80801641431193327</v>
          </cell>
          <cell r="H294">
            <v>14.3</v>
          </cell>
          <cell r="I294">
            <v>13.6</v>
          </cell>
          <cell r="J294">
            <v>0.70000000000000107</v>
          </cell>
          <cell r="K294">
            <v>62.7</v>
          </cell>
          <cell r="L294">
            <v>95</v>
          </cell>
          <cell r="M294">
            <v>0.66</v>
          </cell>
          <cell r="N294">
            <v>14.1</v>
          </cell>
          <cell r="O294">
            <v>13.3</v>
          </cell>
          <cell r="P294">
            <v>0.79999999999999893</v>
          </cell>
        </row>
        <row r="295">
          <cell r="A295" t="str">
            <v>1994:6</v>
          </cell>
          <cell r="B295">
            <v>30.19832928688492</v>
          </cell>
          <cell r="C295">
            <v>33.639009300779129</v>
          </cell>
          <cell r="D295">
            <v>0.89771755811445619</v>
          </cell>
          <cell r="E295">
            <v>0</v>
          </cell>
          <cell r="F295">
            <v>0</v>
          </cell>
          <cell r="G295">
            <v>1</v>
          </cell>
          <cell r="H295">
            <v>17.7</v>
          </cell>
          <cell r="I295">
            <v>16.8</v>
          </cell>
          <cell r="J295">
            <v>0.89999999999999858</v>
          </cell>
          <cell r="K295">
            <v>24.6</v>
          </cell>
          <cell r="L295">
            <v>31.5</v>
          </cell>
          <cell r="M295">
            <v>0.78095238095238095</v>
          </cell>
          <cell r="N295">
            <v>17.399999999999999</v>
          </cell>
          <cell r="O295">
            <v>16.399999999999999</v>
          </cell>
          <cell r="P295">
            <v>1</v>
          </cell>
        </row>
        <row r="296">
          <cell r="A296" t="str">
            <v>1994:7</v>
          </cell>
          <cell r="B296">
            <v>1.4893114310465965</v>
          </cell>
          <cell r="C296">
            <v>9.8992241828118033</v>
          </cell>
          <cell r="D296">
            <v>0.15044728794328288</v>
          </cell>
          <cell r="E296">
            <v>0</v>
          </cell>
          <cell r="F296">
            <v>0</v>
          </cell>
          <cell r="G296">
            <v>1</v>
          </cell>
          <cell r="H296">
            <v>22</v>
          </cell>
          <cell r="I296">
            <v>19.2</v>
          </cell>
          <cell r="J296">
            <v>2.8000000000000007</v>
          </cell>
          <cell r="K296">
            <v>0</v>
          </cell>
          <cell r="L296">
            <v>8.9</v>
          </cell>
          <cell r="M296">
            <v>0</v>
          </cell>
          <cell r="N296">
            <v>22.1</v>
          </cell>
          <cell r="O296">
            <v>18.399999999999999</v>
          </cell>
          <cell r="P296">
            <v>3.7000000000000028</v>
          </cell>
        </row>
        <row r="297">
          <cell r="A297" t="str">
            <v>1994:8</v>
          </cell>
          <cell r="B297">
            <v>5.8648217077724025</v>
          </cell>
          <cell r="C297">
            <v>9.4425505166936539</v>
          </cell>
          <cell r="D297">
            <v>0.62110567451070342</v>
          </cell>
          <cell r="E297">
            <v>0</v>
          </cell>
          <cell r="F297">
            <v>0</v>
          </cell>
          <cell r="G297">
            <v>1</v>
          </cell>
          <cell r="H297">
            <v>20.399999999999999</v>
          </cell>
          <cell r="I297">
            <v>18.899999999999999</v>
          </cell>
          <cell r="J297">
            <v>1.5</v>
          </cell>
          <cell r="K297">
            <v>1.2</v>
          </cell>
          <cell r="L297">
            <v>9.1</v>
          </cell>
          <cell r="M297">
            <v>0.13186813186813187</v>
          </cell>
          <cell r="N297">
            <v>19.100000000000001</v>
          </cell>
          <cell r="O297">
            <v>18.2</v>
          </cell>
          <cell r="P297">
            <v>0.90000000000000213</v>
          </cell>
        </row>
        <row r="298">
          <cell r="A298" t="str">
            <v>1994:9</v>
          </cell>
          <cell r="B298">
            <v>58.475855366504817</v>
          </cell>
          <cell r="C298">
            <v>43.697695496746512</v>
          </cell>
          <cell r="D298">
            <v>1.3381908290989535</v>
          </cell>
          <cell r="E298">
            <v>0</v>
          </cell>
          <cell r="F298">
            <v>0</v>
          </cell>
          <cell r="G298">
            <v>1</v>
          </cell>
          <cell r="H298">
            <v>15.3</v>
          </cell>
          <cell r="I298">
            <v>16.5</v>
          </cell>
          <cell r="J298">
            <v>-1.1999999999999993</v>
          </cell>
          <cell r="K298">
            <v>56.6</v>
          </cell>
          <cell r="L298">
            <v>39.4</v>
          </cell>
          <cell r="M298">
            <v>1.436548223350254</v>
          </cell>
          <cell r="N298">
            <v>14.5</v>
          </cell>
          <cell r="O298">
            <v>15.7</v>
          </cell>
          <cell r="P298">
            <v>-1.1999999999999993</v>
          </cell>
        </row>
        <row r="299">
          <cell r="A299" t="str">
            <v>1994:10</v>
          </cell>
          <cell r="B299">
            <v>135.11265911428364</v>
          </cell>
          <cell r="C299">
            <v>132.10004667845612</v>
          </cell>
          <cell r="D299">
            <v>1.0228055364973527</v>
          </cell>
          <cell r="E299">
            <v>135.11265911428364</v>
          </cell>
          <cell r="F299">
            <v>132.10004667845612</v>
          </cell>
          <cell r="G299">
            <v>1.0228055364973527</v>
          </cell>
          <cell r="H299">
            <v>12.2</v>
          </cell>
          <cell r="I299">
            <v>12.6</v>
          </cell>
          <cell r="J299">
            <v>-0.40000000000000036</v>
          </cell>
          <cell r="K299">
            <v>144.80000000000001</v>
          </cell>
          <cell r="L299">
            <v>133.80000000000001</v>
          </cell>
          <cell r="M299">
            <v>1.0822122571001496</v>
          </cell>
          <cell r="N299">
            <v>11.3</v>
          </cell>
          <cell r="O299">
            <v>11.8</v>
          </cell>
          <cell r="P299">
            <v>-0.5</v>
          </cell>
        </row>
        <row r="300">
          <cell r="A300" t="str">
            <v>1994:11</v>
          </cell>
          <cell r="B300">
            <v>175.02566325170051</v>
          </cell>
          <cell r="C300">
            <v>277.9065874341735</v>
          </cell>
          <cell r="D300">
            <v>0.62980033999071017</v>
          </cell>
          <cell r="E300">
            <v>175.02566325170051</v>
          </cell>
          <cell r="F300">
            <v>277.9065874341735</v>
          </cell>
          <cell r="G300">
            <v>0.62980033999071017</v>
          </cell>
          <cell r="H300">
            <v>10.9</v>
          </cell>
          <cell r="I300">
            <v>7.6</v>
          </cell>
          <cell r="J300">
            <v>3.3000000000000007</v>
          </cell>
          <cell r="K300">
            <v>145.4</v>
          </cell>
          <cell r="L300">
            <v>272.89999999999998</v>
          </cell>
          <cell r="M300">
            <v>0.53279589593257615</v>
          </cell>
          <cell r="N300">
            <v>11.2</v>
          </cell>
          <cell r="O300">
            <v>6.9</v>
          </cell>
          <cell r="P300">
            <v>4.2999999999999989</v>
          </cell>
        </row>
        <row r="301">
          <cell r="A301" t="str">
            <v>1994:12</v>
          </cell>
          <cell r="B301">
            <v>306.3225038998421</v>
          </cell>
          <cell r="C301">
            <v>363.68818352813111</v>
          </cell>
          <cell r="D301">
            <v>0.84226685873655338</v>
          </cell>
          <cell r="E301">
            <v>306.3225038998421</v>
          </cell>
          <cell r="F301">
            <v>363.68818352813111</v>
          </cell>
          <cell r="G301">
            <v>0.84226685873655338</v>
          </cell>
          <cell r="H301">
            <v>7</v>
          </cell>
          <cell r="I301">
            <v>4.8</v>
          </cell>
          <cell r="J301">
            <v>2.2000000000000002</v>
          </cell>
          <cell r="K301">
            <v>299.2</v>
          </cell>
          <cell r="L301">
            <v>363.6</v>
          </cell>
          <cell r="M301">
            <v>0.82288228822882281</v>
          </cell>
          <cell r="N301">
            <v>6.3</v>
          </cell>
          <cell r="O301">
            <v>4.3</v>
          </cell>
          <cell r="P301">
            <v>2</v>
          </cell>
        </row>
        <row r="302">
          <cell r="A302" t="str">
            <v>1995:1</v>
          </cell>
          <cell r="B302">
            <v>363.15502264715218</v>
          </cell>
          <cell r="C302">
            <v>392.91081774346333</v>
          </cell>
          <cell r="D302">
            <v>0.92426832310903917</v>
          </cell>
          <cell r="E302">
            <v>363.15502264715218</v>
          </cell>
          <cell r="F302">
            <v>392.91081774346333</v>
          </cell>
          <cell r="G302">
            <v>0.92426832310903917</v>
          </cell>
          <cell r="H302">
            <v>5</v>
          </cell>
          <cell r="I302">
            <v>4</v>
          </cell>
          <cell r="J302">
            <v>1</v>
          </cell>
          <cell r="K302">
            <v>329.9</v>
          </cell>
          <cell r="L302">
            <v>388.5</v>
          </cell>
          <cell r="M302">
            <v>0.8491634491634491</v>
          </cell>
          <cell r="N302">
            <v>5.4</v>
          </cell>
          <cell r="O302">
            <v>3.5</v>
          </cell>
          <cell r="P302">
            <v>1.9000000000000004</v>
          </cell>
        </row>
        <row r="303">
          <cell r="A303" t="str">
            <v>1995:2</v>
          </cell>
          <cell r="B303">
            <v>238.14894528891296</v>
          </cell>
          <cell r="C303">
            <v>331.22294910654443</v>
          </cell>
          <cell r="D303">
            <v>0.71899892785601527</v>
          </cell>
          <cell r="E303">
            <v>238.14894528891296</v>
          </cell>
          <cell r="F303">
            <v>331.22294910654443</v>
          </cell>
          <cell r="G303">
            <v>0.71899892785601527</v>
          </cell>
          <cell r="H303">
            <v>8.1</v>
          </cell>
          <cell r="I303">
            <v>5.0999999999999996</v>
          </cell>
          <cell r="J303">
            <v>3</v>
          </cell>
          <cell r="K303">
            <v>210</v>
          </cell>
          <cell r="L303">
            <v>326.10000000000002</v>
          </cell>
          <cell r="M303">
            <v>0.64397424103035872</v>
          </cell>
          <cell r="N303">
            <v>8.5</v>
          </cell>
          <cell r="O303">
            <v>4.5</v>
          </cell>
          <cell r="P303">
            <v>4</v>
          </cell>
        </row>
        <row r="304">
          <cell r="A304" t="str">
            <v>1995:3</v>
          </cell>
          <cell r="B304">
            <v>299.29388893697444</v>
          </cell>
          <cell r="C304">
            <v>270.29253185771751</v>
          </cell>
          <cell r="D304">
            <v>1.1072961834347805</v>
          </cell>
          <cell r="E304">
            <v>299.29388893697444</v>
          </cell>
          <cell r="F304">
            <v>270.29253185771751</v>
          </cell>
          <cell r="G304">
            <v>1.1072961834347805</v>
          </cell>
          <cell r="H304">
            <v>7</v>
          </cell>
          <cell r="I304">
            <v>7.3</v>
          </cell>
          <cell r="J304">
            <v>-0.29999999999999982</v>
          </cell>
          <cell r="K304">
            <v>281.60000000000002</v>
          </cell>
          <cell r="L304">
            <v>283.89999999999998</v>
          </cell>
          <cell r="M304">
            <v>0.99189855582951758</v>
          </cell>
          <cell r="N304">
            <v>6.9</v>
          </cell>
          <cell r="O304">
            <v>6.8</v>
          </cell>
          <cell r="P304">
            <v>0.10000000000000053</v>
          </cell>
        </row>
        <row r="305">
          <cell r="A305" t="str">
            <v>1995:4</v>
          </cell>
          <cell r="B305">
            <v>187.28984571859843</v>
          </cell>
          <cell r="C305">
            <v>198.63939385091356</v>
          </cell>
          <cell r="D305">
            <v>0.94286355836932623</v>
          </cell>
          <cell r="E305">
            <v>187.28984571859843</v>
          </cell>
          <cell r="F305">
            <v>198.63939385091356</v>
          </cell>
          <cell r="G305">
            <v>0.94286355836932623</v>
          </cell>
          <cell r="H305">
            <v>10.3</v>
          </cell>
          <cell r="I305">
            <v>9.9</v>
          </cell>
          <cell r="J305">
            <v>0.40000000000000036</v>
          </cell>
          <cell r="K305">
            <v>184.7</v>
          </cell>
          <cell r="L305">
            <v>190.3</v>
          </cell>
          <cell r="M305">
            <v>0.97057277982133461</v>
          </cell>
          <cell r="N305">
            <v>9.8000000000000007</v>
          </cell>
          <cell r="O305">
            <v>9.6999999999999993</v>
          </cell>
          <cell r="P305">
            <v>0.10000000000000142</v>
          </cell>
        </row>
        <row r="306">
          <cell r="A306" t="str">
            <v>1995:5</v>
          </cell>
          <cell r="B306">
            <v>89.811119879484039</v>
          </cell>
          <cell r="C306">
            <v>94.205291641343422</v>
          </cell>
          <cell r="D306">
            <v>0.9533553616224788</v>
          </cell>
          <cell r="E306">
            <v>89.811119879484039</v>
          </cell>
          <cell r="F306">
            <v>94.205291641343422</v>
          </cell>
          <cell r="G306">
            <v>0.9533553616224788</v>
          </cell>
          <cell r="H306">
            <v>14.3</v>
          </cell>
          <cell r="I306">
            <v>13.6</v>
          </cell>
          <cell r="J306">
            <v>0.70000000000000107</v>
          </cell>
          <cell r="K306">
            <v>77.099999999999994</v>
          </cell>
          <cell r="L306">
            <v>95</v>
          </cell>
          <cell r="M306">
            <v>0.81157894736842096</v>
          </cell>
          <cell r="N306">
            <v>14.3</v>
          </cell>
          <cell r="O306">
            <v>13.3</v>
          </cell>
          <cell r="P306">
            <v>1</v>
          </cell>
        </row>
        <row r="307">
          <cell r="A307" t="str">
            <v>1995:6</v>
          </cell>
          <cell r="B307">
            <v>48.86801015048345</v>
          </cell>
          <cell r="C307">
            <v>33.639009300779129</v>
          </cell>
          <cell r="D307">
            <v>1.4527184707949052</v>
          </cell>
          <cell r="E307">
            <v>0</v>
          </cell>
          <cell r="F307">
            <v>0</v>
          </cell>
          <cell r="G307">
            <v>1</v>
          </cell>
          <cell r="H307">
            <v>16.7</v>
          </cell>
          <cell r="I307">
            <v>16.8</v>
          </cell>
          <cell r="J307">
            <v>-0.10000000000000142</v>
          </cell>
          <cell r="K307">
            <v>43.1</v>
          </cell>
          <cell r="L307">
            <v>31.5</v>
          </cell>
          <cell r="M307">
            <v>1.3682539682539683</v>
          </cell>
          <cell r="N307">
            <v>16.399999999999999</v>
          </cell>
          <cell r="O307">
            <v>16.399999999999999</v>
          </cell>
          <cell r="P307">
            <v>0</v>
          </cell>
        </row>
        <row r="308">
          <cell r="A308" t="str">
            <v>1995:7</v>
          </cell>
          <cell r="B308">
            <v>1.2947204361978828</v>
          </cell>
          <cell r="C308">
            <v>9.8992241828118033</v>
          </cell>
          <cell r="D308">
            <v>0.13079009145443221</v>
          </cell>
          <cell r="E308">
            <v>0</v>
          </cell>
          <cell r="F308">
            <v>0</v>
          </cell>
          <cell r="G308">
            <v>1</v>
          </cell>
          <cell r="H308">
            <v>21.7</v>
          </cell>
          <cell r="I308">
            <v>19.2</v>
          </cell>
          <cell r="J308">
            <v>2.5</v>
          </cell>
          <cell r="K308">
            <v>0</v>
          </cell>
          <cell r="L308">
            <v>8.9</v>
          </cell>
          <cell r="M308">
            <v>0</v>
          </cell>
          <cell r="N308">
            <v>21.7</v>
          </cell>
          <cell r="O308">
            <v>18.399999999999999</v>
          </cell>
          <cell r="P308">
            <v>3.3000000000000007</v>
          </cell>
        </row>
        <row r="309">
          <cell r="A309" t="str">
            <v>1995:8</v>
          </cell>
          <cell r="B309">
            <v>6.0171616788191127</v>
          </cell>
          <cell r="C309">
            <v>9.4425505166936539</v>
          </cell>
          <cell r="D309">
            <v>0.63723902436966207</v>
          </cell>
          <cell r="E309">
            <v>0</v>
          </cell>
          <cell r="F309">
            <v>0</v>
          </cell>
          <cell r="G309">
            <v>1</v>
          </cell>
          <cell r="H309">
            <v>20.7</v>
          </cell>
          <cell r="I309">
            <v>18.899999999999999</v>
          </cell>
          <cell r="J309">
            <v>1.8000000000000007</v>
          </cell>
          <cell r="K309">
            <v>3.4</v>
          </cell>
          <cell r="L309">
            <v>9.1</v>
          </cell>
          <cell r="M309">
            <v>0.37362637362637363</v>
          </cell>
          <cell r="N309">
            <v>21.1</v>
          </cell>
          <cell r="O309">
            <v>18.2</v>
          </cell>
          <cell r="P309">
            <v>2.9000000000000021</v>
          </cell>
        </row>
        <row r="310">
          <cell r="A310" t="str">
            <v>1995:9</v>
          </cell>
          <cell r="B310">
            <v>62.157814245418052</v>
          </cell>
          <cell r="C310">
            <v>43.697695496746512</v>
          </cell>
          <cell r="D310">
            <v>1.4224506244281458</v>
          </cell>
          <cell r="E310">
            <v>0</v>
          </cell>
          <cell r="F310">
            <v>0</v>
          </cell>
          <cell r="G310">
            <v>1</v>
          </cell>
          <cell r="H310">
            <v>14.7</v>
          </cell>
          <cell r="I310">
            <v>16.5</v>
          </cell>
          <cell r="J310">
            <v>-1.8000000000000007</v>
          </cell>
          <cell r="K310">
            <v>48.2</v>
          </cell>
          <cell r="L310">
            <v>39.4</v>
          </cell>
          <cell r="M310">
            <v>1.2233502538071068</v>
          </cell>
          <cell r="N310">
            <v>14.7</v>
          </cell>
          <cell r="O310">
            <v>15.7</v>
          </cell>
          <cell r="P310">
            <v>-1</v>
          </cell>
        </row>
        <row r="311">
          <cell r="A311" t="str">
            <v>1995:10</v>
          </cell>
          <cell r="B311">
            <v>58.614930851230632</v>
          </cell>
          <cell r="C311">
            <v>132.10004667845612</v>
          </cell>
          <cell r="D311">
            <v>0.44371620090267538</v>
          </cell>
          <cell r="E311">
            <v>58.614930851230632</v>
          </cell>
          <cell r="F311">
            <v>132.10004667845612</v>
          </cell>
          <cell r="G311">
            <v>0.44371620090267538</v>
          </cell>
          <cell r="H311">
            <v>15</v>
          </cell>
          <cell r="I311">
            <v>12.6</v>
          </cell>
          <cell r="J311">
            <v>2.4000000000000004</v>
          </cell>
          <cell r="K311">
            <v>58.5</v>
          </cell>
          <cell r="L311">
            <v>133.80000000000001</v>
          </cell>
          <cell r="M311">
            <v>0.43721973094170402</v>
          </cell>
          <cell r="N311">
            <v>14.4</v>
          </cell>
          <cell r="O311">
            <v>11.8</v>
          </cell>
          <cell r="P311">
            <v>2.5999999999999996</v>
          </cell>
        </row>
        <row r="312">
          <cell r="A312" t="str">
            <v>1995:11</v>
          </cell>
          <cell r="B312">
            <v>266.8483020877452</v>
          </cell>
          <cell r="C312">
            <v>277.9065874341735</v>
          </cell>
          <cell r="D312">
            <v>0.96020862460107159</v>
          </cell>
          <cell r="E312">
            <v>266.8483020877452</v>
          </cell>
          <cell r="F312">
            <v>277.9065874341735</v>
          </cell>
          <cell r="G312">
            <v>0.96020862460107159</v>
          </cell>
          <cell r="H312">
            <v>7.8</v>
          </cell>
          <cell r="I312">
            <v>7.6</v>
          </cell>
          <cell r="J312">
            <v>0.20000000000000018</v>
          </cell>
          <cell r="K312">
            <v>255.8</v>
          </cell>
          <cell r="L312">
            <v>272.89999999999998</v>
          </cell>
          <cell r="M312">
            <v>0.93733968486625152</v>
          </cell>
          <cell r="N312">
            <v>7.5</v>
          </cell>
          <cell r="O312">
            <v>6.9</v>
          </cell>
          <cell r="P312">
            <v>0.59999999999999964</v>
          </cell>
        </row>
        <row r="313">
          <cell r="A313" t="str">
            <v>1995:12</v>
          </cell>
          <cell r="B313">
            <v>393.29099670368606</v>
          </cell>
          <cell r="C313">
            <v>363.68818352813111</v>
          </cell>
          <cell r="D313">
            <v>1.0813961369005138</v>
          </cell>
          <cell r="E313">
            <v>393.29099670368606</v>
          </cell>
          <cell r="F313">
            <v>363.68818352813111</v>
          </cell>
          <cell r="G313">
            <v>1.0813961369005138</v>
          </cell>
          <cell r="H313">
            <v>4.3</v>
          </cell>
          <cell r="I313">
            <v>4.8</v>
          </cell>
          <cell r="J313">
            <v>-0.5</v>
          </cell>
          <cell r="K313">
            <v>397.6</v>
          </cell>
          <cell r="L313">
            <v>363.6</v>
          </cell>
          <cell r="M313">
            <v>1.0935093509350935</v>
          </cell>
          <cell r="N313">
            <v>3.2</v>
          </cell>
          <cell r="O313">
            <v>4.3</v>
          </cell>
          <cell r="P313">
            <v>-1.0999999999999996</v>
          </cell>
        </row>
        <row r="314">
          <cell r="A314" t="str">
            <v>1996:1</v>
          </cell>
          <cell r="B314">
            <v>354.81027331234907</v>
          </cell>
          <cell r="C314">
            <v>392.91081774346333</v>
          </cell>
          <cell r="D314">
            <v>0.90303004470599579</v>
          </cell>
          <cell r="E314">
            <v>354.81027331234907</v>
          </cell>
          <cell r="F314">
            <v>392.91081774346333</v>
          </cell>
          <cell r="G314">
            <v>0.90303004470599579</v>
          </cell>
          <cell r="H314">
            <v>5.4</v>
          </cell>
          <cell r="I314">
            <v>4</v>
          </cell>
          <cell r="J314">
            <v>1.4000000000000004</v>
          </cell>
          <cell r="K314">
            <v>382.3</v>
          </cell>
          <cell r="L314">
            <v>388.5</v>
          </cell>
          <cell r="M314">
            <v>0.98404118404118412</v>
          </cell>
          <cell r="N314">
            <v>3.7</v>
          </cell>
          <cell r="O314">
            <v>3.5</v>
          </cell>
          <cell r="P314">
            <v>0.20000000000000018</v>
          </cell>
        </row>
        <row r="315">
          <cell r="A315" t="str">
            <v>1996:2</v>
          </cell>
          <cell r="B315">
            <v>388.75273686334003</v>
          </cell>
          <cell r="C315">
            <v>331.22294910654443</v>
          </cell>
          <cell r="D315">
            <v>1.1736890149428927</v>
          </cell>
          <cell r="E315">
            <v>388.75273686334003</v>
          </cell>
          <cell r="F315">
            <v>331.22294910654443</v>
          </cell>
          <cell r="G315">
            <v>1.1736890149428927</v>
          </cell>
          <cell r="H315">
            <v>3.4</v>
          </cell>
          <cell r="I315">
            <v>5.0999999999999996</v>
          </cell>
          <cell r="J315">
            <v>-1.6999999999999997</v>
          </cell>
          <cell r="K315">
            <v>384.4</v>
          </cell>
          <cell r="L315">
            <v>326.10000000000002</v>
          </cell>
          <cell r="M315">
            <v>1.178779515486047</v>
          </cell>
          <cell r="N315">
            <v>2.7</v>
          </cell>
          <cell r="O315">
            <v>4.5</v>
          </cell>
          <cell r="P315">
            <v>-1.7999999999999998</v>
          </cell>
        </row>
        <row r="316">
          <cell r="A316" t="str">
            <v>1996:3</v>
          </cell>
          <cell r="B316">
            <v>312.45702835749336</v>
          </cell>
          <cell r="C316">
            <v>270.29253185771751</v>
          </cell>
          <cell r="D316">
            <v>1.1559957880078289</v>
          </cell>
          <cell r="E316">
            <v>312.45702835749336</v>
          </cell>
          <cell r="F316">
            <v>270.29253185771751</v>
          </cell>
          <cell r="G316">
            <v>1.1559957880078289</v>
          </cell>
          <cell r="H316">
            <v>6.5</v>
          </cell>
          <cell r="I316">
            <v>7.3</v>
          </cell>
          <cell r="J316">
            <v>-0.79999999999999982</v>
          </cell>
          <cell r="K316">
            <v>306.60000000000002</v>
          </cell>
          <cell r="L316">
            <v>283.89999999999998</v>
          </cell>
          <cell r="M316">
            <v>1.0799577315956324</v>
          </cell>
          <cell r="N316">
            <v>6.1</v>
          </cell>
          <cell r="O316">
            <v>6.8</v>
          </cell>
          <cell r="P316">
            <v>-0.70000000000000018</v>
          </cell>
        </row>
        <row r="317">
          <cell r="A317" t="str">
            <v>1996:4</v>
          </cell>
          <cell r="B317">
            <v>177.95393019750458</v>
          </cell>
          <cell r="C317">
            <v>198.63939385091356</v>
          </cell>
          <cell r="D317">
            <v>0.89586424297622347</v>
          </cell>
          <cell r="E317">
            <v>177.95393019750458</v>
          </cell>
          <cell r="F317">
            <v>198.63939385091356</v>
          </cell>
          <cell r="G317">
            <v>0.89586424297622347</v>
          </cell>
          <cell r="H317">
            <v>10.7</v>
          </cell>
          <cell r="I317">
            <v>9.9</v>
          </cell>
          <cell r="J317">
            <v>0.79999999999999893</v>
          </cell>
          <cell r="K317">
            <v>166.7</v>
          </cell>
          <cell r="L317">
            <v>190.3</v>
          </cell>
          <cell r="M317">
            <v>0.87598528638991058</v>
          </cell>
          <cell r="N317">
            <v>10.7</v>
          </cell>
          <cell r="O317">
            <v>9.6999999999999993</v>
          </cell>
          <cell r="P317">
            <v>1</v>
          </cell>
        </row>
        <row r="318">
          <cell r="A318" t="str">
            <v>1996:5</v>
          </cell>
          <cell r="B318">
            <v>126.23695520613647</v>
          </cell>
          <cell r="C318">
            <v>94.205291641343422</v>
          </cell>
          <cell r="D318">
            <v>1.3400197908918257</v>
          </cell>
          <cell r="E318">
            <v>126.23695520613647</v>
          </cell>
          <cell r="F318">
            <v>94.205291641343422</v>
          </cell>
          <cell r="G318">
            <v>1.3400197908918257</v>
          </cell>
          <cell r="H318">
            <v>12.9</v>
          </cell>
          <cell r="I318">
            <v>13.6</v>
          </cell>
          <cell r="J318">
            <v>-0.69999999999999929</v>
          </cell>
          <cell r="K318">
            <v>133.5</v>
          </cell>
          <cell r="L318">
            <v>95</v>
          </cell>
          <cell r="M318">
            <v>1.4052631578947368</v>
          </cell>
          <cell r="N318">
            <v>12.1</v>
          </cell>
          <cell r="O318">
            <v>13.3</v>
          </cell>
          <cell r="P318">
            <v>-1.2000000000000011</v>
          </cell>
        </row>
        <row r="319">
          <cell r="A319" t="str">
            <v>1996:6</v>
          </cell>
          <cell r="B319">
            <v>24.805854099381907</v>
          </cell>
          <cell r="C319">
            <v>33.639009300779129</v>
          </cell>
          <cell r="D319">
            <v>0.73741333692628597</v>
          </cell>
          <cell r="E319">
            <v>0</v>
          </cell>
          <cell r="F319">
            <v>0</v>
          </cell>
          <cell r="G319">
            <v>1</v>
          </cell>
          <cell r="H319">
            <v>18.2</v>
          </cell>
          <cell r="I319">
            <v>16.8</v>
          </cell>
          <cell r="J319">
            <v>1.3999999999999986</v>
          </cell>
          <cell r="K319">
            <v>15.7</v>
          </cell>
          <cell r="L319">
            <v>31.5</v>
          </cell>
          <cell r="M319">
            <v>0.49841269841269836</v>
          </cell>
          <cell r="N319">
            <v>18.100000000000001</v>
          </cell>
          <cell r="O319">
            <v>16.399999999999999</v>
          </cell>
          <cell r="P319">
            <v>1.7000000000000028</v>
          </cell>
        </row>
        <row r="320">
          <cell r="A320" t="str">
            <v>1996:7</v>
          </cell>
          <cell r="B320">
            <v>14.239297187662102</v>
          </cell>
          <cell r="C320">
            <v>9.8992241828118033</v>
          </cell>
          <cell r="D320">
            <v>1.4384255699942672</v>
          </cell>
          <cell r="E320">
            <v>0</v>
          </cell>
          <cell r="F320">
            <v>0</v>
          </cell>
          <cell r="G320">
            <v>1</v>
          </cell>
          <cell r="H320">
            <v>19.2</v>
          </cell>
          <cell r="I320">
            <v>19.2</v>
          </cell>
          <cell r="J320">
            <v>0</v>
          </cell>
          <cell r="K320">
            <v>6.7</v>
          </cell>
          <cell r="L320">
            <v>8.9</v>
          </cell>
          <cell r="M320">
            <v>0.7528089887640449</v>
          </cell>
          <cell r="N320">
            <v>18.899999999999999</v>
          </cell>
          <cell r="O320">
            <v>18.399999999999999</v>
          </cell>
          <cell r="P320">
            <v>0.5</v>
          </cell>
        </row>
        <row r="321">
          <cell r="A321" t="str">
            <v>1996:8</v>
          </cell>
          <cell r="B321">
            <v>8.9890885823167235</v>
          </cell>
          <cell r="C321">
            <v>9.4425505166936539</v>
          </cell>
          <cell r="D321">
            <v>0.95197675314786545</v>
          </cell>
          <cell r="E321">
            <v>0</v>
          </cell>
          <cell r="F321">
            <v>0</v>
          </cell>
          <cell r="G321">
            <v>1</v>
          </cell>
          <cell r="H321">
            <v>18.7</v>
          </cell>
          <cell r="I321">
            <v>18.899999999999999</v>
          </cell>
          <cell r="J321">
            <v>-0.19999999999999929</v>
          </cell>
          <cell r="K321">
            <v>2.6</v>
          </cell>
          <cell r="L321">
            <v>9.1</v>
          </cell>
          <cell r="M321">
            <v>0.28571428571428575</v>
          </cell>
          <cell r="N321">
            <v>18.8</v>
          </cell>
          <cell r="O321">
            <v>18.2</v>
          </cell>
          <cell r="P321">
            <v>0.60000000000000142</v>
          </cell>
        </row>
        <row r="322">
          <cell r="A322" t="str">
            <v>1996:9</v>
          </cell>
          <cell r="B322">
            <v>75.459285114535348</v>
          </cell>
          <cell r="C322">
            <v>43.697695496746512</v>
          </cell>
          <cell r="D322">
            <v>1.7268481611382374</v>
          </cell>
          <cell r="E322">
            <v>0</v>
          </cell>
          <cell r="F322">
            <v>0</v>
          </cell>
          <cell r="G322">
            <v>1</v>
          </cell>
          <cell r="H322">
            <v>14.4</v>
          </cell>
          <cell r="I322">
            <v>16.5</v>
          </cell>
          <cell r="J322">
            <v>-2.0999999999999996</v>
          </cell>
          <cell r="K322">
            <v>63.5</v>
          </cell>
          <cell r="L322">
            <v>39.4</v>
          </cell>
          <cell r="M322">
            <v>1.6116751269035534</v>
          </cell>
          <cell r="N322">
            <v>14</v>
          </cell>
          <cell r="O322">
            <v>15.7</v>
          </cell>
          <cell r="P322">
            <v>-1.6999999999999993</v>
          </cell>
        </row>
        <row r="323">
          <cell r="A323" t="str">
            <v>1996:10</v>
          </cell>
          <cell r="B323">
            <v>134.94628378307371</v>
          </cell>
          <cell r="C323">
            <v>132.10004667845612</v>
          </cell>
          <cell r="D323">
            <v>1.0215460719067389</v>
          </cell>
          <cell r="E323">
            <v>134.94628378307371</v>
          </cell>
          <cell r="F323">
            <v>132.10004667845612</v>
          </cell>
          <cell r="G323">
            <v>1.0215460719067389</v>
          </cell>
          <cell r="H323">
            <v>12.2</v>
          </cell>
          <cell r="I323">
            <v>12.6</v>
          </cell>
          <cell r="J323">
            <v>-0.40000000000000036</v>
          </cell>
          <cell r="K323">
            <v>130.30000000000001</v>
          </cell>
          <cell r="L323">
            <v>133.80000000000001</v>
          </cell>
          <cell r="M323">
            <v>0.97384155455904331</v>
          </cell>
          <cell r="N323">
            <v>11.8</v>
          </cell>
          <cell r="O323">
            <v>11.8</v>
          </cell>
          <cell r="P323">
            <v>0</v>
          </cell>
        </row>
        <row r="324">
          <cell r="A324" t="str">
            <v>1996:11</v>
          </cell>
          <cell r="B324">
            <v>283.92131988326065</v>
          </cell>
          <cell r="C324">
            <v>277.9065874341735</v>
          </cell>
          <cell r="D324">
            <v>1.0216430006378019</v>
          </cell>
          <cell r="E324">
            <v>283.92131988326065</v>
          </cell>
          <cell r="F324">
            <v>277.9065874341735</v>
          </cell>
          <cell r="G324">
            <v>1.0216430006378019</v>
          </cell>
          <cell r="H324">
            <v>7.4</v>
          </cell>
          <cell r="I324">
            <v>7.6</v>
          </cell>
          <cell r="J324">
            <v>-0.19999999999999929</v>
          </cell>
          <cell r="K324">
            <v>273.5</v>
          </cell>
          <cell r="L324">
            <v>272.89999999999998</v>
          </cell>
          <cell r="M324">
            <v>1.0021986075485527</v>
          </cell>
          <cell r="N324">
            <v>6.9</v>
          </cell>
          <cell r="O324">
            <v>6.9</v>
          </cell>
          <cell r="P324">
            <v>0</v>
          </cell>
        </row>
        <row r="325">
          <cell r="A325" t="str">
            <v>1996:12</v>
          </cell>
          <cell r="B325">
            <v>413.18230456508587</v>
          </cell>
          <cell r="C325">
            <v>363.68818352813111</v>
          </cell>
          <cell r="D325">
            <v>1.1360894394665599</v>
          </cell>
          <cell r="E325">
            <v>413.18230456508587</v>
          </cell>
          <cell r="F325">
            <v>363.68818352813111</v>
          </cell>
          <cell r="G325">
            <v>1.1360894394665599</v>
          </cell>
          <cell r="H325">
            <v>3.7</v>
          </cell>
          <cell r="I325">
            <v>4.8</v>
          </cell>
          <cell r="J325">
            <v>-1.0999999999999996</v>
          </cell>
          <cell r="K325">
            <v>424.5</v>
          </cell>
          <cell r="L325">
            <v>363.6</v>
          </cell>
          <cell r="M325">
            <v>1.1674917491749175</v>
          </cell>
          <cell r="N325">
            <v>2.2999999999999998</v>
          </cell>
          <cell r="O325">
            <v>4.3</v>
          </cell>
          <cell r="P325">
            <v>-2</v>
          </cell>
        </row>
        <row r="326">
          <cell r="A326" t="str">
            <v>1997:1</v>
          </cell>
          <cell r="B326">
            <v>459.21475688542046</v>
          </cell>
          <cell r="C326">
            <v>392.91081774346333</v>
          </cell>
          <cell r="D326">
            <v>1.168750607384009</v>
          </cell>
          <cell r="E326">
            <v>459.21475688542046</v>
          </cell>
          <cell r="F326">
            <v>392.91081774346333</v>
          </cell>
          <cell r="G326">
            <v>1.168750607384009</v>
          </cell>
          <cell r="H326">
            <v>2.2000000000000002</v>
          </cell>
          <cell r="I326">
            <v>4</v>
          </cell>
          <cell r="J326">
            <v>-1.7999999999999998</v>
          </cell>
          <cell r="K326">
            <v>486.8</v>
          </cell>
          <cell r="L326">
            <v>388.5</v>
          </cell>
          <cell r="M326">
            <v>1.253024453024453</v>
          </cell>
          <cell r="N326">
            <v>0.3</v>
          </cell>
          <cell r="O326">
            <v>3.5</v>
          </cell>
          <cell r="P326">
            <v>-3.2</v>
          </cell>
        </row>
        <row r="327">
          <cell r="A327" t="str">
            <v>1997:2</v>
          </cell>
          <cell r="B327">
            <v>257.86401505800018</v>
          </cell>
          <cell r="C327">
            <v>331.22294910654443</v>
          </cell>
          <cell r="D327">
            <v>0.77852098036556372</v>
          </cell>
          <cell r="E327">
            <v>257.86401505800018</v>
          </cell>
          <cell r="F327">
            <v>331.22294910654443</v>
          </cell>
          <cell r="G327">
            <v>0.77852098036556372</v>
          </cell>
          <cell r="H327">
            <v>7.5</v>
          </cell>
          <cell r="I327">
            <v>5.0999999999999996</v>
          </cell>
          <cell r="J327">
            <v>2.4000000000000004</v>
          </cell>
          <cell r="K327">
            <v>237.8</v>
          </cell>
          <cell r="L327">
            <v>326.10000000000002</v>
          </cell>
          <cell r="M327">
            <v>0.72922416436675863</v>
          </cell>
          <cell r="N327">
            <v>7.5</v>
          </cell>
          <cell r="O327">
            <v>4.5</v>
          </cell>
          <cell r="P327">
            <v>3</v>
          </cell>
        </row>
        <row r="328">
          <cell r="A328" t="str">
            <v>1997:3</v>
          </cell>
          <cell r="B328">
            <v>206.56685638678232</v>
          </cell>
          <cell r="C328">
            <v>270.29253185771751</v>
          </cell>
          <cell r="D328">
            <v>0.76423442026699984</v>
          </cell>
          <cell r="E328">
            <v>206.56685638678232</v>
          </cell>
          <cell r="F328">
            <v>270.29253185771751</v>
          </cell>
          <cell r="G328">
            <v>0.76423442026699984</v>
          </cell>
          <cell r="H328">
            <v>9.9</v>
          </cell>
          <cell r="I328">
            <v>7.3</v>
          </cell>
          <cell r="J328">
            <v>2.6000000000000005</v>
          </cell>
          <cell r="K328">
            <v>191.6</v>
          </cell>
          <cell r="L328">
            <v>283.89999999999998</v>
          </cell>
          <cell r="M328">
            <v>0.67488552307150407</v>
          </cell>
          <cell r="N328">
            <v>9.8000000000000007</v>
          </cell>
          <cell r="O328">
            <v>6.8</v>
          </cell>
          <cell r="P328">
            <v>3.0000000000000009</v>
          </cell>
        </row>
        <row r="329">
          <cell r="A329" t="str">
            <v>1997:4</v>
          </cell>
          <cell r="B329">
            <v>185.5523972649967</v>
          </cell>
          <cell r="C329">
            <v>198.63939385091356</v>
          </cell>
          <cell r="D329">
            <v>0.93411681171490513</v>
          </cell>
          <cell r="E329">
            <v>185.5523972649967</v>
          </cell>
          <cell r="F329">
            <v>198.63939385091356</v>
          </cell>
          <cell r="G329">
            <v>0.93411681171490513</v>
          </cell>
          <cell r="H329">
            <v>10.6</v>
          </cell>
          <cell r="I329">
            <v>9.9</v>
          </cell>
          <cell r="J329">
            <v>0.69999999999999929</v>
          </cell>
          <cell r="K329">
            <v>180.4</v>
          </cell>
          <cell r="L329">
            <v>190.3</v>
          </cell>
          <cell r="M329">
            <v>0.94797687861271673</v>
          </cell>
          <cell r="N329">
            <v>10</v>
          </cell>
          <cell r="O329">
            <v>9.6999999999999993</v>
          </cell>
          <cell r="P329">
            <v>0.30000000000000071</v>
          </cell>
        </row>
        <row r="330">
          <cell r="A330" t="str">
            <v>1997:5</v>
          </cell>
          <cell r="B330">
            <v>73.99341130169411</v>
          </cell>
          <cell r="C330">
            <v>94.205291641343422</v>
          </cell>
          <cell r="D330">
            <v>0.78544856676841901</v>
          </cell>
          <cell r="E330">
            <v>73.99341130169411</v>
          </cell>
          <cell r="F330">
            <v>94.205291641343422</v>
          </cell>
          <cell r="G330">
            <v>0.78544856676841901</v>
          </cell>
          <cell r="H330">
            <v>14.9</v>
          </cell>
          <cell r="I330">
            <v>13.6</v>
          </cell>
          <cell r="J330">
            <v>1.3000000000000007</v>
          </cell>
          <cell r="K330">
            <v>64.599999999999994</v>
          </cell>
          <cell r="L330">
            <v>95</v>
          </cell>
          <cell r="M330">
            <v>0.67999999999999994</v>
          </cell>
          <cell r="N330">
            <v>14.5</v>
          </cell>
          <cell r="O330">
            <v>13.3</v>
          </cell>
          <cell r="P330">
            <v>1.1999999999999993</v>
          </cell>
        </row>
        <row r="331">
          <cell r="A331" t="str">
            <v>1997:6</v>
          </cell>
          <cell r="B331">
            <v>27.834418597775958</v>
          </cell>
          <cell r="C331">
            <v>33.639009300779129</v>
          </cell>
          <cell r="D331">
            <v>0.82744465952899726</v>
          </cell>
          <cell r="E331">
            <v>0</v>
          </cell>
          <cell r="F331">
            <v>0</v>
          </cell>
          <cell r="G331">
            <v>1</v>
          </cell>
          <cell r="H331">
            <v>17.100000000000001</v>
          </cell>
          <cell r="I331">
            <v>16.8</v>
          </cell>
          <cell r="J331">
            <v>0.30000000000000071</v>
          </cell>
          <cell r="K331">
            <v>17.3</v>
          </cell>
          <cell r="L331">
            <v>31.5</v>
          </cell>
          <cell r="M331">
            <v>0.54920634920634925</v>
          </cell>
          <cell r="N331">
            <v>17</v>
          </cell>
          <cell r="O331">
            <v>16.399999999999999</v>
          </cell>
          <cell r="P331">
            <v>0.60000000000000142</v>
          </cell>
        </row>
        <row r="332">
          <cell r="A332" t="str">
            <v>1997:7</v>
          </cell>
          <cell r="B332">
            <v>8.7222161860385938</v>
          </cell>
          <cell r="C332">
            <v>9.8992241828118033</v>
          </cell>
          <cell r="D332">
            <v>0.88110098579069773</v>
          </cell>
          <cell r="E332">
            <v>0</v>
          </cell>
          <cell r="F332">
            <v>0</v>
          </cell>
          <cell r="G332">
            <v>1</v>
          </cell>
          <cell r="H332">
            <v>19.100000000000001</v>
          </cell>
          <cell r="I332">
            <v>19.2</v>
          </cell>
          <cell r="J332">
            <v>-9.9999999999997868E-2</v>
          </cell>
          <cell r="K332">
            <v>4.8</v>
          </cell>
          <cell r="L332">
            <v>8.9</v>
          </cell>
          <cell r="M332">
            <v>0.5393258426966292</v>
          </cell>
          <cell r="N332">
            <v>18.899999999999999</v>
          </cell>
          <cell r="O332">
            <v>18.399999999999999</v>
          </cell>
          <cell r="P332">
            <v>0.5</v>
          </cell>
        </row>
        <row r="333">
          <cell r="A333" t="str">
            <v>1997:8</v>
          </cell>
          <cell r="B333">
            <v>0.84628837564666637</v>
          </cell>
          <cell r="C333">
            <v>9.4425505166936539</v>
          </cell>
          <cell r="D333">
            <v>8.9624977292999175E-2</v>
          </cell>
          <cell r="E333">
            <v>0</v>
          </cell>
          <cell r="F333">
            <v>0</v>
          </cell>
          <cell r="G333">
            <v>1</v>
          </cell>
          <cell r="H333">
            <v>21.9</v>
          </cell>
          <cell r="I333">
            <v>18.899999999999999</v>
          </cell>
          <cell r="J333">
            <v>3</v>
          </cell>
          <cell r="K333">
            <v>0</v>
          </cell>
          <cell r="L333">
            <v>9.1</v>
          </cell>
          <cell r="M333">
            <v>0</v>
          </cell>
          <cell r="N333">
            <v>22.7</v>
          </cell>
          <cell r="O333">
            <v>18.2</v>
          </cell>
          <cell r="P333">
            <v>4.5</v>
          </cell>
        </row>
        <row r="334">
          <cell r="A334" t="str">
            <v>1997:9</v>
          </cell>
          <cell r="B334">
            <v>24.011973411095774</v>
          </cell>
          <cell r="C334">
            <v>43.697695496746512</v>
          </cell>
          <cell r="D334">
            <v>0.54950205355528581</v>
          </cell>
          <cell r="E334">
            <v>0</v>
          </cell>
          <cell r="F334">
            <v>0</v>
          </cell>
          <cell r="G334">
            <v>1</v>
          </cell>
          <cell r="H334">
            <v>17.2</v>
          </cell>
          <cell r="I334">
            <v>16.5</v>
          </cell>
          <cell r="J334">
            <v>0.69999999999999929</v>
          </cell>
          <cell r="K334">
            <v>16.399999999999999</v>
          </cell>
          <cell r="L334">
            <v>39.4</v>
          </cell>
          <cell r="M334">
            <v>0.416243654822335</v>
          </cell>
          <cell r="N334">
            <v>16.600000000000001</v>
          </cell>
          <cell r="O334">
            <v>15.7</v>
          </cell>
          <cell r="P334">
            <v>0.90000000000000213</v>
          </cell>
        </row>
        <row r="335">
          <cell r="A335" t="str">
            <v>1997:10</v>
          </cell>
          <cell r="B335">
            <v>144.53013392028271</v>
          </cell>
          <cell r="C335">
            <v>132.10004667845612</v>
          </cell>
          <cell r="D335">
            <v>1.0940960094592742</v>
          </cell>
          <cell r="E335">
            <v>144.53013392028271</v>
          </cell>
          <cell r="F335">
            <v>132.10004667845612</v>
          </cell>
          <cell r="G335">
            <v>1.0940960094592742</v>
          </cell>
          <cell r="H335">
            <v>12.5</v>
          </cell>
          <cell r="I335">
            <v>12.6</v>
          </cell>
          <cell r="J335">
            <v>-9.9999999999999645E-2</v>
          </cell>
          <cell r="K335">
            <v>153.4</v>
          </cell>
          <cell r="L335">
            <v>133.80000000000001</v>
          </cell>
          <cell r="M335">
            <v>1.1464872944693572</v>
          </cell>
          <cell r="N335">
            <v>11.4</v>
          </cell>
          <cell r="O335">
            <v>11.8</v>
          </cell>
          <cell r="P335">
            <v>-0.40000000000000036</v>
          </cell>
        </row>
        <row r="336">
          <cell r="A336" t="str">
            <v>1997:11</v>
          </cell>
          <cell r="B336">
            <v>235.50907037522137</v>
          </cell>
          <cell r="C336">
            <v>277.9065874341735</v>
          </cell>
          <cell r="D336">
            <v>0.84743968305898953</v>
          </cell>
          <cell r="E336">
            <v>235.50907037522137</v>
          </cell>
          <cell r="F336">
            <v>277.9065874341735</v>
          </cell>
          <cell r="G336">
            <v>0.84743968305898953</v>
          </cell>
          <cell r="H336">
            <v>8.8000000000000007</v>
          </cell>
          <cell r="I336">
            <v>7.6</v>
          </cell>
          <cell r="J336">
            <v>1.2000000000000011</v>
          </cell>
          <cell r="K336">
            <v>217.3</v>
          </cell>
          <cell r="L336">
            <v>272.89999999999998</v>
          </cell>
          <cell r="M336">
            <v>0.79626236716746068</v>
          </cell>
          <cell r="N336">
            <v>8.8000000000000007</v>
          </cell>
          <cell r="O336">
            <v>6.9</v>
          </cell>
          <cell r="P336">
            <v>1.9000000000000004</v>
          </cell>
        </row>
        <row r="337">
          <cell r="A337" t="str">
            <v>1997:12</v>
          </cell>
          <cell r="B337">
            <v>332.15446099982756</v>
          </cell>
          <cell r="C337">
            <v>363.68818352813111</v>
          </cell>
          <cell r="D337">
            <v>0.91329461897168174</v>
          </cell>
          <cell r="E337">
            <v>332.15446099982756</v>
          </cell>
          <cell r="F337">
            <v>363.68818352813111</v>
          </cell>
          <cell r="G337">
            <v>0.91329461897168174</v>
          </cell>
          <cell r="H337">
            <v>6.1</v>
          </cell>
          <cell r="I337">
            <v>4.8</v>
          </cell>
          <cell r="J337">
            <v>1.2999999999999998</v>
          </cell>
          <cell r="K337">
            <v>301.8</v>
          </cell>
          <cell r="L337">
            <v>363.6</v>
          </cell>
          <cell r="M337">
            <v>0.83003300330033003</v>
          </cell>
          <cell r="N337">
            <v>6.3</v>
          </cell>
          <cell r="O337">
            <v>4.3</v>
          </cell>
          <cell r="P337">
            <v>2</v>
          </cell>
        </row>
        <row r="338">
          <cell r="A338" t="str">
            <v>1998:1</v>
          </cell>
          <cell r="B338">
            <v>352.21929558218403</v>
          </cell>
          <cell r="C338">
            <v>392.91081774346333</v>
          </cell>
          <cell r="D338">
            <v>0.89643572962695228</v>
          </cell>
          <cell r="E338">
            <v>352.21929558218403</v>
          </cell>
          <cell r="F338">
            <v>392.91081774346333</v>
          </cell>
          <cell r="G338">
            <v>0.89643572962695228</v>
          </cell>
          <cell r="H338">
            <v>5.4</v>
          </cell>
          <cell r="I338">
            <v>4</v>
          </cell>
          <cell r="J338">
            <v>1.4000000000000004</v>
          </cell>
          <cell r="K338">
            <v>340.5</v>
          </cell>
          <cell r="L338">
            <v>388.5</v>
          </cell>
          <cell r="M338">
            <v>0.87644787644787647</v>
          </cell>
          <cell r="N338">
            <v>5</v>
          </cell>
          <cell r="O338">
            <v>3.5</v>
          </cell>
          <cell r="P338">
            <v>1.5</v>
          </cell>
        </row>
        <row r="339">
          <cell r="A339" t="str">
            <v>1998:2</v>
          </cell>
          <cell r="B339">
            <v>291.74641630037871</v>
          </cell>
          <cell r="C339">
            <v>331.22294910654443</v>
          </cell>
          <cell r="D339">
            <v>0.88081582839398209</v>
          </cell>
          <cell r="E339">
            <v>291.74641630037871</v>
          </cell>
          <cell r="F339">
            <v>331.22294910654443</v>
          </cell>
          <cell r="G339">
            <v>0.88081582839398209</v>
          </cell>
          <cell r="H339">
            <v>6.2</v>
          </cell>
          <cell r="I339">
            <v>5.0999999999999996</v>
          </cell>
          <cell r="J339">
            <v>1.1000000000000005</v>
          </cell>
          <cell r="K339">
            <v>289.7</v>
          </cell>
          <cell r="L339">
            <v>326.10000000000002</v>
          </cell>
          <cell r="M339">
            <v>0.88837779822140439</v>
          </cell>
          <cell r="N339">
            <v>5.7</v>
          </cell>
          <cell r="O339">
            <v>4.5</v>
          </cell>
          <cell r="P339">
            <v>1.2000000000000002</v>
          </cell>
        </row>
        <row r="340">
          <cell r="A340" t="str">
            <v>1998:3</v>
          </cell>
          <cell r="B340">
            <v>248.06084673204043</v>
          </cell>
          <cell r="C340">
            <v>270.29253185771751</v>
          </cell>
          <cell r="D340">
            <v>0.9177495398304979</v>
          </cell>
          <cell r="E340">
            <v>248.06084673204043</v>
          </cell>
          <cell r="F340">
            <v>270.29253185771751</v>
          </cell>
          <cell r="G340">
            <v>0.9177495398304979</v>
          </cell>
          <cell r="H340">
            <v>8.6999999999999993</v>
          </cell>
          <cell r="I340">
            <v>7.3</v>
          </cell>
          <cell r="J340">
            <v>1.3999999999999995</v>
          </cell>
          <cell r="K340">
            <v>220.8</v>
          </cell>
          <cell r="L340">
            <v>283.89999999999998</v>
          </cell>
          <cell r="M340">
            <v>0.77773864036632623</v>
          </cell>
          <cell r="N340">
            <v>8.9</v>
          </cell>
          <cell r="O340">
            <v>6.8</v>
          </cell>
          <cell r="P340">
            <v>2.1000000000000005</v>
          </cell>
        </row>
        <row r="341">
          <cell r="A341" t="str">
            <v>1998:4</v>
          </cell>
          <cell r="B341">
            <v>199.31764529512472</v>
          </cell>
          <cell r="C341">
            <v>198.63939385091356</v>
          </cell>
          <cell r="D341">
            <v>1.0034144860748024</v>
          </cell>
          <cell r="E341">
            <v>199.31764529512472</v>
          </cell>
          <cell r="F341">
            <v>198.63939385091356</v>
          </cell>
          <cell r="G341">
            <v>1.0034144860748024</v>
          </cell>
          <cell r="H341">
            <v>9.8000000000000007</v>
          </cell>
          <cell r="I341">
            <v>9.9</v>
          </cell>
          <cell r="J341">
            <v>-9.9999999999999645E-2</v>
          </cell>
          <cell r="K341">
            <v>184.2</v>
          </cell>
          <cell r="L341">
            <v>190.3</v>
          </cell>
          <cell r="M341">
            <v>0.96794534944823951</v>
          </cell>
          <cell r="N341">
            <v>9.9</v>
          </cell>
          <cell r="O341">
            <v>9.6999999999999993</v>
          </cell>
          <cell r="P341">
            <v>0.20000000000000107</v>
          </cell>
        </row>
        <row r="342">
          <cell r="A342" t="str">
            <v>1998:5</v>
          </cell>
          <cell r="B342">
            <v>59.561993824335076</v>
          </cell>
          <cell r="C342">
            <v>94.205291641343422</v>
          </cell>
          <cell r="D342">
            <v>0.63225741130443458</v>
          </cell>
          <cell r="E342">
            <v>59.561993824335076</v>
          </cell>
          <cell r="F342">
            <v>94.205291641343422</v>
          </cell>
          <cell r="G342">
            <v>0.63225741130443458</v>
          </cell>
          <cell r="H342">
            <v>15.6</v>
          </cell>
          <cell r="I342">
            <v>13.6</v>
          </cell>
          <cell r="J342">
            <v>2</v>
          </cell>
          <cell r="K342">
            <v>49</v>
          </cell>
          <cell r="L342">
            <v>95</v>
          </cell>
          <cell r="M342">
            <v>0.51578947368421058</v>
          </cell>
          <cell r="N342">
            <v>16.100000000000001</v>
          </cell>
          <cell r="O342">
            <v>13.3</v>
          </cell>
          <cell r="P342">
            <v>2.8000000000000007</v>
          </cell>
        </row>
        <row r="343">
          <cell r="A343" t="str">
            <v>1998:6</v>
          </cell>
          <cell r="B343">
            <v>25.60288454254427</v>
          </cell>
          <cell r="C343">
            <v>33.639009300779129</v>
          </cell>
          <cell r="D343">
            <v>0.7611069729675799</v>
          </cell>
          <cell r="E343">
            <v>0</v>
          </cell>
          <cell r="F343">
            <v>0</v>
          </cell>
          <cell r="G343">
            <v>1</v>
          </cell>
          <cell r="H343">
            <v>17.7</v>
          </cell>
          <cell r="I343">
            <v>16.8</v>
          </cell>
          <cell r="J343">
            <v>0.89999999999999858</v>
          </cell>
          <cell r="K343">
            <v>13.6</v>
          </cell>
          <cell r="L343">
            <v>31.5</v>
          </cell>
          <cell r="M343">
            <v>0.43174603174603171</v>
          </cell>
          <cell r="N343">
            <v>17.8</v>
          </cell>
          <cell r="O343">
            <v>16.399999999999999</v>
          </cell>
          <cell r="P343">
            <v>1.4000000000000021</v>
          </cell>
        </row>
        <row r="344">
          <cell r="A344" t="str">
            <v>1998:7</v>
          </cell>
          <cell r="B344">
            <v>9.9956779402442599</v>
          </cell>
          <cell r="C344">
            <v>9.8992241828118033</v>
          </cell>
          <cell r="D344">
            <v>1.0097435673393407</v>
          </cell>
          <cell r="E344">
            <v>0</v>
          </cell>
          <cell r="F344">
            <v>0</v>
          </cell>
          <cell r="G344">
            <v>1</v>
          </cell>
          <cell r="H344">
            <v>19.100000000000001</v>
          </cell>
          <cell r="I344">
            <v>19.2</v>
          </cell>
          <cell r="J344">
            <v>-9.9999999999997868E-2</v>
          </cell>
          <cell r="K344">
            <v>0.1</v>
          </cell>
          <cell r="L344">
            <v>8.9</v>
          </cell>
          <cell r="M344">
            <v>1.1235955056179775E-2</v>
          </cell>
          <cell r="N344">
            <v>18.100000000000001</v>
          </cell>
          <cell r="O344">
            <v>18.399999999999999</v>
          </cell>
          <cell r="P344">
            <v>-0.29999999999999716</v>
          </cell>
        </row>
        <row r="345">
          <cell r="A345" t="str">
            <v>1998:8</v>
          </cell>
          <cell r="B345">
            <v>11.722895722789392</v>
          </cell>
          <cell r="C345">
            <v>9.4425505166936539</v>
          </cell>
          <cell r="D345">
            <v>1.2414967441333011</v>
          </cell>
          <cell r="E345">
            <v>0</v>
          </cell>
          <cell r="F345">
            <v>0</v>
          </cell>
          <cell r="G345">
            <v>1</v>
          </cell>
          <cell r="H345">
            <v>19.8</v>
          </cell>
          <cell r="I345">
            <v>18.899999999999999</v>
          </cell>
          <cell r="J345">
            <v>0.90000000000000213</v>
          </cell>
          <cell r="K345">
            <v>5.5</v>
          </cell>
          <cell r="L345">
            <v>9.1</v>
          </cell>
          <cell r="M345">
            <v>0.60439560439560447</v>
          </cell>
          <cell r="N345">
            <v>19.5</v>
          </cell>
          <cell r="O345">
            <v>18.2</v>
          </cell>
          <cell r="P345">
            <v>1.3000000000000007</v>
          </cell>
        </row>
        <row r="346">
          <cell r="A346" t="str">
            <v>1998:9</v>
          </cell>
          <cell r="B346">
            <v>35.286982742776864</v>
          </cell>
          <cell r="C346">
            <v>43.697695496746512</v>
          </cell>
          <cell r="D346">
            <v>0.80752502715856345</v>
          </cell>
          <cell r="E346">
            <v>0</v>
          </cell>
          <cell r="F346">
            <v>0</v>
          </cell>
          <cell r="G346">
            <v>1</v>
          </cell>
          <cell r="H346">
            <v>16.399999999999999</v>
          </cell>
          <cell r="I346">
            <v>16.5</v>
          </cell>
          <cell r="J346">
            <v>-0.10000000000000142</v>
          </cell>
          <cell r="K346">
            <v>25.4</v>
          </cell>
          <cell r="L346">
            <v>39.4</v>
          </cell>
          <cell r="M346">
            <v>0.64467005076142125</v>
          </cell>
          <cell r="N346">
            <v>16.2</v>
          </cell>
          <cell r="O346">
            <v>15.7</v>
          </cell>
          <cell r="P346">
            <v>0.5</v>
          </cell>
        </row>
        <row r="347">
          <cell r="A347" t="str">
            <v>1998:10</v>
          </cell>
          <cell r="B347">
            <v>142.19216296773004</v>
          </cell>
          <cell r="C347">
            <v>132.10004667845612</v>
          </cell>
          <cell r="D347">
            <v>1.0763975225068547</v>
          </cell>
          <cell r="E347">
            <v>142.19216296773004</v>
          </cell>
          <cell r="F347">
            <v>132.10004667845612</v>
          </cell>
          <cell r="G347">
            <v>1.0763975225068547</v>
          </cell>
          <cell r="H347">
            <v>12</v>
          </cell>
          <cell r="I347">
            <v>12.6</v>
          </cell>
          <cell r="J347">
            <v>-0.59999999999999964</v>
          </cell>
          <cell r="K347">
            <v>131.19999999999999</v>
          </cell>
          <cell r="L347">
            <v>133.80000000000001</v>
          </cell>
          <cell r="M347">
            <v>0.98056801195814636</v>
          </cell>
          <cell r="N347">
            <v>11.8</v>
          </cell>
          <cell r="O347">
            <v>11.8</v>
          </cell>
          <cell r="P347">
            <v>0</v>
          </cell>
        </row>
        <row r="348">
          <cell r="A348" t="str">
            <v>1998:11</v>
          </cell>
          <cell r="B348">
            <v>345.18851046239388</v>
          </cell>
          <cell r="C348">
            <v>277.9065874341735</v>
          </cell>
          <cell r="D348">
            <v>1.2421026563256876</v>
          </cell>
          <cell r="E348">
            <v>345.18851046239388</v>
          </cell>
          <cell r="F348">
            <v>277.9065874341735</v>
          </cell>
          <cell r="G348">
            <v>1.2421026563256876</v>
          </cell>
          <cell r="H348">
            <v>5.4</v>
          </cell>
          <cell r="I348">
            <v>7.6</v>
          </cell>
          <cell r="J348">
            <v>-2.1999999999999993</v>
          </cell>
          <cell r="K348">
            <v>333.1</v>
          </cell>
          <cell r="L348">
            <v>272.89999999999998</v>
          </cell>
          <cell r="M348">
            <v>1.2205936240381094</v>
          </cell>
          <cell r="N348">
            <v>4.9000000000000004</v>
          </cell>
          <cell r="O348">
            <v>6.9</v>
          </cell>
          <cell r="P348">
            <v>-2</v>
          </cell>
        </row>
        <row r="349">
          <cell r="A349" t="str">
            <v>1998:12</v>
          </cell>
          <cell r="B349">
            <v>364.44966693549958</v>
          </cell>
          <cell r="C349">
            <v>363.68818352813111</v>
          </cell>
          <cell r="D349">
            <v>1.0020937809966255</v>
          </cell>
          <cell r="E349">
            <v>364.44966693549958</v>
          </cell>
          <cell r="F349">
            <v>363.68818352813111</v>
          </cell>
          <cell r="G349">
            <v>1.0020937809966255</v>
          </cell>
          <cell r="H349">
            <v>5.2</v>
          </cell>
          <cell r="I349">
            <v>4.8</v>
          </cell>
          <cell r="J349">
            <v>0.40000000000000036</v>
          </cell>
          <cell r="K349">
            <v>313.60000000000002</v>
          </cell>
          <cell r="L349">
            <v>363.6</v>
          </cell>
          <cell r="M349">
            <v>0.86248624862486245</v>
          </cell>
          <cell r="N349">
            <v>5.9</v>
          </cell>
          <cell r="O349">
            <v>4.3</v>
          </cell>
          <cell r="P349">
            <v>1.6000000000000005</v>
          </cell>
        </row>
        <row r="350">
          <cell r="A350" t="str">
            <v>1999:1</v>
          </cell>
          <cell r="B350">
            <v>331.89878383711658</v>
          </cell>
          <cell r="C350">
            <v>392.91081774346333</v>
          </cell>
          <cell r="D350">
            <v>0.84471785669647226</v>
          </cell>
          <cell r="E350">
            <v>331.89878383711658</v>
          </cell>
          <cell r="F350">
            <v>392.91081774346333</v>
          </cell>
          <cell r="G350">
            <v>0.84471785669647226</v>
          </cell>
          <cell r="H350">
            <v>6.1</v>
          </cell>
          <cell r="I350">
            <v>4</v>
          </cell>
          <cell r="J350">
            <v>2.0999999999999996</v>
          </cell>
          <cell r="K350">
            <v>291.7</v>
          </cell>
          <cell r="L350">
            <v>388.5</v>
          </cell>
          <cell r="M350">
            <v>0.75083655083655076</v>
          </cell>
          <cell r="N350">
            <v>6.6</v>
          </cell>
          <cell r="O350">
            <v>3.5</v>
          </cell>
          <cell r="P350">
            <v>3.0999999999999996</v>
          </cell>
        </row>
        <row r="351">
          <cell r="A351" t="str">
            <v>1999:2</v>
          </cell>
          <cell r="B351">
            <v>336.90353433736527</v>
          </cell>
          <cell r="C351">
            <v>331.22294910654443</v>
          </cell>
          <cell r="D351">
            <v>1.0171503370951316</v>
          </cell>
          <cell r="E351">
            <v>336.90353433736527</v>
          </cell>
          <cell r="F351">
            <v>331.22294910654443</v>
          </cell>
          <cell r="G351">
            <v>1.0171503370951316</v>
          </cell>
          <cell r="H351">
            <v>4.7</v>
          </cell>
          <cell r="I351">
            <v>5.0999999999999996</v>
          </cell>
          <cell r="J351">
            <v>-0.39999999999999947</v>
          </cell>
          <cell r="K351">
            <v>306.8</v>
          </cell>
          <cell r="L351">
            <v>326.10000000000002</v>
          </cell>
          <cell r="M351">
            <v>0.94081570070530507</v>
          </cell>
          <cell r="N351">
            <v>5</v>
          </cell>
          <cell r="O351">
            <v>4.5</v>
          </cell>
          <cell r="P351">
            <v>0.5</v>
          </cell>
        </row>
        <row r="352">
          <cell r="A352" t="str">
            <v>1999:3</v>
          </cell>
          <cell r="B352">
            <v>243.71907666725991</v>
          </cell>
          <cell r="C352">
            <v>270.29253185771751</v>
          </cell>
          <cell r="D352">
            <v>0.90168631368459007</v>
          </cell>
          <cell r="E352">
            <v>243.71907666725991</v>
          </cell>
          <cell r="F352">
            <v>270.29253185771751</v>
          </cell>
          <cell r="G352">
            <v>0.90168631368459007</v>
          </cell>
          <cell r="H352">
            <v>8.6</v>
          </cell>
          <cell r="I352">
            <v>7.3</v>
          </cell>
          <cell r="J352">
            <v>1.2999999999999998</v>
          </cell>
          <cell r="K352">
            <v>222.8</v>
          </cell>
          <cell r="L352">
            <v>283.89999999999998</v>
          </cell>
          <cell r="M352">
            <v>0.78478337442761548</v>
          </cell>
          <cell r="N352">
            <v>8.8000000000000007</v>
          </cell>
          <cell r="O352">
            <v>6.8</v>
          </cell>
          <cell r="P352">
            <v>2.0000000000000009</v>
          </cell>
        </row>
        <row r="353">
          <cell r="A353" t="str">
            <v>1999:4</v>
          </cell>
          <cell r="B353">
            <v>167.61973561390397</v>
          </cell>
          <cell r="C353">
            <v>198.63939385091356</v>
          </cell>
          <cell r="D353">
            <v>0.84383934306459363</v>
          </cell>
          <cell r="E353">
            <v>167.61973561390397</v>
          </cell>
          <cell r="F353">
            <v>198.63939385091356</v>
          </cell>
          <cell r="G353">
            <v>0.84383934306459363</v>
          </cell>
          <cell r="H353">
            <v>10.9</v>
          </cell>
          <cell r="I353">
            <v>9.9</v>
          </cell>
          <cell r="J353">
            <v>1</v>
          </cell>
          <cell r="K353">
            <v>144</v>
          </cell>
          <cell r="L353">
            <v>190.3</v>
          </cell>
          <cell r="M353">
            <v>0.75669994745139246</v>
          </cell>
          <cell r="N353">
            <v>11.2</v>
          </cell>
          <cell r="O353">
            <v>9.6999999999999993</v>
          </cell>
          <cell r="P353">
            <v>1.5</v>
          </cell>
        </row>
        <row r="354">
          <cell r="A354" t="str">
            <v>1999:5</v>
          </cell>
          <cell r="B354">
            <v>43.376722667291197</v>
          </cell>
          <cell r="C354">
            <v>94.205291641343422</v>
          </cell>
          <cell r="D354">
            <v>0.46044889741899236</v>
          </cell>
          <cell r="E354">
            <v>43.376722667291197</v>
          </cell>
          <cell r="F354">
            <v>94.205291641343422</v>
          </cell>
          <cell r="G354">
            <v>0.46044889741899236</v>
          </cell>
          <cell r="H354">
            <v>16</v>
          </cell>
          <cell r="I354">
            <v>13.6</v>
          </cell>
          <cell r="J354">
            <v>2.4000000000000004</v>
          </cell>
          <cell r="K354">
            <v>22.7</v>
          </cell>
          <cell r="L354">
            <v>95</v>
          </cell>
          <cell r="M354">
            <v>0.23894736842105263</v>
          </cell>
          <cell r="N354">
            <v>16.3</v>
          </cell>
          <cell r="O354">
            <v>13.3</v>
          </cell>
          <cell r="P354">
            <v>3</v>
          </cell>
        </row>
        <row r="355">
          <cell r="A355" t="str">
            <v>1999:6</v>
          </cell>
          <cell r="B355">
            <v>29.098556312933738</v>
          </cell>
          <cell r="C355">
            <v>33.639009300779129</v>
          </cell>
          <cell r="D355">
            <v>0.86502417632911</v>
          </cell>
          <cell r="E355">
            <v>0</v>
          </cell>
          <cell r="F355">
            <v>0</v>
          </cell>
          <cell r="G355">
            <v>1</v>
          </cell>
          <cell r="H355">
            <v>17.2</v>
          </cell>
          <cell r="I355">
            <v>16.8</v>
          </cell>
          <cell r="J355">
            <v>0.39999999999999858</v>
          </cell>
          <cell r="K355">
            <v>13.6</v>
          </cell>
          <cell r="L355">
            <v>31.5</v>
          </cell>
          <cell r="M355">
            <v>0.43174603174603171</v>
          </cell>
          <cell r="N355">
            <v>16.899999999999999</v>
          </cell>
          <cell r="O355">
            <v>16.399999999999999</v>
          </cell>
          <cell r="P355">
            <v>0.5</v>
          </cell>
        </row>
        <row r="356">
          <cell r="A356" t="str">
            <v>1999:7</v>
          </cell>
          <cell r="B356">
            <v>1.3568787694877824</v>
          </cell>
          <cell r="C356">
            <v>9.8992241828118033</v>
          </cell>
          <cell r="D356">
            <v>0.13706920304358344</v>
          </cell>
          <cell r="E356">
            <v>0</v>
          </cell>
          <cell r="F356">
            <v>0</v>
          </cell>
          <cell r="G356">
            <v>1</v>
          </cell>
          <cell r="H356">
            <v>20.8</v>
          </cell>
          <cell r="I356">
            <v>19.2</v>
          </cell>
          <cell r="J356">
            <v>1.6000000000000014</v>
          </cell>
          <cell r="K356">
            <v>0</v>
          </cell>
          <cell r="L356">
            <v>8.9</v>
          </cell>
          <cell r="M356">
            <v>0</v>
          </cell>
          <cell r="N356">
            <v>21.1</v>
          </cell>
          <cell r="O356">
            <v>18.399999999999999</v>
          </cell>
          <cell r="P356">
            <v>2.7000000000000028</v>
          </cell>
        </row>
        <row r="357">
          <cell r="A357" t="str">
            <v>1999:8</v>
          </cell>
          <cell r="B357">
            <v>3.0252520399781986</v>
          </cell>
          <cell r="C357">
            <v>9.4425505166936539</v>
          </cell>
          <cell r="D357">
            <v>0.32038505217735413</v>
          </cell>
          <cell r="E357">
            <v>0</v>
          </cell>
          <cell r="F357">
            <v>0</v>
          </cell>
          <cell r="G357">
            <v>1</v>
          </cell>
          <cell r="H357">
            <v>20</v>
          </cell>
          <cell r="I357">
            <v>18.899999999999999</v>
          </cell>
          <cell r="J357">
            <v>1.1000000000000014</v>
          </cell>
          <cell r="K357">
            <v>0</v>
          </cell>
          <cell r="L357">
            <v>9.1</v>
          </cell>
          <cell r="M357">
            <v>0</v>
          </cell>
          <cell r="N357">
            <v>19.8</v>
          </cell>
          <cell r="O357">
            <v>18.2</v>
          </cell>
          <cell r="P357">
            <v>1.6000000000000014</v>
          </cell>
        </row>
        <row r="358">
          <cell r="A358" t="str">
            <v>1999:9</v>
          </cell>
          <cell r="B358">
            <v>9.9806700388826446</v>
          </cell>
          <cell r="C358">
            <v>43.697695496746512</v>
          </cell>
          <cell r="D358">
            <v>0.22840266346827717</v>
          </cell>
          <cell r="E358">
            <v>0</v>
          </cell>
          <cell r="F358">
            <v>0</v>
          </cell>
          <cell r="G358">
            <v>1</v>
          </cell>
          <cell r="H358">
            <v>18.3</v>
          </cell>
          <cell r="I358">
            <v>16.5</v>
          </cell>
          <cell r="J358">
            <v>1.8000000000000007</v>
          </cell>
          <cell r="K358">
            <v>0.4</v>
          </cell>
          <cell r="L358">
            <v>39.4</v>
          </cell>
          <cell r="M358">
            <v>1.0152284263959392E-2</v>
          </cell>
          <cell r="N358">
            <v>18.399999999999999</v>
          </cell>
          <cell r="O358">
            <v>15.7</v>
          </cell>
          <cell r="P358">
            <v>2.6999999999999993</v>
          </cell>
        </row>
        <row r="359">
          <cell r="A359" t="str">
            <v>1999:10</v>
          </cell>
          <cell r="B359">
            <v>128.86542977810652</v>
          </cell>
          <cell r="C359">
            <v>132.10004667845612</v>
          </cell>
          <cell r="D359">
            <v>0.97551388525832272</v>
          </cell>
          <cell r="E359">
            <v>128.86542977810652</v>
          </cell>
          <cell r="F359">
            <v>132.10004667845612</v>
          </cell>
          <cell r="G359">
            <v>0.97551388525832272</v>
          </cell>
          <cell r="H359">
            <v>12.5</v>
          </cell>
          <cell r="I359">
            <v>12.6</v>
          </cell>
          <cell r="J359">
            <v>-9.9999999999999645E-2</v>
          </cell>
          <cell r="K359">
            <v>134.9</v>
          </cell>
          <cell r="L359">
            <v>133.80000000000001</v>
          </cell>
          <cell r="M359">
            <v>1.0082212257100149</v>
          </cell>
          <cell r="N359">
            <v>11.6</v>
          </cell>
          <cell r="O359">
            <v>11.8</v>
          </cell>
          <cell r="P359">
            <v>-0.20000000000000107</v>
          </cell>
        </row>
        <row r="360">
          <cell r="A360" t="str">
            <v>1999:11</v>
          </cell>
          <cell r="B360">
            <v>310.27818640104528</v>
          </cell>
          <cell r="C360">
            <v>277.9065874341735</v>
          </cell>
          <cell r="D360">
            <v>1.116483741050361</v>
          </cell>
          <cell r="E360">
            <v>310.27818640104528</v>
          </cell>
          <cell r="F360">
            <v>277.9065874341735</v>
          </cell>
          <cell r="G360">
            <v>1.116483741050361</v>
          </cell>
          <cell r="H360">
            <v>6.5</v>
          </cell>
          <cell r="I360">
            <v>7.6</v>
          </cell>
          <cell r="J360">
            <v>-1.0999999999999996</v>
          </cell>
          <cell r="K360">
            <v>286.3</v>
          </cell>
          <cell r="L360">
            <v>272.89999999999998</v>
          </cell>
          <cell r="M360">
            <v>1.0491022352510078</v>
          </cell>
          <cell r="N360">
            <v>6.5</v>
          </cell>
          <cell r="O360">
            <v>6.9</v>
          </cell>
          <cell r="P360">
            <v>-0.40000000000000036</v>
          </cell>
        </row>
        <row r="361">
          <cell r="A361" t="str">
            <v>1999:12</v>
          </cell>
          <cell r="B361">
            <v>351.90244814130665</v>
          </cell>
          <cell r="C361">
            <v>363.68818352813111</v>
          </cell>
          <cell r="D361">
            <v>0.9675938457156037</v>
          </cell>
          <cell r="E361">
            <v>351.90244814130665</v>
          </cell>
          <cell r="F361">
            <v>363.68818352813111</v>
          </cell>
          <cell r="G361">
            <v>0.9675938457156037</v>
          </cell>
          <cell r="H361">
            <v>5.6</v>
          </cell>
          <cell r="I361">
            <v>4.8</v>
          </cell>
          <cell r="J361">
            <v>0.79999999999999982</v>
          </cell>
          <cell r="K361">
            <v>317.8</v>
          </cell>
          <cell r="L361">
            <v>363.6</v>
          </cell>
          <cell r="M361">
            <v>0.87403740374037397</v>
          </cell>
          <cell r="N361">
            <v>5.7</v>
          </cell>
          <cell r="O361">
            <v>4.3</v>
          </cell>
          <cell r="P361">
            <v>1.4000000000000004</v>
          </cell>
        </row>
        <row r="362">
          <cell r="A362" t="str">
            <v>2000:1</v>
          </cell>
          <cell r="B362">
            <v>393.35413244758337</v>
          </cell>
          <cell r="C362">
            <v>392.91081774346333</v>
          </cell>
          <cell r="D362">
            <v>1.001128283274729</v>
          </cell>
          <cell r="E362">
            <v>393.35413244758337</v>
          </cell>
          <cell r="F362">
            <v>392.91081774346333</v>
          </cell>
          <cell r="G362">
            <v>1.001128283274729</v>
          </cell>
          <cell r="H362">
            <v>4.0999999999999996</v>
          </cell>
          <cell r="I362">
            <v>4</v>
          </cell>
          <cell r="J362">
            <v>9.9999999999999645E-2</v>
          </cell>
          <cell r="K362">
            <v>359.9</v>
          </cell>
          <cell r="L362">
            <v>388.5</v>
          </cell>
          <cell r="M362">
            <v>0.92638352638352628</v>
          </cell>
          <cell r="N362">
            <v>4.4000000000000004</v>
          </cell>
          <cell r="O362">
            <v>3.5</v>
          </cell>
          <cell r="P362">
            <v>0.90000000000000036</v>
          </cell>
        </row>
        <row r="363">
          <cell r="A363" t="str">
            <v>2000:2</v>
          </cell>
          <cell r="B363">
            <v>276.45798419027039</v>
          </cell>
          <cell r="C363">
            <v>331.22294910654443</v>
          </cell>
          <cell r="D363">
            <v>0.83465830171490385</v>
          </cell>
          <cell r="E363">
            <v>276.45798419027039</v>
          </cell>
          <cell r="F363">
            <v>331.22294910654443</v>
          </cell>
          <cell r="G363">
            <v>0.83465830171490385</v>
          </cell>
          <cell r="H363">
            <v>7.2</v>
          </cell>
          <cell r="I363">
            <v>5.0999999999999996</v>
          </cell>
          <cell r="J363">
            <v>2.1000000000000005</v>
          </cell>
          <cell r="K363">
            <v>256.2</v>
          </cell>
          <cell r="L363">
            <v>326.10000000000002</v>
          </cell>
          <cell r="M363">
            <v>0.78564857405703759</v>
          </cell>
          <cell r="N363">
            <v>7.2</v>
          </cell>
          <cell r="O363">
            <v>4.5</v>
          </cell>
          <cell r="P363">
            <v>2.7</v>
          </cell>
        </row>
        <row r="364">
          <cell r="A364" t="str">
            <v>2000:3</v>
          </cell>
          <cell r="B364">
            <v>260.98635683446201</v>
          </cell>
          <cell r="C364">
            <v>270.29253185771751</v>
          </cell>
          <cell r="D364">
            <v>0.96556998834080154</v>
          </cell>
          <cell r="E364">
            <v>260.98635683446201</v>
          </cell>
          <cell r="F364">
            <v>270.29253185771751</v>
          </cell>
          <cell r="G364">
            <v>0.96556998834080154</v>
          </cell>
          <cell r="H364">
            <v>8.1</v>
          </cell>
          <cell r="I364">
            <v>7.3</v>
          </cell>
          <cell r="J364">
            <v>0.79999999999999982</v>
          </cell>
          <cell r="K364">
            <v>239.7</v>
          </cell>
          <cell r="L364">
            <v>283.89999999999998</v>
          </cell>
          <cell r="M364">
            <v>0.84431137724550898</v>
          </cell>
          <cell r="N364">
            <v>8.3000000000000007</v>
          </cell>
          <cell r="O364">
            <v>6.8</v>
          </cell>
          <cell r="P364">
            <v>1.5000000000000009</v>
          </cell>
        </row>
        <row r="365">
          <cell r="A365" t="str">
            <v>2000:4</v>
          </cell>
          <cell r="B365">
            <v>177.02978941920742</v>
          </cell>
          <cell r="C365">
            <v>198.63939385091356</v>
          </cell>
          <cell r="D365">
            <v>0.8912118889774453</v>
          </cell>
          <cell r="E365">
            <v>177.02978941920742</v>
          </cell>
          <cell r="F365">
            <v>198.63939385091356</v>
          </cell>
          <cell r="G365">
            <v>0.8912118889774453</v>
          </cell>
          <cell r="H365">
            <v>10.6</v>
          </cell>
          <cell r="I365">
            <v>9.9</v>
          </cell>
          <cell r="J365">
            <v>0.69999999999999929</v>
          </cell>
          <cell r="K365">
            <v>164.2</v>
          </cell>
          <cell r="L365">
            <v>190.3</v>
          </cell>
          <cell r="M365">
            <v>0.86284813452443498</v>
          </cell>
          <cell r="N365">
            <v>10.5</v>
          </cell>
          <cell r="O365">
            <v>9.6999999999999993</v>
          </cell>
          <cell r="P365">
            <v>0.80000000000000071</v>
          </cell>
        </row>
        <row r="366">
          <cell r="A366" t="str">
            <v>2000:5</v>
          </cell>
          <cell r="B366">
            <v>50.959703139499972</v>
          </cell>
          <cell r="C366">
            <v>94.205291641343422</v>
          </cell>
          <cell r="D366">
            <v>0.54094310682156554</v>
          </cell>
          <cell r="E366">
            <v>50.959703139499972</v>
          </cell>
          <cell r="F366">
            <v>94.205291641343422</v>
          </cell>
          <cell r="G366">
            <v>0.54094310682156554</v>
          </cell>
          <cell r="H366">
            <v>15.7</v>
          </cell>
          <cell r="I366">
            <v>13.6</v>
          </cell>
          <cell r="J366">
            <v>2.0999999999999996</v>
          </cell>
          <cell r="K366">
            <v>48.1</v>
          </cell>
          <cell r="L366">
            <v>95</v>
          </cell>
          <cell r="M366">
            <v>0.50631578947368427</v>
          </cell>
          <cell r="N366">
            <v>15.7</v>
          </cell>
          <cell r="O366">
            <v>13.3</v>
          </cell>
          <cell r="P366">
            <v>2.3999999999999986</v>
          </cell>
        </row>
        <row r="367">
          <cell r="A367" t="str">
            <v>2000:6</v>
          </cell>
          <cell r="B367">
            <v>19.505617961668293</v>
          </cell>
          <cell r="C367">
            <v>33.639009300779129</v>
          </cell>
          <cell r="D367">
            <v>0.57985114208510635</v>
          </cell>
          <cell r="E367">
            <v>0</v>
          </cell>
          <cell r="F367">
            <v>0</v>
          </cell>
          <cell r="G367">
            <v>1</v>
          </cell>
          <cell r="H367">
            <v>18.399999999999999</v>
          </cell>
          <cell r="I367">
            <v>16.8</v>
          </cell>
          <cell r="J367">
            <v>1.5999999999999979</v>
          </cell>
          <cell r="K367">
            <v>14.3</v>
          </cell>
          <cell r="L367">
            <v>31.5</v>
          </cell>
          <cell r="M367">
            <v>0.45396825396825397</v>
          </cell>
          <cell r="N367">
            <v>18</v>
          </cell>
          <cell r="O367">
            <v>16.399999999999999</v>
          </cell>
          <cell r="P367">
            <v>1.6000000000000014</v>
          </cell>
        </row>
        <row r="368">
          <cell r="A368" t="str">
            <v>2000:7</v>
          </cell>
          <cell r="B368">
            <v>19.919154593183908</v>
          </cell>
          <cell r="C368">
            <v>9.8992241828118033</v>
          </cell>
          <cell r="D368">
            <v>2.012193503786881</v>
          </cell>
          <cell r="E368">
            <v>0</v>
          </cell>
          <cell r="F368">
            <v>0</v>
          </cell>
          <cell r="G368">
            <v>1</v>
          </cell>
          <cell r="H368">
            <v>18</v>
          </cell>
          <cell r="I368">
            <v>19.2</v>
          </cell>
          <cell r="J368">
            <v>-1.1999999999999993</v>
          </cell>
          <cell r="K368">
            <v>13.7</v>
          </cell>
          <cell r="L368">
            <v>8.9</v>
          </cell>
          <cell r="M368">
            <v>1.539325842696629</v>
          </cell>
          <cell r="N368">
            <v>17.399999999999999</v>
          </cell>
          <cell r="O368">
            <v>18.399999999999999</v>
          </cell>
          <cell r="P368">
            <v>-1</v>
          </cell>
        </row>
        <row r="369">
          <cell r="A369" t="str">
            <v>2000:8</v>
          </cell>
          <cell r="B369">
            <v>2.1097759123434607</v>
          </cell>
          <cell r="C369">
            <v>9.4425505166936539</v>
          </cell>
          <cell r="D369">
            <v>0.22343284355360876</v>
          </cell>
          <cell r="E369">
            <v>0</v>
          </cell>
          <cell r="F369">
            <v>0</v>
          </cell>
          <cell r="G369">
            <v>1</v>
          </cell>
          <cell r="H369">
            <v>20.2</v>
          </cell>
          <cell r="I369">
            <v>18.899999999999999</v>
          </cell>
          <cell r="J369">
            <v>1.3000000000000007</v>
          </cell>
          <cell r="K369">
            <v>0</v>
          </cell>
          <cell r="L369">
            <v>9.1</v>
          </cell>
          <cell r="M369">
            <v>0</v>
          </cell>
          <cell r="N369">
            <v>19.7</v>
          </cell>
          <cell r="O369">
            <v>18.2</v>
          </cell>
          <cell r="P369">
            <v>1.5</v>
          </cell>
        </row>
        <row r="370">
          <cell r="A370" t="str">
            <v>2000:9</v>
          </cell>
          <cell r="B370">
            <v>22.96303356320692</v>
          </cell>
          <cell r="C370">
            <v>43.697695496746512</v>
          </cell>
          <cell r="D370">
            <v>0.52549758750817011</v>
          </cell>
          <cell r="E370">
            <v>0</v>
          </cell>
          <cell r="F370">
            <v>0</v>
          </cell>
          <cell r="G370">
            <v>1</v>
          </cell>
          <cell r="H370">
            <v>17.2</v>
          </cell>
          <cell r="I370">
            <v>16.5</v>
          </cell>
          <cell r="J370">
            <v>0.69999999999999929</v>
          </cell>
          <cell r="K370">
            <v>11.2</v>
          </cell>
          <cell r="L370">
            <v>39.4</v>
          </cell>
          <cell r="M370">
            <v>0.28426395939086296</v>
          </cell>
          <cell r="N370">
            <v>16.8</v>
          </cell>
          <cell r="O370">
            <v>15.7</v>
          </cell>
          <cell r="P370">
            <v>1.1000000000000014</v>
          </cell>
        </row>
        <row r="371">
          <cell r="A371" t="str">
            <v>2000:10</v>
          </cell>
          <cell r="B371">
            <v>127.43592197034795</v>
          </cell>
          <cell r="C371">
            <v>132.10004667845612</v>
          </cell>
          <cell r="D371">
            <v>0.96469248251318873</v>
          </cell>
          <cell r="E371">
            <v>127.43592197034795</v>
          </cell>
          <cell r="F371">
            <v>132.10004667845612</v>
          </cell>
          <cell r="G371">
            <v>0.96469248251318873</v>
          </cell>
          <cell r="H371">
            <v>12.5</v>
          </cell>
          <cell r="I371">
            <v>12.6</v>
          </cell>
          <cell r="J371">
            <v>-9.9999999999999645E-2</v>
          </cell>
          <cell r="K371">
            <v>117.3</v>
          </cell>
          <cell r="L371">
            <v>133.80000000000001</v>
          </cell>
          <cell r="M371">
            <v>0.87668161434977565</v>
          </cell>
          <cell r="N371">
            <v>12.2</v>
          </cell>
          <cell r="O371">
            <v>11.8</v>
          </cell>
          <cell r="P371">
            <v>0.39999999999999858</v>
          </cell>
        </row>
        <row r="372">
          <cell r="A372" t="str">
            <v>2000:11</v>
          </cell>
          <cell r="B372">
            <v>237.70889732621683</v>
          </cell>
          <cell r="C372">
            <v>277.9065874341735</v>
          </cell>
          <cell r="D372">
            <v>0.85535538945265877</v>
          </cell>
          <cell r="E372">
            <v>237.70889732621683</v>
          </cell>
          <cell r="F372">
            <v>277.9065874341735</v>
          </cell>
          <cell r="G372">
            <v>0.85535538945265877</v>
          </cell>
          <cell r="H372">
            <v>8.8000000000000007</v>
          </cell>
          <cell r="I372">
            <v>7.6</v>
          </cell>
          <cell r="J372">
            <v>1.2000000000000011</v>
          </cell>
          <cell r="K372">
            <v>222</v>
          </cell>
          <cell r="L372">
            <v>272.89999999999998</v>
          </cell>
          <cell r="M372">
            <v>0.81348479296445586</v>
          </cell>
          <cell r="N372">
            <v>8.6</v>
          </cell>
          <cell r="O372">
            <v>6.9</v>
          </cell>
          <cell r="P372">
            <v>1.6999999999999993</v>
          </cell>
        </row>
        <row r="373">
          <cell r="A373" t="str">
            <v>2000:12</v>
          </cell>
          <cell r="B373">
            <v>279.89764691598259</v>
          </cell>
          <cell r="C373">
            <v>363.68818352813111</v>
          </cell>
          <cell r="D373">
            <v>0.76960885613797414</v>
          </cell>
          <cell r="E373">
            <v>279.89764691598259</v>
          </cell>
          <cell r="F373">
            <v>363.68818352813111</v>
          </cell>
          <cell r="G373">
            <v>0.76960885613797414</v>
          </cell>
          <cell r="H373">
            <v>7.7</v>
          </cell>
          <cell r="I373">
            <v>4.8</v>
          </cell>
          <cell r="J373">
            <v>2.9000000000000004</v>
          </cell>
          <cell r="K373">
            <v>270.7</v>
          </cell>
          <cell r="L373">
            <v>363.6</v>
          </cell>
          <cell r="M373">
            <v>0.7444994499449944</v>
          </cell>
          <cell r="N373">
            <v>7.3</v>
          </cell>
          <cell r="O373">
            <v>4.3</v>
          </cell>
          <cell r="P373">
            <v>3</v>
          </cell>
        </row>
        <row r="374">
          <cell r="A374" t="str">
            <v>2001:1</v>
          </cell>
          <cell r="B374">
            <v>343.19059614587849</v>
          </cell>
          <cell r="C374">
            <v>392.91081774346333</v>
          </cell>
          <cell r="D374">
            <v>0.87345672515932649</v>
          </cell>
          <cell r="E374">
            <v>343.19059614587849</v>
          </cell>
          <cell r="F374">
            <v>392.91081774346333</v>
          </cell>
          <cell r="G374">
            <v>0.87345672515932649</v>
          </cell>
          <cell r="H374">
            <v>5.7</v>
          </cell>
          <cell r="I374">
            <v>4</v>
          </cell>
          <cell r="J374">
            <v>1.7000000000000002</v>
          </cell>
          <cell r="K374">
            <v>337.4</v>
          </cell>
          <cell r="L374">
            <v>388.5</v>
          </cell>
          <cell r="M374">
            <v>0.86846846846846837</v>
          </cell>
          <cell r="N374">
            <v>5.0999999999999996</v>
          </cell>
          <cell r="O374">
            <v>3.5</v>
          </cell>
          <cell r="P374">
            <v>1.5999999999999996</v>
          </cell>
        </row>
        <row r="375">
          <cell r="A375" t="str">
            <v>2001:2</v>
          </cell>
          <cell r="B375">
            <v>297.98717938607166</v>
          </cell>
          <cell r="C375">
            <v>331.22294910654443</v>
          </cell>
          <cell r="D375">
            <v>0.89965740655916382</v>
          </cell>
          <cell r="E375">
            <v>297.98717938607166</v>
          </cell>
          <cell r="F375">
            <v>331.22294910654443</v>
          </cell>
          <cell r="G375">
            <v>0.89965740655916382</v>
          </cell>
          <cell r="H375">
            <v>6</v>
          </cell>
          <cell r="I375">
            <v>5.0999999999999996</v>
          </cell>
          <cell r="J375">
            <v>0.90000000000000036</v>
          </cell>
          <cell r="K375">
            <v>284.3</v>
          </cell>
          <cell r="L375">
            <v>326.10000000000002</v>
          </cell>
          <cell r="M375">
            <v>0.87181846059490953</v>
          </cell>
          <cell r="N375">
            <v>5.8</v>
          </cell>
          <cell r="O375">
            <v>4.5</v>
          </cell>
          <cell r="P375">
            <v>1.2999999999999998</v>
          </cell>
        </row>
        <row r="376">
          <cell r="A376" t="str">
            <v>2001:3</v>
          </cell>
          <cell r="B376">
            <v>216.69063608972871</v>
          </cell>
          <cell r="C376">
            <v>270.29253185771751</v>
          </cell>
          <cell r="D376">
            <v>0.80168932008744909</v>
          </cell>
          <cell r="E376">
            <v>216.69063608972871</v>
          </cell>
          <cell r="F376">
            <v>270.29253185771751</v>
          </cell>
          <cell r="G376">
            <v>0.80168932008744909</v>
          </cell>
          <cell r="H376">
            <v>9.6</v>
          </cell>
          <cell r="I376">
            <v>7.3</v>
          </cell>
          <cell r="J376">
            <v>2.2999999999999998</v>
          </cell>
          <cell r="K376">
            <v>220.6</v>
          </cell>
          <cell r="L376">
            <v>283.89999999999998</v>
          </cell>
          <cell r="M376">
            <v>0.77703416696019734</v>
          </cell>
          <cell r="N376">
            <v>8.9</v>
          </cell>
          <cell r="O376">
            <v>6.8</v>
          </cell>
          <cell r="P376">
            <v>2.1000000000000005</v>
          </cell>
        </row>
        <row r="377">
          <cell r="A377" t="str">
            <v>2001:4</v>
          </cell>
          <cell r="B377">
            <v>208.67740613613887</v>
          </cell>
          <cell r="C377">
            <v>198.63939385091356</v>
          </cell>
          <cell r="D377">
            <v>1.0505338447254788</v>
          </cell>
          <cell r="E377">
            <v>208.67740613613887</v>
          </cell>
          <cell r="F377">
            <v>198.63939385091356</v>
          </cell>
          <cell r="G377">
            <v>1.0505338447254788</v>
          </cell>
          <cell r="H377">
            <v>9.6</v>
          </cell>
          <cell r="I377">
            <v>9.9</v>
          </cell>
          <cell r="J377">
            <v>-0.30000000000000071</v>
          </cell>
          <cell r="K377">
            <v>196.5</v>
          </cell>
          <cell r="L377">
            <v>190.3</v>
          </cell>
          <cell r="M377">
            <v>1.0325801366263794</v>
          </cell>
          <cell r="N377">
            <v>9.5</v>
          </cell>
          <cell r="O377">
            <v>9.6999999999999993</v>
          </cell>
          <cell r="P377">
            <v>-0.19999999999999929</v>
          </cell>
        </row>
        <row r="378">
          <cell r="A378" t="str">
            <v>2001:5</v>
          </cell>
          <cell r="B378">
            <v>65.331636744309208</v>
          </cell>
          <cell r="C378">
            <v>94.205291641343422</v>
          </cell>
          <cell r="D378">
            <v>0.69350283414055514</v>
          </cell>
          <cell r="E378">
            <v>65.331636744309208</v>
          </cell>
          <cell r="F378">
            <v>94.205291641343422</v>
          </cell>
          <cell r="G378">
            <v>0.69350283414055514</v>
          </cell>
          <cell r="H378">
            <v>15.5</v>
          </cell>
          <cell r="I378">
            <v>13.6</v>
          </cell>
          <cell r="J378">
            <v>1.9000000000000004</v>
          </cell>
          <cell r="K378">
            <v>52.5</v>
          </cell>
          <cell r="L378">
            <v>95</v>
          </cell>
          <cell r="M378">
            <v>0.55263157894736847</v>
          </cell>
          <cell r="N378">
            <v>15.8</v>
          </cell>
          <cell r="O378">
            <v>13.3</v>
          </cell>
          <cell r="P378">
            <v>2.5</v>
          </cell>
        </row>
        <row r="379">
          <cell r="A379" t="str">
            <v>2001:6</v>
          </cell>
          <cell r="B379">
            <v>32.899521953737789</v>
          </cell>
          <cell r="C379">
            <v>33.639009300779129</v>
          </cell>
          <cell r="D379">
            <v>0.97801697010666089</v>
          </cell>
          <cell r="E379">
            <v>0</v>
          </cell>
          <cell r="F379">
            <v>0</v>
          </cell>
          <cell r="G379">
            <v>1</v>
          </cell>
          <cell r="H379">
            <v>17.5</v>
          </cell>
          <cell r="I379">
            <v>16.8</v>
          </cell>
          <cell r="J379">
            <v>0.69999999999999929</v>
          </cell>
          <cell r="K379">
            <v>18.3</v>
          </cell>
          <cell r="L379">
            <v>31.5</v>
          </cell>
          <cell r="M379">
            <v>0.580952380952381</v>
          </cell>
          <cell r="N379">
            <v>17.600000000000001</v>
          </cell>
          <cell r="O379">
            <v>16.399999999999999</v>
          </cell>
          <cell r="P379">
            <v>1.2000000000000028</v>
          </cell>
        </row>
        <row r="380">
          <cell r="A380" t="str">
            <v>2001:7</v>
          </cell>
          <cell r="B380">
            <v>7.9739221188482698</v>
          </cell>
          <cell r="C380">
            <v>9.8992241828118033</v>
          </cell>
          <cell r="D380">
            <v>0.80550980274732342</v>
          </cell>
          <cell r="E380">
            <v>0</v>
          </cell>
          <cell r="F380">
            <v>0</v>
          </cell>
          <cell r="G380">
            <v>1</v>
          </cell>
          <cell r="H380">
            <v>19.899999999999999</v>
          </cell>
          <cell r="I380">
            <v>19.2</v>
          </cell>
          <cell r="J380">
            <v>0.69999999999999929</v>
          </cell>
          <cell r="K380">
            <v>4.8</v>
          </cell>
          <cell r="L380">
            <v>8.9</v>
          </cell>
          <cell r="M380">
            <v>0.5393258426966292</v>
          </cell>
          <cell r="N380">
            <v>19.899999999999999</v>
          </cell>
          <cell r="O380">
            <v>18.399999999999999</v>
          </cell>
          <cell r="P380">
            <v>1.5</v>
          </cell>
        </row>
        <row r="381">
          <cell r="A381" t="str">
            <v>2001:8</v>
          </cell>
          <cell r="B381">
            <v>2.557363099244264</v>
          </cell>
          <cell r="C381">
            <v>9.4425505166936539</v>
          </cell>
          <cell r="D381">
            <v>0.27083393355672875</v>
          </cell>
          <cell r="E381">
            <v>0</v>
          </cell>
          <cell r="F381">
            <v>0</v>
          </cell>
          <cell r="G381">
            <v>1</v>
          </cell>
          <cell r="H381">
            <v>20.5</v>
          </cell>
          <cell r="I381">
            <v>18.899999999999999</v>
          </cell>
          <cell r="J381">
            <v>1.6000000000000014</v>
          </cell>
          <cell r="K381">
            <v>0.3</v>
          </cell>
          <cell r="L381">
            <v>9.1</v>
          </cell>
          <cell r="M381">
            <v>3.2967032967032968E-2</v>
          </cell>
          <cell r="N381">
            <v>20.2</v>
          </cell>
          <cell r="O381">
            <v>18.2</v>
          </cell>
          <cell r="P381">
            <v>2</v>
          </cell>
        </row>
        <row r="382">
          <cell r="A382" t="str">
            <v>2001:9</v>
          </cell>
          <cell r="B382">
            <v>70.703950961915481</v>
          </cell>
          <cell r="C382">
            <v>43.697695496746512</v>
          </cell>
          <cell r="D382">
            <v>1.6180247072109262</v>
          </cell>
          <cell r="E382">
            <v>0</v>
          </cell>
          <cell r="F382">
            <v>0</v>
          </cell>
          <cell r="G382">
            <v>1</v>
          </cell>
          <cell r="H382">
            <v>14.6</v>
          </cell>
          <cell r="I382">
            <v>16.5</v>
          </cell>
          <cell r="J382">
            <v>-1.9000000000000004</v>
          </cell>
          <cell r="K382">
            <v>62.2</v>
          </cell>
          <cell r="L382">
            <v>39.4</v>
          </cell>
          <cell r="M382">
            <v>1.5786802030456855</v>
          </cell>
          <cell r="N382">
            <v>13.9</v>
          </cell>
          <cell r="O382">
            <v>15.7</v>
          </cell>
          <cell r="P382">
            <v>-1.7999999999999989</v>
          </cell>
        </row>
        <row r="383">
          <cell r="A383" t="str">
            <v>2001:10</v>
          </cell>
          <cell r="B383">
            <v>50.907607538620972</v>
          </cell>
          <cell r="C383">
            <v>132.10004667845612</v>
          </cell>
          <cell r="D383">
            <v>0.38537160900885109</v>
          </cell>
          <cell r="E383">
            <v>50.907607538620972</v>
          </cell>
          <cell r="F383">
            <v>132.10004667845612</v>
          </cell>
          <cell r="G383">
            <v>0.38537160900885109</v>
          </cell>
          <cell r="H383">
            <v>15.3</v>
          </cell>
          <cell r="I383">
            <v>12.6</v>
          </cell>
          <cell r="J383">
            <v>2.7000000000000011</v>
          </cell>
          <cell r="K383">
            <v>36.799999999999997</v>
          </cell>
          <cell r="L383">
            <v>133.80000000000001</v>
          </cell>
          <cell r="M383">
            <v>0.27503736920777277</v>
          </cell>
          <cell r="N383">
            <v>15.2</v>
          </cell>
          <cell r="O383">
            <v>11.8</v>
          </cell>
          <cell r="P383">
            <v>3.3999999999999986</v>
          </cell>
        </row>
        <row r="384">
          <cell r="A384" t="str">
            <v>2001:11</v>
          </cell>
          <cell r="B384">
            <v>307.38346573073306</v>
          </cell>
          <cell r="C384">
            <v>277.9065874341735</v>
          </cell>
          <cell r="D384">
            <v>1.1060675767663897</v>
          </cell>
          <cell r="E384">
            <v>307.38346573073306</v>
          </cell>
          <cell r="F384">
            <v>277.9065874341735</v>
          </cell>
          <cell r="G384">
            <v>1.1060675767663897</v>
          </cell>
          <cell r="H384">
            <v>6.6</v>
          </cell>
          <cell r="I384">
            <v>7.6</v>
          </cell>
          <cell r="J384">
            <v>-1</v>
          </cell>
          <cell r="K384">
            <v>278.3</v>
          </cell>
          <cell r="L384">
            <v>272.89999999999998</v>
          </cell>
          <cell r="M384">
            <v>1.0197874679369734</v>
          </cell>
          <cell r="N384">
            <v>6.7</v>
          </cell>
          <cell r="O384">
            <v>6.9</v>
          </cell>
          <cell r="P384">
            <v>-0.20000000000000018</v>
          </cell>
        </row>
        <row r="385">
          <cell r="A385" t="str">
            <v>2001:12</v>
          </cell>
          <cell r="B385">
            <v>428.73421624003873</v>
          </cell>
          <cell r="C385">
            <v>363.68818352813111</v>
          </cell>
          <cell r="D385">
            <v>1.1788511028345696</v>
          </cell>
          <cell r="E385">
            <v>428.73421624003873</v>
          </cell>
          <cell r="F385">
            <v>363.68818352813111</v>
          </cell>
          <cell r="G385">
            <v>1.1788511028345696</v>
          </cell>
          <cell r="H385">
            <v>3.1</v>
          </cell>
          <cell r="I385">
            <v>4.8</v>
          </cell>
          <cell r="J385">
            <v>-1.6999999999999997</v>
          </cell>
          <cell r="K385">
            <v>392.8</v>
          </cell>
          <cell r="L385">
            <v>363.6</v>
          </cell>
          <cell r="M385">
            <v>1.0803080308030804</v>
          </cell>
          <cell r="N385">
            <v>3.3</v>
          </cell>
          <cell r="O385">
            <v>4.3</v>
          </cell>
          <cell r="P385">
            <v>-1</v>
          </cell>
        </row>
        <row r="386">
          <cell r="A386" t="str">
            <v>2002:1</v>
          </cell>
          <cell r="B386">
            <v>356.36973896925912</v>
          </cell>
          <cell r="C386">
            <v>392.91081774346333</v>
          </cell>
          <cell r="D386">
            <v>0.90699905137744929</v>
          </cell>
          <cell r="E386">
            <v>356.36973896925912</v>
          </cell>
          <cell r="F386">
            <v>392.91081774346333</v>
          </cell>
          <cell r="G386">
            <v>0.90699905137744929</v>
          </cell>
          <cell r="H386">
            <v>5.2</v>
          </cell>
          <cell r="I386">
            <v>4</v>
          </cell>
          <cell r="J386">
            <v>1.2000000000000002</v>
          </cell>
          <cell r="K386">
            <v>323.5</v>
          </cell>
          <cell r="L386">
            <v>388.5</v>
          </cell>
          <cell r="M386">
            <v>0.83268983268983265</v>
          </cell>
          <cell r="N386">
            <v>5.6</v>
          </cell>
          <cell r="O386">
            <v>3.5</v>
          </cell>
          <cell r="P386">
            <v>2.0999999999999996</v>
          </cell>
        </row>
        <row r="387">
          <cell r="A387" t="str">
            <v>2002:2</v>
          </cell>
          <cell r="B387">
            <v>242.19541402323154</v>
          </cell>
          <cell r="C387">
            <v>331.22294910654443</v>
          </cell>
          <cell r="D387">
            <v>0.7312156801832127</v>
          </cell>
          <cell r="E387">
            <v>242.19541402323154</v>
          </cell>
          <cell r="F387">
            <v>331.22294910654443</v>
          </cell>
          <cell r="G387">
            <v>0.7312156801832127</v>
          </cell>
          <cell r="H387">
            <v>8</v>
          </cell>
          <cell r="I387">
            <v>5.0999999999999996</v>
          </cell>
          <cell r="J387">
            <v>2.9000000000000004</v>
          </cell>
          <cell r="K387">
            <v>215.2</v>
          </cell>
          <cell r="L387">
            <v>326.10000000000002</v>
          </cell>
          <cell r="M387">
            <v>0.65992026985587238</v>
          </cell>
          <cell r="N387">
            <v>8.3000000000000007</v>
          </cell>
          <cell r="O387">
            <v>4.5</v>
          </cell>
          <cell r="P387">
            <v>3.8000000000000007</v>
          </cell>
        </row>
        <row r="388">
          <cell r="A388" t="str">
            <v>2002:3</v>
          </cell>
          <cell r="B388">
            <v>228.86463836200565</v>
          </cell>
          <cell r="C388">
            <v>270.29253185771751</v>
          </cell>
          <cell r="D388">
            <v>0.84672941863773143</v>
          </cell>
          <cell r="E388">
            <v>228.86463836200565</v>
          </cell>
          <cell r="F388">
            <v>270.29253185771751</v>
          </cell>
          <cell r="G388">
            <v>0.84672941863773143</v>
          </cell>
          <cell r="H388">
            <v>9.1999999999999993</v>
          </cell>
          <cell r="I388">
            <v>7.3</v>
          </cell>
          <cell r="J388">
            <v>1.8999999999999995</v>
          </cell>
          <cell r="K388">
            <v>213.9</v>
          </cell>
          <cell r="L388">
            <v>283.89999999999998</v>
          </cell>
          <cell r="M388">
            <v>0.75343430785487853</v>
          </cell>
          <cell r="N388">
            <v>9.1</v>
          </cell>
          <cell r="O388">
            <v>6.8</v>
          </cell>
          <cell r="P388">
            <v>2.2999999999999998</v>
          </cell>
        </row>
        <row r="389">
          <cell r="A389" t="str">
            <v>2002:4</v>
          </cell>
          <cell r="B389">
            <v>165.07854259673391</v>
          </cell>
          <cell r="C389">
            <v>198.63939385091356</v>
          </cell>
          <cell r="D389">
            <v>0.83104634683204703</v>
          </cell>
          <cell r="E389">
            <v>165.07854259673391</v>
          </cell>
          <cell r="F389">
            <v>198.63939385091356</v>
          </cell>
          <cell r="G389">
            <v>0.83104634683204703</v>
          </cell>
          <cell r="H389">
            <v>11.1</v>
          </cell>
          <cell r="I389">
            <v>9.9</v>
          </cell>
          <cell r="J389">
            <v>1.1999999999999993</v>
          </cell>
          <cell r="K389">
            <v>149.1</v>
          </cell>
          <cell r="L389">
            <v>190.3</v>
          </cell>
          <cell r="M389">
            <v>0.78349973725696265</v>
          </cell>
          <cell r="N389">
            <v>11</v>
          </cell>
          <cell r="O389">
            <v>9.6999999999999993</v>
          </cell>
          <cell r="P389">
            <v>1.3000000000000007</v>
          </cell>
        </row>
        <row r="390">
          <cell r="A390" t="str">
            <v>2002:5</v>
          </cell>
          <cell r="B390">
            <v>95.535594820227018</v>
          </cell>
          <cell r="C390">
            <v>94.205291641343422</v>
          </cell>
          <cell r="D390">
            <v>1.0141213211668438</v>
          </cell>
          <cell r="E390">
            <v>95.535594820227018</v>
          </cell>
          <cell r="F390">
            <v>94.205291641343422</v>
          </cell>
          <cell r="G390">
            <v>1.0141213211668438</v>
          </cell>
          <cell r="H390">
            <v>13.9</v>
          </cell>
          <cell r="I390">
            <v>13.6</v>
          </cell>
          <cell r="J390">
            <v>0.30000000000000071</v>
          </cell>
          <cell r="K390">
            <v>73.3</v>
          </cell>
          <cell r="L390">
            <v>95</v>
          </cell>
          <cell r="M390">
            <v>0.77157894736842103</v>
          </cell>
          <cell r="N390">
            <v>14.1</v>
          </cell>
          <cell r="O390">
            <v>13.3</v>
          </cell>
          <cell r="P390">
            <v>0.79999999999999893</v>
          </cell>
        </row>
        <row r="391">
          <cell r="A391" t="str">
            <v>2002:6</v>
          </cell>
          <cell r="B391">
            <v>19.442447946496138</v>
          </cell>
          <cell r="C391">
            <v>33.639009300779129</v>
          </cell>
          <cell r="D391">
            <v>0.57797326231143853</v>
          </cell>
          <cell r="E391">
            <v>0</v>
          </cell>
          <cell r="F391">
            <v>0</v>
          </cell>
          <cell r="G391">
            <v>1</v>
          </cell>
          <cell r="H391">
            <v>18.5</v>
          </cell>
          <cell r="I391">
            <v>16.8</v>
          </cell>
          <cell r="J391">
            <v>1.6999999999999993</v>
          </cell>
          <cell r="K391">
            <v>5.9</v>
          </cell>
          <cell r="L391">
            <v>31.5</v>
          </cell>
          <cell r="M391">
            <v>0.1873015873015873</v>
          </cell>
          <cell r="N391">
            <v>18.399999999999999</v>
          </cell>
          <cell r="O391">
            <v>16.399999999999999</v>
          </cell>
          <cell r="P391">
            <v>2</v>
          </cell>
        </row>
        <row r="392">
          <cell r="A392" t="str">
            <v>2002:7</v>
          </cell>
          <cell r="B392">
            <v>8.769351114294917</v>
          </cell>
          <cell r="C392">
            <v>9.8992241828118033</v>
          </cell>
          <cell r="D392">
            <v>0.88586246278989167</v>
          </cell>
          <cell r="E392">
            <v>0</v>
          </cell>
          <cell r="F392">
            <v>0</v>
          </cell>
          <cell r="G392">
            <v>1</v>
          </cell>
          <cell r="H392">
            <v>19</v>
          </cell>
          <cell r="I392">
            <v>19.2</v>
          </cell>
          <cell r="J392">
            <v>-0.19999999999999929</v>
          </cell>
          <cell r="K392">
            <v>2.5</v>
          </cell>
          <cell r="L392">
            <v>8.9</v>
          </cell>
          <cell r="M392">
            <v>0.28089887640449435</v>
          </cell>
          <cell r="N392">
            <v>18.899999999999999</v>
          </cell>
          <cell r="O392">
            <v>18.399999999999999</v>
          </cell>
          <cell r="P392">
            <v>0.5</v>
          </cell>
        </row>
        <row r="393">
          <cell r="A393" t="str">
            <v>2002:8</v>
          </cell>
          <cell r="B393">
            <v>3.5925493043683097</v>
          </cell>
          <cell r="C393">
            <v>9.4425505166936539</v>
          </cell>
          <cell r="D393">
            <v>0.38046386916511354</v>
          </cell>
          <cell r="E393">
            <v>0</v>
          </cell>
          <cell r="F393">
            <v>0</v>
          </cell>
          <cell r="G393">
            <v>1</v>
          </cell>
          <cell r="H393">
            <v>19</v>
          </cell>
          <cell r="I393">
            <v>18.899999999999999</v>
          </cell>
          <cell r="J393">
            <v>0.10000000000000142</v>
          </cell>
          <cell r="K393">
            <v>0</v>
          </cell>
          <cell r="L393">
            <v>9.1</v>
          </cell>
          <cell r="M393">
            <v>0</v>
          </cell>
          <cell r="N393">
            <v>19.100000000000001</v>
          </cell>
          <cell r="O393">
            <v>18.2</v>
          </cell>
          <cell r="P393">
            <v>0.90000000000000213</v>
          </cell>
        </row>
        <row r="394">
          <cell r="A394" t="str">
            <v>2002:9</v>
          </cell>
          <cell r="B394">
            <v>47.063553052847752</v>
          </cell>
          <cell r="C394">
            <v>43.697695496746512</v>
          </cell>
          <cell r="D394">
            <v>1.0770259739750314</v>
          </cell>
          <cell r="E394">
            <v>0</v>
          </cell>
          <cell r="F394">
            <v>0</v>
          </cell>
          <cell r="G394">
            <v>1</v>
          </cell>
          <cell r="H394">
            <v>15.7</v>
          </cell>
          <cell r="I394">
            <v>16.5</v>
          </cell>
          <cell r="J394">
            <v>-0.80000000000000071</v>
          </cell>
          <cell r="K394">
            <v>38.299999999999997</v>
          </cell>
          <cell r="L394">
            <v>39.4</v>
          </cell>
          <cell r="M394">
            <v>0.97208121827411165</v>
          </cell>
          <cell r="N394">
            <v>15.4</v>
          </cell>
          <cell r="O394">
            <v>15.7</v>
          </cell>
          <cell r="P394">
            <v>-0.29999999999999893</v>
          </cell>
        </row>
        <row r="395">
          <cell r="A395" t="str">
            <v>2002:10</v>
          </cell>
          <cell r="B395">
            <v>122.66286147714746</v>
          </cell>
          <cell r="C395">
            <v>132.10004667845612</v>
          </cell>
          <cell r="D395">
            <v>0.92856031895068392</v>
          </cell>
          <cell r="E395">
            <v>122.66286147714746</v>
          </cell>
          <cell r="F395">
            <v>132.10004667845612</v>
          </cell>
          <cell r="G395">
            <v>0.92856031895068392</v>
          </cell>
          <cell r="H395">
            <v>12.7</v>
          </cell>
          <cell r="I395">
            <v>12.6</v>
          </cell>
          <cell r="J395">
            <v>9.9999999999999645E-2</v>
          </cell>
          <cell r="K395">
            <v>118.1</v>
          </cell>
          <cell r="L395">
            <v>133.80000000000001</v>
          </cell>
          <cell r="M395">
            <v>0.88266068759342287</v>
          </cell>
          <cell r="N395">
            <v>12.2</v>
          </cell>
          <cell r="O395">
            <v>11.8</v>
          </cell>
          <cell r="P395">
            <v>0.39999999999999858</v>
          </cell>
        </row>
        <row r="396">
          <cell r="A396" t="str">
            <v>2002:11</v>
          </cell>
          <cell r="B396">
            <v>209.22881985228753</v>
          </cell>
          <cell r="C396">
            <v>277.9065874341735</v>
          </cell>
          <cell r="D396">
            <v>0.75287463238649077</v>
          </cell>
          <cell r="E396">
            <v>209.22881985228753</v>
          </cell>
          <cell r="F396">
            <v>277.9065874341735</v>
          </cell>
          <cell r="G396">
            <v>0.75287463238649077</v>
          </cell>
          <cell r="H396">
            <v>9.6999999999999993</v>
          </cell>
          <cell r="I396">
            <v>7.6</v>
          </cell>
          <cell r="J396">
            <v>2.0999999999999996</v>
          </cell>
          <cell r="K396">
            <v>198</v>
          </cell>
          <cell r="L396">
            <v>272.89999999999998</v>
          </cell>
          <cell r="M396">
            <v>0.72554049102235252</v>
          </cell>
          <cell r="N396">
            <v>9.4</v>
          </cell>
          <cell r="O396">
            <v>6.9</v>
          </cell>
          <cell r="P396">
            <v>2.5</v>
          </cell>
        </row>
        <row r="397">
          <cell r="A397" t="str">
            <v>2002:12</v>
          </cell>
          <cell r="B397">
            <v>300.26260020887457</v>
          </cell>
          <cell r="C397">
            <v>363.68818352813111</v>
          </cell>
          <cell r="D397">
            <v>0.82560449805114278</v>
          </cell>
          <cell r="E397">
            <v>300.26260020887457</v>
          </cell>
          <cell r="F397">
            <v>363.68818352813111</v>
          </cell>
          <cell r="G397">
            <v>0.82560449805114278</v>
          </cell>
          <cell r="H397">
            <v>7.2</v>
          </cell>
          <cell r="I397">
            <v>4.8</v>
          </cell>
          <cell r="J397">
            <v>2.4000000000000004</v>
          </cell>
          <cell r="K397">
            <v>280.89999999999998</v>
          </cell>
          <cell r="L397">
            <v>363.6</v>
          </cell>
          <cell r="M397">
            <v>0.7725522552255224</v>
          </cell>
          <cell r="N397">
            <v>6.9</v>
          </cell>
          <cell r="O397">
            <v>4.3</v>
          </cell>
          <cell r="P397">
            <v>2.6000000000000005</v>
          </cell>
        </row>
        <row r="398">
          <cell r="A398" t="str">
            <v>2003:1</v>
          </cell>
          <cell r="B398">
            <v>422.87648282048752</v>
          </cell>
          <cell r="C398">
            <v>392.91081774346333</v>
          </cell>
          <cell r="D398">
            <v>1.0762658184091769</v>
          </cell>
          <cell r="E398">
            <v>422.87648282048752</v>
          </cell>
          <cell r="F398">
            <v>392.91081774346333</v>
          </cell>
          <cell r="G398">
            <v>1.0762658184091769</v>
          </cell>
          <cell r="H398">
            <v>3.4</v>
          </cell>
          <cell r="I398">
            <v>4</v>
          </cell>
          <cell r="J398">
            <v>-0.60000000000000009</v>
          </cell>
          <cell r="K398">
            <v>396.8</v>
          </cell>
          <cell r="L398">
            <v>388.5</v>
          </cell>
          <cell r="M398">
            <v>1.0213642213642213</v>
          </cell>
          <cell r="N398">
            <v>3.2</v>
          </cell>
          <cell r="O398">
            <v>3.5</v>
          </cell>
          <cell r="P398">
            <v>-0.29999999999999982</v>
          </cell>
        </row>
        <row r="399">
          <cell r="A399" t="str">
            <v>2003:2</v>
          </cell>
          <cell r="B399">
            <v>360.2318752479456</v>
          </cell>
          <cell r="C399">
            <v>331.22294910654443</v>
          </cell>
          <cell r="D399">
            <v>1.0875812688089734</v>
          </cell>
          <cell r="E399">
            <v>360.2318752479456</v>
          </cell>
          <cell r="F399">
            <v>331.22294910654443</v>
          </cell>
          <cell r="G399">
            <v>1.0875812688089734</v>
          </cell>
          <cell r="H399">
            <v>2.8</v>
          </cell>
          <cell r="I399">
            <v>5.0999999999999996</v>
          </cell>
          <cell r="J399">
            <v>-2.2999999999999998</v>
          </cell>
          <cell r="K399">
            <v>347</v>
          </cell>
          <cell r="L399">
            <v>326.10000000000002</v>
          </cell>
          <cell r="M399">
            <v>1.0640907697025452</v>
          </cell>
          <cell r="N399">
            <v>3.6</v>
          </cell>
          <cell r="O399">
            <v>4.5</v>
          </cell>
          <cell r="P399">
            <v>-0.89999999999999991</v>
          </cell>
        </row>
        <row r="400">
          <cell r="A400" t="str">
            <v>2003:3</v>
          </cell>
          <cell r="B400">
            <v>208.18476415663835</v>
          </cell>
          <cell r="C400">
            <v>270.29253185771751</v>
          </cell>
          <cell r="D400">
            <v>0.77022018598067377</v>
          </cell>
          <cell r="E400">
            <v>208.18476415663835</v>
          </cell>
          <cell r="F400">
            <v>270.29253185771751</v>
          </cell>
          <cell r="G400">
            <v>0.77022018598067377</v>
          </cell>
          <cell r="H400">
            <v>9.6999999999999993</v>
          </cell>
          <cell r="I400">
            <v>7.3</v>
          </cell>
          <cell r="J400">
            <v>2.3999999999999995</v>
          </cell>
          <cell r="K400">
            <v>183</v>
          </cell>
          <cell r="L400">
            <v>283.89999999999998</v>
          </cell>
          <cell r="M400">
            <v>0.64459316660796062</v>
          </cell>
          <cell r="N400">
            <v>10.1</v>
          </cell>
          <cell r="O400">
            <v>6.8</v>
          </cell>
          <cell r="P400">
            <v>3.3</v>
          </cell>
        </row>
        <row r="401">
          <cell r="A401" t="str">
            <v>2003:4</v>
          </cell>
          <cell r="B401">
            <v>152.87052105923271</v>
          </cell>
          <cell r="C401">
            <v>198.63939385091356</v>
          </cell>
          <cell r="D401">
            <v>0.76958813705386087</v>
          </cell>
          <cell r="E401">
            <v>152.87052105923271</v>
          </cell>
          <cell r="F401">
            <v>198.63939385091356</v>
          </cell>
          <cell r="G401">
            <v>0.76958813705386087</v>
          </cell>
          <cell r="H401">
            <v>11.6</v>
          </cell>
          <cell r="I401">
            <v>9.9</v>
          </cell>
          <cell r="J401">
            <v>1.6999999999999993</v>
          </cell>
          <cell r="K401">
            <v>142</v>
          </cell>
          <cell r="L401">
            <v>190.3</v>
          </cell>
          <cell r="M401">
            <v>0.74619022595901208</v>
          </cell>
          <cell r="N401">
            <v>11.5</v>
          </cell>
          <cell r="O401">
            <v>9.6999999999999993</v>
          </cell>
          <cell r="P401">
            <v>1.8000000000000007</v>
          </cell>
        </row>
        <row r="402">
          <cell r="A402" t="str">
            <v>2003:5</v>
          </cell>
          <cell r="B402">
            <v>73.531475106246518</v>
          </cell>
          <cell r="C402">
            <v>94.205291641343422</v>
          </cell>
          <cell r="D402">
            <v>0.78054506095256448</v>
          </cell>
          <cell r="E402">
            <v>73.531475106246518</v>
          </cell>
          <cell r="F402">
            <v>94.205291641343422</v>
          </cell>
          <cell r="G402">
            <v>0.78054506095256448</v>
          </cell>
          <cell r="H402">
            <v>15.2</v>
          </cell>
          <cell r="I402">
            <v>13.6</v>
          </cell>
          <cell r="J402">
            <v>1.5999999999999996</v>
          </cell>
          <cell r="K402">
            <v>49.9</v>
          </cell>
          <cell r="L402">
            <v>95</v>
          </cell>
          <cell r="M402">
            <v>0.52526315789473688</v>
          </cell>
          <cell r="N402">
            <v>15.2</v>
          </cell>
          <cell r="O402">
            <v>13.3</v>
          </cell>
          <cell r="P402">
            <v>1.8999999999999986</v>
          </cell>
        </row>
        <row r="403">
          <cell r="A403" t="str">
            <v>2003:6</v>
          </cell>
          <cell r="B403">
            <v>0.66227624322232359</v>
          </cell>
          <cell r="C403">
            <v>33.639009300779129</v>
          </cell>
          <cell r="D403">
            <v>1.968774518002777E-2</v>
          </cell>
          <cell r="E403">
            <v>0</v>
          </cell>
          <cell r="F403">
            <v>0</v>
          </cell>
          <cell r="G403">
            <v>1</v>
          </cell>
          <cell r="H403">
            <v>21.5</v>
          </cell>
          <cell r="I403">
            <v>16.8</v>
          </cell>
          <cell r="J403">
            <v>4.6999999999999993</v>
          </cell>
          <cell r="K403">
            <v>0</v>
          </cell>
          <cell r="L403">
            <v>31.5</v>
          </cell>
          <cell r="M403">
            <v>0</v>
          </cell>
          <cell r="N403">
            <v>20.9</v>
          </cell>
          <cell r="O403">
            <v>16.399999999999999</v>
          </cell>
          <cell r="P403">
            <v>4.5</v>
          </cell>
        </row>
        <row r="404">
          <cell r="A404" t="str">
            <v>2003:7</v>
          </cell>
          <cell r="B404">
            <v>1.2365672973429978</v>
          </cell>
          <cell r="C404">
            <v>9.8992241828118033</v>
          </cell>
          <cell r="D404">
            <v>0.12491557666610593</v>
          </cell>
          <cell r="E404">
            <v>0</v>
          </cell>
          <cell r="F404">
            <v>0</v>
          </cell>
          <cell r="G404">
            <v>1</v>
          </cell>
          <cell r="H404">
            <v>21.3</v>
          </cell>
          <cell r="I404">
            <v>19.2</v>
          </cell>
          <cell r="J404">
            <v>2.1000000000000014</v>
          </cell>
          <cell r="K404">
            <v>0</v>
          </cell>
          <cell r="L404">
            <v>8.9</v>
          </cell>
          <cell r="M404">
            <v>0</v>
          </cell>
          <cell r="N404">
            <v>21</v>
          </cell>
          <cell r="O404">
            <v>18.399999999999999</v>
          </cell>
          <cell r="P404">
            <v>2.6000000000000014</v>
          </cell>
        </row>
        <row r="405">
          <cell r="A405" t="str">
            <v>2003:8</v>
          </cell>
          <cell r="B405">
            <v>2.472302136789637</v>
          </cell>
          <cell r="C405">
            <v>9.4425505166936539</v>
          </cell>
          <cell r="D405">
            <v>0.26182567225018388</v>
          </cell>
          <cell r="E405">
            <v>0</v>
          </cell>
          <cell r="F405">
            <v>0</v>
          </cell>
          <cell r="G405">
            <v>1</v>
          </cell>
          <cell r="H405">
            <v>23.8</v>
          </cell>
          <cell r="I405">
            <v>18.899999999999999</v>
          </cell>
          <cell r="J405">
            <v>4.9000000000000021</v>
          </cell>
          <cell r="K405">
            <v>2.6</v>
          </cell>
          <cell r="L405">
            <v>9.1</v>
          </cell>
          <cell r="M405">
            <v>0.28571428571428575</v>
          </cell>
          <cell r="N405">
            <v>23.3</v>
          </cell>
          <cell r="O405">
            <v>18.2</v>
          </cell>
          <cell r="P405">
            <v>5.1000000000000014</v>
          </cell>
        </row>
        <row r="406">
          <cell r="A406" t="str">
            <v>2003:9</v>
          </cell>
          <cell r="B406">
            <v>29.989080426761536</v>
          </cell>
          <cell r="C406">
            <v>43.697695496746512</v>
          </cell>
          <cell r="D406">
            <v>0.68628517101077691</v>
          </cell>
          <cell r="E406">
            <v>0</v>
          </cell>
          <cell r="F406">
            <v>0</v>
          </cell>
          <cell r="G406">
            <v>1</v>
          </cell>
          <cell r="H406">
            <v>16.899999999999999</v>
          </cell>
          <cell r="I406">
            <v>16.5</v>
          </cell>
          <cell r="J406">
            <v>0.39999999999999858</v>
          </cell>
          <cell r="K406">
            <v>28.4</v>
          </cell>
          <cell r="L406">
            <v>39.4</v>
          </cell>
          <cell r="M406">
            <v>0.72081218274111669</v>
          </cell>
          <cell r="N406">
            <v>16.3</v>
          </cell>
          <cell r="O406">
            <v>15.7</v>
          </cell>
          <cell r="P406">
            <v>0.60000000000000142</v>
          </cell>
        </row>
        <row r="407">
          <cell r="A407" t="str">
            <v>2003:10</v>
          </cell>
          <cell r="B407">
            <v>195.2831158074311</v>
          </cell>
          <cell r="C407">
            <v>132.10004667845612</v>
          </cell>
          <cell r="D407">
            <v>1.47829709918853</v>
          </cell>
          <cell r="E407">
            <v>195.2831158074311</v>
          </cell>
          <cell r="F407">
            <v>132.10004667845612</v>
          </cell>
          <cell r="G407">
            <v>1.47829709918853</v>
          </cell>
          <cell r="H407">
            <v>10.6</v>
          </cell>
          <cell r="I407">
            <v>12.6</v>
          </cell>
          <cell r="J407">
            <v>-2</v>
          </cell>
          <cell r="K407">
            <v>202.8</v>
          </cell>
          <cell r="L407">
            <v>133.80000000000001</v>
          </cell>
          <cell r="M407">
            <v>1.5156950672645739</v>
          </cell>
          <cell r="N407">
            <v>9.5</v>
          </cell>
          <cell r="O407">
            <v>11.8</v>
          </cell>
          <cell r="P407">
            <v>-2.3000000000000007</v>
          </cell>
        </row>
        <row r="408">
          <cell r="A408" t="str">
            <v>2003:11</v>
          </cell>
          <cell r="B408">
            <v>229.22881890044999</v>
          </cell>
          <cell r="C408">
            <v>277.9065874341735</v>
          </cell>
          <cell r="D408">
            <v>0.82484125697360955</v>
          </cell>
          <cell r="E408">
            <v>229.22881890044999</v>
          </cell>
          <cell r="F408">
            <v>277.9065874341735</v>
          </cell>
          <cell r="G408">
            <v>0.82484125697360955</v>
          </cell>
          <cell r="H408">
            <v>9.1</v>
          </cell>
          <cell r="I408">
            <v>7.6</v>
          </cell>
          <cell r="J408">
            <v>1.5</v>
          </cell>
          <cell r="K408">
            <v>221.2</v>
          </cell>
          <cell r="L408">
            <v>272.89999999999998</v>
          </cell>
          <cell r="M408">
            <v>0.81055331623305238</v>
          </cell>
          <cell r="N408">
            <v>8.6</v>
          </cell>
          <cell r="O408">
            <v>6.9</v>
          </cell>
          <cell r="P408">
            <v>1.6999999999999993</v>
          </cell>
        </row>
        <row r="409">
          <cell r="A409" t="str">
            <v>2003:12</v>
          </cell>
          <cell r="B409">
            <v>352.73982429029371</v>
          </cell>
          <cell r="C409">
            <v>363.68818352813111</v>
          </cell>
          <cell r="D409">
            <v>0.96989630201446853</v>
          </cell>
          <cell r="E409">
            <v>352.73982429029371</v>
          </cell>
          <cell r="F409">
            <v>363.68818352813111</v>
          </cell>
          <cell r="G409">
            <v>0.96989630201446853</v>
          </cell>
          <cell r="H409">
            <v>5.5</v>
          </cell>
          <cell r="I409">
            <v>4.8</v>
          </cell>
          <cell r="J409">
            <v>0.70000000000000018</v>
          </cell>
          <cell r="K409">
            <v>338.1</v>
          </cell>
          <cell r="L409">
            <v>363.6</v>
          </cell>
          <cell r="M409">
            <v>0.92986798679867988</v>
          </cell>
          <cell r="N409">
            <v>5.0999999999999996</v>
          </cell>
          <cell r="O409">
            <v>4.3</v>
          </cell>
          <cell r="P409">
            <v>0.79999999999999982</v>
          </cell>
        </row>
        <row r="410">
          <cell r="A410" t="str">
            <v>2004:1</v>
          </cell>
          <cell r="B410">
            <v>366.59887424885795</v>
          </cell>
          <cell r="C410">
            <v>392.91081774346333</v>
          </cell>
          <cell r="D410">
            <v>0.9330332932910369</v>
          </cell>
          <cell r="E410">
            <v>366.59887424885795</v>
          </cell>
          <cell r="F410">
            <v>392.91081774346333</v>
          </cell>
          <cell r="G410">
            <v>0.9330332932910369</v>
          </cell>
          <cell r="H410">
            <v>5.0999999999999996</v>
          </cell>
          <cell r="I410">
            <v>4</v>
          </cell>
          <cell r="J410">
            <v>1.0999999999999996</v>
          </cell>
          <cell r="K410">
            <v>335.3</v>
          </cell>
          <cell r="L410">
            <v>388.5</v>
          </cell>
          <cell r="M410">
            <v>0.86306306306306313</v>
          </cell>
          <cell r="N410">
            <v>5.2</v>
          </cell>
          <cell r="O410">
            <v>3.5</v>
          </cell>
          <cell r="P410">
            <v>1.7000000000000002</v>
          </cell>
        </row>
        <row r="411">
          <cell r="A411" t="str">
            <v>2004:2</v>
          </cell>
          <cell r="B411">
            <v>329.03417285709907</v>
          </cell>
          <cell r="C411">
            <v>331.22294910654443</v>
          </cell>
          <cell r="D411">
            <v>0.99339183394342245</v>
          </cell>
          <cell r="E411">
            <v>329.03417285709907</v>
          </cell>
          <cell r="F411">
            <v>331.22294910654443</v>
          </cell>
          <cell r="G411">
            <v>0.99339183394342245</v>
          </cell>
          <cell r="H411">
            <v>5.0999999999999996</v>
          </cell>
          <cell r="I411">
            <v>5.0999999999999996</v>
          </cell>
          <cell r="J411">
            <v>0</v>
          </cell>
          <cell r="K411">
            <v>297.89999999999998</v>
          </cell>
          <cell r="L411">
            <v>326.10000000000002</v>
          </cell>
          <cell r="M411">
            <v>0.91352345906163746</v>
          </cell>
          <cell r="N411">
            <v>5.7</v>
          </cell>
          <cell r="O411">
            <v>4.5</v>
          </cell>
          <cell r="P411">
            <v>1.2000000000000002</v>
          </cell>
        </row>
        <row r="412">
          <cell r="A412" t="str">
            <v>2004:3</v>
          </cell>
          <cell r="B412">
            <v>296.85731185125638</v>
          </cell>
          <cell r="C412">
            <v>270.29253185771751</v>
          </cell>
          <cell r="D412">
            <v>1.0982815907304557</v>
          </cell>
          <cell r="E412">
            <v>296.85731185125638</v>
          </cell>
          <cell r="F412">
            <v>270.29253185771751</v>
          </cell>
          <cell r="G412">
            <v>1.0982815907304557</v>
          </cell>
          <cell r="H412">
            <v>7</v>
          </cell>
          <cell r="I412">
            <v>7.3</v>
          </cell>
          <cell r="J412">
            <v>-0.29999999999999982</v>
          </cell>
          <cell r="K412">
            <v>272.60000000000002</v>
          </cell>
          <cell r="L412">
            <v>283.89999999999998</v>
          </cell>
          <cell r="M412">
            <v>0.96019725255371624</v>
          </cell>
          <cell r="N412">
            <v>7.2</v>
          </cell>
          <cell r="O412">
            <v>6.8</v>
          </cell>
          <cell r="P412">
            <v>0.40000000000000036</v>
          </cell>
        </row>
        <row r="413">
          <cell r="A413" t="str">
            <v>2004:4</v>
          </cell>
          <cell r="B413">
            <v>175.60834837746319</v>
          </cell>
          <cell r="C413">
            <v>198.63939385091356</v>
          </cell>
          <cell r="D413">
            <v>0.88405600204994561</v>
          </cell>
          <cell r="E413">
            <v>175.60834837746319</v>
          </cell>
          <cell r="F413">
            <v>198.63939385091356</v>
          </cell>
          <cell r="G413">
            <v>0.88405600204994561</v>
          </cell>
          <cell r="H413">
            <v>10.6</v>
          </cell>
          <cell r="I413">
            <v>9.9</v>
          </cell>
          <cell r="J413">
            <v>0.69999999999999929</v>
          </cell>
          <cell r="K413">
            <v>146.4</v>
          </cell>
          <cell r="L413">
            <v>190.3</v>
          </cell>
          <cell r="M413">
            <v>0.76931161324224906</v>
          </cell>
          <cell r="N413">
            <v>11.1</v>
          </cell>
          <cell r="O413">
            <v>9.6999999999999993</v>
          </cell>
          <cell r="P413">
            <v>1.4000000000000004</v>
          </cell>
        </row>
        <row r="414">
          <cell r="A414" t="str">
            <v>2004:5</v>
          </cell>
          <cell r="B414">
            <v>102.9211049918577</v>
          </cell>
          <cell r="C414">
            <v>94.205291641343422</v>
          </cell>
          <cell r="D414">
            <v>1.0925193606288801</v>
          </cell>
          <cell r="E414">
            <v>102.9211049918577</v>
          </cell>
          <cell r="F414">
            <v>94.205291641343422</v>
          </cell>
          <cell r="G414">
            <v>1.0925193606288801</v>
          </cell>
          <cell r="H414">
            <v>13.7</v>
          </cell>
          <cell r="I414">
            <v>13.6</v>
          </cell>
          <cell r="J414">
            <v>9.9999999999999645E-2</v>
          </cell>
          <cell r="K414">
            <v>87.8</v>
          </cell>
          <cell r="L414">
            <v>95</v>
          </cell>
          <cell r="M414">
            <v>0.92421052631578948</v>
          </cell>
          <cell r="N414">
            <v>13.7</v>
          </cell>
          <cell r="O414">
            <v>13.3</v>
          </cell>
          <cell r="P414">
            <v>0.39999999999999858</v>
          </cell>
        </row>
        <row r="415">
          <cell r="A415" t="str">
            <v>2004:6</v>
          </cell>
          <cell r="B415">
            <v>16.537937551944136</v>
          </cell>
          <cell r="C415">
            <v>33.639009300779129</v>
          </cell>
          <cell r="D415">
            <v>0.49162974462393255</v>
          </cell>
          <cell r="E415">
            <v>0</v>
          </cell>
          <cell r="F415">
            <v>0</v>
          </cell>
          <cell r="G415">
            <v>1</v>
          </cell>
          <cell r="H415">
            <v>18.5</v>
          </cell>
          <cell r="I415">
            <v>16.8</v>
          </cell>
          <cell r="J415">
            <v>1.6999999999999993</v>
          </cell>
          <cell r="K415">
            <v>6.7</v>
          </cell>
          <cell r="L415">
            <v>31.5</v>
          </cell>
          <cell r="M415">
            <v>0.21269841269841269</v>
          </cell>
          <cell r="N415">
            <v>18.2</v>
          </cell>
          <cell r="O415">
            <v>16.399999999999999</v>
          </cell>
          <cell r="P415">
            <v>1.8000000000000007</v>
          </cell>
        </row>
        <row r="416">
          <cell r="A416" t="str">
            <v>2004:7</v>
          </cell>
          <cell r="B416">
            <v>11.429712029866847</v>
          </cell>
          <cell r="C416">
            <v>9.8992241828118033</v>
          </cell>
          <cell r="D416">
            <v>1.1546068478489917</v>
          </cell>
          <cell r="E416">
            <v>0</v>
          </cell>
          <cell r="F416">
            <v>0</v>
          </cell>
          <cell r="G416">
            <v>1</v>
          </cell>
          <cell r="H416">
            <v>19.399999999999999</v>
          </cell>
          <cell r="I416">
            <v>19.2</v>
          </cell>
          <cell r="J416">
            <v>0.19999999999999929</v>
          </cell>
          <cell r="K416">
            <v>6.8</v>
          </cell>
          <cell r="L416">
            <v>8.9</v>
          </cell>
          <cell r="M416">
            <v>0.7640449438202247</v>
          </cell>
          <cell r="N416">
            <v>19.2</v>
          </cell>
          <cell r="O416">
            <v>18.399999999999999</v>
          </cell>
          <cell r="P416">
            <v>0.80000000000000071</v>
          </cell>
        </row>
        <row r="417">
          <cell r="A417" t="str">
            <v>2004:8</v>
          </cell>
          <cell r="B417">
            <v>4.0838305578955136</v>
          </cell>
          <cell r="C417">
            <v>9.4425505166936539</v>
          </cell>
          <cell r="D417">
            <v>0.43249231769272894</v>
          </cell>
          <cell r="E417">
            <v>0</v>
          </cell>
          <cell r="F417">
            <v>0</v>
          </cell>
          <cell r="G417">
            <v>1</v>
          </cell>
          <cell r="H417">
            <v>20</v>
          </cell>
          <cell r="I417">
            <v>18.899999999999999</v>
          </cell>
          <cell r="J417">
            <v>1.1000000000000014</v>
          </cell>
          <cell r="K417">
            <v>0</v>
          </cell>
          <cell r="L417">
            <v>9.1</v>
          </cell>
          <cell r="M417">
            <v>0</v>
          </cell>
          <cell r="N417">
            <v>20.3</v>
          </cell>
          <cell r="O417">
            <v>18.2</v>
          </cell>
          <cell r="P417">
            <v>2.1000000000000014</v>
          </cell>
        </row>
        <row r="418">
          <cell r="A418" t="str">
            <v>2004:9</v>
          </cell>
          <cell r="B418">
            <v>30.938591509558663</v>
          </cell>
          <cell r="C418">
            <v>43.697695496746512</v>
          </cell>
          <cell r="D418">
            <v>0.70801425928427231</v>
          </cell>
          <cell r="E418">
            <v>0</v>
          </cell>
          <cell r="F418">
            <v>0</v>
          </cell>
          <cell r="G418">
            <v>1</v>
          </cell>
          <cell r="H418">
            <v>17.399999999999999</v>
          </cell>
          <cell r="I418">
            <v>16.5</v>
          </cell>
          <cell r="J418">
            <v>0.89999999999999858</v>
          </cell>
          <cell r="K418">
            <v>15.9</v>
          </cell>
          <cell r="L418">
            <v>39.4</v>
          </cell>
          <cell r="M418">
            <v>0.40355329949238583</v>
          </cell>
          <cell r="N418">
            <v>17.5</v>
          </cell>
          <cell r="O418">
            <v>15.7</v>
          </cell>
          <cell r="P418">
            <v>1.8000000000000007</v>
          </cell>
        </row>
        <row r="419">
          <cell r="A419" t="str">
            <v>2004:10</v>
          </cell>
          <cell r="B419">
            <v>106.23941680475004</v>
          </cell>
          <cell r="C419">
            <v>132.10004667845612</v>
          </cell>
          <cell r="D419">
            <v>0.80423451373447818</v>
          </cell>
          <cell r="E419">
            <v>106.23941680475004</v>
          </cell>
          <cell r="F419">
            <v>132.10004667845612</v>
          </cell>
          <cell r="G419">
            <v>0.80423451373447818</v>
          </cell>
          <cell r="H419">
            <v>13.6</v>
          </cell>
          <cell r="I419">
            <v>12.6</v>
          </cell>
          <cell r="J419">
            <v>1</v>
          </cell>
          <cell r="K419">
            <v>102.9</v>
          </cell>
          <cell r="L419">
            <v>133.80000000000001</v>
          </cell>
          <cell r="M419">
            <v>0.76905829596412556</v>
          </cell>
          <cell r="N419">
            <v>12.7</v>
          </cell>
          <cell r="O419">
            <v>11.8</v>
          </cell>
          <cell r="P419">
            <v>0.89999999999999858</v>
          </cell>
        </row>
        <row r="420">
          <cell r="A420" t="str">
            <v>2004:11</v>
          </cell>
          <cell r="B420">
            <v>277.27898425956488</v>
          </cell>
          <cell r="C420">
            <v>277.9065874341735</v>
          </cell>
          <cell r="D420">
            <v>0.99774167578968498</v>
          </cell>
          <cell r="E420">
            <v>277.27898425956488</v>
          </cell>
          <cell r="F420">
            <v>277.9065874341735</v>
          </cell>
          <cell r="G420">
            <v>0.99774167578968498</v>
          </cell>
          <cell r="H420">
            <v>7.6</v>
          </cell>
          <cell r="I420">
            <v>7.6</v>
          </cell>
          <cell r="J420">
            <v>0</v>
          </cell>
          <cell r="K420">
            <v>243.8</v>
          </cell>
          <cell r="L420">
            <v>272.89999999999998</v>
          </cell>
          <cell r="M420">
            <v>0.89336753389519985</v>
          </cell>
          <cell r="N420">
            <v>7.9</v>
          </cell>
          <cell r="O420">
            <v>6.9</v>
          </cell>
          <cell r="P420">
            <v>1</v>
          </cell>
        </row>
        <row r="421">
          <cell r="A421" t="str">
            <v>2004:12</v>
          </cell>
          <cell r="B421">
            <v>392.69867125627763</v>
          </cell>
          <cell r="C421">
            <v>363.68818352813111</v>
          </cell>
          <cell r="D421">
            <v>1.0797674740122607</v>
          </cell>
          <cell r="E421">
            <v>392.69867125627763</v>
          </cell>
          <cell r="F421">
            <v>363.68818352813111</v>
          </cell>
          <cell r="G421">
            <v>1.0797674740122607</v>
          </cell>
          <cell r="H421">
            <v>4.5</v>
          </cell>
          <cell r="I421">
            <v>4.8</v>
          </cell>
          <cell r="J421">
            <v>-0.29999999999999982</v>
          </cell>
          <cell r="K421">
            <v>380.4</v>
          </cell>
          <cell r="L421">
            <v>363.6</v>
          </cell>
          <cell r="M421">
            <v>1.0462046204620461</v>
          </cell>
          <cell r="N421">
            <v>3.7</v>
          </cell>
          <cell r="O421">
            <v>4.3</v>
          </cell>
          <cell r="P421">
            <v>-0.59999999999999964</v>
          </cell>
        </row>
        <row r="422">
          <cell r="A422" t="str">
            <v>2005:1</v>
          </cell>
          <cell r="B422">
            <v>367.05125007786006</v>
          </cell>
          <cell r="C422">
            <v>392.91081774346333</v>
          </cell>
          <cell r="D422">
            <v>0.93418463809645647</v>
          </cell>
          <cell r="E422">
            <v>367.05125007786006</v>
          </cell>
          <cell r="F422">
            <v>392.91081774346333</v>
          </cell>
          <cell r="G422">
            <v>0.93418463809645647</v>
          </cell>
          <cell r="H422">
            <v>4.9000000000000004</v>
          </cell>
          <cell r="I422">
            <v>4</v>
          </cell>
          <cell r="J422">
            <v>0.90000000000000036</v>
          </cell>
          <cell r="K422">
            <v>319.10000000000002</v>
          </cell>
          <cell r="L422">
            <v>388.5</v>
          </cell>
          <cell r="M422">
            <v>0.82136422136422138</v>
          </cell>
          <cell r="N422">
            <v>5.7</v>
          </cell>
          <cell r="O422">
            <v>3.5</v>
          </cell>
          <cell r="P422">
            <v>2.2000000000000002</v>
          </cell>
        </row>
        <row r="423">
          <cell r="A423" t="str">
            <v>2005:2</v>
          </cell>
          <cell r="B423">
            <v>382.49593798838799</v>
          </cell>
          <cell r="C423">
            <v>331.22294910654443</v>
          </cell>
          <cell r="D423">
            <v>1.1547990228942457</v>
          </cell>
          <cell r="E423">
            <v>382.49593798838799</v>
          </cell>
          <cell r="F423">
            <v>331.22294910654443</v>
          </cell>
          <cell r="G423">
            <v>1.1547990228942457</v>
          </cell>
          <cell r="H423">
            <v>2.9</v>
          </cell>
          <cell r="I423">
            <v>5.0999999999999996</v>
          </cell>
          <cell r="J423">
            <v>-2.1999999999999997</v>
          </cell>
          <cell r="K423">
            <v>355</v>
          </cell>
          <cell r="L423">
            <v>326.10000000000002</v>
          </cell>
          <cell r="M423">
            <v>1.088623121741797</v>
          </cell>
          <cell r="N423">
            <v>3.3</v>
          </cell>
          <cell r="O423">
            <v>4.5</v>
          </cell>
          <cell r="P423">
            <v>-1.2000000000000002</v>
          </cell>
        </row>
        <row r="424">
          <cell r="A424" t="str">
            <v>2005:3</v>
          </cell>
          <cell r="B424">
            <v>278.72544479133438</v>
          </cell>
          <cell r="C424">
            <v>270.29253185771751</v>
          </cell>
          <cell r="D424">
            <v>1.0311992080419594</v>
          </cell>
          <cell r="E424">
            <v>278.72544479133438</v>
          </cell>
          <cell r="F424">
            <v>270.29253185771751</v>
          </cell>
          <cell r="G424">
            <v>1.0311992080419594</v>
          </cell>
          <cell r="H424">
            <v>7.6</v>
          </cell>
          <cell r="I424">
            <v>7.3</v>
          </cell>
          <cell r="J424">
            <v>0.29999999999999982</v>
          </cell>
          <cell r="K424">
            <v>255.3</v>
          </cell>
          <cell r="L424">
            <v>283.89999999999998</v>
          </cell>
          <cell r="M424">
            <v>0.89926030292356474</v>
          </cell>
          <cell r="N424">
            <v>7.8</v>
          </cell>
          <cell r="O424">
            <v>6.8</v>
          </cell>
          <cell r="P424">
            <v>1</v>
          </cell>
        </row>
        <row r="425">
          <cell r="A425" t="str">
            <v>2005:4</v>
          </cell>
          <cell r="B425">
            <v>168.49988349133633</v>
          </cell>
          <cell r="C425">
            <v>198.63939385091356</v>
          </cell>
          <cell r="D425">
            <v>0.84827022588380385</v>
          </cell>
          <cell r="E425">
            <v>168.49988349133633</v>
          </cell>
          <cell r="F425">
            <v>198.63939385091356</v>
          </cell>
          <cell r="G425">
            <v>0.84827022588380385</v>
          </cell>
          <cell r="H425">
            <v>11</v>
          </cell>
          <cell r="I425">
            <v>9.9</v>
          </cell>
          <cell r="J425">
            <v>1.0999999999999996</v>
          </cell>
          <cell r="K425">
            <v>138.6</v>
          </cell>
          <cell r="L425">
            <v>190.3</v>
          </cell>
          <cell r="M425">
            <v>0.72832369942196529</v>
          </cell>
          <cell r="N425">
            <v>11.5</v>
          </cell>
          <cell r="O425">
            <v>9.6999999999999993</v>
          </cell>
          <cell r="P425">
            <v>1.8000000000000007</v>
          </cell>
        </row>
        <row r="426">
          <cell r="A426" t="str">
            <v>2005:5</v>
          </cell>
          <cell r="B426">
            <v>84.07673563757173</v>
          </cell>
          <cell r="C426">
            <v>94.205291641343422</v>
          </cell>
          <cell r="D426">
            <v>0.89248421370709263</v>
          </cell>
          <cell r="E426">
            <v>84.07673563757173</v>
          </cell>
          <cell r="F426">
            <v>94.205291641343422</v>
          </cell>
          <cell r="G426">
            <v>0.89248421370709263</v>
          </cell>
          <cell r="H426">
            <v>14.8</v>
          </cell>
          <cell r="I426">
            <v>13.6</v>
          </cell>
          <cell r="J426">
            <v>1.2000000000000011</v>
          </cell>
          <cell r="K426">
            <v>76.5</v>
          </cell>
          <cell r="L426">
            <v>95</v>
          </cell>
          <cell r="M426">
            <v>0.80526315789473679</v>
          </cell>
          <cell r="N426">
            <v>14.7</v>
          </cell>
          <cell r="O426">
            <v>13.3</v>
          </cell>
          <cell r="P426">
            <v>1.3999999999999986</v>
          </cell>
        </row>
        <row r="427">
          <cell r="A427" t="str">
            <v>2005:6</v>
          </cell>
          <cell r="B427">
            <v>22.641370352860843</v>
          </cell>
          <cell r="C427">
            <v>33.639009300779129</v>
          </cell>
          <cell r="D427">
            <v>0.67306888114378671</v>
          </cell>
          <cell r="E427">
            <v>0</v>
          </cell>
          <cell r="F427">
            <v>0</v>
          </cell>
          <cell r="G427">
            <v>1</v>
          </cell>
          <cell r="H427">
            <v>19.600000000000001</v>
          </cell>
          <cell r="I427">
            <v>16.8</v>
          </cell>
          <cell r="J427">
            <v>2.8000000000000007</v>
          </cell>
          <cell r="K427">
            <v>15.1</v>
          </cell>
          <cell r="L427">
            <v>31.5</v>
          </cell>
          <cell r="M427">
            <v>0.47936507936507933</v>
          </cell>
          <cell r="N427">
            <v>19.600000000000001</v>
          </cell>
          <cell r="O427">
            <v>16.399999999999999</v>
          </cell>
          <cell r="P427">
            <v>3.2000000000000028</v>
          </cell>
        </row>
        <row r="428">
          <cell r="A428" t="str">
            <v>2005:7</v>
          </cell>
          <cell r="B428">
            <v>5.2487790967267642</v>
          </cell>
          <cell r="C428">
            <v>9.8992241828118033</v>
          </cell>
          <cell r="D428">
            <v>0.53022125772647033</v>
          </cell>
          <cell r="E428">
            <v>0</v>
          </cell>
          <cell r="F428">
            <v>0</v>
          </cell>
          <cell r="G428">
            <v>1</v>
          </cell>
          <cell r="H428">
            <v>20.3</v>
          </cell>
          <cell r="I428">
            <v>19.2</v>
          </cell>
          <cell r="J428">
            <v>1.1000000000000014</v>
          </cell>
          <cell r="K428">
            <v>2.2000000000000002</v>
          </cell>
          <cell r="L428">
            <v>8.9</v>
          </cell>
          <cell r="M428">
            <v>0.24719101123595508</v>
          </cell>
          <cell r="N428">
            <v>20.3</v>
          </cell>
          <cell r="O428">
            <v>18.399999999999999</v>
          </cell>
          <cell r="P428">
            <v>1.9000000000000021</v>
          </cell>
        </row>
        <row r="429">
          <cell r="A429" t="str">
            <v>2005:8</v>
          </cell>
          <cell r="B429">
            <v>8.2505930357454247</v>
          </cell>
          <cell r="C429">
            <v>9.4425505166936539</v>
          </cell>
          <cell r="D429">
            <v>0.87376742344762193</v>
          </cell>
          <cell r="E429">
            <v>0</v>
          </cell>
          <cell r="F429">
            <v>0</v>
          </cell>
          <cell r="G429">
            <v>1</v>
          </cell>
          <cell r="H429">
            <v>18.899999999999999</v>
          </cell>
          <cell r="I429">
            <v>18.899999999999999</v>
          </cell>
          <cell r="J429">
            <v>0</v>
          </cell>
          <cell r="K429">
            <v>0.6</v>
          </cell>
          <cell r="L429">
            <v>9.1</v>
          </cell>
          <cell r="M429">
            <v>6.5934065934065936E-2</v>
          </cell>
          <cell r="N429">
            <v>18.600000000000001</v>
          </cell>
          <cell r="O429">
            <v>18.2</v>
          </cell>
          <cell r="P429">
            <v>0.40000000000000213</v>
          </cell>
        </row>
        <row r="430">
          <cell r="A430" t="str">
            <v>2005:9</v>
          </cell>
          <cell r="B430">
            <v>31.363308040147036</v>
          </cell>
          <cell r="C430">
            <v>43.697695496746512</v>
          </cell>
          <cell r="D430">
            <v>0.71773368557804551</v>
          </cell>
          <cell r="E430">
            <v>0</v>
          </cell>
          <cell r="F430">
            <v>0</v>
          </cell>
          <cell r="G430">
            <v>1</v>
          </cell>
          <cell r="H430">
            <v>17.2</v>
          </cell>
          <cell r="I430">
            <v>16.5</v>
          </cell>
          <cell r="J430">
            <v>0.69999999999999929</v>
          </cell>
          <cell r="K430">
            <v>21.3</v>
          </cell>
          <cell r="L430">
            <v>39.4</v>
          </cell>
          <cell r="M430">
            <v>0.54060913705583757</v>
          </cell>
          <cell r="N430">
            <v>17.7</v>
          </cell>
          <cell r="O430">
            <v>15.7</v>
          </cell>
          <cell r="P430">
            <v>2</v>
          </cell>
        </row>
        <row r="431">
          <cell r="A431" t="str">
            <v>2005:10</v>
          </cell>
          <cell r="B431">
            <v>51.592105448209921</v>
          </cell>
          <cell r="C431">
            <v>132.10004667845612</v>
          </cell>
          <cell r="D431">
            <v>0.3905532718984569</v>
          </cell>
          <cell r="E431">
            <v>51.592105448209921</v>
          </cell>
          <cell r="F431">
            <v>132.10004667845612</v>
          </cell>
          <cell r="G431">
            <v>0.3905532718984569</v>
          </cell>
          <cell r="H431">
            <v>14.9</v>
          </cell>
          <cell r="I431">
            <v>12.6</v>
          </cell>
          <cell r="J431">
            <v>2.3000000000000007</v>
          </cell>
          <cell r="K431">
            <v>38.200000000000003</v>
          </cell>
          <cell r="L431">
            <v>133.80000000000001</v>
          </cell>
          <cell r="M431">
            <v>0.28550074738415543</v>
          </cell>
          <cell r="N431">
            <v>15.4</v>
          </cell>
          <cell r="O431">
            <v>11.8</v>
          </cell>
          <cell r="P431">
            <v>3.5999999999999996</v>
          </cell>
        </row>
        <row r="432">
          <cell r="A432" t="str">
            <v>2005:11</v>
          </cell>
          <cell r="B432">
            <v>296.15745834450854</v>
          </cell>
          <cell r="C432">
            <v>277.9065874341735</v>
          </cell>
          <cell r="D432">
            <v>1.0656726818850886</v>
          </cell>
          <cell r="E432">
            <v>296.15745834450854</v>
          </cell>
          <cell r="F432">
            <v>277.9065874341735</v>
          </cell>
          <cell r="G432">
            <v>1.0656726818850886</v>
          </cell>
          <cell r="H432">
            <v>7</v>
          </cell>
          <cell r="I432">
            <v>7.6</v>
          </cell>
          <cell r="J432">
            <v>-0.59999999999999964</v>
          </cell>
          <cell r="K432">
            <v>287.5</v>
          </cell>
          <cell r="L432">
            <v>272.89999999999998</v>
          </cell>
          <cell r="M432">
            <v>1.053499450348113</v>
          </cell>
          <cell r="N432">
            <v>6.4</v>
          </cell>
          <cell r="O432">
            <v>6.9</v>
          </cell>
          <cell r="P432">
            <v>-0.5</v>
          </cell>
        </row>
        <row r="433">
          <cell r="A433" t="str">
            <v>2005:12</v>
          </cell>
          <cell r="B433">
            <v>420.38664397237829</v>
          </cell>
          <cell r="C433">
            <v>363.68818352813111</v>
          </cell>
          <cell r="D433">
            <v>1.1558985499452215</v>
          </cell>
          <cell r="E433">
            <v>420.38664397237829</v>
          </cell>
          <cell r="F433">
            <v>363.68818352813111</v>
          </cell>
          <cell r="G433">
            <v>1.1558985499452215</v>
          </cell>
          <cell r="H433">
            <v>3.4</v>
          </cell>
          <cell r="I433">
            <v>4.8</v>
          </cell>
          <cell r="J433">
            <v>-1.4</v>
          </cell>
          <cell r="K433">
            <v>366.1</v>
          </cell>
          <cell r="L433">
            <v>363.6</v>
          </cell>
          <cell r="M433">
            <v>1.0068756875687568</v>
          </cell>
          <cell r="N433">
            <v>4.2</v>
          </cell>
          <cell r="O433">
            <v>4.3</v>
          </cell>
          <cell r="P433">
            <v>-9.9999999999999645E-2</v>
          </cell>
        </row>
        <row r="434">
          <cell r="A434" t="str">
            <v>2006:1</v>
          </cell>
          <cell r="B434">
            <v>425.10967826270706</v>
          </cell>
          <cell r="C434">
            <v>392.91081774346333</v>
          </cell>
          <cell r="D434">
            <v>1.0819495393488168</v>
          </cell>
          <cell r="E434">
            <v>425.10967826270706</v>
          </cell>
          <cell r="F434">
            <v>392.91081774346333</v>
          </cell>
          <cell r="G434">
            <v>1.0819495393488168</v>
          </cell>
          <cell r="H434">
            <v>3</v>
          </cell>
          <cell r="I434">
            <v>4</v>
          </cell>
          <cell r="J434">
            <v>-1</v>
          </cell>
          <cell r="K434">
            <v>407.9</v>
          </cell>
          <cell r="L434">
            <v>388.5</v>
          </cell>
          <cell r="M434">
            <v>1.0499356499356498</v>
          </cell>
          <cell r="N434">
            <v>2.8</v>
          </cell>
          <cell r="O434">
            <v>3.5</v>
          </cell>
          <cell r="P434">
            <v>-0.70000000000000018</v>
          </cell>
        </row>
        <row r="435">
          <cell r="A435" t="str">
            <v>2006:2</v>
          </cell>
          <cell r="B435">
            <v>371.28110095637453</v>
          </cell>
          <cell r="C435">
            <v>331.22294910654443</v>
          </cell>
          <cell r="D435">
            <v>1.1209401460795054</v>
          </cell>
          <cell r="E435">
            <v>371.28110095637453</v>
          </cell>
          <cell r="F435">
            <v>331.22294910654443</v>
          </cell>
          <cell r="G435">
            <v>1.1209401460795054</v>
          </cell>
          <cell r="H435">
            <v>3.6</v>
          </cell>
          <cell r="I435">
            <v>5.0999999999999996</v>
          </cell>
          <cell r="J435">
            <v>-1.4999999999999996</v>
          </cell>
          <cell r="K435">
            <v>349.3</v>
          </cell>
          <cell r="L435">
            <v>326.10000000000002</v>
          </cell>
          <cell r="M435">
            <v>1.07114382091383</v>
          </cell>
          <cell r="N435">
            <v>3.5</v>
          </cell>
          <cell r="O435">
            <v>4.5</v>
          </cell>
          <cell r="P435">
            <v>-1</v>
          </cell>
        </row>
        <row r="436">
          <cell r="A436" t="str">
            <v>2006:3</v>
          </cell>
          <cell r="B436">
            <v>299.01717909812805</v>
          </cell>
          <cell r="C436">
            <v>270.29253185771751</v>
          </cell>
          <cell r="D436">
            <v>1.1062724413545071</v>
          </cell>
          <cell r="E436">
            <v>299.01717909812805</v>
          </cell>
          <cell r="F436">
            <v>270.29253185771751</v>
          </cell>
          <cell r="G436">
            <v>1.1062724413545071</v>
          </cell>
          <cell r="H436">
            <v>7</v>
          </cell>
          <cell r="I436">
            <v>7.3</v>
          </cell>
          <cell r="J436">
            <v>-0.29999999999999982</v>
          </cell>
          <cell r="L436">
            <v>283.89999999999998</v>
          </cell>
          <cell r="M436">
            <v>0</v>
          </cell>
          <cell r="O436">
            <v>6.8</v>
          </cell>
        </row>
        <row r="437">
          <cell r="A437" t="str">
            <v>2006:4</v>
          </cell>
          <cell r="B437">
            <v>172.82413181274023</v>
          </cell>
          <cell r="C437">
            <v>198.63939385091356</v>
          </cell>
          <cell r="D437">
            <v>0.87003956497396151</v>
          </cell>
          <cell r="E437">
            <v>172.82413181274023</v>
          </cell>
          <cell r="F437">
            <v>198.63939385091356</v>
          </cell>
          <cell r="G437">
            <v>0.87003956497396151</v>
          </cell>
          <cell r="H437">
            <v>10.8</v>
          </cell>
          <cell r="I437">
            <v>9.9</v>
          </cell>
          <cell r="J437">
            <v>0.90000000000000036</v>
          </cell>
          <cell r="L437">
            <v>190.3</v>
          </cell>
          <cell r="M437">
            <v>0</v>
          </cell>
          <cell r="O437">
            <v>9.6999999999999993</v>
          </cell>
        </row>
        <row r="438">
          <cell r="A438" t="str">
            <v>2006:5</v>
          </cell>
          <cell r="B438">
            <v>69.934028884421721</v>
          </cell>
          <cell r="C438">
            <v>94.205291641343422</v>
          </cell>
          <cell r="D438">
            <v>0.74235775576889262</v>
          </cell>
          <cell r="E438">
            <v>69.934028884421721</v>
          </cell>
          <cell r="F438">
            <v>94.205291641343422</v>
          </cell>
          <cell r="G438">
            <v>0.74235775576889262</v>
          </cell>
          <cell r="H438">
            <v>14.8</v>
          </cell>
          <cell r="I438">
            <v>13.6</v>
          </cell>
          <cell r="J438">
            <v>1.2000000000000011</v>
          </cell>
          <cell r="L438">
            <v>95</v>
          </cell>
          <cell r="M438">
            <v>0</v>
          </cell>
          <cell r="O438">
            <v>13.3</v>
          </cell>
        </row>
        <row r="439">
          <cell r="A439" t="str">
            <v>2006:6</v>
          </cell>
          <cell r="B439">
            <v>21.93948866505994</v>
          </cell>
          <cell r="C439">
            <v>33.639009300779129</v>
          </cell>
          <cell r="D439">
            <v>0.65220376940624669</v>
          </cell>
          <cell r="E439">
            <v>0</v>
          </cell>
          <cell r="F439">
            <v>0</v>
          </cell>
          <cell r="G439">
            <v>1</v>
          </cell>
          <cell r="H439">
            <v>19.100000000000001</v>
          </cell>
          <cell r="I439">
            <v>16.8</v>
          </cell>
          <cell r="J439">
            <v>2.3000000000000007</v>
          </cell>
          <cell r="L439">
            <v>31.5</v>
          </cell>
          <cell r="M439">
            <v>0</v>
          </cell>
          <cell r="O439">
            <v>16.399999999999999</v>
          </cell>
        </row>
        <row r="440">
          <cell r="A440" t="str">
            <v>2006:7</v>
          </cell>
          <cell r="B440">
            <v>6.6834210849426062E-2</v>
          </cell>
          <cell r="C440">
            <v>9.8992241828118033</v>
          </cell>
          <cell r="D440">
            <v>6.7514594694674636E-3</v>
          </cell>
          <cell r="E440">
            <v>0</v>
          </cell>
          <cell r="F440">
            <v>0</v>
          </cell>
          <cell r="G440">
            <v>1</v>
          </cell>
          <cell r="H440">
            <v>23.6</v>
          </cell>
          <cell r="I440">
            <v>19.2</v>
          </cell>
          <cell r="J440">
            <v>4.4000000000000021</v>
          </cell>
          <cell r="L440">
            <v>8.9</v>
          </cell>
          <cell r="M440">
            <v>0</v>
          </cell>
          <cell r="O440">
            <v>18.399999999999999</v>
          </cell>
        </row>
        <row r="441">
          <cell r="A441" t="str">
            <v>2006:8</v>
          </cell>
          <cell r="B441">
            <v>11.247106272309759</v>
          </cell>
          <cell r="C441">
            <v>9.4425505166936539</v>
          </cell>
          <cell r="D441">
            <v>1.1911089331664997</v>
          </cell>
          <cell r="E441">
            <v>0</v>
          </cell>
          <cell r="F441">
            <v>0</v>
          </cell>
          <cell r="G441">
            <v>1</v>
          </cell>
          <cell r="H441">
            <v>18</v>
          </cell>
          <cell r="I441">
            <v>18.899999999999999</v>
          </cell>
          <cell r="J441">
            <v>-0.89999999999999858</v>
          </cell>
          <cell r="L441">
            <v>9.1</v>
          </cell>
          <cell r="M441">
            <v>0</v>
          </cell>
          <cell r="O441">
            <v>18.2</v>
          </cell>
        </row>
        <row r="442">
          <cell r="A442" t="str">
            <v>2006:9</v>
          </cell>
          <cell r="B442">
            <v>5.7331822745651175</v>
          </cell>
          <cell r="C442">
            <v>43.697695496746512</v>
          </cell>
          <cell r="D442">
            <v>0.13120102122987193</v>
          </cell>
          <cell r="E442">
            <v>0</v>
          </cell>
          <cell r="F442">
            <v>0</v>
          </cell>
          <cell r="G442">
            <v>1</v>
          </cell>
          <cell r="H442">
            <v>18.8</v>
          </cell>
          <cell r="I442">
            <v>16.5</v>
          </cell>
          <cell r="J442">
            <v>2.3000000000000007</v>
          </cell>
          <cell r="L442">
            <v>39.4</v>
          </cell>
          <cell r="M442">
            <v>0</v>
          </cell>
          <cell r="O442">
            <v>15.7</v>
          </cell>
        </row>
        <row r="443">
          <cell r="A443" t="str">
            <v>2006:10</v>
          </cell>
          <cell r="B443">
            <v>52.587454194531489</v>
          </cell>
          <cell r="C443">
            <v>132.10004667845612</v>
          </cell>
          <cell r="D443">
            <v>0.39808808185007138</v>
          </cell>
          <cell r="E443">
            <v>52.587454194531489</v>
          </cell>
          <cell r="F443">
            <v>132.10004667845612</v>
          </cell>
          <cell r="G443">
            <v>0.39808808185007138</v>
          </cell>
          <cell r="H443">
            <v>15.2</v>
          </cell>
          <cell r="I443">
            <v>12.6</v>
          </cell>
          <cell r="J443">
            <v>2.5999999999999996</v>
          </cell>
          <cell r="L443">
            <v>133.80000000000001</v>
          </cell>
          <cell r="M443">
            <v>0</v>
          </cell>
          <cell r="O443">
            <v>11.8</v>
          </cell>
        </row>
        <row r="444">
          <cell r="A444" t="str">
            <v>2006:11</v>
          </cell>
          <cell r="B444">
            <v>205.91400651965932</v>
          </cell>
          <cell r="C444">
            <v>277.9065874341735</v>
          </cell>
          <cell r="D444">
            <v>0.74094683548454299</v>
          </cell>
          <cell r="E444">
            <v>205.91400651965932</v>
          </cell>
          <cell r="F444">
            <v>277.9065874341735</v>
          </cell>
          <cell r="G444">
            <v>0.74094683548454299</v>
          </cell>
          <cell r="H444">
            <v>9.9</v>
          </cell>
          <cell r="I444">
            <v>7.6</v>
          </cell>
          <cell r="J444">
            <v>2.3000000000000007</v>
          </cell>
          <cell r="L444">
            <v>272.89999999999998</v>
          </cell>
          <cell r="M444">
            <v>0</v>
          </cell>
          <cell r="O444">
            <v>6.9</v>
          </cell>
        </row>
        <row r="445">
          <cell r="A445" t="str">
            <v>2006:12</v>
          </cell>
          <cell r="B445">
            <v>350.90736130493673</v>
          </cell>
          <cell r="C445">
            <v>363.68818352813111</v>
          </cell>
          <cell r="D445">
            <v>0.96485774682254477</v>
          </cell>
          <cell r="E445">
            <v>350.90736130493673</v>
          </cell>
          <cell r="F445">
            <v>363.68818352813111</v>
          </cell>
          <cell r="G445">
            <v>0.96485774682254477</v>
          </cell>
          <cell r="H445">
            <v>5.6</v>
          </cell>
          <cell r="I445">
            <v>4.8</v>
          </cell>
          <cell r="J445">
            <v>0.79999999999999982</v>
          </cell>
          <cell r="L445">
            <v>363.6</v>
          </cell>
          <cell r="M445">
            <v>0</v>
          </cell>
          <cell r="O445">
            <v>4.3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-fig 1 "/>
      <sheetName val="chiffres-fig1"/>
      <sheetName val="evol conso (fig 2)"/>
      <sheetName val="graph conso finale (fig 2) "/>
      <sheetName val="Graph-prod nette d'élec (fig 3)"/>
      <sheetName val="chiffres pour fig 3"/>
      <sheetName val="Graph-fif 4"/>
      <sheetName val="chiffres pourprod nette (fig 4)"/>
      <sheetName val="chiffres_struct_prod (fig 5)"/>
      <sheetName val="graph_struct prod (fig 5)"/>
      <sheetName val="Feuil2"/>
      <sheetName val="chiffres pour fig 6"/>
      <sheetName val="Graph-fig 6_nuc"/>
      <sheetName val="grapg-fig7"/>
      <sheetName val="chiffres-comext-fig7"/>
      <sheetName val="graph-fig8"/>
      <sheetName val="chiffres pour fig8"/>
      <sheetName val="graph-fig9"/>
      <sheetName val="chiffres pour fig9"/>
      <sheetName val="chiffres pour fig10"/>
      <sheetName val="Graphindep fig10 (oui)"/>
      <sheetName val="chiffres pour fig11"/>
      <sheetName val="Graph com ext-fig11"/>
      <sheetName val="chiffres-prix-fig xx"/>
      <sheetName val="Graph_prix-fig xx"/>
      <sheetName val="données pour fig14 et 15"/>
      <sheetName val="GraphCO2H-fig 14"/>
      <sheetName val="GraphCO2H-fig 15"/>
      <sheetName val="fig14"/>
      <sheetName val="fig 16"/>
      <sheetName val="Graph-ENR-fig17"/>
      <sheetName val="chiffres-ENR-fig 17"/>
      <sheetName val="graph prod brute élect"/>
      <sheetName val="Feuil1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>
        <row r="7">
          <cell r="B7" t="str">
            <v>imporc</v>
          </cell>
          <cell r="C7" t="str">
            <v>imporpb</v>
          </cell>
          <cell r="D7" t="str">
            <v>imporpr</v>
          </cell>
          <cell r="E7" t="str">
            <v>imporp</v>
          </cell>
          <cell r="F7" t="str">
            <v>imporgn</v>
          </cell>
          <cell r="G7" t="str">
            <v>imporgi</v>
          </cell>
          <cell r="H7" t="str">
            <v>imporg</v>
          </cell>
          <cell r="I7" t="str">
            <v>impore</v>
          </cell>
          <cell r="J7" t="str">
            <v>impor</v>
          </cell>
          <cell r="K7" t="str">
            <v>exporc</v>
          </cell>
          <cell r="L7" t="str">
            <v>exporpb</v>
          </cell>
          <cell r="M7" t="str">
            <v>exporpr</v>
          </cell>
          <cell r="N7" t="str">
            <v>exporp</v>
          </cell>
          <cell r="O7" t="str">
            <v>exporgn</v>
          </cell>
          <cell r="P7" t="str">
            <v>exporgi</v>
          </cell>
          <cell r="Q7" t="str">
            <v>exporg</v>
          </cell>
          <cell r="R7" t="str">
            <v>expore</v>
          </cell>
          <cell r="S7" t="str">
            <v>expor</v>
          </cell>
          <cell r="T7" t="str">
            <v>Facturec</v>
          </cell>
          <cell r="U7" t="str">
            <v>Facturepb</v>
          </cell>
          <cell r="V7" t="str">
            <v>Facturepr</v>
          </cell>
          <cell r="W7" t="str">
            <v>Facturep</v>
          </cell>
          <cell r="X7" t="str">
            <v>Facturegn</v>
          </cell>
          <cell r="Y7" t="str">
            <v>Facturegi</v>
          </cell>
          <cell r="Z7" t="str">
            <v>Factureg</v>
          </cell>
          <cell r="AA7" t="str">
            <v>Facturee</v>
          </cell>
          <cell r="AB7" t="str">
            <v>Facture</v>
          </cell>
          <cell r="AC7" t="str">
            <v>import</v>
          </cell>
          <cell r="AD7" t="str">
            <v>export</v>
          </cell>
          <cell r="AE7" t="str">
            <v>soldet</v>
          </cell>
        </row>
        <row r="8">
          <cell r="A8">
            <v>1960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</row>
        <row r="9">
          <cell r="A9">
            <v>1961</v>
          </cell>
          <cell r="B9" t="e">
            <v>#N/A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</row>
        <row r="10">
          <cell r="A10">
            <v>1962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</row>
        <row r="11">
          <cell r="A11">
            <v>1963</v>
          </cell>
          <cell r="B11" t="e">
            <v>#N/A</v>
          </cell>
          <cell r="C11">
            <v>618.63811194941138</v>
          </cell>
          <cell r="D11">
            <v>100.15900432497862</v>
          </cell>
          <cell r="E11">
            <v>718.79711627438996</v>
          </cell>
          <cell r="F11">
            <v>0</v>
          </cell>
          <cell r="G11">
            <v>0</v>
          </cell>
          <cell r="H11">
            <v>0</v>
          </cell>
          <cell r="I11" t="e">
            <v>#N/A</v>
          </cell>
          <cell r="J11" t="e">
            <v>#N/A</v>
          </cell>
          <cell r="K11" t="e">
            <v>#N/A</v>
          </cell>
          <cell r="L11">
            <v>0</v>
          </cell>
          <cell r="M11">
            <v>204.28168309812992</v>
          </cell>
          <cell r="N11">
            <v>204.28168309812992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>
            <v>618.63811194941138</v>
          </cell>
          <cell r="V11">
            <v>-104.12267877315129</v>
          </cell>
          <cell r="W11">
            <v>514.5154331762601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</row>
        <row r="12">
          <cell r="A12">
            <v>1964</v>
          </cell>
          <cell r="B12" t="e">
            <v>#N/A</v>
          </cell>
          <cell r="C12">
            <v>691.66119120613087</v>
          </cell>
          <cell r="D12">
            <v>106.25696501447504</v>
          </cell>
          <cell r="E12">
            <v>797.91815622060585</v>
          </cell>
          <cell r="F12">
            <v>0</v>
          </cell>
          <cell r="G12">
            <v>0</v>
          </cell>
          <cell r="H12">
            <v>0</v>
          </cell>
          <cell r="I12" t="e">
            <v>#N/A</v>
          </cell>
          <cell r="J12" t="e">
            <v>#N/A</v>
          </cell>
          <cell r="K12" t="e">
            <v>#N/A</v>
          </cell>
          <cell r="L12">
            <v>0</v>
          </cell>
          <cell r="M12">
            <v>222.27066713214433</v>
          </cell>
          <cell r="N12">
            <v>222.27066713214433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>
            <v>691.66119120613087</v>
          </cell>
          <cell r="V12">
            <v>-116.01370211766928</v>
          </cell>
          <cell r="W12">
            <v>575.6474890884615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</row>
        <row r="13">
          <cell r="A13">
            <v>1965</v>
          </cell>
          <cell r="B13">
            <v>274.10333299286384</v>
          </cell>
          <cell r="C13">
            <v>818.65122256489371</v>
          </cell>
          <cell r="D13">
            <v>86.438592773611688</v>
          </cell>
          <cell r="E13">
            <v>905.08981533850545</v>
          </cell>
          <cell r="F13">
            <v>0</v>
          </cell>
          <cell r="G13">
            <v>0</v>
          </cell>
          <cell r="H13">
            <v>0</v>
          </cell>
          <cell r="I13" t="e">
            <v>#N/A</v>
          </cell>
          <cell r="J13" t="e">
            <v>#N/A</v>
          </cell>
          <cell r="K13" t="e">
            <v>#N/A</v>
          </cell>
          <cell r="L13">
            <v>0</v>
          </cell>
          <cell r="M13">
            <v>260.84026849320918</v>
          </cell>
          <cell r="N13">
            <v>260.84026849320918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>
            <v>818.65122256489371</v>
          </cell>
          <cell r="V13">
            <v>-174.40167571959751</v>
          </cell>
          <cell r="W13">
            <v>644.24954684529621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</row>
        <row r="14">
          <cell r="A14">
            <v>1966</v>
          </cell>
          <cell r="B14" t="e">
            <v>#N/A</v>
          </cell>
          <cell r="C14">
            <v>827.4932655646636</v>
          </cell>
          <cell r="D14">
            <v>105.49471992828798</v>
          </cell>
          <cell r="E14">
            <v>932.98798549295157</v>
          </cell>
          <cell r="F14">
            <v>4.5734705171223116</v>
          </cell>
          <cell r="G14">
            <v>0</v>
          </cell>
          <cell r="H14">
            <v>4.5734705171223116</v>
          </cell>
          <cell r="I14" t="e">
            <v>#N/A</v>
          </cell>
          <cell r="J14" t="e">
            <v>#N/A</v>
          </cell>
          <cell r="K14" t="e">
            <v>#N/A</v>
          </cell>
          <cell r="L14">
            <v>0</v>
          </cell>
          <cell r="M14">
            <v>312.67293435392867</v>
          </cell>
          <cell r="N14">
            <v>312.67293435392867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>
            <v>827.4932655646636</v>
          </cell>
          <cell r="V14">
            <v>-207.1782144256407</v>
          </cell>
          <cell r="W14">
            <v>620.3150511390229</v>
          </cell>
          <cell r="X14" t="e">
            <v>#N/A</v>
          </cell>
          <cell r="Y14" t="e">
            <v>#N/A</v>
          </cell>
          <cell r="Z14" t="e">
            <v>#N/A</v>
          </cell>
          <cell r="AA14" t="e">
            <v>#N/A</v>
          </cell>
          <cell r="AB14" t="e">
            <v>#N/A</v>
          </cell>
          <cell r="AC14" t="e">
            <v>#N/A</v>
          </cell>
          <cell r="AD14" t="e">
            <v>#N/A</v>
          </cell>
          <cell r="AE14" t="e">
            <v>#N/A</v>
          </cell>
        </row>
        <row r="15">
          <cell r="A15">
            <v>1967</v>
          </cell>
          <cell r="B15" t="e">
            <v>#N/A</v>
          </cell>
          <cell r="C15">
            <v>983.29616118129695</v>
          </cell>
          <cell r="D15">
            <v>110.22063946264771</v>
          </cell>
          <cell r="E15">
            <v>1093.5168006439446</v>
          </cell>
          <cell r="F15">
            <v>6.8602057756834673</v>
          </cell>
          <cell r="G15">
            <v>0</v>
          </cell>
          <cell r="H15">
            <v>6.8602057756834673</v>
          </cell>
          <cell r="I15" t="e">
            <v>#N/A</v>
          </cell>
          <cell r="J15" t="e">
            <v>#N/A</v>
          </cell>
          <cell r="K15" t="e">
            <v>#N/A</v>
          </cell>
          <cell r="L15">
            <v>0</v>
          </cell>
          <cell r="M15">
            <v>296.20844049228839</v>
          </cell>
          <cell r="N15">
            <v>296.20844049228839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>
            <v>983.29616118129695</v>
          </cell>
          <cell r="V15">
            <v>-185.98780102964068</v>
          </cell>
          <cell r="W15">
            <v>797.30836015165619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</row>
        <row r="16">
          <cell r="A16">
            <v>1968</v>
          </cell>
          <cell r="B16" t="e">
            <v>#N/A</v>
          </cell>
          <cell r="C16">
            <v>1043.9708700417864</v>
          </cell>
          <cell r="D16">
            <v>120.73962165202902</v>
          </cell>
          <cell r="E16">
            <v>1164.7104916938154</v>
          </cell>
          <cell r="F16">
            <v>17.531636982302192</v>
          </cell>
          <cell r="G16">
            <v>0</v>
          </cell>
          <cell r="H16">
            <v>17.531636982302192</v>
          </cell>
          <cell r="I16" t="e">
            <v>#N/A</v>
          </cell>
          <cell r="J16" t="e">
            <v>#N/A</v>
          </cell>
          <cell r="K16" t="e">
            <v>#N/A</v>
          </cell>
          <cell r="L16">
            <v>0</v>
          </cell>
          <cell r="M16">
            <v>282.79292697539626</v>
          </cell>
          <cell r="N16">
            <v>282.79292697539626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>
            <v>1043.9708700417864</v>
          </cell>
          <cell r="V16">
            <v>-162.05330532336723</v>
          </cell>
          <cell r="W16">
            <v>881.91756471841904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</row>
        <row r="17">
          <cell r="A17">
            <v>1969</v>
          </cell>
          <cell r="B17" t="e">
            <v>#N/A</v>
          </cell>
          <cell r="C17">
            <v>1133.9157902118584</v>
          </cell>
          <cell r="D17">
            <v>128.36207251389953</v>
          </cell>
          <cell r="E17">
            <v>1262.277862725758</v>
          </cell>
          <cell r="F17">
            <v>27.440823102733869</v>
          </cell>
          <cell r="G17">
            <v>0</v>
          </cell>
          <cell r="H17">
            <v>27.440823102733869</v>
          </cell>
          <cell r="I17" t="e">
            <v>#N/A</v>
          </cell>
          <cell r="J17" t="e">
            <v>#N/A</v>
          </cell>
          <cell r="K17" t="e">
            <v>#N/A</v>
          </cell>
          <cell r="L17">
            <v>0</v>
          </cell>
          <cell r="M17">
            <v>298.49517575084951</v>
          </cell>
          <cell r="N17">
            <v>298.49517575084951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>
            <v>1133.9157902118584</v>
          </cell>
          <cell r="V17">
            <v>-170.13310323694998</v>
          </cell>
          <cell r="W17">
            <v>963.78268697490853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</row>
        <row r="18">
          <cell r="A18">
            <v>1970</v>
          </cell>
          <cell r="B18">
            <v>298.03782869913732</v>
          </cell>
          <cell r="C18">
            <v>1419.9101465492404</v>
          </cell>
          <cell r="D18">
            <v>155.95534463387082</v>
          </cell>
          <cell r="E18">
            <v>1575.8654911831113</v>
          </cell>
          <cell r="F18">
            <v>30.489803447482075</v>
          </cell>
          <cell r="G18">
            <v>1.8293882068489247</v>
          </cell>
          <cell r="H18">
            <v>32.319191654331</v>
          </cell>
          <cell r="I18">
            <v>21.037964378762634</v>
          </cell>
          <cell r="J18">
            <v>1927.2604759153421</v>
          </cell>
          <cell r="K18">
            <v>53.357156033093631</v>
          </cell>
          <cell r="L18">
            <v>0</v>
          </cell>
          <cell r="M18">
            <v>238.73516099378466</v>
          </cell>
          <cell r="N18">
            <v>238.73516099378466</v>
          </cell>
          <cell r="O18">
            <v>0</v>
          </cell>
          <cell r="P18">
            <v>0.45734705171223117</v>
          </cell>
          <cell r="Q18">
            <v>0.45734705171223117</v>
          </cell>
          <cell r="R18">
            <v>21.800209464949685</v>
          </cell>
          <cell r="S18">
            <v>314.34987354354018</v>
          </cell>
          <cell r="T18">
            <v>244.68067266604368</v>
          </cell>
          <cell r="U18">
            <v>1419.9101465492404</v>
          </cell>
          <cell r="V18">
            <v>-82.779816359913838</v>
          </cell>
          <cell r="W18">
            <v>1337.1303301893267</v>
          </cell>
          <cell r="X18">
            <v>30.489803447482075</v>
          </cell>
          <cell r="Y18">
            <v>1.3720411551366936</v>
          </cell>
          <cell r="Z18">
            <v>31.86184460261877</v>
          </cell>
          <cell r="AA18">
            <v>-0.76224508618705045</v>
          </cell>
          <cell r="AB18">
            <v>1612.9106023718018</v>
          </cell>
          <cell r="AC18">
            <v>15195.203344121643</v>
          </cell>
          <cell r="AD18">
            <v>15324.632559756205</v>
          </cell>
          <cell r="AE18">
            <v>-129.42921563456184</v>
          </cell>
        </row>
        <row r="19">
          <cell r="A19">
            <v>1971</v>
          </cell>
          <cell r="B19">
            <v>346.82151421510861</v>
          </cell>
          <cell r="C19">
            <v>1826.3392265041764</v>
          </cell>
          <cell r="D19">
            <v>221.05107499424506</v>
          </cell>
          <cell r="E19">
            <v>2047.3903014984214</v>
          </cell>
          <cell r="F19">
            <v>43.752867947136778</v>
          </cell>
          <cell r="G19">
            <v>1.0671431206618727</v>
          </cell>
          <cell r="H19">
            <v>44.820011067798653</v>
          </cell>
          <cell r="I19">
            <v>19.818372240863351</v>
          </cell>
          <cell r="J19">
            <v>2458.8501990221921</v>
          </cell>
          <cell r="K19">
            <v>40.703887602388569</v>
          </cell>
          <cell r="L19">
            <v>0</v>
          </cell>
          <cell r="M19">
            <v>307.18476973338193</v>
          </cell>
          <cell r="N19">
            <v>307.18476973338193</v>
          </cell>
          <cell r="O19">
            <v>0.15244901723741039</v>
          </cell>
          <cell r="P19">
            <v>0.60979606894964156</v>
          </cell>
          <cell r="Q19">
            <v>0.762245086187052</v>
          </cell>
          <cell r="R19">
            <v>30.947150499194308</v>
          </cell>
          <cell r="S19">
            <v>379.59805292115192</v>
          </cell>
          <cell r="T19">
            <v>306.11762661272002</v>
          </cell>
          <cell r="U19">
            <v>1826.3392265041764</v>
          </cell>
          <cell r="V19">
            <v>-86.133694739136871</v>
          </cell>
          <cell r="W19">
            <v>1740.2055317650395</v>
          </cell>
          <cell r="X19">
            <v>43.600418929899369</v>
          </cell>
          <cell r="Y19">
            <v>0.45734705171223111</v>
          </cell>
          <cell r="Z19">
            <v>44.057765981611603</v>
          </cell>
          <cell r="AA19">
            <v>-11.128778258330957</v>
          </cell>
          <cell r="AB19">
            <v>2079.2521461010401</v>
          </cell>
          <cell r="AC19">
            <v>16699.265348185934</v>
          </cell>
          <cell r="AD19">
            <v>17569.901685628785</v>
          </cell>
          <cell r="AE19">
            <v>-870.63633744285107</v>
          </cell>
        </row>
        <row r="20">
          <cell r="A20">
            <v>1972</v>
          </cell>
          <cell r="B20">
            <v>318.4659970089503</v>
          </cell>
          <cell r="C20">
            <v>2073.9164304977307</v>
          </cell>
          <cell r="D20">
            <v>226.99658666650404</v>
          </cell>
          <cell r="E20">
            <v>2300.9130171642346</v>
          </cell>
          <cell r="F20">
            <v>64.181036256949767</v>
          </cell>
          <cell r="G20">
            <v>0.45734705171223117</v>
          </cell>
          <cell r="H20">
            <v>64.638383308662</v>
          </cell>
          <cell r="I20">
            <v>17.379187965064784</v>
          </cell>
          <cell r="J20">
            <v>2701.3965854469116</v>
          </cell>
          <cell r="K20">
            <v>43.752867947136778</v>
          </cell>
          <cell r="L20">
            <v>0</v>
          </cell>
          <cell r="M20">
            <v>337.52212416362659</v>
          </cell>
          <cell r="N20">
            <v>337.52212416362659</v>
          </cell>
          <cell r="O20">
            <v>1.3720411551366933</v>
          </cell>
          <cell r="P20">
            <v>0.30489803447482078</v>
          </cell>
          <cell r="Q20">
            <v>1.676939189611514</v>
          </cell>
          <cell r="R20">
            <v>59.30266770535264</v>
          </cell>
          <cell r="S20">
            <v>442.25459900572753</v>
          </cell>
          <cell r="T20">
            <v>274.7131290618135</v>
          </cell>
          <cell r="U20">
            <v>2073.9164304977307</v>
          </cell>
          <cell r="V20">
            <v>-110.52553749712254</v>
          </cell>
          <cell r="W20">
            <v>1963.390893000608</v>
          </cell>
          <cell r="X20">
            <v>62.808995101813075</v>
          </cell>
          <cell r="Y20">
            <v>0.15244901723741039</v>
          </cell>
          <cell r="Z20">
            <v>62.961444119050483</v>
          </cell>
          <cell r="AA20">
            <v>-41.92347974028786</v>
          </cell>
          <cell r="AB20">
            <v>2259.1419864411841</v>
          </cell>
          <cell r="AC20">
            <v>19263.457818119175</v>
          </cell>
          <cell r="AD20">
            <v>20334.717062246458</v>
          </cell>
          <cell r="AE20">
            <v>-1071.2592441272827</v>
          </cell>
        </row>
        <row r="21">
          <cell r="A21">
            <v>1973</v>
          </cell>
          <cell r="B21">
            <v>362.06641593884967</v>
          </cell>
          <cell r="C21">
            <v>2403.6636547822495</v>
          </cell>
          <cell r="D21">
            <v>204.28168309812992</v>
          </cell>
          <cell r="E21">
            <v>2607.9453378803796</v>
          </cell>
          <cell r="F21">
            <v>87.200837859798739</v>
          </cell>
          <cell r="G21">
            <v>0</v>
          </cell>
          <cell r="H21">
            <v>87.200837859798739</v>
          </cell>
          <cell r="I21">
            <v>22.105107499424506</v>
          </cell>
          <cell r="J21">
            <v>3079.3176991784526</v>
          </cell>
          <cell r="K21">
            <v>51.070420774532479</v>
          </cell>
          <cell r="L21">
            <v>0.15244901723741039</v>
          </cell>
          <cell r="M21">
            <v>405.2094878170368</v>
          </cell>
          <cell r="N21">
            <v>405.36193683427422</v>
          </cell>
          <cell r="O21">
            <v>1.9818372240863349</v>
          </cell>
          <cell r="P21">
            <v>0</v>
          </cell>
          <cell r="Q21">
            <v>1.9818372240863349</v>
          </cell>
          <cell r="R21">
            <v>49.241032567683554</v>
          </cell>
          <cell r="S21">
            <v>507.65522740057656</v>
          </cell>
          <cell r="T21">
            <v>310.99599516431721</v>
          </cell>
          <cell r="U21">
            <v>2403.5112057650122</v>
          </cell>
          <cell r="V21">
            <v>-200.92780471890688</v>
          </cell>
          <cell r="W21">
            <v>2202.5834010461053</v>
          </cell>
          <cell r="X21">
            <v>85.219000635712405</v>
          </cell>
          <cell r="Y21">
            <v>0</v>
          </cell>
          <cell r="Z21">
            <v>85.219000635712405</v>
          </cell>
          <cell r="AA21">
            <v>-27.135925068259048</v>
          </cell>
          <cell r="AB21">
            <v>2571.6624717778759</v>
          </cell>
          <cell r="AC21">
            <v>23756.435254140135</v>
          </cell>
          <cell r="AD21">
            <v>24767.172238424166</v>
          </cell>
          <cell r="AE21">
            <v>-1010.7369842840308</v>
          </cell>
        </row>
        <row r="22">
          <cell r="A22">
            <v>1974</v>
          </cell>
          <cell r="B22">
            <v>702.33262241274963</v>
          </cell>
          <cell r="C22">
            <v>7403.0767260658859</v>
          </cell>
          <cell r="D22">
            <v>459.93868500526713</v>
          </cell>
          <cell r="E22">
            <v>7863.0154110711528</v>
          </cell>
          <cell r="F22">
            <v>137.20411551366934</v>
          </cell>
          <cell r="G22">
            <v>0</v>
          </cell>
          <cell r="H22">
            <v>137.20411551366934</v>
          </cell>
          <cell r="I22">
            <v>21.190413396000043</v>
          </cell>
          <cell r="J22">
            <v>8723.7425623935706</v>
          </cell>
          <cell r="K22">
            <v>64.638383308662</v>
          </cell>
          <cell r="L22">
            <v>0.15244901723741039</v>
          </cell>
          <cell r="M22">
            <v>776.11794675565625</v>
          </cell>
          <cell r="N22">
            <v>776.27039577289361</v>
          </cell>
          <cell r="O22">
            <v>4.1161234654100802</v>
          </cell>
          <cell r="P22">
            <v>0</v>
          </cell>
          <cell r="Q22">
            <v>4.1161234654100802</v>
          </cell>
          <cell r="R22">
            <v>29.422660326820203</v>
          </cell>
          <cell r="S22">
            <v>874.44756287378584</v>
          </cell>
          <cell r="T22">
            <v>637.69423910408761</v>
          </cell>
          <cell r="U22">
            <v>7402.924277048648</v>
          </cell>
          <cell r="V22">
            <v>-316.17926175038912</v>
          </cell>
          <cell r="W22">
            <v>7086.7450152982592</v>
          </cell>
          <cell r="X22">
            <v>133.08799204825925</v>
          </cell>
          <cell r="Y22">
            <v>0</v>
          </cell>
          <cell r="Z22">
            <v>133.08799204825925</v>
          </cell>
          <cell r="AA22">
            <v>-8.2322469308201605</v>
          </cell>
          <cell r="AB22">
            <v>7849.2949995197851</v>
          </cell>
          <cell r="AC22">
            <v>36460</v>
          </cell>
          <cell r="AD22">
            <v>34014</v>
          </cell>
          <cell r="AE22">
            <v>2446</v>
          </cell>
        </row>
        <row r="23">
          <cell r="A23">
            <v>1975</v>
          </cell>
          <cell r="B23">
            <v>796.54611506546928</v>
          </cell>
          <cell r="C23">
            <v>6179.2160156839545</v>
          </cell>
          <cell r="D23">
            <v>511.77135086598668</v>
          </cell>
          <cell r="E23">
            <v>6690.9873665499408</v>
          </cell>
          <cell r="F23">
            <v>292.24476604411569</v>
          </cell>
          <cell r="G23">
            <v>0</v>
          </cell>
          <cell r="H23">
            <v>292.24476604411569</v>
          </cell>
          <cell r="I23">
            <v>35.368171999079209</v>
          </cell>
          <cell r="J23">
            <v>7815.1464196586048</v>
          </cell>
          <cell r="K23">
            <v>67.5349146361728</v>
          </cell>
          <cell r="L23">
            <v>0.15244901723741039</v>
          </cell>
          <cell r="M23">
            <v>796.08876801375698</v>
          </cell>
          <cell r="N23">
            <v>796.24121703099433</v>
          </cell>
          <cell r="O23">
            <v>6.2504097067338256</v>
          </cell>
          <cell r="P23">
            <v>0</v>
          </cell>
          <cell r="Q23">
            <v>6.2504097067338256</v>
          </cell>
          <cell r="R23">
            <v>30.184905413007254</v>
          </cell>
          <cell r="S23">
            <v>900.21144678690837</v>
          </cell>
          <cell r="T23">
            <v>729.01120042929642</v>
          </cell>
          <cell r="U23">
            <v>6179.0635666667167</v>
          </cell>
          <cell r="V23">
            <v>-284.3174171477703</v>
          </cell>
          <cell r="W23">
            <v>5894.7461495189464</v>
          </cell>
          <cell r="X23">
            <v>285.99435633738187</v>
          </cell>
          <cell r="Y23">
            <v>0</v>
          </cell>
          <cell r="Z23">
            <v>285.99435633738187</v>
          </cell>
          <cell r="AA23">
            <v>5.1832665860719551</v>
          </cell>
          <cell r="AB23">
            <v>6914.9349728716961</v>
          </cell>
          <cell r="AC23">
            <v>33762</v>
          </cell>
          <cell r="AD23">
            <v>34628</v>
          </cell>
          <cell r="AE23">
            <v>-866</v>
          </cell>
        </row>
        <row r="24">
          <cell r="A24">
            <v>1976</v>
          </cell>
          <cell r="B24">
            <v>832.82898116797287</v>
          </cell>
          <cell r="C24">
            <v>8403.1422791432979</v>
          </cell>
          <cell r="D24">
            <v>716.81527905030362</v>
          </cell>
          <cell r="E24">
            <v>9119.9575581936006</v>
          </cell>
          <cell r="F24">
            <v>418.62500133392894</v>
          </cell>
          <cell r="G24">
            <v>0</v>
          </cell>
          <cell r="H24">
            <v>418.62500133392894</v>
          </cell>
          <cell r="I24">
            <v>75.462263532518136</v>
          </cell>
          <cell r="J24">
            <v>10446.87380422802</v>
          </cell>
          <cell r="K24">
            <v>84.456755549525354</v>
          </cell>
          <cell r="L24">
            <v>0.15244901723741039</v>
          </cell>
          <cell r="M24">
            <v>1016.8349449735273</v>
          </cell>
          <cell r="N24">
            <v>1016.9873939907646</v>
          </cell>
          <cell r="O24">
            <v>7.6224508618705187</v>
          </cell>
          <cell r="P24">
            <v>0</v>
          </cell>
          <cell r="Q24">
            <v>7.6224508618705187</v>
          </cell>
          <cell r="R24">
            <v>52.747359964143989</v>
          </cell>
          <cell r="S24">
            <v>1161.8139603663044</v>
          </cell>
          <cell r="T24">
            <v>748.37222561844749</v>
          </cell>
          <cell r="U24">
            <v>8402.98983012606</v>
          </cell>
          <cell r="V24">
            <v>-300.01966592322367</v>
          </cell>
          <cell r="W24">
            <v>8102.9701642028358</v>
          </cell>
          <cell r="X24">
            <v>411.00255047205843</v>
          </cell>
          <cell r="Y24">
            <v>0</v>
          </cell>
          <cell r="Z24">
            <v>411.00255047205843</v>
          </cell>
          <cell r="AA24">
            <v>22.714903568374147</v>
          </cell>
          <cell r="AB24">
            <v>9285.0598438617162</v>
          </cell>
          <cell r="AC24">
            <v>44702</v>
          </cell>
          <cell r="AD24">
            <v>41654</v>
          </cell>
          <cell r="AE24">
            <v>3048</v>
          </cell>
        </row>
        <row r="25">
          <cell r="A25">
            <v>1977</v>
          </cell>
          <cell r="B25">
            <v>908.90104076944067</v>
          </cell>
          <cell r="C25">
            <v>8862.1662700451398</v>
          </cell>
          <cell r="D25">
            <v>743.49385706685041</v>
          </cell>
          <cell r="E25">
            <v>9605.6601271119907</v>
          </cell>
          <cell r="F25">
            <v>643.029954707397</v>
          </cell>
          <cell r="G25">
            <v>0</v>
          </cell>
          <cell r="H25">
            <v>643.029954707397</v>
          </cell>
          <cell r="I25">
            <v>87.810633928748373</v>
          </cell>
          <cell r="J25">
            <v>11245.401756517576</v>
          </cell>
          <cell r="K25">
            <v>89.48757311835989</v>
          </cell>
          <cell r="L25">
            <v>15.244901723741037</v>
          </cell>
          <cell r="M25">
            <v>1241.3923473642328</v>
          </cell>
          <cell r="N25">
            <v>1256.6372490879739</v>
          </cell>
          <cell r="O25">
            <v>9.7567371031942649</v>
          </cell>
          <cell r="P25">
            <v>0</v>
          </cell>
          <cell r="Q25">
            <v>9.7567371031942649</v>
          </cell>
          <cell r="R25">
            <v>35.825519050791442</v>
          </cell>
          <cell r="S25">
            <v>1391.7070783603194</v>
          </cell>
          <cell r="T25">
            <v>819.41346765108074</v>
          </cell>
          <cell r="U25">
            <v>8846.9213683213984</v>
          </cell>
          <cell r="V25">
            <v>-497.89849029738241</v>
          </cell>
          <cell r="W25">
            <v>8349.0228780240177</v>
          </cell>
          <cell r="X25">
            <v>633.27321760420273</v>
          </cell>
          <cell r="Y25">
            <v>0</v>
          </cell>
          <cell r="Z25">
            <v>633.27321760420273</v>
          </cell>
          <cell r="AA25">
            <v>51.985114877956931</v>
          </cell>
          <cell r="AB25">
            <v>9853.6946781572569</v>
          </cell>
          <cell r="AC25">
            <v>50383</v>
          </cell>
          <cell r="AD25">
            <v>48774</v>
          </cell>
          <cell r="AE25">
            <v>1609</v>
          </cell>
        </row>
        <row r="26">
          <cell r="A26">
            <v>1978</v>
          </cell>
          <cell r="B26">
            <v>922.3165542863328</v>
          </cell>
          <cell r="C26">
            <v>8215.1726408895702</v>
          </cell>
          <cell r="D26">
            <v>814.99244615119585</v>
          </cell>
          <cell r="E26">
            <v>9030.1650870407666</v>
          </cell>
          <cell r="F26">
            <v>764.83671948008794</v>
          </cell>
          <cell r="G26">
            <v>0</v>
          </cell>
          <cell r="H26">
            <v>764.83671948008794</v>
          </cell>
          <cell r="I26">
            <v>119.52002951412975</v>
          </cell>
          <cell r="J26">
            <v>10836.838390321318</v>
          </cell>
          <cell r="K26">
            <v>80.188183066877855</v>
          </cell>
          <cell r="L26">
            <v>1.9818372240863349</v>
          </cell>
          <cell r="M26">
            <v>1252.0637785708514</v>
          </cell>
          <cell r="N26">
            <v>1254.0456157949377</v>
          </cell>
          <cell r="O26">
            <v>11.738574327280599</v>
          </cell>
          <cell r="P26">
            <v>0</v>
          </cell>
          <cell r="Q26">
            <v>11.738574327280599</v>
          </cell>
          <cell r="R26">
            <v>33.691232809467692</v>
          </cell>
          <cell r="S26">
            <v>1379.6636059985638</v>
          </cell>
          <cell r="T26">
            <v>842.12837121945495</v>
          </cell>
          <cell r="U26">
            <v>8213.1908036654841</v>
          </cell>
          <cell r="V26">
            <v>-437.0713324196555</v>
          </cell>
          <cell r="W26">
            <v>7776.1194712458291</v>
          </cell>
          <cell r="X26">
            <v>753.09814515280732</v>
          </cell>
          <cell r="Y26">
            <v>0</v>
          </cell>
          <cell r="Z26">
            <v>753.09814515280732</v>
          </cell>
          <cell r="AA26">
            <v>85.828796704662054</v>
          </cell>
          <cell r="AB26">
            <v>9457.1747843227549</v>
          </cell>
          <cell r="AC26">
            <v>54126</v>
          </cell>
          <cell r="AD26">
            <v>54515</v>
          </cell>
          <cell r="AE26">
            <v>-389</v>
          </cell>
        </row>
        <row r="27">
          <cell r="A27">
            <v>1979</v>
          </cell>
          <cell r="B27">
            <v>1078.8816949891532</v>
          </cell>
          <cell r="C27">
            <v>11149.81622270972</v>
          </cell>
          <cell r="D27">
            <v>1625.1065237507946</v>
          </cell>
          <cell r="E27">
            <v>12774.922746460514</v>
          </cell>
          <cell r="F27">
            <v>919.57247197605943</v>
          </cell>
          <cell r="G27">
            <v>0</v>
          </cell>
          <cell r="H27">
            <v>919.57247197605943</v>
          </cell>
          <cell r="I27">
            <v>251.84577647620196</v>
          </cell>
          <cell r="J27">
            <v>15025.22268990193</v>
          </cell>
          <cell r="K27">
            <v>139.94819782394273</v>
          </cell>
          <cell r="L27">
            <v>0.15244901723741039</v>
          </cell>
          <cell r="M27">
            <v>2051.6588739810691</v>
          </cell>
          <cell r="N27">
            <v>2051.8113229983064</v>
          </cell>
          <cell r="O27">
            <v>10.976329241093547</v>
          </cell>
          <cell r="P27">
            <v>0</v>
          </cell>
          <cell r="Q27">
            <v>10.976329241093547</v>
          </cell>
          <cell r="R27">
            <v>45.429807136748295</v>
          </cell>
          <cell r="S27">
            <v>2248.1656572000911</v>
          </cell>
          <cell r="T27">
            <v>938.93349716521038</v>
          </cell>
          <cell r="U27">
            <v>11149.663773692482</v>
          </cell>
          <cell r="V27">
            <v>-426.55235023027444</v>
          </cell>
          <cell r="W27">
            <v>10723.111423462207</v>
          </cell>
          <cell r="X27">
            <v>908.59614273496584</v>
          </cell>
          <cell r="Y27">
            <v>0</v>
          </cell>
          <cell r="Z27">
            <v>908.59614273496584</v>
          </cell>
          <cell r="AA27">
            <v>206.41596933945368</v>
          </cell>
          <cell r="AB27">
            <v>12777.057032701839</v>
          </cell>
          <cell r="AC27">
            <v>66778</v>
          </cell>
          <cell r="AD27">
            <v>65244</v>
          </cell>
          <cell r="AE27">
            <v>1534</v>
          </cell>
        </row>
        <row r="28">
          <cell r="A28">
            <v>1980</v>
          </cell>
          <cell r="B28">
            <v>1402.5309585841756</v>
          </cell>
          <cell r="C28">
            <v>17038.616860556409</v>
          </cell>
          <cell r="D28">
            <v>2946.99195221638</v>
          </cell>
          <cell r="E28">
            <v>19985.608812772789</v>
          </cell>
          <cell r="F28">
            <v>1533.1797663566363</v>
          </cell>
          <cell r="G28">
            <v>0</v>
          </cell>
          <cell r="H28">
            <v>1533.1797663566363</v>
          </cell>
          <cell r="I28">
            <v>206.8733163911659</v>
          </cell>
          <cell r="J28">
            <v>23128.192854104767</v>
          </cell>
          <cell r="K28">
            <v>113.57451784187073</v>
          </cell>
          <cell r="L28">
            <v>0.15244901723741039</v>
          </cell>
          <cell r="M28">
            <v>2626.0867709316312</v>
          </cell>
          <cell r="N28">
            <v>2626.2392199488686</v>
          </cell>
          <cell r="O28">
            <v>21.952658482187093</v>
          </cell>
          <cell r="P28">
            <v>0</v>
          </cell>
          <cell r="Q28">
            <v>21.952658482187093</v>
          </cell>
          <cell r="R28">
            <v>105.95206698000021</v>
          </cell>
          <cell r="S28">
            <v>2867.7184632529265</v>
          </cell>
          <cell r="T28">
            <v>1288.9564407423047</v>
          </cell>
          <cell r="U28">
            <v>17038.464411539171</v>
          </cell>
          <cell r="V28">
            <v>320.90518128474878</v>
          </cell>
          <cell r="W28">
            <v>17359.369592823921</v>
          </cell>
          <cell r="X28">
            <v>1511.2271078744491</v>
          </cell>
          <cell r="Y28">
            <v>0</v>
          </cell>
          <cell r="Z28">
            <v>1511.2271078744491</v>
          </cell>
          <cell r="AA28">
            <v>100.92124941116569</v>
          </cell>
          <cell r="AB28">
            <v>20260.474390851839</v>
          </cell>
          <cell r="AC28">
            <v>83990</v>
          </cell>
          <cell r="AD28">
            <v>74784</v>
          </cell>
          <cell r="AE28">
            <v>9206</v>
          </cell>
        </row>
        <row r="29">
          <cell r="A29">
            <v>1981</v>
          </cell>
          <cell r="B29">
            <v>1829.8455539006368</v>
          </cell>
          <cell r="C29">
            <v>20064.424954684531</v>
          </cell>
          <cell r="D29">
            <v>3904.6766785017921</v>
          </cell>
          <cell r="E29">
            <v>23969.101633186325</v>
          </cell>
          <cell r="F29">
            <v>2540.5628722614442</v>
          </cell>
          <cell r="G29">
            <v>0</v>
          </cell>
          <cell r="H29">
            <v>2540.5628722614442</v>
          </cell>
          <cell r="I29">
            <v>155.19309954768377</v>
          </cell>
          <cell r="J29">
            <v>28494.703158896089</v>
          </cell>
          <cell r="K29">
            <v>161.44350925441759</v>
          </cell>
          <cell r="L29">
            <v>0.15244901723741039</v>
          </cell>
          <cell r="M29">
            <v>3466.3857539442374</v>
          </cell>
          <cell r="N29">
            <v>3466.5382029614748</v>
          </cell>
          <cell r="O29">
            <v>27.593272119971278</v>
          </cell>
          <cell r="P29">
            <v>0</v>
          </cell>
          <cell r="Q29">
            <v>27.593272119971278</v>
          </cell>
          <cell r="R29">
            <v>203.36698899470545</v>
          </cell>
          <cell r="S29">
            <v>3858.941973330569</v>
          </cell>
          <cell r="T29">
            <v>1668.4020446462191</v>
          </cell>
          <cell r="U29">
            <v>20064.272505667293</v>
          </cell>
          <cell r="V29">
            <v>438.29092455755472</v>
          </cell>
          <cell r="W29">
            <v>20502.563430224851</v>
          </cell>
          <cell r="X29">
            <v>2512.9696001414732</v>
          </cell>
          <cell r="Y29">
            <v>0</v>
          </cell>
          <cell r="Z29">
            <v>2512.9696001414732</v>
          </cell>
          <cell r="AA29">
            <v>-48.173889447021679</v>
          </cell>
          <cell r="AB29">
            <v>24635.76118556552</v>
          </cell>
          <cell r="AC29">
            <v>96927</v>
          </cell>
          <cell r="AD29">
            <v>87913</v>
          </cell>
          <cell r="AE29">
            <v>9014</v>
          </cell>
        </row>
        <row r="30">
          <cell r="A30">
            <v>1982</v>
          </cell>
          <cell r="B30">
            <v>1648.1263253536436</v>
          </cell>
          <cell r="C30">
            <v>19739.708547968847</v>
          </cell>
          <cell r="D30">
            <v>5577.6521936651334</v>
          </cell>
          <cell r="E30">
            <v>25317.36074163398</v>
          </cell>
          <cell r="F30">
            <v>3560.4467975797193</v>
          </cell>
          <cell r="G30">
            <v>0</v>
          </cell>
          <cell r="H30">
            <v>3560.4467975797193</v>
          </cell>
          <cell r="I30">
            <v>206.56841835669107</v>
          </cell>
          <cell r="J30">
            <v>30732.502282924037</v>
          </cell>
          <cell r="K30">
            <v>169.37085815076293</v>
          </cell>
          <cell r="L30">
            <v>95.585533807856308</v>
          </cell>
          <cell r="M30">
            <v>3145.4805726594882</v>
          </cell>
          <cell r="N30">
            <v>3241.0661064673445</v>
          </cell>
          <cell r="O30">
            <v>43.600418929899369</v>
          </cell>
          <cell r="P30">
            <v>0</v>
          </cell>
          <cell r="Q30">
            <v>43.600418929899369</v>
          </cell>
          <cell r="R30">
            <v>161.13861121994276</v>
          </cell>
          <cell r="S30">
            <v>3615.1759947679498</v>
          </cell>
          <cell r="T30">
            <v>1478.7554672028807</v>
          </cell>
          <cell r="U30">
            <v>19644.123014160992</v>
          </cell>
          <cell r="V30">
            <v>2432.1716210056452</v>
          </cell>
          <cell r="W30">
            <v>22076.294635166636</v>
          </cell>
          <cell r="X30">
            <v>3516.8463786498201</v>
          </cell>
          <cell r="Y30">
            <v>0</v>
          </cell>
          <cell r="Z30">
            <v>3516.8463786498201</v>
          </cell>
          <cell r="AA30">
            <v>45.429807136748309</v>
          </cell>
          <cell r="AB30">
            <v>27117.326288156088</v>
          </cell>
          <cell r="AC30">
            <v>110731</v>
          </cell>
          <cell r="AD30">
            <v>96511</v>
          </cell>
          <cell r="AE30">
            <v>14220</v>
          </cell>
        </row>
        <row r="31">
          <cell r="A31">
            <v>1983</v>
          </cell>
          <cell r="B31">
            <v>1512.7515980468231</v>
          </cell>
          <cell r="C31">
            <v>18336.415344298483</v>
          </cell>
          <cell r="D31">
            <v>5787.4220413838102</v>
          </cell>
          <cell r="E31">
            <v>24123.837385682295</v>
          </cell>
          <cell r="F31">
            <v>3828.7570679175619</v>
          </cell>
          <cell r="G31">
            <v>0</v>
          </cell>
          <cell r="H31">
            <v>3828.7570679175619</v>
          </cell>
          <cell r="I31">
            <v>172.26738947827374</v>
          </cell>
          <cell r="J31">
            <v>29637.613441124955</v>
          </cell>
          <cell r="K31">
            <v>177.90800311605793</v>
          </cell>
          <cell r="L31">
            <v>77.44410075660447</v>
          </cell>
          <cell r="M31">
            <v>3215.3022225542222</v>
          </cell>
          <cell r="N31">
            <v>3292.7463233108265</v>
          </cell>
          <cell r="O31">
            <v>135.37472730682043</v>
          </cell>
          <cell r="P31">
            <v>0</v>
          </cell>
          <cell r="Q31">
            <v>135.37472730682043</v>
          </cell>
          <cell r="R31">
            <v>369.53641778348276</v>
          </cell>
          <cell r="S31">
            <v>3975.5654715171877</v>
          </cell>
          <cell r="T31">
            <v>1334.8435949307652</v>
          </cell>
          <cell r="U31">
            <v>18258.971243541877</v>
          </cell>
          <cell r="V31">
            <v>2572.119818829588</v>
          </cell>
          <cell r="W31">
            <v>20831.091062371466</v>
          </cell>
          <cell r="X31">
            <v>3693.3823406107413</v>
          </cell>
          <cell r="Y31">
            <v>0</v>
          </cell>
          <cell r="Z31">
            <v>3693.3823406107413</v>
          </cell>
          <cell r="AA31">
            <v>-197.26902830520902</v>
          </cell>
          <cell r="AB31">
            <v>25662.047969607767</v>
          </cell>
          <cell r="AC31">
            <v>116761</v>
          </cell>
          <cell r="AD31">
            <v>110164</v>
          </cell>
          <cell r="AE31">
            <v>6597</v>
          </cell>
        </row>
        <row r="32">
          <cell r="A32">
            <v>1984</v>
          </cell>
          <cell r="B32">
            <v>1708.0387891279458</v>
          </cell>
          <cell r="C32">
            <v>20802.125749096358</v>
          </cell>
          <cell r="D32">
            <v>5924.3212588630049</v>
          </cell>
          <cell r="E32">
            <v>26726.447007959363</v>
          </cell>
          <cell r="F32">
            <v>4353.791483283203</v>
          </cell>
          <cell r="G32">
            <v>0</v>
          </cell>
          <cell r="H32">
            <v>4353.791483283203</v>
          </cell>
          <cell r="I32">
            <v>185.37800496069102</v>
          </cell>
          <cell r="J32">
            <v>32973.65528533121</v>
          </cell>
          <cell r="K32">
            <v>247.88210202802929</v>
          </cell>
          <cell r="L32">
            <v>15.854697792690679</v>
          </cell>
          <cell r="M32">
            <v>3448.5492189274601</v>
          </cell>
          <cell r="N32">
            <v>3464.4039167201508</v>
          </cell>
          <cell r="O32">
            <v>32.928987723280642</v>
          </cell>
          <cell r="P32">
            <v>0</v>
          </cell>
          <cell r="Q32">
            <v>32.928987723280642</v>
          </cell>
          <cell r="R32">
            <v>720.47405546400148</v>
          </cell>
          <cell r="S32">
            <v>4465.6890619354617</v>
          </cell>
          <cell r="T32">
            <v>1460.1566870999166</v>
          </cell>
          <cell r="U32">
            <v>20786.271051303669</v>
          </cell>
          <cell r="V32">
            <v>2475.7720399355449</v>
          </cell>
          <cell r="W32">
            <v>23262.043091239211</v>
          </cell>
          <cell r="X32">
            <v>4320.8624955599225</v>
          </cell>
          <cell r="Y32">
            <v>0</v>
          </cell>
          <cell r="Z32">
            <v>4320.8624955599225</v>
          </cell>
          <cell r="AA32">
            <v>-535.09605050331049</v>
          </cell>
          <cell r="AB32">
            <v>28507.96622339575</v>
          </cell>
          <cell r="AC32">
            <v>132951</v>
          </cell>
          <cell r="AD32">
            <v>129599</v>
          </cell>
          <cell r="AE32">
            <v>3352</v>
          </cell>
        </row>
        <row r="33">
          <cell r="A33">
            <v>1985</v>
          </cell>
          <cell r="B33">
            <v>1733.6502240238308</v>
          </cell>
          <cell r="C33">
            <v>19290.746192204671</v>
          </cell>
          <cell r="D33">
            <v>6615.5251030174231</v>
          </cell>
          <cell r="E33">
            <v>25906.271295222094</v>
          </cell>
          <cell r="F33">
            <v>4679.2701350850739</v>
          </cell>
          <cell r="G33">
            <v>0</v>
          </cell>
          <cell r="H33">
            <v>4679.2701350850739</v>
          </cell>
          <cell r="I33">
            <v>237.05822180417314</v>
          </cell>
          <cell r="J33">
            <v>32556.249876135171</v>
          </cell>
          <cell r="K33">
            <v>224.40495337346809</v>
          </cell>
          <cell r="L33">
            <v>0.45734705171223117</v>
          </cell>
          <cell r="M33">
            <v>3873.7295280025978</v>
          </cell>
          <cell r="N33">
            <v>3874.1868750543099</v>
          </cell>
          <cell r="O33">
            <v>57.015932446791481</v>
          </cell>
          <cell r="P33">
            <v>0</v>
          </cell>
          <cell r="Q33">
            <v>57.015932446791481</v>
          </cell>
          <cell r="R33">
            <v>870.02654137390107</v>
          </cell>
          <cell r="S33">
            <v>5025.6343022484698</v>
          </cell>
          <cell r="T33">
            <v>1509.2452706503627</v>
          </cell>
          <cell r="U33">
            <v>19290.288845152958</v>
          </cell>
          <cell r="V33">
            <v>2741.7955750148253</v>
          </cell>
          <cell r="W33">
            <v>22032.084420167783</v>
          </cell>
          <cell r="X33">
            <v>4622.2542026382825</v>
          </cell>
          <cell r="Y33">
            <v>0</v>
          </cell>
          <cell r="Z33">
            <v>4622.2542026382825</v>
          </cell>
          <cell r="AA33">
            <v>-632.9683195697279</v>
          </cell>
          <cell r="AB33">
            <v>27530.615573886702</v>
          </cell>
          <cell r="AC33">
            <v>141923</v>
          </cell>
          <cell r="AD33">
            <v>138139</v>
          </cell>
          <cell r="AE33">
            <v>3784</v>
          </cell>
        </row>
        <row r="34">
          <cell r="A34">
            <v>1986</v>
          </cell>
          <cell r="B34">
            <v>1307.2503228107939</v>
          </cell>
          <cell r="C34">
            <v>7821.091931330865</v>
          </cell>
          <cell r="D34">
            <v>4062.0040642907998</v>
          </cell>
          <cell r="E34">
            <v>11883.095995621665</v>
          </cell>
          <cell r="F34">
            <v>3560.2943485624819</v>
          </cell>
          <cell r="G34">
            <v>0</v>
          </cell>
          <cell r="H34">
            <v>3560.2943485624819</v>
          </cell>
          <cell r="I34">
            <v>225.47209649412994</v>
          </cell>
          <cell r="J34">
            <v>16976.112763489073</v>
          </cell>
          <cell r="K34">
            <v>160.68126416823054</v>
          </cell>
          <cell r="L34">
            <v>0.30489803447482078</v>
          </cell>
          <cell r="M34">
            <v>2078.1850029803782</v>
          </cell>
          <cell r="N34">
            <v>2078.4899010148529</v>
          </cell>
          <cell r="O34">
            <v>29.727558361295024</v>
          </cell>
          <cell r="P34">
            <v>0</v>
          </cell>
          <cell r="Q34">
            <v>29.727558361295024</v>
          </cell>
          <cell r="R34">
            <v>1038.0253583695273</v>
          </cell>
          <cell r="S34">
            <v>3306.9240819139059</v>
          </cell>
          <cell r="T34">
            <v>1146.5690586425635</v>
          </cell>
          <cell r="U34">
            <v>7820.7870332963903</v>
          </cell>
          <cell r="V34">
            <v>1983.8190613104216</v>
          </cell>
          <cell r="W34">
            <v>9804.6060946068119</v>
          </cell>
          <cell r="X34">
            <v>3530.5667902011869</v>
          </cell>
          <cell r="Y34">
            <v>0</v>
          </cell>
          <cell r="Z34">
            <v>3530.5667902011869</v>
          </cell>
          <cell r="AA34">
            <v>-812.55326187539742</v>
          </cell>
          <cell r="AB34">
            <v>13669.188681575168</v>
          </cell>
          <cell r="AC34">
            <v>131600</v>
          </cell>
          <cell r="AD34">
            <v>131642</v>
          </cell>
          <cell r="AE34">
            <v>-42</v>
          </cell>
        </row>
        <row r="35">
          <cell r="A35">
            <v>1987</v>
          </cell>
          <cell r="B35">
            <v>843.80531040906646</v>
          </cell>
          <cell r="C35">
            <v>7674.2835277312388</v>
          </cell>
          <cell r="D35">
            <v>4428.4915017295343</v>
          </cell>
          <cell r="E35">
            <v>12102.775029460772</v>
          </cell>
          <cell r="F35">
            <v>2172.8558426848103</v>
          </cell>
          <cell r="G35">
            <v>0</v>
          </cell>
          <cell r="H35">
            <v>2172.8558426848103</v>
          </cell>
          <cell r="I35">
            <v>214.03842020132419</v>
          </cell>
          <cell r="J35">
            <v>15333.474602755974</v>
          </cell>
          <cell r="K35">
            <v>136.5943194447197</v>
          </cell>
          <cell r="L35">
            <v>2.4391842757985662</v>
          </cell>
          <cell r="M35">
            <v>1600.714680992809</v>
          </cell>
          <cell r="N35">
            <v>1603.1538652686077</v>
          </cell>
          <cell r="O35">
            <v>21.342862413237455</v>
          </cell>
          <cell r="P35">
            <v>0</v>
          </cell>
          <cell r="Q35">
            <v>21.342862413237455</v>
          </cell>
          <cell r="R35">
            <v>1061.1976089896136</v>
          </cell>
          <cell r="S35">
            <v>2822.2886561161786</v>
          </cell>
          <cell r="T35">
            <v>707.21099096434682</v>
          </cell>
          <cell r="U35">
            <v>7671.8443434554401</v>
          </cell>
          <cell r="V35">
            <v>2827.7768207367253</v>
          </cell>
          <cell r="W35">
            <v>10499.621164192165</v>
          </cell>
          <cell r="X35">
            <v>2151.5129802715728</v>
          </cell>
          <cell r="Y35">
            <v>0</v>
          </cell>
          <cell r="Z35">
            <v>2151.5129802715728</v>
          </cell>
          <cell r="AA35">
            <v>-847.15918878828938</v>
          </cell>
          <cell r="AB35">
            <v>12511.185946639795</v>
          </cell>
          <cell r="AC35">
            <v>140332</v>
          </cell>
          <cell r="AD35">
            <v>135514</v>
          </cell>
          <cell r="AE35">
            <v>4818</v>
          </cell>
        </row>
        <row r="36">
          <cell r="A36">
            <v>1988</v>
          </cell>
          <cell r="B36">
            <v>846.09204566762764</v>
          </cell>
          <cell r="C36">
            <v>6478.3209875037537</v>
          </cell>
          <cell r="D36">
            <v>3427.6637035659351</v>
          </cell>
          <cell r="E36">
            <v>9905.9846910696888</v>
          </cell>
          <cell r="F36">
            <v>2045.2560152570977</v>
          </cell>
          <cell r="G36">
            <v>0</v>
          </cell>
          <cell r="H36">
            <v>2045.2560152570977</v>
          </cell>
          <cell r="I36">
            <v>241.47924330405803</v>
          </cell>
          <cell r="J36">
            <v>13038.811995298473</v>
          </cell>
          <cell r="K36">
            <v>193.30535385703635</v>
          </cell>
          <cell r="L36">
            <v>9.451839068719444</v>
          </cell>
          <cell r="M36">
            <v>1555.7422209077729</v>
          </cell>
          <cell r="N36">
            <v>1565.1940599764923</v>
          </cell>
          <cell r="O36">
            <v>38.264703326590009</v>
          </cell>
          <cell r="P36">
            <v>0</v>
          </cell>
          <cell r="Q36">
            <v>38.264703326590009</v>
          </cell>
          <cell r="R36">
            <v>1106.4749671091245</v>
          </cell>
          <cell r="S36">
            <v>2903.239084269243</v>
          </cell>
          <cell r="T36">
            <v>652.78669181059126</v>
          </cell>
          <cell r="U36">
            <v>6468.8691484350338</v>
          </cell>
          <cell r="V36">
            <v>1871.9214826581622</v>
          </cell>
          <cell r="W36">
            <v>8340.7906310931958</v>
          </cell>
          <cell r="X36">
            <v>2006.9913119305077</v>
          </cell>
          <cell r="Y36">
            <v>0</v>
          </cell>
          <cell r="Z36">
            <v>2006.9913119305077</v>
          </cell>
          <cell r="AA36">
            <v>-864.9957238050664</v>
          </cell>
          <cell r="AB36">
            <v>10135.57291102923</v>
          </cell>
          <cell r="AC36">
            <v>157094</v>
          </cell>
          <cell r="AD36">
            <v>152091</v>
          </cell>
          <cell r="AE36">
            <v>5003</v>
          </cell>
        </row>
        <row r="37">
          <cell r="A37">
            <v>1989</v>
          </cell>
          <cell r="B37">
            <v>1067.29556967911</v>
          </cell>
          <cell r="C37">
            <v>8407.7157496604195</v>
          </cell>
          <cell r="D37">
            <v>4340.8333168180234</v>
          </cell>
          <cell r="E37">
            <v>12748.549066478443</v>
          </cell>
          <cell r="F37">
            <v>2161.1172683575296</v>
          </cell>
          <cell r="G37">
            <v>0</v>
          </cell>
          <cell r="H37">
            <v>2161.1172683575296</v>
          </cell>
          <cell r="I37">
            <v>270.59700559640345</v>
          </cell>
          <cell r="J37">
            <v>16247.558910111486</v>
          </cell>
          <cell r="K37">
            <v>133.24044106549667</v>
          </cell>
          <cell r="L37">
            <v>1.6769391896115142</v>
          </cell>
          <cell r="M37">
            <v>1817.4971835044066</v>
          </cell>
          <cell r="N37">
            <v>1819.174122694018</v>
          </cell>
          <cell r="O37">
            <v>66.925118567223151</v>
          </cell>
          <cell r="P37">
            <v>0</v>
          </cell>
          <cell r="Q37">
            <v>66.925118567223151</v>
          </cell>
          <cell r="R37">
            <v>1542.4791564081183</v>
          </cell>
          <cell r="S37">
            <v>3561.8188387348564</v>
          </cell>
          <cell r="T37">
            <v>934.05512861361331</v>
          </cell>
          <cell r="U37">
            <v>8406.0388104708072</v>
          </cell>
          <cell r="V37">
            <v>2523.3361333136168</v>
          </cell>
          <cell r="W37">
            <v>10929.374943784425</v>
          </cell>
          <cell r="X37">
            <v>2094.1921497903063</v>
          </cell>
          <cell r="Y37">
            <v>0</v>
          </cell>
          <cell r="Z37">
            <v>2094.1921497903063</v>
          </cell>
          <cell r="AA37">
            <v>-1271.8821508117148</v>
          </cell>
          <cell r="AB37">
            <v>12685.740071376629</v>
          </cell>
          <cell r="AC37">
            <v>180984</v>
          </cell>
          <cell r="AD37">
            <v>174284</v>
          </cell>
          <cell r="AE37">
            <v>6700</v>
          </cell>
        </row>
        <row r="38">
          <cell r="A38">
            <v>1990</v>
          </cell>
          <cell r="B38">
            <v>1119.5855825915419</v>
          </cell>
          <cell r="C38">
            <v>9576.3899158024087</v>
          </cell>
          <cell r="D38">
            <v>4748.6344379280963</v>
          </cell>
          <cell r="E38">
            <v>14325.024353730505</v>
          </cell>
          <cell r="F38">
            <v>2530.0438900720628</v>
          </cell>
          <cell r="G38">
            <v>0</v>
          </cell>
          <cell r="H38">
            <v>2530.0438900720628</v>
          </cell>
          <cell r="I38">
            <v>357.64539443896473</v>
          </cell>
          <cell r="J38">
            <v>18332.299220833076</v>
          </cell>
          <cell r="K38">
            <v>114.94655899700743</v>
          </cell>
          <cell r="L38">
            <v>3.0489803447482076</v>
          </cell>
          <cell r="M38">
            <v>2298.7787309229111</v>
          </cell>
          <cell r="N38">
            <v>2301.8277112676592</v>
          </cell>
          <cell r="O38">
            <v>17.988984034014425</v>
          </cell>
          <cell r="P38">
            <v>0</v>
          </cell>
          <cell r="Q38">
            <v>17.988984034014425</v>
          </cell>
          <cell r="R38">
            <v>1726.63756923091</v>
          </cell>
          <cell r="S38">
            <v>4161.4008235295905</v>
          </cell>
          <cell r="T38">
            <v>1004.6390235945345</v>
          </cell>
          <cell r="U38">
            <v>9573.3409354576597</v>
          </cell>
          <cell r="V38">
            <v>2449.8557070051852</v>
          </cell>
          <cell r="W38">
            <v>12023.196642462846</v>
          </cell>
          <cell r="X38">
            <v>2512.0549060380486</v>
          </cell>
          <cell r="Y38">
            <v>0</v>
          </cell>
          <cell r="Z38">
            <v>2512.0549060380486</v>
          </cell>
          <cell r="AA38">
            <v>-1368.9921747919452</v>
          </cell>
          <cell r="AB38">
            <v>14170.898397303485</v>
          </cell>
          <cell r="AC38">
            <v>187014</v>
          </cell>
          <cell r="AD38">
            <v>179459</v>
          </cell>
          <cell r="AE38">
            <v>7555</v>
          </cell>
        </row>
        <row r="39">
          <cell r="A39">
            <v>1991</v>
          </cell>
          <cell r="B39">
            <v>1180.8700875209809</v>
          </cell>
          <cell r="C39">
            <v>9085.6565293151834</v>
          </cell>
          <cell r="D39">
            <v>5252.4784398977372</v>
          </cell>
          <cell r="E39">
            <v>14338.134969212921</v>
          </cell>
          <cell r="F39">
            <v>3190.9103797962366</v>
          </cell>
          <cell r="G39">
            <v>0</v>
          </cell>
          <cell r="H39">
            <v>3190.9103797962366</v>
          </cell>
          <cell r="I39">
            <v>256.11434895884946</v>
          </cell>
          <cell r="J39">
            <v>18966.02978548899</v>
          </cell>
          <cell r="K39">
            <v>125.77043922086357</v>
          </cell>
          <cell r="L39">
            <v>1.9818372240863349</v>
          </cell>
          <cell r="M39">
            <v>2467.3873439874869</v>
          </cell>
          <cell r="N39">
            <v>2469.369181211573</v>
          </cell>
          <cell r="O39">
            <v>35.673070033554026</v>
          </cell>
          <cell r="P39">
            <v>0</v>
          </cell>
          <cell r="Q39">
            <v>35.673070033554026</v>
          </cell>
          <cell r="R39">
            <v>1983.6666122931838</v>
          </cell>
          <cell r="S39">
            <v>4614.4793027591741</v>
          </cell>
          <cell r="T39">
            <v>1055.0996483001172</v>
          </cell>
          <cell r="U39">
            <v>9083.6746920910973</v>
          </cell>
          <cell r="V39">
            <v>2785.0910959102503</v>
          </cell>
          <cell r="W39">
            <v>11868.765788001347</v>
          </cell>
          <cell r="X39">
            <v>3155.2373097626828</v>
          </cell>
          <cell r="Y39">
            <v>0</v>
          </cell>
          <cell r="Z39">
            <v>3155.2373097626828</v>
          </cell>
          <cell r="AA39">
            <v>-1727.5522633343344</v>
          </cell>
          <cell r="AB39">
            <v>14351.550482729817</v>
          </cell>
          <cell r="AC39">
            <v>190712</v>
          </cell>
          <cell r="AD39">
            <v>186208</v>
          </cell>
          <cell r="AE39">
            <v>4504</v>
          </cell>
        </row>
        <row r="40">
          <cell r="A40">
            <v>1992</v>
          </cell>
          <cell r="B40">
            <v>1116.0323009000001</v>
          </cell>
          <cell r="C40">
            <v>7837.2070119999998</v>
          </cell>
          <cell r="D40">
            <v>4614.1119006999998</v>
          </cell>
          <cell r="E40">
            <v>12451.318912700001</v>
          </cell>
          <cell r="F40">
            <v>2722.7435650000002</v>
          </cell>
          <cell r="G40">
            <v>1.721301</v>
          </cell>
          <cell r="H40">
            <v>2724.4648660000003</v>
          </cell>
          <cell r="I40">
            <v>158.97779869999999</v>
          </cell>
          <cell r="J40">
            <v>16450.793878300003</v>
          </cell>
          <cell r="K40">
            <v>120.3868545</v>
          </cell>
          <cell r="L40">
            <v>0.30840450000000003</v>
          </cell>
          <cell r="M40">
            <v>2043.3290597</v>
          </cell>
          <cell r="N40">
            <v>2043.6374642000001</v>
          </cell>
          <cell r="O40">
            <v>75.329781999999994</v>
          </cell>
          <cell r="P40">
            <v>2.8051E-2</v>
          </cell>
          <cell r="Q40">
            <v>75.357832999999999</v>
          </cell>
          <cell r="R40">
            <v>2088.8579586999999</v>
          </cell>
          <cell r="S40">
            <v>4328.2401104</v>
          </cell>
          <cell r="T40">
            <v>995.64544640000008</v>
          </cell>
          <cell r="U40">
            <v>7836.8986075000003</v>
          </cell>
          <cell r="V40">
            <v>2570.7828409999997</v>
          </cell>
          <cell r="W40">
            <v>10407.6814485</v>
          </cell>
          <cell r="X40">
            <v>2647.4137830000004</v>
          </cell>
          <cell r="Y40">
            <v>1.6932499999999999</v>
          </cell>
          <cell r="Z40">
            <v>2649.1070330000002</v>
          </cell>
          <cell r="AA40">
            <v>-1929.8801599999999</v>
          </cell>
          <cell r="AB40">
            <v>12122.553767900003</v>
          </cell>
          <cell r="AC40">
            <v>185654</v>
          </cell>
          <cell r="AD40">
            <v>190383</v>
          </cell>
          <cell r="AE40">
            <v>-4729</v>
          </cell>
        </row>
        <row r="41">
          <cell r="A41">
            <v>1993</v>
          </cell>
          <cell r="B41">
            <v>765.96636669999998</v>
          </cell>
          <cell r="C41">
            <v>7706.9059404999998</v>
          </cell>
          <cell r="D41">
            <v>4078.3441595999998</v>
          </cell>
          <cell r="E41">
            <v>11785.2501001</v>
          </cell>
          <cell r="F41">
            <v>2504.8105270000001</v>
          </cell>
          <cell r="G41">
            <v>2.248926</v>
          </cell>
          <cell r="H41">
            <v>2507.0594530000003</v>
          </cell>
          <cell r="I41">
            <v>219.304619</v>
          </cell>
          <cell r="J41">
            <v>15277.580538800001</v>
          </cell>
          <cell r="K41">
            <v>119.7235491</v>
          </cell>
          <cell r="L41">
            <v>0.3995689</v>
          </cell>
          <cell r="M41">
            <v>2178.7377833</v>
          </cell>
          <cell r="N41">
            <v>2179.1373521999999</v>
          </cell>
          <cell r="O41">
            <v>50.362293999999999</v>
          </cell>
          <cell r="P41">
            <v>3.2777000000000001E-2</v>
          </cell>
          <cell r="Q41">
            <v>50.395071000000002</v>
          </cell>
          <cell r="R41">
            <v>2415.0035748999999</v>
          </cell>
          <cell r="S41">
            <v>4764.2595471999994</v>
          </cell>
          <cell r="T41">
            <v>646.24281759999997</v>
          </cell>
          <cell r="U41">
            <v>7706.5063715999995</v>
          </cell>
          <cell r="V41">
            <v>1899.6063762999997</v>
          </cell>
          <cell r="W41">
            <v>9606.1127479000006</v>
          </cell>
          <cell r="X41">
            <v>2454.4482330000001</v>
          </cell>
          <cell r="Y41">
            <v>2.2161490000000001</v>
          </cell>
          <cell r="Z41">
            <v>2456.6643820000004</v>
          </cell>
          <cell r="AA41">
            <v>-2195.6989558999999</v>
          </cell>
          <cell r="AB41">
            <v>10513.320991600001</v>
          </cell>
          <cell r="AC41">
            <v>168146</v>
          </cell>
          <cell r="AD41">
            <v>181572</v>
          </cell>
          <cell r="AE41">
            <v>-13426</v>
          </cell>
        </row>
        <row r="42">
          <cell r="A42">
            <v>1994</v>
          </cell>
          <cell r="B42">
            <v>754.450063</v>
          </cell>
          <cell r="C42">
            <v>7501.1872728999997</v>
          </cell>
          <cell r="D42">
            <v>4033.8610609000002</v>
          </cell>
          <cell r="E42">
            <v>11535.048333799999</v>
          </cell>
          <cell r="F42">
            <v>2480.1322359999999</v>
          </cell>
          <cell r="G42">
            <v>1.4842439999999999</v>
          </cell>
          <cell r="H42">
            <v>2481.6164800000001</v>
          </cell>
          <cell r="I42">
            <v>162.62529420000001</v>
          </cell>
          <cell r="J42">
            <v>14933.740170999999</v>
          </cell>
          <cell r="K42">
            <v>111.3255901</v>
          </cell>
          <cell r="L42">
            <v>4.1466133000000003</v>
          </cell>
          <cell r="M42">
            <v>2042.5501976</v>
          </cell>
          <cell r="N42">
            <v>2046.6968108999999</v>
          </cell>
          <cell r="O42">
            <v>61.910308999999998</v>
          </cell>
          <cell r="P42">
            <v>4.9849999999999998E-2</v>
          </cell>
          <cell r="Q42">
            <v>61.960158999999997</v>
          </cell>
          <cell r="R42">
            <v>2453.2815414000002</v>
          </cell>
          <cell r="S42">
            <v>4673.2641014000001</v>
          </cell>
          <cell r="T42">
            <v>643.1244729</v>
          </cell>
          <cell r="U42">
            <v>7497.0406595999993</v>
          </cell>
          <cell r="V42">
            <v>1991.3108633000002</v>
          </cell>
          <cell r="W42">
            <v>9488.3515229000004</v>
          </cell>
          <cell r="X42">
            <v>2418.2219270000001</v>
          </cell>
          <cell r="Y42">
            <v>1.4343939999999999</v>
          </cell>
          <cell r="Z42">
            <v>2419.6563209999999</v>
          </cell>
          <cell r="AA42">
            <v>-2290.6562472000001</v>
          </cell>
          <cell r="AB42">
            <v>10260.476069599999</v>
          </cell>
          <cell r="AC42">
            <v>190024</v>
          </cell>
          <cell r="AD42">
            <v>196381</v>
          </cell>
          <cell r="AE42">
            <v>-6357</v>
          </cell>
        </row>
        <row r="43">
          <cell r="A43">
            <v>1995</v>
          </cell>
          <cell r="B43">
            <v>708.18285330000003</v>
          </cell>
          <cell r="C43">
            <v>7392.7659892000001</v>
          </cell>
          <cell r="D43">
            <v>3546.1914422999998</v>
          </cell>
          <cell r="E43">
            <v>10938.957431499999</v>
          </cell>
          <cell r="F43">
            <v>2473.7203829999999</v>
          </cell>
          <cell r="G43">
            <v>1.5095510000000001</v>
          </cell>
          <cell r="H43">
            <v>2475.229934</v>
          </cell>
          <cell r="I43">
            <v>162.67743150000001</v>
          </cell>
          <cell r="J43">
            <v>14285.047650299999</v>
          </cell>
          <cell r="K43">
            <v>95.402747500000004</v>
          </cell>
          <cell r="L43">
            <v>5.4913660999999996</v>
          </cell>
          <cell r="M43">
            <v>1893.3614551999999</v>
          </cell>
          <cell r="N43">
            <v>1898.8528213</v>
          </cell>
          <cell r="O43">
            <v>79.378221999999994</v>
          </cell>
          <cell r="P43">
            <v>2.6373000000000001E-2</v>
          </cell>
          <cell r="Q43">
            <v>79.404595</v>
          </cell>
          <cell r="R43">
            <v>2926.8384971</v>
          </cell>
          <cell r="S43">
            <v>5000.4986609000007</v>
          </cell>
          <cell r="T43">
            <v>612.7801058</v>
          </cell>
          <cell r="U43">
            <v>7387.2746231000001</v>
          </cell>
          <cell r="V43">
            <v>1652.8299870999999</v>
          </cell>
          <cell r="W43">
            <v>9040.1046102</v>
          </cell>
          <cell r="X43">
            <v>2394.342161</v>
          </cell>
          <cell r="Y43">
            <v>1.4831780000000001</v>
          </cell>
          <cell r="Z43">
            <v>2395.825339</v>
          </cell>
          <cell r="AA43">
            <v>-2764.1610656000003</v>
          </cell>
          <cell r="AB43">
            <v>9284.5489893999984</v>
          </cell>
          <cell r="AC43">
            <v>205582</v>
          </cell>
          <cell r="AD43">
            <v>214689</v>
          </cell>
          <cell r="AE43">
            <v>-9107</v>
          </cell>
        </row>
        <row r="44">
          <cell r="A44">
            <v>1996</v>
          </cell>
          <cell r="B44">
            <v>794.56763179999996</v>
          </cell>
          <cell r="C44">
            <v>9956.5718486999995</v>
          </cell>
          <cell r="D44">
            <v>4034.6348923</v>
          </cell>
          <cell r="E44">
            <v>13991.206741</v>
          </cell>
          <cell r="F44">
            <v>2693.806149</v>
          </cell>
          <cell r="G44">
            <v>1.231026</v>
          </cell>
          <cell r="H44">
            <v>2695.0371749999999</v>
          </cell>
          <cell r="I44">
            <v>166.34901379999999</v>
          </cell>
          <cell r="J44">
            <v>17647.160561600002</v>
          </cell>
          <cell r="K44">
            <v>78.004351</v>
          </cell>
          <cell r="L44">
            <v>3.214235</v>
          </cell>
          <cell r="M44">
            <v>2555.8989384000001</v>
          </cell>
          <cell r="N44">
            <v>2559.1131734000001</v>
          </cell>
          <cell r="O44">
            <v>66.615494999999996</v>
          </cell>
          <cell r="P44">
            <v>2.2859999999999998E-3</v>
          </cell>
          <cell r="Q44">
            <v>66.617780999999994</v>
          </cell>
          <cell r="R44">
            <v>2863.4721482999998</v>
          </cell>
          <cell r="S44">
            <v>5567.2074536999999</v>
          </cell>
          <cell r="T44">
            <v>716.56328079999992</v>
          </cell>
          <cell r="U44">
            <v>9953.3576137</v>
          </cell>
          <cell r="V44">
            <v>1478.7359538999999</v>
          </cell>
          <cell r="W44">
            <v>11432.093567600001</v>
          </cell>
          <cell r="X44">
            <v>2627.190654</v>
          </cell>
          <cell r="Y44">
            <v>1.2287399999999999</v>
          </cell>
          <cell r="Z44">
            <v>2628.419394</v>
          </cell>
          <cell r="AA44">
            <v>-2697.1231344999997</v>
          </cell>
          <cell r="AB44">
            <v>12079.953107900001</v>
          </cell>
          <cell r="AC44">
            <v>212615</v>
          </cell>
          <cell r="AD44">
            <v>224100</v>
          </cell>
          <cell r="AE44">
            <v>-11485</v>
          </cell>
        </row>
        <row r="45">
          <cell r="A45">
            <v>1997</v>
          </cell>
          <cell r="B45">
            <v>835.90159119999998</v>
          </cell>
          <cell r="C45">
            <v>10994.677395000001</v>
          </cell>
          <cell r="D45">
            <v>4008.6680986000001</v>
          </cell>
          <cell r="E45">
            <v>15003.345493600002</v>
          </cell>
          <cell r="F45">
            <v>3216.805218</v>
          </cell>
          <cell r="G45">
            <v>0.64623299999999995</v>
          </cell>
          <cell r="H45">
            <v>3217.4514509999999</v>
          </cell>
          <cell r="I45">
            <v>186.61985469999999</v>
          </cell>
          <cell r="J45">
            <v>19243.318390500001</v>
          </cell>
          <cell r="K45">
            <v>66.2764478</v>
          </cell>
          <cell r="L45">
            <v>5.6084468999999997</v>
          </cell>
          <cell r="M45">
            <v>3106.2658071000001</v>
          </cell>
          <cell r="N45">
            <v>3111.8742540000003</v>
          </cell>
          <cell r="O45">
            <v>127.615377</v>
          </cell>
          <cell r="P45">
            <v>1.5398E-2</v>
          </cell>
          <cell r="Q45">
            <v>127.630775</v>
          </cell>
          <cell r="R45">
            <v>2817.8909592999998</v>
          </cell>
          <cell r="S45">
            <v>6123.6724360999997</v>
          </cell>
          <cell r="T45">
            <v>769.62514339999996</v>
          </cell>
          <cell r="U45">
            <v>10989.068948100001</v>
          </cell>
          <cell r="V45">
            <v>902.40229150000005</v>
          </cell>
          <cell r="W45">
            <v>11891.471239600001</v>
          </cell>
          <cell r="X45">
            <v>3089.1898409999999</v>
          </cell>
          <cell r="Y45">
            <v>0.63083499999999992</v>
          </cell>
          <cell r="Z45">
            <v>3089.8206759999998</v>
          </cell>
          <cell r="AA45">
            <v>-2631.2711045999999</v>
          </cell>
          <cell r="AB45">
            <v>13119.645954400001</v>
          </cell>
          <cell r="AC45">
            <v>234499</v>
          </cell>
          <cell r="AD45">
            <v>258294</v>
          </cell>
          <cell r="AE45">
            <v>-23795</v>
          </cell>
        </row>
        <row r="46">
          <cell r="A46">
            <v>1998</v>
          </cell>
          <cell r="B46">
            <v>838.89700000000005</v>
          </cell>
          <cell r="C46">
            <v>7807.8209999999999</v>
          </cell>
          <cell r="D46">
            <v>3071.8989999999999</v>
          </cell>
          <cell r="E46">
            <v>10879.72</v>
          </cell>
          <cell r="F46">
            <v>2889.0059999999999</v>
          </cell>
          <cell r="G46">
            <v>0.39100000000000001</v>
          </cell>
          <cell r="H46">
            <v>2889.3969999999999</v>
          </cell>
          <cell r="I46">
            <v>320.94344610000002</v>
          </cell>
          <cell r="J46">
            <v>14928.957446099999</v>
          </cell>
          <cell r="K46">
            <v>60.375999999999998</v>
          </cell>
          <cell r="L46">
            <v>34.793999999999997</v>
          </cell>
          <cell r="M46">
            <v>2817.982</v>
          </cell>
          <cell r="N46">
            <v>2852.7759999999998</v>
          </cell>
          <cell r="O46">
            <v>71.647999999999996</v>
          </cell>
          <cell r="P46">
            <v>0</v>
          </cell>
          <cell r="Q46">
            <v>71.647999999999996</v>
          </cell>
          <cell r="R46">
            <v>2760.8710633000001</v>
          </cell>
          <cell r="S46">
            <v>5745.6710633000002</v>
          </cell>
          <cell r="T46">
            <v>778.52100000000007</v>
          </cell>
          <cell r="U46">
            <v>7773.027</v>
          </cell>
          <cell r="V46">
            <v>253.91699999999992</v>
          </cell>
          <cell r="W46">
            <v>8026.9439999999995</v>
          </cell>
          <cell r="X46">
            <v>2817.3579999999997</v>
          </cell>
          <cell r="Y46">
            <v>0.39100000000000001</v>
          </cell>
          <cell r="Z46">
            <v>2817.7489999999998</v>
          </cell>
          <cell r="AA46">
            <v>-2439.9276172</v>
          </cell>
          <cell r="AB46">
            <v>9183.286382799999</v>
          </cell>
          <cell r="AC46">
            <v>254678</v>
          </cell>
          <cell r="AD46">
            <v>275383</v>
          </cell>
          <cell r="AE46">
            <v>-20705</v>
          </cell>
        </row>
        <row r="47">
          <cell r="A47">
            <v>1999</v>
          </cell>
          <cell r="B47">
            <v>812.53599999999994</v>
          </cell>
          <cell r="C47">
            <v>9765.1810000000005</v>
          </cell>
          <cell r="D47">
            <v>4101.62</v>
          </cell>
          <cell r="E47">
            <v>13866.800999999999</v>
          </cell>
          <cell r="F47">
            <v>2751.81</v>
          </cell>
          <cell r="G47">
            <v>0.38100000000000001</v>
          </cell>
          <cell r="H47">
            <v>2752.1909999999998</v>
          </cell>
          <cell r="I47">
            <v>284.310159</v>
          </cell>
          <cell r="J47">
            <v>17715.838158999999</v>
          </cell>
          <cell r="K47">
            <v>59.73</v>
          </cell>
          <cell r="L47">
            <v>78.287999999999997</v>
          </cell>
          <cell r="M47">
            <v>2928.0540000000001</v>
          </cell>
          <cell r="N47">
            <v>3006.3420000000001</v>
          </cell>
          <cell r="O47">
            <v>40.377000000000002</v>
          </cell>
          <cell r="P47">
            <v>1.2999999999999999E-2</v>
          </cell>
          <cell r="Q47">
            <v>40.39</v>
          </cell>
          <cell r="R47">
            <v>2886.5729704</v>
          </cell>
          <cell r="S47">
            <v>5993.0349704</v>
          </cell>
          <cell r="T47">
            <v>752.80599999999993</v>
          </cell>
          <cell r="U47">
            <v>9686.893</v>
          </cell>
          <cell r="V47">
            <v>1173.5659999999998</v>
          </cell>
          <cell r="W47">
            <v>10860.458999999999</v>
          </cell>
          <cell r="X47">
            <v>2711.433</v>
          </cell>
          <cell r="Y47">
            <v>0.36799999999999999</v>
          </cell>
          <cell r="Z47">
            <v>2711.8009999999999</v>
          </cell>
          <cell r="AA47">
            <v>-2602.2628113999999</v>
          </cell>
          <cell r="AB47">
            <v>11722.803188599999</v>
          </cell>
          <cell r="AC47">
            <v>269832</v>
          </cell>
          <cell r="AD47">
            <v>284135</v>
          </cell>
          <cell r="AE47">
            <v>-14303</v>
          </cell>
        </row>
        <row r="48">
          <cell r="A48">
            <v>2000</v>
          </cell>
          <cell r="B48">
            <v>1063.7660000000001</v>
          </cell>
          <cell r="C48">
            <v>19032.009999999998</v>
          </cell>
          <cell r="D48">
            <v>7399.0259999999998</v>
          </cell>
          <cell r="E48">
            <v>26431.036</v>
          </cell>
          <cell r="F48">
            <v>4795.3370000000004</v>
          </cell>
          <cell r="G48">
            <v>3.4000000000000002E-2</v>
          </cell>
          <cell r="H48">
            <v>4795.3710000000001</v>
          </cell>
          <cell r="I48">
            <v>265.48500000000001</v>
          </cell>
          <cell r="J48">
            <v>32555.657999999999</v>
          </cell>
          <cell r="K48">
            <v>96.183999999999997</v>
          </cell>
          <cell r="L48">
            <v>28.021999999999998</v>
          </cell>
          <cell r="M48">
            <v>5772.2579999999998</v>
          </cell>
          <cell r="N48">
            <v>5800.28</v>
          </cell>
          <cell r="O48">
            <v>95.091999999999999</v>
          </cell>
          <cell r="P48">
            <v>1.2999999999999999E-2</v>
          </cell>
          <cell r="Q48">
            <v>95.105000000000004</v>
          </cell>
          <cell r="R48">
            <v>3023.1289999999999</v>
          </cell>
          <cell r="S48">
            <v>9014.6980000000003</v>
          </cell>
          <cell r="T48">
            <v>967.58200000000011</v>
          </cell>
          <cell r="U48">
            <v>19003.987999999998</v>
          </cell>
          <cell r="V48">
            <v>1626.768</v>
          </cell>
          <cell r="W48">
            <v>20630.756000000001</v>
          </cell>
          <cell r="X48">
            <v>4700.2450000000008</v>
          </cell>
          <cell r="Y48">
            <v>2.1000000000000005E-2</v>
          </cell>
          <cell r="Z48">
            <v>4700.2660000000005</v>
          </cell>
          <cell r="AA48">
            <v>-2757.6439999999998</v>
          </cell>
          <cell r="AB48">
            <v>23540.959999999999</v>
          </cell>
          <cell r="AC48">
            <v>329907</v>
          </cell>
          <cell r="AD48">
            <v>325711</v>
          </cell>
          <cell r="AE48">
            <v>4196</v>
          </cell>
        </row>
        <row r="49">
          <cell r="A49">
            <v>2001</v>
          </cell>
          <cell r="B49">
            <v>964.45699999999999</v>
          </cell>
          <cell r="C49">
            <v>17315.498</v>
          </cell>
          <cell r="D49">
            <v>6570.8620000000001</v>
          </cell>
          <cell r="E49">
            <v>23886.36</v>
          </cell>
          <cell r="F49">
            <v>6208.6790000000001</v>
          </cell>
          <cell r="G49">
            <v>0.03</v>
          </cell>
          <cell r="H49">
            <v>6208.7089999999998</v>
          </cell>
          <cell r="I49">
            <v>225.86699999999999</v>
          </cell>
          <cell r="J49">
            <v>31285.392999999996</v>
          </cell>
          <cell r="K49">
            <v>92.227000000000004</v>
          </cell>
          <cell r="L49">
            <v>8.77</v>
          </cell>
          <cell r="M49">
            <v>5031.5079999999998</v>
          </cell>
          <cell r="N49">
            <v>5040.2780000000002</v>
          </cell>
          <cell r="O49">
            <v>146.81899999999999</v>
          </cell>
          <cell r="P49">
            <v>0</v>
          </cell>
          <cell r="Q49">
            <v>146.81899999999999</v>
          </cell>
          <cell r="R49">
            <v>3087.8760000000002</v>
          </cell>
          <cell r="S49">
            <v>8367.2000000000007</v>
          </cell>
          <cell r="T49">
            <v>872.23</v>
          </cell>
          <cell r="U49">
            <v>17306.727999999999</v>
          </cell>
          <cell r="V49">
            <v>1539.3540000000003</v>
          </cell>
          <cell r="W49">
            <v>18846.082000000002</v>
          </cell>
          <cell r="X49">
            <v>6061.86</v>
          </cell>
          <cell r="Y49">
            <v>0.03</v>
          </cell>
          <cell r="Z49">
            <v>6061.8899999999994</v>
          </cell>
          <cell r="AA49">
            <v>-2862.009</v>
          </cell>
          <cell r="AB49">
            <v>22918.192999999996</v>
          </cell>
          <cell r="AC49">
            <v>331446</v>
          </cell>
          <cell r="AD49">
            <v>331935</v>
          </cell>
          <cell r="AE49">
            <v>-489</v>
          </cell>
        </row>
      </sheetData>
      <sheetData sheetId="17" refreshError="1"/>
      <sheetData sheetId="18"/>
      <sheetData sheetId="19"/>
      <sheetData sheetId="20" refreshError="1"/>
      <sheetData sheetId="2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/>
      <sheetData sheetId="30" refreshError="1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X109"/>
  <sheetViews>
    <sheetView zoomScale="90" zoomScaleNormal="90" workbookViewId="0">
      <selection activeCell="H15" sqref="H15"/>
    </sheetView>
  </sheetViews>
  <sheetFormatPr baseColWidth="10" defaultRowHeight="12.75" x14ac:dyDescent="0.2"/>
  <cols>
    <col min="1" max="1" width="5.85546875" style="68" customWidth="1"/>
    <col min="2" max="4" width="9.42578125" style="68" customWidth="1"/>
    <col min="5" max="5" width="25.42578125" style="68" bestFit="1" customWidth="1"/>
    <col min="6" max="6" width="67" style="8" bestFit="1" customWidth="1"/>
    <col min="7" max="234" width="11.42578125" style="8"/>
    <col min="235" max="235" width="32.7109375" style="8" customWidth="1"/>
    <col min="236" max="245" width="12.28515625" style="8" customWidth="1"/>
    <col min="246" max="490" width="11.42578125" style="8"/>
    <col min="491" max="491" width="32.7109375" style="8" customWidth="1"/>
    <col min="492" max="501" width="12.28515625" style="8" customWidth="1"/>
    <col min="502" max="746" width="11.42578125" style="8"/>
    <col min="747" max="747" width="32.7109375" style="8" customWidth="1"/>
    <col min="748" max="757" width="12.28515625" style="8" customWidth="1"/>
    <col min="758" max="1002" width="11.42578125" style="8"/>
    <col min="1003" max="1003" width="32.7109375" style="8" customWidth="1"/>
    <col min="1004" max="1013" width="12.28515625" style="8" customWidth="1"/>
    <col min="1014" max="1258" width="11.42578125" style="8"/>
    <col min="1259" max="1259" width="32.7109375" style="8" customWidth="1"/>
    <col min="1260" max="1269" width="12.28515625" style="8" customWidth="1"/>
    <col min="1270" max="1514" width="11.42578125" style="8"/>
    <col min="1515" max="1515" width="32.7109375" style="8" customWidth="1"/>
    <col min="1516" max="1525" width="12.28515625" style="8" customWidth="1"/>
    <col min="1526" max="1770" width="11.42578125" style="8"/>
    <col min="1771" max="1771" width="32.7109375" style="8" customWidth="1"/>
    <col min="1772" max="1781" width="12.28515625" style="8" customWidth="1"/>
    <col min="1782" max="2026" width="11.42578125" style="8"/>
    <col min="2027" max="2027" width="32.7109375" style="8" customWidth="1"/>
    <col min="2028" max="2037" width="12.28515625" style="8" customWidth="1"/>
    <col min="2038" max="2282" width="11.42578125" style="8"/>
    <col min="2283" max="2283" width="32.7109375" style="8" customWidth="1"/>
    <col min="2284" max="2293" width="12.28515625" style="8" customWidth="1"/>
    <col min="2294" max="2538" width="11.42578125" style="8"/>
    <col min="2539" max="2539" width="32.7109375" style="8" customWidth="1"/>
    <col min="2540" max="2549" width="12.28515625" style="8" customWidth="1"/>
    <col min="2550" max="2794" width="11.42578125" style="8"/>
    <col min="2795" max="2795" width="32.7109375" style="8" customWidth="1"/>
    <col min="2796" max="2805" width="12.28515625" style="8" customWidth="1"/>
    <col min="2806" max="3050" width="11.42578125" style="8"/>
    <col min="3051" max="3051" width="32.7109375" style="8" customWidth="1"/>
    <col min="3052" max="3061" width="12.28515625" style="8" customWidth="1"/>
    <col min="3062" max="3306" width="11.42578125" style="8"/>
    <col min="3307" max="3307" width="32.7109375" style="8" customWidth="1"/>
    <col min="3308" max="3317" width="12.28515625" style="8" customWidth="1"/>
    <col min="3318" max="3562" width="11.42578125" style="8"/>
    <col min="3563" max="3563" width="32.7109375" style="8" customWidth="1"/>
    <col min="3564" max="3573" width="12.28515625" style="8" customWidth="1"/>
    <col min="3574" max="3818" width="11.42578125" style="8"/>
    <col min="3819" max="3819" width="32.7109375" style="8" customWidth="1"/>
    <col min="3820" max="3829" width="12.28515625" style="8" customWidth="1"/>
    <col min="3830" max="4074" width="11.42578125" style="8"/>
    <col min="4075" max="4075" width="32.7109375" style="8" customWidth="1"/>
    <col min="4076" max="4085" width="12.28515625" style="8" customWidth="1"/>
    <col min="4086" max="4330" width="11.42578125" style="8"/>
    <col min="4331" max="4331" width="32.7109375" style="8" customWidth="1"/>
    <col min="4332" max="4341" width="12.28515625" style="8" customWidth="1"/>
    <col min="4342" max="4586" width="11.42578125" style="8"/>
    <col min="4587" max="4587" width="32.7109375" style="8" customWidth="1"/>
    <col min="4588" max="4597" width="12.28515625" style="8" customWidth="1"/>
    <col min="4598" max="4842" width="11.42578125" style="8"/>
    <col min="4843" max="4843" width="32.7109375" style="8" customWidth="1"/>
    <col min="4844" max="4853" width="12.28515625" style="8" customWidth="1"/>
    <col min="4854" max="5098" width="11.42578125" style="8"/>
    <col min="5099" max="5099" width="32.7109375" style="8" customWidth="1"/>
    <col min="5100" max="5109" width="12.28515625" style="8" customWidth="1"/>
    <col min="5110" max="5354" width="11.42578125" style="8"/>
    <col min="5355" max="5355" width="32.7109375" style="8" customWidth="1"/>
    <col min="5356" max="5365" width="12.28515625" style="8" customWidth="1"/>
    <col min="5366" max="5610" width="11.42578125" style="8"/>
    <col min="5611" max="5611" width="32.7109375" style="8" customWidth="1"/>
    <col min="5612" max="5621" width="12.28515625" style="8" customWidth="1"/>
    <col min="5622" max="5866" width="11.42578125" style="8"/>
    <col min="5867" max="5867" width="32.7109375" style="8" customWidth="1"/>
    <col min="5868" max="5877" width="12.28515625" style="8" customWidth="1"/>
    <col min="5878" max="6122" width="11.42578125" style="8"/>
    <col min="6123" max="6123" width="32.7109375" style="8" customWidth="1"/>
    <col min="6124" max="6133" width="12.28515625" style="8" customWidth="1"/>
    <col min="6134" max="6378" width="11.42578125" style="8"/>
    <col min="6379" max="6379" width="32.7109375" style="8" customWidth="1"/>
    <col min="6380" max="6389" width="12.28515625" style="8" customWidth="1"/>
    <col min="6390" max="6634" width="11.42578125" style="8"/>
    <col min="6635" max="6635" width="32.7109375" style="8" customWidth="1"/>
    <col min="6636" max="6645" width="12.28515625" style="8" customWidth="1"/>
    <col min="6646" max="6890" width="11.42578125" style="8"/>
    <col min="6891" max="6891" width="32.7109375" style="8" customWidth="1"/>
    <col min="6892" max="6901" width="12.28515625" style="8" customWidth="1"/>
    <col min="6902" max="7146" width="11.42578125" style="8"/>
    <col min="7147" max="7147" width="32.7109375" style="8" customWidth="1"/>
    <col min="7148" max="7157" width="12.28515625" style="8" customWidth="1"/>
    <col min="7158" max="7402" width="11.42578125" style="8"/>
    <col min="7403" max="7403" width="32.7109375" style="8" customWidth="1"/>
    <col min="7404" max="7413" width="12.28515625" style="8" customWidth="1"/>
    <col min="7414" max="7658" width="11.42578125" style="8"/>
    <col min="7659" max="7659" width="32.7109375" style="8" customWidth="1"/>
    <col min="7660" max="7669" width="12.28515625" style="8" customWidth="1"/>
    <col min="7670" max="7914" width="11.42578125" style="8"/>
    <col min="7915" max="7915" width="32.7109375" style="8" customWidth="1"/>
    <col min="7916" max="7925" width="12.28515625" style="8" customWidth="1"/>
    <col min="7926" max="8170" width="11.42578125" style="8"/>
    <col min="8171" max="8171" width="32.7109375" style="8" customWidth="1"/>
    <col min="8172" max="8181" width="12.28515625" style="8" customWidth="1"/>
    <col min="8182" max="8426" width="11.42578125" style="8"/>
    <col min="8427" max="8427" width="32.7109375" style="8" customWidth="1"/>
    <col min="8428" max="8437" width="12.28515625" style="8" customWidth="1"/>
    <col min="8438" max="8682" width="11.42578125" style="8"/>
    <col min="8683" max="8683" width="32.7109375" style="8" customWidth="1"/>
    <col min="8684" max="8693" width="12.28515625" style="8" customWidth="1"/>
    <col min="8694" max="8938" width="11.42578125" style="8"/>
    <col min="8939" max="8939" width="32.7109375" style="8" customWidth="1"/>
    <col min="8940" max="8949" width="12.28515625" style="8" customWidth="1"/>
    <col min="8950" max="9194" width="11.42578125" style="8"/>
    <col min="9195" max="9195" width="32.7109375" style="8" customWidth="1"/>
    <col min="9196" max="9205" width="12.28515625" style="8" customWidth="1"/>
    <col min="9206" max="9450" width="11.42578125" style="8"/>
    <col min="9451" max="9451" width="32.7109375" style="8" customWidth="1"/>
    <col min="9452" max="9461" width="12.28515625" style="8" customWidth="1"/>
    <col min="9462" max="9706" width="11.42578125" style="8"/>
    <col min="9707" max="9707" width="32.7109375" style="8" customWidth="1"/>
    <col min="9708" max="9717" width="12.28515625" style="8" customWidth="1"/>
    <col min="9718" max="9962" width="11.42578125" style="8"/>
    <col min="9963" max="9963" width="32.7109375" style="8" customWidth="1"/>
    <col min="9964" max="9973" width="12.28515625" style="8" customWidth="1"/>
    <col min="9974" max="10218" width="11.42578125" style="8"/>
    <col min="10219" max="10219" width="32.7109375" style="8" customWidth="1"/>
    <col min="10220" max="10229" width="12.28515625" style="8" customWidth="1"/>
    <col min="10230" max="10474" width="11.42578125" style="8"/>
    <col min="10475" max="10475" width="32.7109375" style="8" customWidth="1"/>
    <col min="10476" max="10485" width="12.28515625" style="8" customWidth="1"/>
    <col min="10486" max="10730" width="11.42578125" style="8"/>
    <col min="10731" max="10731" width="32.7109375" style="8" customWidth="1"/>
    <col min="10732" max="10741" width="12.28515625" style="8" customWidth="1"/>
    <col min="10742" max="10986" width="11.42578125" style="8"/>
    <col min="10987" max="10987" width="32.7109375" style="8" customWidth="1"/>
    <col min="10988" max="10997" width="12.28515625" style="8" customWidth="1"/>
    <col min="10998" max="11242" width="11.42578125" style="8"/>
    <col min="11243" max="11243" width="32.7109375" style="8" customWidth="1"/>
    <col min="11244" max="11253" width="12.28515625" style="8" customWidth="1"/>
    <col min="11254" max="11498" width="11.42578125" style="8"/>
    <col min="11499" max="11499" width="32.7109375" style="8" customWidth="1"/>
    <col min="11500" max="11509" width="12.28515625" style="8" customWidth="1"/>
    <col min="11510" max="11754" width="11.42578125" style="8"/>
    <col min="11755" max="11755" width="32.7109375" style="8" customWidth="1"/>
    <col min="11756" max="11765" width="12.28515625" style="8" customWidth="1"/>
    <col min="11766" max="12010" width="11.42578125" style="8"/>
    <col min="12011" max="12011" width="32.7109375" style="8" customWidth="1"/>
    <col min="12012" max="12021" width="12.28515625" style="8" customWidth="1"/>
    <col min="12022" max="12266" width="11.42578125" style="8"/>
    <col min="12267" max="12267" width="32.7109375" style="8" customWidth="1"/>
    <col min="12268" max="12277" width="12.28515625" style="8" customWidth="1"/>
    <col min="12278" max="12522" width="11.42578125" style="8"/>
    <col min="12523" max="12523" width="32.7109375" style="8" customWidth="1"/>
    <col min="12524" max="12533" width="12.28515625" style="8" customWidth="1"/>
    <col min="12534" max="12778" width="11.42578125" style="8"/>
    <col min="12779" max="12779" width="32.7109375" style="8" customWidth="1"/>
    <col min="12780" max="12789" width="12.28515625" style="8" customWidth="1"/>
    <col min="12790" max="13034" width="11.42578125" style="8"/>
    <col min="13035" max="13035" width="32.7109375" style="8" customWidth="1"/>
    <col min="13036" max="13045" width="12.28515625" style="8" customWidth="1"/>
    <col min="13046" max="13290" width="11.42578125" style="8"/>
    <col min="13291" max="13291" width="32.7109375" style="8" customWidth="1"/>
    <col min="13292" max="13301" width="12.28515625" style="8" customWidth="1"/>
    <col min="13302" max="13546" width="11.42578125" style="8"/>
    <col min="13547" max="13547" width="32.7109375" style="8" customWidth="1"/>
    <col min="13548" max="13557" width="12.28515625" style="8" customWidth="1"/>
    <col min="13558" max="13802" width="11.42578125" style="8"/>
    <col min="13803" max="13803" width="32.7109375" style="8" customWidth="1"/>
    <col min="13804" max="13813" width="12.28515625" style="8" customWidth="1"/>
    <col min="13814" max="14058" width="11.42578125" style="8"/>
    <col min="14059" max="14059" width="32.7109375" style="8" customWidth="1"/>
    <col min="14060" max="14069" width="12.28515625" style="8" customWidth="1"/>
    <col min="14070" max="14314" width="11.42578125" style="8"/>
    <col min="14315" max="14315" width="32.7109375" style="8" customWidth="1"/>
    <col min="14316" max="14325" width="12.28515625" style="8" customWidth="1"/>
    <col min="14326" max="14570" width="11.42578125" style="8"/>
    <col min="14571" max="14571" width="32.7109375" style="8" customWidth="1"/>
    <col min="14572" max="14581" width="12.28515625" style="8" customWidth="1"/>
    <col min="14582" max="14826" width="11.42578125" style="8"/>
    <col min="14827" max="14827" width="32.7109375" style="8" customWidth="1"/>
    <col min="14828" max="14837" width="12.28515625" style="8" customWidth="1"/>
    <col min="14838" max="15082" width="11.42578125" style="8"/>
    <col min="15083" max="15083" width="32.7109375" style="8" customWidth="1"/>
    <col min="15084" max="15093" width="12.28515625" style="8" customWidth="1"/>
    <col min="15094" max="15338" width="11.42578125" style="8"/>
    <col min="15339" max="15339" width="32.7109375" style="8" customWidth="1"/>
    <col min="15340" max="15349" width="12.28515625" style="8" customWidth="1"/>
    <col min="15350" max="15594" width="11.42578125" style="8"/>
    <col min="15595" max="15595" width="32.7109375" style="8" customWidth="1"/>
    <col min="15596" max="15605" width="12.28515625" style="8" customWidth="1"/>
    <col min="15606" max="15850" width="11.42578125" style="8"/>
    <col min="15851" max="15851" width="32.7109375" style="8" customWidth="1"/>
    <col min="15852" max="15861" width="12.28515625" style="8" customWidth="1"/>
    <col min="15862" max="16106" width="11.42578125" style="8"/>
    <col min="16107" max="16107" width="32.7109375" style="8" customWidth="1"/>
    <col min="16108" max="16117" width="12.28515625" style="8" customWidth="1"/>
    <col min="16118" max="16384" width="11.42578125" style="8"/>
  </cols>
  <sheetData>
    <row r="1" spans="1:9" ht="21" x14ac:dyDescent="0.35">
      <c r="A1" s="67"/>
      <c r="B1" s="67"/>
      <c r="C1" s="67"/>
      <c r="D1" s="67"/>
      <c r="E1" s="67"/>
      <c r="F1" s="60" t="s">
        <v>262</v>
      </c>
      <c r="I1" s="63" t="s">
        <v>257</v>
      </c>
    </row>
    <row r="2" spans="1:9" ht="15.75" x14ac:dyDescent="0.2">
      <c r="F2" s="60"/>
      <c r="I2" s="63" t="s">
        <v>258</v>
      </c>
    </row>
    <row r="3" spans="1:9" x14ac:dyDescent="0.2">
      <c r="A3" s="74"/>
      <c r="B3" s="69"/>
      <c r="C3" s="69"/>
      <c r="D3" s="69"/>
      <c r="E3" s="69"/>
      <c r="F3" s="6"/>
      <c r="I3" s="66" t="s">
        <v>259</v>
      </c>
    </row>
    <row r="4" spans="1:9" ht="15" x14ac:dyDescent="0.25">
      <c r="A4" s="74"/>
      <c r="B4" s="3" t="s">
        <v>99</v>
      </c>
      <c r="C4" s="3" t="s">
        <v>98</v>
      </c>
      <c r="D4" s="3" t="s">
        <v>261</v>
      </c>
      <c r="E4" s="3" t="s">
        <v>260</v>
      </c>
      <c r="F4" s="61" t="s">
        <v>110</v>
      </c>
      <c r="G4" s="22">
        <v>2009</v>
      </c>
    </row>
    <row r="5" spans="1:9" ht="15" x14ac:dyDescent="0.25">
      <c r="A5" s="71" t="s">
        <v>0</v>
      </c>
      <c r="B5" s="3" t="str">
        <f>+IF(C5&gt;90%,"#009CAD",IF(C5&gt;80%,"#5DC2CE",IF(C5&gt;70%,"#9ED7D8",IF(C5&gt;60%,"#D8EFF2",IF(C5&gt;50%,"#FDEFF3",IF(C5&gt;40%,"#FFD3D8",IF(C5&gt;30%,"#FF96A8",IF(C5&gt;20%,"#FF5F76",IF(C5&gt;10%,"#FF0051","#A2002C")))))))))</f>
        <v>#5DC2CE</v>
      </c>
      <c r="C5" s="25">
        <f>PERCENTRANK($D$5:$D$105,D5)</f>
        <v>0.81</v>
      </c>
      <c r="D5" s="25">
        <f>+VLOOKUP(E5,$F$6:$G$27,2,FALSE)</f>
        <v>29048.868137302052</v>
      </c>
      <c r="E5" s="71" t="s">
        <v>245</v>
      </c>
      <c r="F5" s="62" t="s">
        <v>252</v>
      </c>
    </row>
    <row r="6" spans="1:9" ht="15" x14ac:dyDescent="0.25">
      <c r="A6" s="71" t="s">
        <v>1</v>
      </c>
      <c r="B6" s="3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#A2002C</v>
      </c>
      <c r="C6" s="25">
        <f t="shared" ref="C6:C69" si="1">PERCENTRANK($D$5:$D$105,D6)</f>
        <v>0.05</v>
      </c>
      <c r="D6" s="25">
        <f t="shared" ref="D6:D69" si="2">+VLOOKUP(E6,$F$6:$G$27,2,FALSE)</f>
        <v>24074.64468917765</v>
      </c>
      <c r="E6" s="70" t="s">
        <v>241</v>
      </c>
      <c r="F6" s="90" t="s">
        <v>245</v>
      </c>
      <c r="G6" s="88">
        <v>29048.868137302052</v>
      </c>
    </row>
    <row r="7" spans="1:9" ht="15" x14ac:dyDescent="0.25">
      <c r="A7" s="71" t="s">
        <v>2</v>
      </c>
      <c r="B7" s="3" t="str">
        <f t="shared" si="0"/>
        <v>#5DC2CE</v>
      </c>
      <c r="C7" s="25">
        <f t="shared" si="1"/>
        <v>0.81</v>
      </c>
      <c r="D7" s="25">
        <f t="shared" si="2"/>
        <v>29048.868137302052</v>
      </c>
      <c r="E7" s="71" t="s">
        <v>245</v>
      </c>
      <c r="F7" s="89" t="s">
        <v>239</v>
      </c>
      <c r="G7" s="88">
        <v>24947.376759615116</v>
      </c>
    </row>
    <row r="8" spans="1:9" ht="15" x14ac:dyDescent="0.25">
      <c r="A8" s="71" t="s">
        <v>3</v>
      </c>
      <c r="B8" s="3" t="str">
        <f t="shared" si="0"/>
        <v>#9ED7D8</v>
      </c>
      <c r="C8" s="25">
        <f t="shared" si="1"/>
        <v>0.75</v>
      </c>
      <c r="D8" s="25">
        <f t="shared" si="2"/>
        <v>28049.310022572063</v>
      </c>
      <c r="E8" s="72" t="s">
        <v>232</v>
      </c>
      <c r="F8" s="89" t="s">
        <v>233</v>
      </c>
      <c r="G8" s="88">
        <v>25235.937570264381</v>
      </c>
    </row>
    <row r="9" spans="1:9" ht="15" x14ac:dyDescent="0.25">
      <c r="A9" s="71" t="s">
        <v>4</v>
      </c>
      <c r="B9" s="3" t="str">
        <f t="shared" si="0"/>
        <v>#9ED7D8</v>
      </c>
      <c r="C9" s="25">
        <f t="shared" si="1"/>
        <v>0.75</v>
      </c>
      <c r="D9" s="25">
        <f t="shared" si="2"/>
        <v>28049.310022572063</v>
      </c>
      <c r="E9" s="72" t="s">
        <v>232</v>
      </c>
      <c r="F9" s="89" t="s">
        <v>234</v>
      </c>
      <c r="G9" s="88">
        <v>25425.936227395538</v>
      </c>
    </row>
    <row r="10" spans="1:9" ht="15" x14ac:dyDescent="0.25">
      <c r="A10" s="71" t="s">
        <v>5</v>
      </c>
      <c r="B10" s="3" t="str">
        <f t="shared" si="0"/>
        <v>#9ED7D8</v>
      </c>
      <c r="C10" s="25">
        <f t="shared" si="1"/>
        <v>0.75</v>
      </c>
      <c r="D10" s="25">
        <f t="shared" si="2"/>
        <v>28049.310022572063</v>
      </c>
      <c r="E10" s="72" t="s">
        <v>232</v>
      </c>
      <c r="F10" s="89" t="s">
        <v>231</v>
      </c>
      <c r="G10" s="88">
        <v>24984.680284490434</v>
      </c>
    </row>
    <row r="11" spans="1:9" ht="15" x14ac:dyDescent="0.25">
      <c r="A11" s="71" t="s">
        <v>6</v>
      </c>
      <c r="B11" s="3" t="str">
        <f t="shared" si="0"/>
        <v>#5DC2CE</v>
      </c>
      <c r="C11" s="25">
        <f t="shared" si="1"/>
        <v>0.81</v>
      </c>
      <c r="D11" s="25">
        <f t="shared" si="2"/>
        <v>29048.868137302052</v>
      </c>
      <c r="E11" s="71" t="s">
        <v>245</v>
      </c>
      <c r="F11" s="96" t="s">
        <v>242</v>
      </c>
      <c r="G11" s="88">
        <v>25853.689324921477</v>
      </c>
    </row>
    <row r="12" spans="1:9" ht="15" x14ac:dyDescent="0.25">
      <c r="A12" s="71" t="s">
        <v>7</v>
      </c>
      <c r="B12" s="3" t="str">
        <f t="shared" si="0"/>
        <v>#FDEFF3</v>
      </c>
      <c r="C12" s="25">
        <f t="shared" si="1"/>
        <v>0.6</v>
      </c>
      <c r="D12" s="25">
        <f t="shared" si="2"/>
        <v>25853.689324921477</v>
      </c>
      <c r="E12" s="70" t="s">
        <v>242</v>
      </c>
      <c r="F12" s="96" t="s">
        <v>241</v>
      </c>
      <c r="G12" s="88">
        <v>24074.64468917765</v>
      </c>
    </row>
    <row r="13" spans="1:9" ht="15" x14ac:dyDescent="0.25">
      <c r="A13" s="71" t="s">
        <v>8</v>
      </c>
      <c r="B13" s="3" t="str">
        <f t="shared" si="0"/>
        <v>#FF5F76</v>
      </c>
      <c r="C13" s="25">
        <f t="shared" si="1"/>
        <v>0.28999999999999998</v>
      </c>
      <c r="D13" s="25">
        <f t="shared" si="2"/>
        <v>25349.357975952604</v>
      </c>
      <c r="E13" s="70" t="s">
        <v>244</v>
      </c>
      <c r="F13" s="89" t="s">
        <v>238</v>
      </c>
      <c r="G13" s="88">
        <v>48849.324651523486</v>
      </c>
    </row>
    <row r="14" spans="1:9" ht="15" x14ac:dyDescent="0.25">
      <c r="A14" s="71">
        <v>10</v>
      </c>
      <c r="B14" s="3" t="str">
        <f t="shared" si="0"/>
        <v>#FDEFF3</v>
      </c>
      <c r="C14" s="25">
        <f t="shared" si="1"/>
        <v>0.6</v>
      </c>
      <c r="D14" s="25">
        <f t="shared" si="2"/>
        <v>25853.689324921477</v>
      </c>
      <c r="E14" s="70" t="s">
        <v>242</v>
      </c>
      <c r="F14" s="90" t="s">
        <v>240</v>
      </c>
      <c r="G14" s="88">
        <v>25249.328535267457</v>
      </c>
    </row>
    <row r="15" spans="1:9" ht="15" x14ac:dyDescent="0.25">
      <c r="A15" s="71">
        <v>11</v>
      </c>
      <c r="B15" s="3" t="str">
        <f t="shared" si="0"/>
        <v>#FF5F76</v>
      </c>
      <c r="C15" s="25">
        <f t="shared" si="1"/>
        <v>0.28999999999999998</v>
      </c>
      <c r="D15" s="25">
        <f t="shared" si="2"/>
        <v>25349.357975952604</v>
      </c>
      <c r="E15" s="70" t="s">
        <v>244</v>
      </c>
      <c r="F15" s="97" t="s">
        <v>243</v>
      </c>
      <c r="G15" s="88">
        <v>25370.875080930178</v>
      </c>
    </row>
    <row r="16" spans="1:9" ht="15" x14ac:dyDescent="0.25">
      <c r="A16" s="71">
        <v>12</v>
      </c>
      <c r="B16" s="3" t="str">
        <f t="shared" si="0"/>
        <v>#FF5F76</v>
      </c>
      <c r="C16" s="25">
        <f t="shared" si="1"/>
        <v>0.28999999999999998</v>
      </c>
      <c r="D16" s="25">
        <f t="shared" si="2"/>
        <v>25349.357975952604</v>
      </c>
      <c r="E16" s="70" t="s">
        <v>244</v>
      </c>
      <c r="F16" s="96" t="s">
        <v>244</v>
      </c>
      <c r="G16" s="88">
        <v>25349.357975952604</v>
      </c>
    </row>
    <row r="17" spans="1:232" ht="15" x14ac:dyDescent="0.25">
      <c r="A17" s="71">
        <v>13</v>
      </c>
      <c r="B17" s="3" t="str">
        <f t="shared" si="0"/>
        <v>#9ED7D8</v>
      </c>
      <c r="C17" s="25">
        <f t="shared" si="1"/>
        <v>0.75</v>
      </c>
      <c r="D17" s="25">
        <f t="shared" si="2"/>
        <v>28049.310022572063</v>
      </c>
      <c r="E17" s="72" t="s">
        <v>232</v>
      </c>
      <c r="F17" s="89" t="s">
        <v>235</v>
      </c>
      <c r="G17" s="88">
        <v>26834.230094852101</v>
      </c>
    </row>
    <row r="18" spans="1:232" ht="15" x14ac:dyDescent="0.25">
      <c r="A18" s="71">
        <v>14</v>
      </c>
      <c r="B18" s="3" t="str">
        <f t="shared" si="0"/>
        <v>#FF5F76</v>
      </c>
      <c r="C18" s="25">
        <f t="shared" si="1"/>
        <v>0.24</v>
      </c>
      <c r="D18" s="25">
        <f t="shared" si="2"/>
        <v>25249.328535267457</v>
      </c>
      <c r="E18" s="71" t="s">
        <v>240</v>
      </c>
      <c r="F18" s="89" t="s">
        <v>232</v>
      </c>
      <c r="G18" s="88">
        <v>28049.310022572063</v>
      </c>
    </row>
    <row r="19" spans="1:232" ht="15" x14ac:dyDescent="0.25">
      <c r="A19" s="71">
        <v>15</v>
      </c>
      <c r="B19" s="3" t="str">
        <f t="shared" si="0"/>
        <v>#5DC2CE</v>
      </c>
      <c r="C19" s="25">
        <f t="shared" si="1"/>
        <v>0.81</v>
      </c>
      <c r="D19" s="25">
        <f t="shared" si="2"/>
        <v>29048.868137302052</v>
      </c>
      <c r="E19" s="71" t="s">
        <v>245</v>
      </c>
      <c r="F19" s="91" t="s">
        <v>253</v>
      </c>
      <c r="G19" s="86">
        <v>26135.996729681643</v>
      </c>
    </row>
    <row r="20" spans="1:232" ht="15" x14ac:dyDescent="0.25">
      <c r="A20" s="71">
        <v>16</v>
      </c>
      <c r="B20" s="3" t="str">
        <f t="shared" si="0"/>
        <v>#FFD3D8</v>
      </c>
      <c r="C20" s="25">
        <f t="shared" si="1"/>
        <v>0.42</v>
      </c>
      <c r="D20" s="25">
        <f t="shared" si="2"/>
        <v>25370.875080930178</v>
      </c>
      <c r="E20" s="73" t="s">
        <v>243</v>
      </c>
      <c r="F20" s="91" t="s">
        <v>254</v>
      </c>
      <c r="G20" s="86">
        <v>30400.852857186557</v>
      </c>
    </row>
    <row r="21" spans="1:232" ht="15" x14ac:dyDescent="0.25">
      <c r="A21" s="71">
        <v>17</v>
      </c>
      <c r="B21" s="3" t="str">
        <f t="shared" si="0"/>
        <v>#FFD3D8</v>
      </c>
      <c r="C21" s="25">
        <f t="shared" si="1"/>
        <v>0.42</v>
      </c>
      <c r="D21" s="25">
        <f t="shared" si="2"/>
        <v>25370.875080930178</v>
      </c>
      <c r="E21" s="73" t="s">
        <v>243</v>
      </c>
      <c r="F21" s="92" t="s">
        <v>111</v>
      </c>
      <c r="G21" s="87">
        <v>18583.923648511824</v>
      </c>
    </row>
    <row r="22" spans="1:232" ht="15" x14ac:dyDescent="0.25">
      <c r="A22" s="71">
        <v>18</v>
      </c>
      <c r="B22" s="3" t="str">
        <f t="shared" si="0"/>
        <v>#FDEFF3</v>
      </c>
      <c r="C22" s="25">
        <f t="shared" si="1"/>
        <v>0.54</v>
      </c>
      <c r="D22" s="25">
        <f t="shared" si="2"/>
        <v>25425.936227395538</v>
      </c>
      <c r="E22" s="72" t="s">
        <v>234</v>
      </c>
      <c r="F22" s="92" t="s">
        <v>113</v>
      </c>
      <c r="G22" s="87">
        <v>20196.008662027867</v>
      </c>
    </row>
    <row r="23" spans="1:232" ht="15" x14ac:dyDescent="0.25">
      <c r="A23" s="71">
        <v>19</v>
      </c>
      <c r="B23" s="3" t="str">
        <f t="shared" si="0"/>
        <v>#FFD3D8</v>
      </c>
      <c r="C23" s="25">
        <f t="shared" si="1"/>
        <v>0.42</v>
      </c>
      <c r="D23" s="25">
        <f t="shared" si="2"/>
        <v>25370.875080930178</v>
      </c>
      <c r="E23" s="73" t="s">
        <v>243</v>
      </c>
      <c r="F23" s="92" t="s">
        <v>114</v>
      </c>
      <c r="G23" s="87">
        <v>14887.926810713789</v>
      </c>
    </row>
    <row r="24" spans="1:232" ht="15" x14ac:dyDescent="0.25">
      <c r="A24" s="71" t="s">
        <v>19</v>
      </c>
      <c r="B24" s="3" t="str">
        <f t="shared" si="0"/>
        <v>#FF0051</v>
      </c>
      <c r="C24" s="25">
        <f t="shared" si="1"/>
        <v>0.18</v>
      </c>
      <c r="D24" s="25">
        <f t="shared" si="2"/>
        <v>24984.680284490434</v>
      </c>
      <c r="E24" s="72" t="s">
        <v>231</v>
      </c>
      <c r="F24" s="92" t="s">
        <v>230</v>
      </c>
      <c r="G24" s="87">
        <v>18603.324042748096</v>
      </c>
    </row>
    <row r="25" spans="1:232" ht="15" x14ac:dyDescent="0.25">
      <c r="A25" s="71" t="s">
        <v>20</v>
      </c>
      <c r="B25" s="3" t="str">
        <f t="shared" si="0"/>
        <v>#FF0051</v>
      </c>
      <c r="C25" s="25">
        <f t="shared" si="1"/>
        <v>0.18</v>
      </c>
      <c r="D25" s="25">
        <f t="shared" si="2"/>
        <v>24984.680284490434</v>
      </c>
      <c r="E25" s="72" t="s">
        <v>231</v>
      </c>
      <c r="F25" s="93" t="s">
        <v>116</v>
      </c>
      <c r="G25" s="87">
        <v>7057.5671153172534</v>
      </c>
    </row>
    <row r="26" spans="1:232" ht="15" x14ac:dyDescent="0.25">
      <c r="A26" s="71">
        <v>21</v>
      </c>
      <c r="B26" s="3" t="str">
        <f t="shared" si="0"/>
        <v>#A2002C</v>
      </c>
      <c r="C26" s="25">
        <f t="shared" si="1"/>
        <v>0.1</v>
      </c>
      <c r="D26" s="25">
        <f t="shared" si="2"/>
        <v>24947.376759615116</v>
      </c>
      <c r="E26" s="72" t="s">
        <v>239</v>
      </c>
      <c r="F26" s="94" t="s">
        <v>255</v>
      </c>
      <c r="G26" s="86">
        <v>17385.267837676063</v>
      </c>
    </row>
    <row r="27" spans="1:232" ht="16.5" customHeight="1" x14ac:dyDescent="0.25">
      <c r="A27" s="71">
        <v>22</v>
      </c>
      <c r="B27" s="3" t="str">
        <f t="shared" si="0"/>
        <v>#FF0051</v>
      </c>
      <c r="C27" s="25">
        <f t="shared" si="1"/>
        <v>0.2</v>
      </c>
      <c r="D27" s="25">
        <f t="shared" si="2"/>
        <v>25235.937570264381</v>
      </c>
      <c r="E27" s="72" t="s">
        <v>233</v>
      </c>
      <c r="F27" s="95" t="s">
        <v>256</v>
      </c>
      <c r="G27" s="86">
        <v>29990.329407669422</v>
      </c>
    </row>
    <row r="28" spans="1:232" ht="15" x14ac:dyDescent="0.25">
      <c r="A28" s="71">
        <v>23</v>
      </c>
      <c r="B28" s="3" t="str">
        <f t="shared" si="0"/>
        <v>#FFD3D8</v>
      </c>
      <c r="C28" s="25">
        <f t="shared" si="1"/>
        <v>0.42</v>
      </c>
      <c r="D28" s="25">
        <f t="shared" si="2"/>
        <v>25370.875080930178</v>
      </c>
      <c r="E28" s="73" t="s">
        <v>243</v>
      </c>
    </row>
    <row r="29" spans="1:232" s="64" customFormat="1" ht="15" x14ac:dyDescent="0.25">
      <c r="A29" s="71">
        <v>24</v>
      </c>
      <c r="B29" s="3" t="str">
        <f t="shared" si="0"/>
        <v>#FFD3D8</v>
      </c>
      <c r="C29" s="25">
        <f t="shared" si="1"/>
        <v>0.42</v>
      </c>
      <c r="D29" s="25">
        <f t="shared" si="2"/>
        <v>25370.875080930178</v>
      </c>
      <c r="E29" s="73" t="s">
        <v>243</v>
      </c>
      <c r="HX29" s="8"/>
    </row>
    <row r="30" spans="1:232" s="65" customFormat="1" ht="15" x14ac:dyDescent="0.25">
      <c r="A30" s="71">
        <v>25</v>
      </c>
      <c r="B30" s="3" t="str">
        <f t="shared" si="0"/>
        <v>#A2002C</v>
      </c>
      <c r="C30" s="25">
        <f t="shared" si="1"/>
        <v>0.1</v>
      </c>
      <c r="D30" s="25">
        <f t="shared" si="2"/>
        <v>24947.376759615116</v>
      </c>
      <c r="E30" s="72" t="s">
        <v>239</v>
      </c>
      <c r="HX30" s="8"/>
    </row>
    <row r="31" spans="1:232" ht="15" x14ac:dyDescent="0.25">
      <c r="A31" s="71">
        <v>26</v>
      </c>
      <c r="B31" s="3" t="str">
        <f t="shared" si="0"/>
        <v>#5DC2CE</v>
      </c>
      <c r="C31" s="25">
        <f t="shared" si="1"/>
        <v>0.81</v>
      </c>
      <c r="D31" s="25">
        <f t="shared" si="2"/>
        <v>29048.868137302052</v>
      </c>
      <c r="E31" s="71" t="s">
        <v>245</v>
      </c>
    </row>
    <row r="32" spans="1:232" ht="15" x14ac:dyDescent="0.25">
      <c r="A32" s="71">
        <v>27</v>
      </c>
      <c r="B32" s="3" t="str">
        <f t="shared" si="0"/>
        <v>#FF5F76</v>
      </c>
      <c r="C32" s="25">
        <f t="shared" si="1"/>
        <v>0.24</v>
      </c>
      <c r="D32" s="25">
        <f t="shared" si="2"/>
        <v>25249.328535267457</v>
      </c>
      <c r="E32" s="71" t="s">
        <v>240</v>
      </c>
    </row>
    <row r="33" spans="1:5" ht="15" x14ac:dyDescent="0.25">
      <c r="A33" s="71">
        <v>28</v>
      </c>
      <c r="B33" s="3" t="str">
        <f t="shared" si="0"/>
        <v>#FDEFF3</v>
      </c>
      <c r="C33" s="25">
        <f t="shared" si="1"/>
        <v>0.54</v>
      </c>
      <c r="D33" s="25">
        <f t="shared" si="2"/>
        <v>25425.936227395538</v>
      </c>
      <c r="E33" s="72" t="s">
        <v>234</v>
      </c>
    </row>
    <row r="34" spans="1:5" ht="15" x14ac:dyDescent="0.25">
      <c r="A34" s="71">
        <v>29</v>
      </c>
      <c r="B34" s="3" t="str">
        <f t="shared" si="0"/>
        <v>#FF0051</v>
      </c>
      <c r="C34" s="25">
        <f t="shared" si="1"/>
        <v>0.2</v>
      </c>
      <c r="D34" s="25">
        <f t="shared" si="2"/>
        <v>25235.937570264381</v>
      </c>
      <c r="E34" s="72" t="s">
        <v>233</v>
      </c>
    </row>
    <row r="35" spans="1:5" ht="15" x14ac:dyDescent="0.25">
      <c r="A35" s="71">
        <v>30</v>
      </c>
      <c r="B35" s="3" t="str">
        <f t="shared" si="0"/>
        <v>#FF5F76</v>
      </c>
      <c r="C35" s="25">
        <f t="shared" si="1"/>
        <v>0.28999999999999998</v>
      </c>
      <c r="D35" s="25">
        <f t="shared" si="2"/>
        <v>25349.357975952604</v>
      </c>
      <c r="E35" s="70" t="s">
        <v>244</v>
      </c>
    </row>
    <row r="36" spans="1:5" ht="15" x14ac:dyDescent="0.25">
      <c r="A36" s="71">
        <v>31</v>
      </c>
      <c r="B36" s="3" t="str">
        <f t="shared" si="0"/>
        <v>#FF5F76</v>
      </c>
      <c r="C36" s="25">
        <f t="shared" si="1"/>
        <v>0.28999999999999998</v>
      </c>
      <c r="D36" s="25">
        <f t="shared" si="2"/>
        <v>25349.357975952604</v>
      </c>
      <c r="E36" s="70" t="s">
        <v>244</v>
      </c>
    </row>
    <row r="37" spans="1:5" ht="15" x14ac:dyDescent="0.25">
      <c r="A37" s="71">
        <v>32</v>
      </c>
      <c r="B37" s="3" t="str">
        <f t="shared" si="0"/>
        <v>#FF5F76</v>
      </c>
      <c r="C37" s="25">
        <f t="shared" si="1"/>
        <v>0.28999999999999998</v>
      </c>
      <c r="D37" s="25">
        <f t="shared" si="2"/>
        <v>25349.357975952604</v>
      </c>
      <c r="E37" s="70" t="s">
        <v>244</v>
      </c>
    </row>
    <row r="38" spans="1:5" ht="15" x14ac:dyDescent="0.25">
      <c r="A38" s="71">
        <v>33</v>
      </c>
      <c r="B38" s="3" t="str">
        <f t="shared" si="0"/>
        <v>#FFD3D8</v>
      </c>
      <c r="C38" s="25">
        <f t="shared" si="1"/>
        <v>0.42</v>
      </c>
      <c r="D38" s="25">
        <f t="shared" si="2"/>
        <v>25370.875080930178</v>
      </c>
      <c r="E38" s="73" t="s">
        <v>243</v>
      </c>
    </row>
    <row r="39" spans="1:5" ht="15" x14ac:dyDescent="0.25">
      <c r="A39" s="71">
        <v>34</v>
      </c>
      <c r="B39" s="3" t="str">
        <f t="shared" si="0"/>
        <v>#FF5F76</v>
      </c>
      <c r="C39" s="25">
        <f t="shared" si="1"/>
        <v>0.28999999999999998</v>
      </c>
      <c r="D39" s="25">
        <f t="shared" si="2"/>
        <v>25349.357975952604</v>
      </c>
      <c r="E39" s="70" t="s">
        <v>244</v>
      </c>
    </row>
    <row r="40" spans="1:5" ht="15" x14ac:dyDescent="0.25">
      <c r="A40" s="71">
        <v>35</v>
      </c>
      <c r="B40" s="3" t="str">
        <f t="shared" si="0"/>
        <v>#FF0051</v>
      </c>
      <c r="C40" s="25">
        <f t="shared" si="1"/>
        <v>0.2</v>
      </c>
      <c r="D40" s="25">
        <f t="shared" si="2"/>
        <v>25235.937570264381</v>
      </c>
      <c r="E40" s="72" t="s">
        <v>233</v>
      </c>
    </row>
    <row r="41" spans="1:5" ht="15" x14ac:dyDescent="0.25">
      <c r="A41" s="71">
        <v>36</v>
      </c>
      <c r="B41" s="3" t="str">
        <f t="shared" si="0"/>
        <v>#FDEFF3</v>
      </c>
      <c r="C41" s="25">
        <f t="shared" si="1"/>
        <v>0.54</v>
      </c>
      <c r="D41" s="25">
        <f t="shared" si="2"/>
        <v>25425.936227395538</v>
      </c>
      <c r="E41" s="72" t="s">
        <v>234</v>
      </c>
    </row>
    <row r="42" spans="1:5" ht="15" x14ac:dyDescent="0.25">
      <c r="A42" s="71">
        <v>37</v>
      </c>
      <c r="B42" s="3" t="str">
        <f t="shared" si="0"/>
        <v>#FDEFF3</v>
      </c>
      <c r="C42" s="25">
        <f t="shared" si="1"/>
        <v>0.54</v>
      </c>
      <c r="D42" s="25">
        <f t="shared" si="2"/>
        <v>25425.936227395538</v>
      </c>
      <c r="E42" s="72" t="s">
        <v>234</v>
      </c>
    </row>
    <row r="43" spans="1:5" ht="15" x14ac:dyDescent="0.25">
      <c r="A43" s="71">
        <v>38</v>
      </c>
      <c r="B43" s="3" t="str">
        <f t="shared" si="0"/>
        <v>#5DC2CE</v>
      </c>
      <c r="C43" s="25">
        <f t="shared" si="1"/>
        <v>0.81</v>
      </c>
      <c r="D43" s="25">
        <f t="shared" si="2"/>
        <v>29048.868137302052</v>
      </c>
      <c r="E43" s="71" t="s">
        <v>245</v>
      </c>
    </row>
    <row r="44" spans="1:5" ht="15" x14ac:dyDescent="0.25">
      <c r="A44" s="71">
        <v>39</v>
      </c>
      <c r="B44" s="3" t="str">
        <f t="shared" si="0"/>
        <v>#A2002C</v>
      </c>
      <c r="C44" s="25">
        <f t="shared" si="1"/>
        <v>0.1</v>
      </c>
      <c r="D44" s="25">
        <f t="shared" si="2"/>
        <v>24947.376759615116</v>
      </c>
      <c r="E44" s="72" t="s">
        <v>239</v>
      </c>
    </row>
    <row r="45" spans="1:5" ht="15" x14ac:dyDescent="0.25">
      <c r="A45" s="71">
        <v>40</v>
      </c>
      <c r="B45" s="3" t="str">
        <f t="shared" si="0"/>
        <v>#FFD3D8</v>
      </c>
      <c r="C45" s="25">
        <f t="shared" si="1"/>
        <v>0.42</v>
      </c>
      <c r="D45" s="25">
        <f t="shared" si="2"/>
        <v>25370.875080930178</v>
      </c>
      <c r="E45" s="73" t="s">
        <v>243</v>
      </c>
    </row>
    <row r="46" spans="1:5" ht="15" x14ac:dyDescent="0.25">
      <c r="A46" s="71">
        <v>41</v>
      </c>
      <c r="B46" s="3" t="str">
        <f t="shared" si="0"/>
        <v>#FDEFF3</v>
      </c>
      <c r="C46" s="25">
        <f t="shared" si="1"/>
        <v>0.54</v>
      </c>
      <c r="D46" s="25">
        <f t="shared" si="2"/>
        <v>25425.936227395538</v>
      </c>
      <c r="E46" s="72" t="s">
        <v>234</v>
      </c>
    </row>
    <row r="47" spans="1:5" ht="15" x14ac:dyDescent="0.25">
      <c r="A47" s="71">
        <v>42</v>
      </c>
      <c r="B47" s="3" t="str">
        <f t="shared" si="0"/>
        <v>#5DC2CE</v>
      </c>
      <c r="C47" s="25">
        <f t="shared" si="1"/>
        <v>0.81</v>
      </c>
      <c r="D47" s="25">
        <f t="shared" si="2"/>
        <v>29048.868137302052</v>
      </c>
      <c r="E47" s="71" t="s">
        <v>245</v>
      </c>
    </row>
    <row r="48" spans="1:5" ht="15" x14ac:dyDescent="0.25">
      <c r="A48" s="71">
        <v>43</v>
      </c>
      <c r="B48" s="3" t="str">
        <f t="shared" si="0"/>
        <v>#5DC2CE</v>
      </c>
      <c r="C48" s="25">
        <f t="shared" si="1"/>
        <v>0.81</v>
      </c>
      <c r="D48" s="25">
        <f t="shared" si="2"/>
        <v>29048.868137302052</v>
      </c>
      <c r="E48" s="71" t="s">
        <v>245</v>
      </c>
    </row>
    <row r="49" spans="1:5" ht="15" x14ac:dyDescent="0.25">
      <c r="A49" s="71">
        <v>44</v>
      </c>
      <c r="B49" s="3" t="str">
        <f t="shared" si="0"/>
        <v>#D8EFF2</v>
      </c>
      <c r="C49" s="25">
        <f t="shared" si="1"/>
        <v>0.7</v>
      </c>
      <c r="D49" s="25">
        <f t="shared" si="2"/>
        <v>26834.230094852101</v>
      </c>
      <c r="E49" s="72" t="s">
        <v>235</v>
      </c>
    </row>
    <row r="50" spans="1:5" ht="15" x14ac:dyDescent="0.25">
      <c r="A50" s="71">
        <v>45</v>
      </c>
      <c r="B50" s="3" t="str">
        <f t="shared" si="0"/>
        <v>#FDEFF3</v>
      </c>
      <c r="C50" s="25">
        <f t="shared" si="1"/>
        <v>0.54</v>
      </c>
      <c r="D50" s="25">
        <f t="shared" si="2"/>
        <v>25425.936227395538</v>
      </c>
      <c r="E50" s="72" t="s">
        <v>234</v>
      </c>
    </row>
    <row r="51" spans="1:5" ht="15" x14ac:dyDescent="0.25">
      <c r="A51" s="71">
        <v>46</v>
      </c>
      <c r="B51" s="3" t="str">
        <f t="shared" si="0"/>
        <v>#FF5F76</v>
      </c>
      <c r="C51" s="25">
        <f t="shared" si="1"/>
        <v>0.28999999999999998</v>
      </c>
      <c r="D51" s="25">
        <f t="shared" si="2"/>
        <v>25349.357975952604</v>
      </c>
      <c r="E51" s="70" t="s">
        <v>244</v>
      </c>
    </row>
    <row r="52" spans="1:5" ht="15" x14ac:dyDescent="0.25">
      <c r="A52" s="71">
        <v>47</v>
      </c>
      <c r="B52" s="3" t="str">
        <f t="shared" si="0"/>
        <v>#FFD3D8</v>
      </c>
      <c r="C52" s="25">
        <f t="shared" si="1"/>
        <v>0.42</v>
      </c>
      <c r="D52" s="25">
        <f t="shared" si="2"/>
        <v>25370.875080930178</v>
      </c>
      <c r="E52" s="73" t="s">
        <v>243</v>
      </c>
    </row>
    <row r="53" spans="1:5" ht="15" x14ac:dyDescent="0.25">
      <c r="A53" s="71">
        <v>48</v>
      </c>
      <c r="B53" s="3" t="str">
        <f t="shared" si="0"/>
        <v>#FF5F76</v>
      </c>
      <c r="C53" s="25">
        <f t="shared" si="1"/>
        <v>0.28999999999999998</v>
      </c>
      <c r="D53" s="25">
        <f t="shared" si="2"/>
        <v>25349.357975952604</v>
      </c>
      <c r="E53" s="70" t="s">
        <v>244</v>
      </c>
    </row>
    <row r="54" spans="1:5" ht="15" x14ac:dyDescent="0.25">
      <c r="A54" s="71">
        <v>49</v>
      </c>
      <c r="B54" s="3" t="str">
        <f t="shared" si="0"/>
        <v>#D8EFF2</v>
      </c>
      <c r="C54" s="25">
        <f t="shared" si="1"/>
        <v>0.7</v>
      </c>
      <c r="D54" s="25">
        <f t="shared" si="2"/>
        <v>26834.230094852101</v>
      </c>
      <c r="E54" s="72" t="s">
        <v>235</v>
      </c>
    </row>
    <row r="55" spans="1:5" ht="15" x14ac:dyDescent="0.25">
      <c r="A55" s="71">
        <v>50</v>
      </c>
      <c r="B55" s="3" t="str">
        <f t="shared" si="0"/>
        <v>#FF5F76</v>
      </c>
      <c r="C55" s="25">
        <f t="shared" si="1"/>
        <v>0.24</v>
      </c>
      <c r="D55" s="25">
        <f t="shared" si="2"/>
        <v>25249.328535267457</v>
      </c>
      <c r="E55" s="71" t="s">
        <v>240</v>
      </c>
    </row>
    <row r="56" spans="1:5" ht="15" x14ac:dyDescent="0.25">
      <c r="A56" s="71">
        <v>51</v>
      </c>
      <c r="B56" s="3" t="str">
        <f t="shared" si="0"/>
        <v>#FDEFF3</v>
      </c>
      <c r="C56" s="25">
        <f t="shared" si="1"/>
        <v>0.6</v>
      </c>
      <c r="D56" s="25">
        <f t="shared" si="2"/>
        <v>25853.689324921477</v>
      </c>
      <c r="E56" s="70" t="s">
        <v>242</v>
      </c>
    </row>
    <row r="57" spans="1:5" ht="15" x14ac:dyDescent="0.25">
      <c r="A57" s="71">
        <v>52</v>
      </c>
      <c r="B57" s="3" t="str">
        <f t="shared" si="0"/>
        <v>#FDEFF3</v>
      </c>
      <c r="C57" s="25">
        <f t="shared" si="1"/>
        <v>0.6</v>
      </c>
      <c r="D57" s="25">
        <f t="shared" si="2"/>
        <v>25853.689324921477</v>
      </c>
      <c r="E57" s="70" t="s">
        <v>242</v>
      </c>
    </row>
    <row r="58" spans="1:5" ht="15" x14ac:dyDescent="0.25">
      <c r="A58" s="71">
        <v>53</v>
      </c>
      <c r="B58" s="3" t="str">
        <f t="shared" si="0"/>
        <v>#D8EFF2</v>
      </c>
      <c r="C58" s="25">
        <f t="shared" si="1"/>
        <v>0.7</v>
      </c>
      <c r="D58" s="25">
        <f t="shared" si="2"/>
        <v>26834.230094852101</v>
      </c>
      <c r="E58" s="72" t="s">
        <v>235</v>
      </c>
    </row>
    <row r="59" spans="1:5" ht="15" x14ac:dyDescent="0.25">
      <c r="A59" s="71">
        <v>54</v>
      </c>
      <c r="B59" s="3" t="str">
        <f t="shared" si="0"/>
        <v>#FDEFF3</v>
      </c>
      <c r="C59" s="25">
        <f t="shared" si="1"/>
        <v>0.6</v>
      </c>
      <c r="D59" s="25">
        <f t="shared" si="2"/>
        <v>25853.689324921477</v>
      </c>
      <c r="E59" s="70" t="s">
        <v>242</v>
      </c>
    </row>
    <row r="60" spans="1:5" ht="15" x14ac:dyDescent="0.25">
      <c r="A60" s="71">
        <v>55</v>
      </c>
      <c r="B60" s="3" t="str">
        <f t="shared" si="0"/>
        <v>#FDEFF3</v>
      </c>
      <c r="C60" s="25">
        <f t="shared" si="1"/>
        <v>0.6</v>
      </c>
      <c r="D60" s="25">
        <f t="shared" si="2"/>
        <v>25853.689324921477</v>
      </c>
      <c r="E60" s="70" t="s">
        <v>242</v>
      </c>
    </row>
    <row r="61" spans="1:5" ht="15" x14ac:dyDescent="0.25">
      <c r="A61" s="71">
        <v>56</v>
      </c>
      <c r="B61" s="3" t="str">
        <f t="shared" si="0"/>
        <v>#FF0051</v>
      </c>
      <c r="C61" s="25">
        <f t="shared" si="1"/>
        <v>0.2</v>
      </c>
      <c r="D61" s="25">
        <f t="shared" si="2"/>
        <v>25235.937570264381</v>
      </c>
      <c r="E61" s="72" t="s">
        <v>233</v>
      </c>
    </row>
    <row r="62" spans="1:5" ht="15" x14ac:dyDescent="0.25">
      <c r="A62" s="71">
        <v>57</v>
      </c>
      <c r="B62" s="3" t="str">
        <f t="shared" si="0"/>
        <v>#FDEFF3</v>
      </c>
      <c r="C62" s="25">
        <f t="shared" si="1"/>
        <v>0.6</v>
      </c>
      <c r="D62" s="25">
        <f t="shared" si="2"/>
        <v>25853.689324921477</v>
      </c>
      <c r="E62" s="70" t="s">
        <v>242</v>
      </c>
    </row>
    <row r="63" spans="1:5" ht="15" x14ac:dyDescent="0.25">
      <c r="A63" s="71">
        <v>58</v>
      </c>
      <c r="B63" s="3" t="str">
        <f t="shared" si="0"/>
        <v>#A2002C</v>
      </c>
      <c r="C63" s="25">
        <f t="shared" si="1"/>
        <v>0.1</v>
      </c>
      <c r="D63" s="25">
        <f t="shared" si="2"/>
        <v>24947.376759615116</v>
      </c>
      <c r="E63" s="72" t="s">
        <v>239</v>
      </c>
    </row>
    <row r="64" spans="1:5" ht="15" x14ac:dyDescent="0.25">
      <c r="A64" s="71">
        <v>59</v>
      </c>
      <c r="B64" s="3" t="str">
        <f t="shared" si="0"/>
        <v>#A2002C</v>
      </c>
      <c r="C64" s="25">
        <f t="shared" si="1"/>
        <v>0.05</v>
      </c>
      <c r="D64" s="25">
        <f t="shared" si="2"/>
        <v>24074.64468917765</v>
      </c>
      <c r="E64" s="70" t="s">
        <v>241</v>
      </c>
    </row>
    <row r="65" spans="1:5" ht="15" x14ac:dyDescent="0.25">
      <c r="A65" s="71">
        <v>60</v>
      </c>
      <c r="B65" s="3" t="str">
        <f t="shared" si="0"/>
        <v>#A2002C</v>
      </c>
      <c r="C65" s="25">
        <f t="shared" si="1"/>
        <v>0.05</v>
      </c>
      <c r="D65" s="25">
        <f t="shared" si="2"/>
        <v>24074.64468917765</v>
      </c>
      <c r="E65" s="70" t="s">
        <v>241</v>
      </c>
    </row>
    <row r="66" spans="1:5" ht="15" x14ac:dyDescent="0.25">
      <c r="A66" s="71">
        <v>61</v>
      </c>
      <c r="B66" s="3" t="str">
        <f t="shared" si="0"/>
        <v>#FF5F76</v>
      </c>
      <c r="C66" s="25">
        <f t="shared" si="1"/>
        <v>0.24</v>
      </c>
      <c r="D66" s="25">
        <f t="shared" si="2"/>
        <v>25249.328535267457</v>
      </c>
      <c r="E66" s="71" t="s">
        <v>240</v>
      </c>
    </row>
    <row r="67" spans="1:5" ht="15" x14ac:dyDescent="0.25">
      <c r="A67" s="71">
        <v>62</v>
      </c>
      <c r="B67" s="3" t="str">
        <f t="shared" si="0"/>
        <v>#A2002C</v>
      </c>
      <c r="C67" s="25">
        <f t="shared" si="1"/>
        <v>0.05</v>
      </c>
      <c r="D67" s="25">
        <f t="shared" si="2"/>
        <v>24074.64468917765</v>
      </c>
      <c r="E67" s="70" t="s">
        <v>241</v>
      </c>
    </row>
    <row r="68" spans="1:5" ht="15" x14ac:dyDescent="0.25">
      <c r="A68" s="71">
        <v>63</v>
      </c>
      <c r="B68" s="3" t="str">
        <f t="shared" si="0"/>
        <v>#5DC2CE</v>
      </c>
      <c r="C68" s="25">
        <f t="shared" si="1"/>
        <v>0.81</v>
      </c>
      <c r="D68" s="25">
        <f t="shared" si="2"/>
        <v>29048.868137302052</v>
      </c>
      <c r="E68" s="71" t="s">
        <v>245</v>
      </c>
    </row>
    <row r="69" spans="1:5" ht="15" x14ac:dyDescent="0.25">
      <c r="A69" s="71">
        <v>64</v>
      </c>
      <c r="B69" s="3" t="str">
        <f t="shared" si="0"/>
        <v>#FFD3D8</v>
      </c>
      <c r="C69" s="25">
        <f t="shared" si="1"/>
        <v>0.42</v>
      </c>
      <c r="D69" s="25">
        <f t="shared" si="2"/>
        <v>25370.875080930178</v>
      </c>
      <c r="E69" s="73" t="s">
        <v>243</v>
      </c>
    </row>
    <row r="70" spans="1:5" ht="15" x14ac:dyDescent="0.25">
      <c r="A70" s="71">
        <v>65</v>
      </c>
      <c r="B70" s="3" t="str">
        <f t="shared" ref="B70:B104" si="3">+IF(C70&gt;90%,"#009CAD",IF(C70&gt;80%,"#5DC2CE",IF(C70&gt;70%,"#9ED7D8",IF(C70&gt;60%,"#D8EFF2",IF(C70&gt;50%,"#FDEFF3",IF(C70&gt;40%,"#FFD3D8",IF(C70&gt;30%,"#FF96A8",IF(C70&gt;20%,"#FF5F76",IF(C70&gt;10%,"#FF0051","#A2002C")))))))))</f>
        <v>#FF5F76</v>
      </c>
      <c r="C70" s="25">
        <f t="shared" ref="C70:C105" si="4">PERCENTRANK($D$5:$D$105,D70)</f>
        <v>0.28999999999999998</v>
      </c>
      <c r="D70" s="25">
        <f t="shared" ref="D70:D105" si="5">+VLOOKUP(E70,$F$6:$G$27,2,FALSE)</f>
        <v>25349.357975952604</v>
      </c>
      <c r="E70" s="70" t="s">
        <v>244</v>
      </c>
    </row>
    <row r="71" spans="1:5" ht="15" x14ac:dyDescent="0.25">
      <c r="A71" s="71">
        <v>66</v>
      </c>
      <c r="B71" s="3" t="str">
        <f t="shared" si="3"/>
        <v>#FF5F76</v>
      </c>
      <c r="C71" s="25">
        <f t="shared" si="4"/>
        <v>0.28999999999999998</v>
      </c>
      <c r="D71" s="25">
        <f t="shared" si="5"/>
        <v>25349.357975952604</v>
      </c>
      <c r="E71" s="70" t="s">
        <v>244</v>
      </c>
    </row>
    <row r="72" spans="1:5" ht="15" x14ac:dyDescent="0.25">
      <c r="A72" s="71">
        <v>67</v>
      </c>
      <c r="B72" s="3" t="str">
        <f t="shared" si="3"/>
        <v>#FDEFF3</v>
      </c>
      <c r="C72" s="25">
        <f t="shared" si="4"/>
        <v>0.6</v>
      </c>
      <c r="D72" s="25">
        <f t="shared" si="5"/>
        <v>25853.689324921477</v>
      </c>
      <c r="E72" s="70" t="s">
        <v>242</v>
      </c>
    </row>
    <row r="73" spans="1:5" ht="15" x14ac:dyDescent="0.25">
      <c r="A73" s="71">
        <v>68</v>
      </c>
      <c r="B73" s="3" t="str">
        <f t="shared" si="3"/>
        <v>#FDEFF3</v>
      </c>
      <c r="C73" s="25">
        <f t="shared" si="4"/>
        <v>0.6</v>
      </c>
      <c r="D73" s="25">
        <f t="shared" si="5"/>
        <v>25853.689324921477</v>
      </c>
      <c r="E73" s="70" t="s">
        <v>242</v>
      </c>
    </row>
    <row r="74" spans="1:5" ht="15" x14ac:dyDescent="0.25">
      <c r="A74" s="71">
        <v>69</v>
      </c>
      <c r="B74" s="3" t="str">
        <f t="shared" si="3"/>
        <v>#5DC2CE</v>
      </c>
      <c r="C74" s="25">
        <f t="shared" si="4"/>
        <v>0.81</v>
      </c>
      <c r="D74" s="25">
        <f t="shared" si="5"/>
        <v>29048.868137302052</v>
      </c>
      <c r="E74" s="71" t="s">
        <v>245</v>
      </c>
    </row>
    <row r="75" spans="1:5" ht="15" x14ac:dyDescent="0.25">
      <c r="A75" s="71">
        <v>70</v>
      </c>
      <c r="B75" s="3" t="str">
        <f t="shared" si="3"/>
        <v>#A2002C</v>
      </c>
      <c r="C75" s="25">
        <f t="shared" si="4"/>
        <v>0.1</v>
      </c>
      <c r="D75" s="25">
        <f t="shared" si="5"/>
        <v>24947.376759615116</v>
      </c>
      <c r="E75" s="72" t="s">
        <v>239</v>
      </c>
    </row>
    <row r="76" spans="1:5" ht="15" x14ac:dyDescent="0.25">
      <c r="A76" s="71">
        <v>71</v>
      </c>
      <c r="B76" s="3" t="str">
        <f t="shared" si="3"/>
        <v>#A2002C</v>
      </c>
      <c r="C76" s="25">
        <f t="shared" si="4"/>
        <v>0.1</v>
      </c>
      <c r="D76" s="25">
        <f t="shared" si="5"/>
        <v>24947.376759615116</v>
      </c>
      <c r="E76" s="72" t="s">
        <v>239</v>
      </c>
    </row>
    <row r="77" spans="1:5" ht="15" x14ac:dyDescent="0.25">
      <c r="A77" s="71">
        <v>72</v>
      </c>
      <c r="B77" s="3" t="str">
        <f t="shared" si="3"/>
        <v>#D8EFF2</v>
      </c>
      <c r="C77" s="25">
        <f t="shared" si="4"/>
        <v>0.7</v>
      </c>
      <c r="D77" s="25">
        <f t="shared" si="5"/>
        <v>26834.230094852101</v>
      </c>
      <c r="E77" s="72" t="s">
        <v>235</v>
      </c>
    </row>
    <row r="78" spans="1:5" ht="15" x14ac:dyDescent="0.25">
      <c r="A78" s="71">
        <v>73</v>
      </c>
      <c r="B78" s="3" t="str">
        <f t="shared" si="3"/>
        <v>#5DC2CE</v>
      </c>
      <c r="C78" s="25">
        <f t="shared" si="4"/>
        <v>0.81</v>
      </c>
      <c r="D78" s="25">
        <f t="shared" si="5"/>
        <v>29048.868137302052</v>
      </c>
      <c r="E78" s="71" t="s">
        <v>245</v>
      </c>
    </row>
    <row r="79" spans="1:5" ht="15" x14ac:dyDescent="0.25">
      <c r="A79" s="71">
        <v>74</v>
      </c>
      <c r="B79" s="3" t="str">
        <f t="shared" si="3"/>
        <v>#5DC2CE</v>
      </c>
      <c r="C79" s="25">
        <f t="shared" si="4"/>
        <v>0.81</v>
      </c>
      <c r="D79" s="25">
        <f t="shared" si="5"/>
        <v>29048.868137302052</v>
      </c>
      <c r="E79" s="71" t="s">
        <v>245</v>
      </c>
    </row>
    <row r="80" spans="1:5" ht="15" x14ac:dyDescent="0.25">
      <c r="A80" s="71">
        <v>75</v>
      </c>
      <c r="B80" s="3" t="str">
        <f t="shared" si="3"/>
        <v>#009CAD</v>
      </c>
      <c r="C80" s="25">
        <f t="shared" si="4"/>
        <v>0.93</v>
      </c>
      <c r="D80" s="25">
        <f t="shared" si="5"/>
        <v>48849.324651523486</v>
      </c>
      <c r="E80" s="72" t="s">
        <v>238</v>
      </c>
    </row>
    <row r="81" spans="1:5" ht="15" x14ac:dyDescent="0.25">
      <c r="A81" s="71">
        <v>76</v>
      </c>
      <c r="B81" s="3" t="str">
        <f t="shared" si="3"/>
        <v>#FF5F76</v>
      </c>
      <c r="C81" s="25">
        <f t="shared" si="4"/>
        <v>0.24</v>
      </c>
      <c r="D81" s="25">
        <f t="shared" si="5"/>
        <v>25249.328535267457</v>
      </c>
      <c r="E81" s="71" t="s">
        <v>240</v>
      </c>
    </row>
    <row r="82" spans="1:5" ht="15" x14ac:dyDescent="0.25">
      <c r="A82" s="71">
        <v>77</v>
      </c>
      <c r="B82" s="3" t="str">
        <f t="shared" si="3"/>
        <v>#009CAD</v>
      </c>
      <c r="C82" s="25">
        <f t="shared" si="4"/>
        <v>0.93</v>
      </c>
      <c r="D82" s="25">
        <f t="shared" si="5"/>
        <v>48849.324651523486</v>
      </c>
      <c r="E82" s="72" t="s">
        <v>238</v>
      </c>
    </row>
    <row r="83" spans="1:5" ht="15" x14ac:dyDescent="0.25">
      <c r="A83" s="71">
        <v>78</v>
      </c>
      <c r="B83" s="3" t="str">
        <f t="shared" si="3"/>
        <v>#009CAD</v>
      </c>
      <c r="C83" s="25">
        <f t="shared" si="4"/>
        <v>0.93</v>
      </c>
      <c r="D83" s="25">
        <f t="shared" si="5"/>
        <v>48849.324651523486</v>
      </c>
      <c r="E83" s="72" t="s">
        <v>238</v>
      </c>
    </row>
    <row r="84" spans="1:5" ht="15" x14ac:dyDescent="0.25">
      <c r="A84" s="71">
        <v>79</v>
      </c>
      <c r="B84" s="3" t="str">
        <f t="shared" si="3"/>
        <v>#FFD3D8</v>
      </c>
      <c r="C84" s="25">
        <f t="shared" si="4"/>
        <v>0.42</v>
      </c>
      <c r="D84" s="25">
        <f t="shared" si="5"/>
        <v>25370.875080930178</v>
      </c>
      <c r="E84" s="73" t="s">
        <v>243</v>
      </c>
    </row>
    <row r="85" spans="1:5" ht="15" x14ac:dyDescent="0.25">
      <c r="A85" s="71">
        <v>80</v>
      </c>
      <c r="B85" s="3" t="str">
        <f t="shared" si="3"/>
        <v>#A2002C</v>
      </c>
      <c r="C85" s="25">
        <f t="shared" si="4"/>
        <v>0.05</v>
      </c>
      <c r="D85" s="25">
        <f t="shared" si="5"/>
        <v>24074.64468917765</v>
      </c>
      <c r="E85" s="70" t="s">
        <v>241</v>
      </c>
    </row>
    <row r="86" spans="1:5" ht="15" x14ac:dyDescent="0.25">
      <c r="A86" s="71">
        <v>81</v>
      </c>
      <c r="B86" s="3" t="str">
        <f t="shared" si="3"/>
        <v>#FF5F76</v>
      </c>
      <c r="C86" s="25">
        <f t="shared" si="4"/>
        <v>0.28999999999999998</v>
      </c>
      <c r="D86" s="25">
        <f t="shared" si="5"/>
        <v>25349.357975952604</v>
      </c>
      <c r="E86" s="70" t="s">
        <v>244</v>
      </c>
    </row>
    <row r="87" spans="1:5" ht="15" x14ac:dyDescent="0.25">
      <c r="A87" s="71">
        <v>82</v>
      </c>
      <c r="B87" s="3" t="str">
        <f t="shared" si="3"/>
        <v>#FF5F76</v>
      </c>
      <c r="C87" s="25">
        <f t="shared" si="4"/>
        <v>0.28999999999999998</v>
      </c>
      <c r="D87" s="25">
        <f t="shared" si="5"/>
        <v>25349.357975952604</v>
      </c>
      <c r="E87" s="70" t="s">
        <v>244</v>
      </c>
    </row>
    <row r="88" spans="1:5" ht="15" x14ac:dyDescent="0.25">
      <c r="A88" s="71">
        <v>83</v>
      </c>
      <c r="B88" s="3" t="str">
        <f t="shared" si="3"/>
        <v>#9ED7D8</v>
      </c>
      <c r="C88" s="25">
        <f t="shared" si="4"/>
        <v>0.75</v>
      </c>
      <c r="D88" s="25">
        <f t="shared" si="5"/>
        <v>28049.310022572063</v>
      </c>
      <c r="E88" s="72" t="s">
        <v>232</v>
      </c>
    </row>
    <row r="89" spans="1:5" ht="15" x14ac:dyDescent="0.25">
      <c r="A89" s="71">
        <v>84</v>
      </c>
      <c r="B89" s="3" t="str">
        <f t="shared" si="3"/>
        <v>#9ED7D8</v>
      </c>
      <c r="C89" s="25">
        <f t="shared" si="4"/>
        <v>0.75</v>
      </c>
      <c r="D89" s="25">
        <f t="shared" si="5"/>
        <v>28049.310022572063</v>
      </c>
      <c r="E89" s="72" t="s">
        <v>232</v>
      </c>
    </row>
    <row r="90" spans="1:5" ht="15" x14ac:dyDescent="0.25">
      <c r="A90" s="71">
        <v>85</v>
      </c>
      <c r="B90" s="3" t="str">
        <f t="shared" si="3"/>
        <v>#D8EFF2</v>
      </c>
      <c r="C90" s="25">
        <f t="shared" si="4"/>
        <v>0.7</v>
      </c>
      <c r="D90" s="25">
        <f t="shared" si="5"/>
        <v>26834.230094852101</v>
      </c>
      <c r="E90" s="72" t="s">
        <v>235</v>
      </c>
    </row>
    <row r="91" spans="1:5" ht="15" x14ac:dyDescent="0.25">
      <c r="A91" s="71">
        <v>86</v>
      </c>
      <c r="B91" s="3" t="str">
        <f t="shared" si="3"/>
        <v>#FFD3D8</v>
      </c>
      <c r="C91" s="25">
        <f t="shared" si="4"/>
        <v>0.42</v>
      </c>
      <c r="D91" s="25">
        <f t="shared" si="5"/>
        <v>25370.875080930178</v>
      </c>
      <c r="E91" s="73" t="s">
        <v>243</v>
      </c>
    </row>
    <row r="92" spans="1:5" ht="15" x14ac:dyDescent="0.25">
      <c r="A92" s="71">
        <v>87</v>
      </c>
      <c r="B92" s="3" t="str">
        <f t="shared" si="3"/>
        <v>#FFD3D8</v>
      </c>
      <c r="C92" s="25">
        <f t="shared" si="4"/>
        <v>0.42</v>
      </c>
      <c r="D92" s="25">
        <f t="shared" si="5"/>
        <v>25370.875080930178</v>
      </c>
      <c r="E92" s="73" t="s">
        <v>243</v>
      </c>
    </row>
    <row r="93" spans="1:5" ht="15" x14ac:dyDescent="0.25">
      <c r="A93" s="71">
        <v>88</v>
      </c>
      <c r="B93" s="3" t="str">
        <f t="shared" si="3"/>
        <v>#FDEFF3</v>
      </c>
      <c r="C93" s="25">
        <f t="shared" si="4"/>
        <v>0.6</v>
      </c>
      <c r="D93" s="25">
        <f t="shared" si="5"/>
        <v>25853.689324921477</v>
      </c>
      <c r="E93" s="70" t="s">
        <v>242</v>
      </c>
    </row>
    <row r="94" spans="1:5" ht="15" x14ac:dyDescent="0.25">
      <c r="A94" s="71">
        <v>89</v>
      </c>
      <c r="B94" s="3" t="str">
        <f t="shared" si="3"/>
        <v>#A2002C</v>
      </c>
      <c r="C94" s="25">
        <f t="shared" si="4"/>
        <v>0.1</v>
      </c>
      <c r="D94" s="25">
        <f t="shared" si="5"/>
        <v>24947.376759615116</v>
      </c>
      <c r="E94" s="72" t="s">
        <v>239</v>
      </c>
    </row>
    <row r="95" spans="1:5" ht="15" x14ac:dyDescent="0.25">
      <c r="A95" s="71">
        <v>90</v>
      </c>
      <c r="B95" s="3" t="str">
        <f t="shared" si="3"/>
        <v>#A2002C</v>
      </c>
      <c r="C95" s="25">
        <f t="shared" si="4"/>
        <v>0.1</v>
      </c>
      <c r="D95" s="25">
        <f t="shared" si="5"/>
        <v>24947.376759615116</v>
      </c>
      <c r="E95" s="72" t="s">
        <v>239</v>
      </c>
    </row>
    <row r="96" spans="1:5" ht="15" x14ac:dyDescent="0.25">
      <c r="A96" s="71">
        <v>91</v>
      </c>
      <c r="B96" s="3" t="str">
        <f t="shared" si="3"/>
        <v>#009CAD</v>
      </c>
      <c r="C96" s="25">
        <f t="shared" si="4"/>
        <v>0.93</v>
      </c>
      <c r="D96" s="25">
        <f t="shared" si="5"/>
        <v>48849.324651523486</v>
      </c>
      <c r="E96" s="72" t="s">
        <v>238</v>
      </c>
    </row>
    <row r="97" spans="1:5" ht="15" x14ac:dyDescent="0.25">
      <c r="A97" s="71">
        <v>92</v>
      </c>
      <c r="B97" s="3" t="str">
        <f t="shared" si="3"/>
        <v>#009CAD</v>
      </c>
      <c r="C97" s="25">
        <f t="shared" si="4"/>
        <v>0.93</v>
      </c>
      <c r="D97" s="25">
        <f t="shared" si="5"/>
        <v>48849.324651523486</v>
      </c>
      <c r="E97" s="72" t="s">
        <v>238</v>
      </c>
    </row>
    <row r="98" spans="1:5" ht="15" x14ac:dyDescent="0.25">
      <c r="A98" s="71">
        <v>93</v>
      </c>
      <c r="B98" s="3" t="str">
        <f t="shared" si="3"/>
        <v>#009CAD</v>
      </c>
      <c r="C98" s="25">
        <f t="shared" si="4"/>
        <v>0.93</v>
      </c>
      <c r="D98" s="25">
        <f t="shared" si="5"/>
        <v>48849.324651523486</v>
      </c>
      <c r="E98" s="72" t="s">
        <v>238</v>
      </c>
    </row>
    <row r="99" spans="1:5" ht="15" x14ac:dyDescent="0.25">
      <c r="A99" s="71">
        <v>94</v>
      </c>
      <c r="B99" s="3" t="str">
        <f t="shared" si="3"/>
        <v>#009CAD</v>
      </c>
      <c r="C99" s="25">
        <f t="shared" si="4"/>
        <v>0.93</v>
      </c>
      <c r="D99" s="25">
        <f t="shared" si="5"/>
        <v>48849.324651523486</v>
      </c>
      <c r="E99" s="72" t="s">
        <v>238</v>
      </c>
    </row>
    <row r="100" spans="1:5" ht="15" x14ac:dyDescent="0.25">
      <c r="A100" s="71">
        <v>95</v>
      </c>
      <c r="B100" s="3" t="str">
        <f t="shared" si="3"/>
        <v>#009CAD</v>
      </c>
      <c r="C100" s="25">
        <f t="shared" si="4"/>
        <v>0.93</v>
      </c>
      <c r="D100" s="25">
        <f t="shared" si="5"/>
        <v>48849.324651523486</v>
      </c>
      <c r="E100" s="72" t="s">
        <v>238</v>
      </c>
    </row>
    <row r="101" spans="1:5" ht="15" x14ac:dyDescent="0.25">
      <c r="A101" s="71">
        <v>971</v>
      </c>
      <c r="B101" s="3" t="str">
        <f t="shared" si="3"/>
        <v>#A2002C</v>
      </c>
      <c r="C101" s="25">
        <f t="shared" si="4"/>
        <v>0.02</v>
      </c>
      <c r="D101" s="25">
        <f t="shared" si="5"/>
        <v>18583.923648511824</v>
      </c>
      <c r="E101" s="25" t="s">
        <v>111</v>
      </c>
    </row>
    <row r="102" spans="1:5" ht="15" x14ac:dyDescent="0.25">
      <c r="A102" s="71">
        <v>972</v>
      </c>
      <c r="B102" s="3" t="str">
        <f t="shared" si="3"/>
        <v>#A2002C</v>
      </c>
      <c r="C102" s="25">
        <f t="shared" si="4"/>
        <v>0.04</v>
      </c>
      <c r="D102" s="25">
        <f t="shared" si="5"/>
        <v>20196.008662027867</v>
      </c>
      <c r="E102" s="25" t="s">
        <v>113</v>
      </c>
    </row>
    <row r="103" spans="1:5" ht="15" x14ac:dyDescent="0.25">
      <c r="A103" s="71">
        <v>973</v>
      </c>
      <c r="B103" s="3" t="str">
        <f t="shared" si="3"/>
        <v>#A2002C</v>
      </c>
      <c r="C103" s="25">
        <f t="shared" si="4"/>
        <v>0.01</v>
      </c>
      <c r="D103" s="25">
        <f t="shared" si="5"/>
        <v>14887.926810713789</v>
      </c>
      <c r="E103" s="25" t="s">
        <v>114</v>
      </c>
    </row>
    <row r="104" spans="1:5" ht="15" x14ac:dyDescent="0.25">
      <c r="A104" s="71">
        <v>974</v>
      </c>
      <c r="B104" s="3" t="str">
        <f t="shared" si="3"/>
        <v>#A2002C</v>
      </c>
      <c r="C104" s="25">
        <f t="shared" si="4"/>
        <v>0.03</v>
      </c>
      <c r="D104" s="25">
        <f t="shared" si="5"/>
        <v>18603.324042748096</v>
      </c>
      <c r="E104" s="25" t="s">
        <v>230</v>
      </c>
    </row>
    <row r="105" spans="1:5" ht="15" x14ac:dyDescent="0.25">
      <c r="A105" s="71">
        <v>976</v>
      </c>
      <c r="B105" s="3" t="str">
        <f t="shared" ref="B105" si="6">+IF(C105&gt;90%,"#009CAD",IF(C105&gt;80%,"#5DC2CE",IF(C105&gt;70%,"#9ED7D8",IF(C105&gt;60%,"#D8EFF2",IF(C105&gt;50%,"#FDEFF3",IF(C105&gt;40%,"#FFD3D8",IF(C105&gt;30%,"#FF96A8",IF(C105&gt;20%,"#FF5F76",IF(C105&gt;10%,"#FF0051","#A2002C")))))))))</f>
        <v>#A2002C</v>
      </c>
      <c r="C105" s="25">
        <f t="shared" si="4"/>
        <v>0</v>
      </c>
      <c r="D105" s="25">
        <f t="shared" si="5"/>
        <v>7057.5671153172534</v>
      </c>
      <c r="E105" s="25" t="s">
        <v>116</v>
      </c>
    </row>
    <row r="106" spans="1:5" ht="15" x14ac:dyDescent="0.25">
      <c r="A106" s="71"/>
      <c r="B106" s="3"/>
      <c r="C106" s="25"/>
      <c r="D106" s="25"/>
      <c r="E106" s="25"/>
    </row>
    <row r="107" spans="1:5" ht="15" x14ac:dyDescent="0.25">
      <c r="A107" s="71"/>
      <c r="B107" s="3"/>
      <c r="C107" s="25"/>
      <c r="D107" s="25"/>
      <c r="E107" s="25"/>
    </row>
    <row r="108" spans="1:5" ht="15" x14ac:dyDescent="0.25">
      <c r="A108" s="75"/>
      <c r="B108" s="3"/>
      <c r="C108" s="25"/>
      <c r="D108" s="25"/>
      <c r="E108" s="25"/>
    </row>
    <row r="109" spans="1:5" ht="15" x14ac:dyDescent="0.25">
      <c r="A109" s="76"/>
      <c r="B109" s="3"/>
      <c r="C109" s="25"/>
      <c r="D109" s="25"/>
      <c r="E109" s="25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99"/>
  <sheetViews>
    <sheetView workbookViewId="0">
      <selection activeCell="E17" sqref="E17"/>
    </sheetView>
  </sheetViews>
  <sheetFormatPr baseColWidth="10" defaultRowHeight="12.75" x14ac:dyDescent="0.2"/>
  <cols>
    <col min="1" max="1" width="9.140625" style="1" customWidth="1"/>
    <col min="2" max="2" width="19.7109375" style="2" customWidth="1"/>
    <col min="3" max="3" width="19.7109375" style="4" customWidth="1"/>
    <col min="4" max="4" width="23.42578125" style="1" customWidth="1"/>
    <col min="5" max="245" width="9.140625" style="1" customWidth="1"/>
    <col min="246" max="253" width="23.42578125" style="1" customWidth="1"/>
    <col min="254" max="501" width="9.140625" style="1" customWidth="1"/>
    <col min="502" max="509" width="23.42578125" style="1" customWidth="1"/>
    <col min="510" max="757" width="9.140625" style="1" customWidth="1"/>
    <col min="758" max="765" width="23.42578125" style="1" customWidth="1"/>
    <col min="766" max="1013" width="9.140625" style="1" customWidth="1"/>
    <col min="1014" max="1021" width="23.42578125" style="1" customWidth="1"/>
    <col min="1022" max="1269" width="9.140625" style="1" customWidth="1"/>
    <col min="1270" max="1277" width="23.42578125" style="1" customWidth="1"/>
    <col min="1278" max="1525" width="9.140625" style="1" customWidth="1"/>
    <col min="1526" max="1533" width="23.42578125" style="1" customWidth="1"/>
    <col min="1534" max="1781" width="9.140625" style="1" customWidth="1"/>
    <col min="1782" max="1789" width="23.42578125" style="1" customWidth="1"/>
    <col min="1790" max="2037" width="9.140625" style="1" customWidth="1"/>
    <col min="2038" max="2045" width="23.42578125" style="1" customWidth="1"/>
    <col min="2046" max="2293" width="9.140625" style="1" customWidth="1"/>
    <col min="2294" max="2301" width="23.42578125" style="1" customWidth="1"/>
    <col min="2302" max="2549" width="9.140625" style="1" customWidth="1"/>
    <col min="2550" max="2557" width="23.42578125" style="1" customWidth="1"/>
    <col min="2558" max="2805" width="9.140625" style="1" customWidth="1"/>
    <col min="2806" max="2813" width="23.42578125" style="1" customWidth="1"/>
    <col min="2814" max="3061" width="9.140625" style="1" customWidth="1"/>
    <col min="3062" max="3069" width="23.42578125" style="1" customWidth="1"/>
    <col min="3070" max="3317" width="9.140625" style="1" customWidth="1"/>
    <col min="3318" max="3325" width="23.42578125" style="1" customWidth="1"/>
    <col min="3326" max="3573" width="9.140625" style="1" customWidth="1"/>
    <col min="3574" max="3581" width="23.42578125" style="1" customWidth="1"/>
    <col min="3582" max="3829" width="9.140625" style="1" customWidth="1"/>
    <col min="3830" max="3837" width="23.42578125" style="1" customWidth="1"/>
    <col min="3838" max="4085" width="9.140625" style="1" customWidth="1"/>
    <col min="4086" max="4093" width="23.42578125" style="1" customWidth="1"/>
    <col min="4094" max="4341" width="9.140625" style="1" customWidth="1"/>
    <col min="4342" max="4349" width="23.42578125" style="1" customWidth="1"/>
    <col min="4350" max="4597" width="9.140625" style="1" customWidth="1"/>
    <col min="4598" max="4605" width="23.42578125" style="1" customWidth="1"/>
    <col min="4606" max="4853" width="9.140625" style="1" customWidth="1"/>
    <col min="4854" max="4861" width="23.42578125" style="1" customWidth="1"/>
    <col min="4862" max="5109" width="9.140625" style="1" customWidth="1"/>
    <col min="5110" max="5117" width="23.42578125" style="1" customWidth="1"/>
    <col min="5118" max="5365" width="9.140625" style="1" customWidth="1"/>
    <col min="5366" max="5373" width="23.42578125" style="1" customWidth="1"/>
    <col min="5374" max="5621" width="9.140625" style="1" customWidth="1"/>
    <col min="5622" max="5629" width="23.42578125" style="1" customWidth="1"/>
    <col min="5630" max="5877" width="9.140625" style="1" customWidth="1"/>
    <col min="5878" max="5885" width="23.42578125" style="1" customWidth="1"/>
    <col min="5886" max="6133" width="9.140625" style="1" customWidth="1"/>
    <col min="6134" max="6141" width="23.42578125" style="1" customWidth="1"/>
    <col min="6142" max="6389" width="9.140625" style="1" customWidth="1"/>
    <col min="6390" max="6397" width="23.42578125" style="1" customWidth="1"/>
    <col min="6398" max="6645" width="9.140625" style="1" customWidth="1"/>
    <col min="6646" max="6653" width="23.42578125" style="1" customWidth="1"/>
    <col min="6654" max="6901" width="9.140625" style="1" customWidth="1"/>
    <col min="6902" max="6909" width="23.42578125" style="1" customWidth="1"/>
    <col min="6910" max="7157" width="9.140625" style="1" customWidth="1"/>
    <col min="7158" max="7165" width="23.42578125" style="1" customWidth="1"/>
    <col min="7166" max="7413" width="9.140625" style="1" customWidth="1"/>
    <col min="7414" max="7421" width="23.42578125" style="1" customWidth="1"/>
    <col min="7422" max="7669" width="9.140625" style="1" customWidth="1"/>
    <col min="7670" max="7677" width="23.42578125" style="1" customWidth="1"/>
    <col min="7678" max="7925" width="9.140625" style="1" customWidth="1"/>
    <col min="7926" max="7933" width="23.42578125" style="1" customWidth="1"/>
    <col min="7934" max="8181" width="9.140625" style="1" customWidth="1"/>
    <col min="8182" max="8189" width="23.42578125" style="1" customWidth="1"/>
    <col min="8190" max="8437" width="9.140625" style="1" customWidth="1"/>
    <col min="8438" max="8445" width="23.42578125" style="1" customWidth="1"/>
    <col min="8446" max="8693" width="9.140625" style="1" customWidth="1"/>
    <col min="8694" max="8701" width="23.42578125" style="1" customWidth="1"/>
    <col min="8702" max="8949" width="9.140625" style="1" customWidth="1"/>
    <col min="8950" max="8957" width="23.42578125" style="1" customWidth="1"/>
    <col min="8958" max="9205" width="9.140625" style="1" customWidth="1"/>
    <col min="9206" max="9213" width="23.42578125" style="1" customWidth="1"/>
    <col min="9214" max="9461" width="9.140625" style="1" customWidth="1"/>
    <col min="9462" max="9469" width="23.42578125" style="1" customWidth="1"/>
    <col min="9470" max="9717" width="9.140625" style="1" customWidth="1"/>
    <col min="9718" max="9725" width="23.42578125" style="1" customWidth="1"/>
    <col min="9726" max="9973" width="9.140625" style="1" customWidth="1"/>
    <col min="9974" max="9981" width="23.42578125" style="1" customWidth="1"/>
    <col min="9982" max="10229" width="9.140625" style="1" customWidth="1"/>
    <col min="10230" max="10237" width="23.42578125" style="1" customWidth="1"/>
    <col min="10238" max="10485" width="9.140625" style="1" customWidth="1"/>
    <col min="10486" max="10493" width="23.42578125" style="1" customWidth="1"/>
    <col min="10494" max="10741" width="9.140625" style="1" customWidth="1"/>
    <col min="10742" max="10749" width="23.42578125" style="1" customWidth="1"/>
    <col min="10750" max="10997" width="9.140625" style="1" customWidth="1"/>
    <col min="10998" max="11005" width="23.42578125" style="1" customWidth="1"/>
    <col min="11006" max="11253" width="9.140625" style="1" customWidth="1"/>
    <col min="11254" max="11261" width="23.42578125" style="1" customWidth="1"/>
    <col min="11262" max="11509" width="9.140625" style="1" customWidth="1"/>
    <col min="11510" max="11517" width="23.42578125" style="1" customWidth="1"/>
    <col min="11518" max="11765" width="9.140625" style="1" customWidth="1"/>
    <col min="11766" max="11773" width="23.42578125" style="1" customWidth="1"/>
    <col min="11774" max="12021" width="9.140625" style="1" customWidth="1"/>
    <col min="12022" max="12029" width="23.42578125" style="1" customWidth="1"/>
    <col min="12030" max="12277" width="9.140625" style="1" customWidth="1"/>
    <col min="12278" max="12285" width="23.42578125" style="1" customWidth="1"/>
    <col min="12286" max="12533" width="9.140625" style="1" customWidth="1"/>
    <col min="12534" max="12541" width="23.42578125" style="1" customWidth="1"/>
    <col min="12542" max="12789" width="9.140625" style="1" customWidth="1"/>
    <col min="12790" max="12797" width="23.42578125" style="1" customWidth="1"/>
    <col min="12798" max="13045" width="9.140625" style="1" customWidth="1"/>
    <col min="13046" max="13053" width="23.42578125" style="1" customWidth="1"/>
    <col min="13054" max="13301" width="9.140625" style="1" customWidth="1"/>
    <col min="13302" max="13309" width="23.42578125" style="1" customWidth="1"/>
    <col min="13310" max="13557" width="9.140625" style="1" customWidth="1"/>
    <col min="13558" max="13565" width="23.42578125" style="1" customWidth="1"/>
    <col min="13566" max="13813" width="9.140625" style="1" customWidth="1"/>
    <col min="13814" max="13821" width="23.42578125" style="1" customWidth="1"/>
    <col min="13822" max="14069" width="9.140625" style="1" customWidth="1"/>
    <col min="14070" max="14077" width="23.42578125" style="1" customWidth="1"/>
    <col min="14078" max="14325" width="9.140625" style="1" customWidth="1"/>
    <col min="14326" max="14333" width="23.42578125" style="1" customWidth="1"/>
    <col min="14334" max="14581" width="9.140625" style="1" customWidth="1"/>
    <col min="14582" max="14589" width="23.42578125" style="1" customWidth="1"/>
    <col min="14590" max="14837" width="9.140625" style="1" customWidth="1"/>
    <col min="14838" max="14845" width="23.42578125" style="1" customWidth="1"/>
    <col min="14846" max="15093" width="9.140625" style="1" customWidth="1"/>
    <col min="15094" max="15101" width="23.42578125" style="1" customWidth="1"/>
    <col min="15102" max="15349" width="9.140625" style="1" customWidth="1"/>
    <col min="15350" max="15357" width="23.42578125" style="1" customWidth="1"/>
    <col min="15358" max="15605" width="9.140625" style="1" customWidth="1"/>
    <col min="15606" max="15613" width="23.42578125" style="1" customWidth="1"/>
    <col min="15614" max="15861" width="9.140625" style="1" customWidth="1"/>
    <col min="15862" max="15869" width="23.42578125" style="1" customWidth="1"/>
    <col min="15870" max="16117" width="9.140625" style="1" customWidth="1"/>
    <col min="16118" max="16125" width="23.42578125" style="1" customWidth="1"/>
    <col min="16126" max="16384" width="9.140625" style="1" customWidth="1"/>
  </cols>
  <sheetData>
    <row r="1" spans="1:10" ht="15" x14ac:dyDescent="0.25">
      <c r="A1" s="99" t="s">
        <v>265</v>
      </c>
      <c r="B1" s="3"/>
      <c r="C1" s="3"/>
      <c r="D1"/>
    </row>
    <row r="2" spans="1:10" ht="15" x14ac:dyDescent="0.25">
      <c r="A2" s="101" t="s">
        <v>266</v>
      </c>
      <c r="B2" s="3"/>
      <c r="C2" s="3"/>
      <c r="D2"/>
    </row>
    <row r="3" spans="1:10" ht="15" x14ac:dyDescent="0.25">
      <c r="A3" s="102" t="s">
        <v>267</v>
      </c>
      <c r="B3" s="3"/>
      <c r="C3" s="3"/>
      <c r="D3"/>
    </row>
    <row r="4" spans="1:10" ht="15" x14ac:dyDescent="0.25">
      <c r="A4" t="s">
        <v>100</v>
      </c>
      <c r="B4" s="3" t="s">
        <v>99</v>
      </c>
      <c r="C4" s="3" t="s">
        <v>98</v>
      </c>
      <c r="D4" t="s">
        <v>264</v>
      </c>
    </row>
    <row r="5" spans="1:10" ht="15" x14ac:dyDescent="0.25">
      <c r="A5" t="s">
        <v>0</v>
      </c>
      <c r="B5" s="3" t="str">
        <f>+IF(C5&gt;90%,"#009CAD",IF(C5&gt;80%,"#5DC2CE",IF(C5&gt;70%,"#9ED7D8",IF(C5&gt;60%,"#D8EFF2",IF(C5&gt;50%,"#FDEFF3",IF(C5&gt;40%,"#FFD3D8",IF(C5&gt;30%,"#FF96A8",IF(C5&gt;20%,"#FF5F76",IF(C5&gt;10%,"#FF0051","#A2002C")))))))))</f>
        <v>#5DC2CE</v>
      </c>
      <c r="C5" s="3">
        <f>1-PERCENTRANK($D$5:$D$99,D5)</f>
        <v>0.88300000000000001</v>
      </c>
      <c r="D5" s="85">
        <v>10.725</v>
      </c>
    </row>
    <row r="6" spans="1:10" ht="15" x14ac:dyDescent="0.25">
      <c r="A6" t="s">
        <v>1</v>
      </c>
      <c r="B6" s="3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#FF0051</v>
      </c>
      <c r="C6" s="3">
        <f>1-PERCENTRANK($D$5:$D$99,D6)</f>
        <v>0.128</v>
      </c>
      <c r="D6" s="85">
        <v>17.136399999999998</v>
      </c>
      <c r="H6" s="100"/>
      <c r="I6" s="100"/>
      <c r="J6" s="100"/>
    </row>
    <row r="7" spans="1:10" ht="15" x14ac:dyDescent="0.25">
      <c r="A7" t="s">
        <v>2</v>
      </c>
      <c r="B7" s="3" t="str">
        <f t="shared" si="0"/>
        <v>#FF5F76</v>
      </c>
      <c r="C7" s="3">
        <f>1-PERCENTRANK($D$5:$D$99,D7)</f>
        <v>0.28800000000000003</v>
      </c>
      <c r="D7" s="85">
        <v>15.0404</v>
      </c>
      <c r="H7" s="100"/>
      <c r="I7" s="100"/>
      <c r="J7" s="100"/>
    </row>
    <row r="8" spans="1:10" ht="15" x14ac:dyDescent="0.25">
      <c r="A8" t="s">
        <v>3</v>
      </c>
      <c r="B8" s="3" t="str">
        <f t="shared" si="0"/>
        <v>#FF5F76</v>
      </c>
      <c r="C8" s="3">
        <f>1-PERCENTRANK($D$5:$D$99,D8)</f>
        <v>0.27700000000000002</v>
      </c>
      <c r="D8" s="85">
        <v>15.1387</v>
      </c>
      <c r="H8" s="100"/>
      <c r="I8" s="100"/>
      <c r="J8" s="100"/>
    </row>
    <row r="9" spans="1:10" ht="15" x14ac:dyDescent="0.25">
      <c r="A9" t="s">
        <v>4</v>
      </c>
      <c r="B9" s="3" t="str">
        <f t="shared" si="0"/>
        <v>#D8EFF2</v>
      </c>
      <c r="C9" s="3">
        <f>1-PERCENTRANK($D$5:$D$99,D9)</f>
        <v>0.60699999999999998</v>
      </c>
      <c r="D9" s="85">
        <v>12.996600000000001</v>
      </c>
      <c r="G9" s="103"/>
      <c r="H9" s="100"/>
      <c r="I9" s="100"/>
      <c r="J9" s="100"/>
    </row>
    <row r="10" spans="1:10" ht="15" x14ac:dyDescent="0.25">
      <c r="A10" t="s">
        <v>5</v>
      </c>
      <c r="B10" s="3" t="str">
        <f t="shared" si="0"/>
        <v>#FFD3D8</v>
      </c>
      <c r="C10" s="3">
        <f>1-PERCENTRANK($D$5:$D$99,D10)</f>
        <v>0.41500000000000004</v>
      </c>
      <c r="D10" s="85">
        <v>14.0129</v>
      </c>
      <c r="G10" s="103" t="s">
        <v>268</v>
      </c>
      <c r="H10" s="104" t="s">
        <v>269</v>
      </c>
      <c r="I10" s="100"/>
      <c r="J10" s="105" t="s">
        <v>270</v>
      </c>
    </row>
    <row r="11" spans="1:10" ht="15" x14ac:dyDescent="0.25">
      <c r="A11" t="s">
        <v>6</v>
      </c>
      <c r="B11" s="3" t="str">
        <f t="shared" si="0"/>
        <v>#FF96A8</v>
      </c>
      <c r="C11" s="3">
        <f>1-PERCENTRANK($D$5:$D$99,D11)</f>
        <v>0.35199999999999998</v>
      </c>
      <c r="D11" s="85">
        <v>14.470599999999999</v>
      </c>
    </row>
    <row r="12" spans="1:10" ht="15" x14ac:dyDescent="0.25">
      <c r="A12" t="s">
        <v>7</v>
      </c>
      <c r="B12" s="3" t="str">
        <f t="shared" si="0"/>
        <v>#A2002C</v>
      </c>
      <c r="C12" s="3">
        <f>1-PERCENTRANK($D$5:$D$99,D12)</f>
        <v>7.4999999999999956E-2</v>
      </c>
      <c r="D12" s="85">
        <v>18.567499999999999</v>
      </c>
    </row>
    <row r="13" spans="1:10" ht="15" x14ac:dyDescent="0.25">
      <c r="A13" t="s">
        <v>8</v>
      </c>
      <c r="B13" s="3" t="str">
        <f t="shared" si="0"/>
        <v>#FF0051</v>
      </c>
      <c r="C13" s="3">
        <f>1-PERCENTRANK($D$5:$D$99,D13)</f>
        <v>0.11799999999999999</v>
      </c>
      <c r="D13" s="85">
        <v>17.484200000000001</v>
      </c>
    </row>
    <row r="14" spans="1:10" ht="15" x14ac:dyDescent="0.25">
      <c r="A14" t="s">
        <v>9</v>
      </c>
      <c r="B14" s="3" t="str">
        <f t="shared" si="0"/>
        <v>#FF96A8</v>
      </c>
      <c r="C14" s="3">
        <f>1-PERCENTRANK($D$5:$D$99,D14)</f>
        <v>0.373</v>
      </c>
      <c r="D14" s="85">
        <v>14.236000000000001</v>
      </c>
    </row>
    <row r="15" spans="1:10" ht="15" x14ac:dyDescent="0.25">
      <c r="A15" t="s">
        <v>10</v>
      </c>
      <c r="B15" s="3" t="str">
        <f t="shared" si="0"/>
        <v>#A2002C</v>
      </c>
      <c r="C15" s="3">
        <f>1-PERCENTRANK($D$5:$D$99,D15)</f>
        <v>1.100000000000001E-2</v>
      </c>
      <c r="D15" s="85">
        <v>19.908100000000001</v>
      </c>
    </row>
    <row r="16" spans="1:10" ht="15" x14ac:dyDescent="0.25">
      <c r="A16" t="s">
        <v>11</v>
      </c>
      <c r="B16" s="3" t="str">
        <f t="shared" si="0"/>
        <v>#FF5F76</v>
      </c>
      <c r="C16" s="3">
        <f>1-PERCENTRANK($D$5:$D$99,D16)</f>
        <v>0.23499999999999999</v>
      </c>
      <c r="D16" s="85">
        <v>15.4938</v>
      </c>
    </row>
    <row r="17" spans="1:4" ht="15" x14ac:dyDescent="0.25">
      <c r="A17" t="s">
        <v>12</v>
      </c>
      <c r="B17" s="3" t="str">
        <f t="shared" si="0"/>
        <v>#FF0051</v>
      </c>
      <c r="C17" s="3">
        <f>1-PERCENTRANK($D$5:$D$99,D17)</f>
        <v>0.14900000000000002</v>
      </c>
      <c r="D17" s="85">
        <v>17.0565</v>
      </c>
    </row>
    <row r="18" spans="1:4" ht="15" x14ac:dyDescent="0.25">
      <c r="A18" t="s">
        <v>13</v>
      </c>
      <c r="B18" s="3" t="str">
        <f t="shared" si="0"/>
        <v>#D8EFF2</v>
      </c>
      <c r="C18" s="3">
        <f>1-PERCENTRANK($D$5:$D$99,D18)</f>
        <v>0.64900000000000002</v>
      </c>
      <c r="D18" s="85">
        <v>12.5009</v>
      </c>
    </row>
    <row r="19" spans="1:4" ht="15" x14ac:dyDescent="0.25">
      <c r="A19" t="s">
        <v>14</v>
      </c>
      <c r="B19" s="3" t="str">
        <f t="shared" si="0"/>
        <v>#FF0051</v>
      </c>
      <c r="C19" s="3">
        <f>1-PERCENTRANK($D$5:$D$99,D19)</f>
        <v>0.16000000000000003</v>
      </c>
      <c r="D19" s="85">
        <v>16.9268</v>
      </c>
    </row>
    <row r="20" spans="1:4" ht="15" x14ac:dyDescent="0.25">
      <c r="A20" t="s">
        <v>15</v>
      </c>
      <c r="B20" s="3" t="str">
        <f t="shared" si="0"/>
        <v>#FF5F76</v>
      </c>
      <c r="C20" s="3">
        <f>1-PERCENTRANK($D$5:$D$99,D20)</f>
        <v>0.29800000000000004</v>
      </c>
      <c r="D20" s="85">
        <v>15.0244</v>
      </c>
    </row>
    <row r="21" spans="1:4" ht="15" x14ac:dyDescent="0.25">
      <c r="A21" t="s">
        <v>16</v>
      </c>
      <c r="B21" s="3" t="str">
        <f t="shared" si="0"/>
        <v>#FFD3D8</v>
      </c>
      <c r="C21" s="3">
        <f>1-PERCENTRANK($D$5:$D$99,D21)</f>
        <v>0.45799999999999996</v>
      </c>
      <c r="D21" s="85">
        <v>13.823499999999999</v>
      </c>
    </row>
    <row r="22" spans="1:4" ht="15" x14ac:dyDescent="0.25">
      <c r="A22" t="s">
        <v>17</v>
      </c>
      <c r="B22" s="3" t="str">
        <f t="shared" si="0"/>
        <v>#FDEFF3</v>
      </c>
      <c r="C22" s="3">
        <f>1-PERCENTRANK($D$5:$D$99,D22)</f>
        <v>0.53200000000000003</v>
      </c>
      <c r="D22" s="85">
        <v>13.366300000000001</v>
      </c>
    </row>
    <row r="23" spans="1:4" ht="15" x14ac:dyDescent="0.25">
      <c r="A23" t="s">
        <v>18</v>
      </c>
      <c r="B23" s="3" t="str">
        <f t="shared" si="0"/>
        <v>#FDEFF3</v>
      </c>
      <c r="C23" s="3">
        <f>1-PERCENTRANK($D$5:$D$99,D23)</f>
        <v>0.56400000000000006</v>
      </c>
      <c r="D23" s="85">
        <v>13.062900000000001</v>
      </c>
    </row>
    <row r="24" spans="1:4" ht="15" x14ac:dyDescent="0.25">
      <c r="A24" t="s">
        <v>263</v>
      </c>
      <c r="B24" s="3" t="str">
        <f t="shared" si="0"/>
        <v>#A2002C</v>
      </c>
      <c r="C24" s="3">
        <f>1-PERCENTRANK($D$5:$D$99,D24)</f>
        <v>5.4000000000000048E-2</v>
      </c>
      <c r="D24" s="85">
        <v>19.319600000000001</v>
      </c>
    </row>
    <row r="25" spans="1:4" ht="15" x14ac:dyDescent="0.25">
      <c r="A25" t="s">
        <v>21</v>
      </c>
      <c r="B25" s="3" t="str">
        <f t="shared" si="0"/>
        <v>#009CAD</v>
      </c>
      <c r="C25" s="3">
        <f>1-PERCENTRANK($D$5:$D$99,D25)</f>
        <v>0.91500000000000004</v>
      </c>
      <c r="D25" s="85">
        <v>10.352499999999999</v>
      </c>
    </row>
    <row r="26" spans="1:4" ht="15" x14ac:dyDescent="0.25">
      <c r="A26" t="s">
        <v>22</v>
      </c>
      <c r="B26" s="3" t="str">
        <f t="shared" si="0"/>
        <v>#D8EFF2</v>
      </c>
      <c r="C26" s="3">
        <f>1-PERCENTRANK($D$5:$D$99,D26)</f>
        <v>0.69199999999999995</v>
      </c>
      <c r="D26" s="85">
        <v>12.3598</v>
      </c>
    </row>
    <row r="27" spans="1:4" ht="15" x14ac:dyDescent="0.25">
      <c r="A27" t="s">
        <v>23</v>
      </c>
      <c r="B27" s="3" t="str">
        <f t="shared" si="0"/>
        <v>#A2002C</v>
      </c>
      <c r="C27" s="3">
        <f>1-PERCENTRANK($D$5:$D$99,D27)</f>
        <v>3.2000000000000028E-2</v>
      </c>
      <c r="D27" s="85">
        <v>19.468599999999999</v>
      </c>
    </row>
    <row r="28" spans="1:4" ht="15" x14ac:dyDescent="0.25">
      <c r="A28" t="s">
        <v>24</v>
      </c>
      <c r="B28" s="3" t="str">
        <f t="shared" si="0"/>
        <v>#FF0051</v>
      </c>
      <c r="C28" s="3">
        <f>1-PERCENTRANK($D$5:$D$99,D28)</f>
        <v>0.18100000000000005</v>
      </c>
      <c r="D28" s="85">
        <v>16.279699999999998</v>
      </c>
    </row>
    <row r="29" spans="1:4" ht="15" x14ac:dyDescent="0.25">
      <c r="A29" t="s">
        <v>25</v>
      </c>
      <c r="B29" s="3" t="str">
        <f t="shared" si="0"/>
        <v>#D8EFF2</v>
      </c>
      <c r="C29" s="3">
        <f>1-PERCENTRANK($D$5:$D$99,D29)</f>
        <v>0.65999999999999992</v>
      </c>
      <c r="D29" s="85">
        <v>12.442</v>
      </c>
    </row>
    <row r="30" spans="1:4" ht="15" x14ac:dyDescent="0.25">
      <c r="A30" t="s">
        <v>26</v>
      </c>
      <c r="B30" s="3" t="str">
        <f t="shared" si="0"/>
        <v>#FF96A8</v>
      </c>
      <c r="C30" s="3">
        <f>1-PERCENTRANK($D$5:$D$99,D30)</f>
        <v>0.32999999999999996</v>
      </c>
      <c r="D30" s="85">
        <v>14.6174</v>
      </c>
    </row>
    <row r="31" spans="1:4" ht="15" x14ac:dyDescent="0.25">
      <c r="A31" t="s">
        <v>27</v>
      </c>
      <c r="B31" s="3" t="str">
        <f t="shared" si="0"/>
        <v>#5DC2CE</v>
      </c>
      <c r="C31" s="3">
        <f>1-PERCENTRANK($D$5:$D$99,D31)</f>
        <v>0.82000000000000006</v>
      </c>
      <c r="D31" s="85">
        <v>11.464600000000001</v>
      </c>
    </row>
    <row r="32" spans="1:4" ht="15" x14ac:dyDescent="0.25">
      <c r="A32" t="s">
        <v>28</v>
      </c>
      <c r="B32" s="3" t="str">
        <f t="shared" si="0"/>
        <v>#5DC2CE</v>
      </c>
      <c r="C32" s="3">
        <f>1-PERCENTRANK($D$5:$D$99,D32)</f>
        <v>0.89400000000000002</v>
      </c>
      <c r="D32" s="85">
        <v>10.724600000000001</v>
      </c>
    </row>
    <row r="33" spans="1:4" ht="15" x14ac:dyDescent="0.25">
      <c r="A33" t="s">
        <v>29</v>
      </c>
      <c r="B33" s="3" t="str">
        <f t="shared" si="0"/>
        <v>#5DC2CE</v>
      </c>
      <c r="C33" s="3">
        <f>1-PERCENTRANK($D$5:$D$99,D33)</f>
        <v>0.86199999999999999</v>
      </c>
      <c r="D33" s="85">
        <v>10.984299999999999</v>
      </c>
    </row>
    <row r="34" spans="1:4" ht="15" x14ac:dyDescent="0.25">
      <c r="A34" t="s">
        <v>30</v>
      </c>
      <c r="B34" s="3" t="str">
        <f t="shared" si="0"/>
        <v>#A2002C</v>
      </c>
      <c r="C34" s="3">
        <f>1-PERCENTRANK($D$5:$D$99,D34)</f>
        <v>6.3999999999999946E-2</v>
      </c>
      <c r="D34" s="85">
        <v>18.718800000000002</v>
      </c>
    </row>
    <row r="35" spans="1:4" ht="15" x14ac:dyDescent="0.25">
      <c r="A35" t="s">
        <v>31</v>
      </c>
      <c r="B35" s="3" t="str">
        <f t="shared" si="0"/>
        <v>#9ED7D8</v>
      </c>
      <c r="C35" s="3">
        <f>1-PERCENTRANK($D$5:$D$99,D35)</f>
        <v>0.73499999999999999</v>
      </c>
      <c r="D35" s="85">
        <v>11.757899999999999</v>
      </c>
    </row>
    <row r="36" spans="1:4" ht="15" x14ac:dyDescent="0.25">
      <c r="A36" t="s">
        <v>32</v>
      </c>
      <c r="B36" s="3" t="str">
        <f t="shared" si="0"/>
        <v>#FF5F76</v>
      </c>
      <c r="C36" s="3">
        <f>1-PERCENTRANK($D$5:$D$99,D36)</f>
        <v>0.22399999999999998</v>
      </c>
      <c r="D36" s="85">
        <v>15.5852</v>
      </c>
    </row>
    <row r="37" spans="1:4" ht="15" x14ac:dyDescent="0.25">
      <c r="A37" t="s">
        <v>33</v>
      </c>
      <c r="B37" s="3" t="str">
        <f t="shared" si="0"/>
        <v>#9ED7D8</v>
      </c>
      <c r="C37" s="3">
        <f>1-PERCENTRANK($D$5:$D$99,D37)</f>
        <v>0.72399999999999998</v>
      </c>
      <c r="D37" s="85">
        <v>11.972</v>
      </c>
    </row>
    <row r="38" spans="1:4" ht="15" x14ac:dyDescent="0.25">
      <c r="A38" t="s">
        <v>34</v>
      </c>
      <c r="B38" s="3" t="str">
        <f t="shared" si="0"/>
        <v>#FF0051</v>
      </c>
      <c r="C38" s="3">
        <f>1-PERCENTRANK($D$5:$D$99,D38)</f>
        <v>0.10699999999999998</v>
      </c>
      <c r="D38" s="85">
        <v>17.958200000000001</v>
      </c>
    </row>
    <row r="39" spans="1:4" ht="15" x14ac:dyDescent="0.25">
      <c r="A39" t="s">
        <v>35</v>
      </c>
      <c r="B39" s="3" t="str">
        <f t="shared" si="0"/>
        <v>#009CAD</v>
      </c>
      <c r="C39" s="3">
        <f>1-PERCENTRANK($D$5:$D$99,D39)</f>
        <v>0.93700000000000006</v>
      </c>
      <c r="D39" s="85">
        <v>10.207700000000001</v>
      </c>
    </row>
    <row r="40" spans="1:4" ht="15" x14ac:dyDescent="0.25">
      <c r="A40" t="s">
        <v>36</v>
      </c>
      <c r="B40" s="3" t="str">
        <f t="shared" si="0"/>
        <v>#FFD3D8</v>
      </c>
      <c r="C40" s="3">
        <f>1-PERCENTRANK($D$5:$D$99,D40)</f>
        <v>0.40500000000000003</v>
      </c>
      <c r="D40" s="85">
        <v>14.0977</v>
      </c>
    </row>
    <row r="41" spans="1:4" ht="15" x14ac:dyDescent="0.25">
      <c r="A41" t="s">
        <v>37</v>
      </c>
      <c r="B41" s="3" t="str">
        <f t="shared" si="0"/>
        <v>#5DC2CE</v>
      </c>
      <c r="C41" s="3">
        <f>1-PERCENTRANK($D$5:$D$99,D41)</f>
        <v>0.80899999999999994</v>
      </c>
      <c r="D41" s="85">
        <v>11.479100000000001</v>
      </c>
    </row>
    <row r="42" spans="1:4" ht="15" x14ac:dyDescent="0.25">
      <c r="A42" t="s">
        <v>38</v>
      </c>
      <c r="B42" s="3" t="str">
        <f t="shared" si="0"/>
        <v>#009CAD</v>
      </c>
      <c r="C42" s="3">
        <f>1-PERCENTRANK($D$5:$D$99,D42)</f>
        <v>0.90500000000000003</v>
      </c>
      <c r="D42" s="85">
        <v>10.6792</v>
      </c>
    </row>
    <row r="43" spans="1:4" ht="15" x14ac:dyDescent="0.25">
      <c r="A43" t="s">
        <v>39</v>
      </c>
      <c r="B43" s="3" t="str">
        <f t="shared" si="0"/>
        <v>#D8EFF2</v>
      </c>
      <c r="C43" s="3">
        <f>1-PERCENTRANK($D$5:$D$99,D43)</f>
        <v>0.67100000000000004</v>
      </c>
      <c r="D43" s="85">
        <v>12.402799999999999</v>
      </c>
    </row>
    <row r="44" spans="1:4" ht="15" x14ac:dyDescent="0.25">
      <c r="A44" t="s">
        <v>40</v>
      </c>
      <c r="B44" s="3" t="str">
        <f t="shared" si="0"/>
        <v>#9ED7D8</v>
      </c>
      <c r="C44" s="3">
        <f>1-PERCENTRANK($D$5:$D$99,D44)</f>
        <v>0.78800000000000003</v>
      </c>
      <c r="D44" s="85">
        <v>11.535600000000001</v>
      </c>
    </row>
    <row r="45" spans="1:4" ht="15" x14ac:dyDescent="0.25">
      <c r="A45" t="s">
        <v>41</v>
      </c>
      <c r="B45" s="3" t="str">
        <f t="shared" si="0"/>
        <v>#9ED7D8</v>
      </c>
      <c r="C45" s="3">
        <f>1-PERCENTRANK($D$5:$D$99,D45)</f>
        <v>0.77700000000000002</v>
      </c>
      <c r="D45" s="85">
        <v>11.6919</v>
      </c>
    </row>
    <row r="46" spans="1:4" ht="15" x14ac:dyDescent="0.25">
      <c r="A46" t="s">
        <v>42</v>
      </c>
      <c r="B46" s="3" t="str">
        <f t="shared" si="0"/>
        <v>#FFD3D8</v>
      </c>
      <c r="C46" s="3">
        <f>1-PERCENTRANK($D$5:$D$99,D46)</f>
        <v>0.49</v>
      </c>
      <c r="D46" s="85">
        <v>13.5952</v>
      </c>
    </row>
    <row r="47" spans="1:4" ht="15" x14ac:dyDescent="0.25">
      <c r="A47" t="s">
        <v>43</v>
      </c>
      <c r="B47" s="3" t="str">
        <f t="shared" si="0"/>
        <v>#FF96A8</v>
      </c>
      <c r="C47" s="3">
        <f>1-PERCENTRANK($D$5:$D$99,D47)</f>
        <v>0.38300000000000001</v>
      </c>
      <c r="D47" s="85">
        <v>14.209099999999999</v>
      </c>
    </row>
    <row r="48" spans="1:4" ht="15" x14ac:dyDescent="0.25">
      <c r="A48" t="s">
        <v>44</v>
      </c>
      <c r="B48" s="3" t="str">
        <f t="shared" si="0"/>
        <v>#009CAD</v>
      </c>
      <c r="C48" s="3">
        <f>1-PERCENTRANK($D$5:$D$99,D48)</f>
        <v>0.92600000000000005</v>
      </c>
      <c r="D48" s="85">
        <v>10.2826</v>
      </c>
    </row>
    <row r="49" spans="1:4" ht="15" x14ac:dyDescent="0.25">
      <c r="A49" t="s">
        <v>45</v>
      </c>
      <c r="B49" s="3" t="str">
        <f t="shared" si="0"/>
        <v>#5DC2CE</v>
      </c>
      <c r="C49" s="3">
        <f>1-PERCENTRANK($D$5:$D$99,D49)</f>
        <v>0.85199999999999998</v>
      </c>
      <c r="D49" s="85">
        <v>11.235300000000001</v>
      </c>
    </row>
    <row r="50" spans="1:4" ht="15" x14ac:dyDescent="0.25">
      <c r="A50" t="s">
        <v>46</v>
      </c>
      <c r="B50" s="3" t="str">
        <f t="shared" si="0"/>
        <v>#FF5F76</v>
      </c>
      <c r="C50" s="3">
        <f>1-PERCENTRANK($D$5:$D$99,D50)</f>
        <v>0.20299999999999996</v>
      </c>
      <c r="D50" s="85">
        <v>15.827199999999999</v>
      </c>
    </row>
    <row r="51" spans="1:4" ht="15" x14ac:dyDescent="0.25">
      <c r="A51" t="s">
        <v>47</v>
      </c>
      <c r="B51" s="3" t="str">
        <f t="shared" si="0"/>
        <v>#FF0051</v>
      </c>
      <c r="C51" s="3">
        <f>1-PERCENTRANK($D$5:$D$99,D51)</f>
        <v>0.13900000000000001</v>
      </c>
      <c r="D51" s="85">
        <v>17.1233</v>
      </c>
    </row>
    <row r="52" spans="1:4" ht="15" x14ac:dyDescent="0.25">
      <c r="A52" t="s">
        <v>48</v>
      </c>
      <c r="B52" s="3" t="str">
        <f t="shared" si="0"/>
        <v>#FF5F76</v>
      </c>
      <c r="C52" s="3">
        <f>1-PERCENTRANK($D$5:$D$99,D52)</f>
        <v>0.21299999999999997</v>
      </c>
      <c r="D52" s="85">
        <v>15.742000000000001</v>
      </c>
    </row>
    <row r="53" spans="1:4" ht="15" x14ac:dyDescent="0.25">
      <c r="A53" t="s">
        <v>49</v>
      </c>
      <c r="B53" s="3" t="str">
        <f t="shared" si="0"/>
        <v>#9ED7D8</v>
      </c>
      <c r="C53" s="3">
        <f>1-PERCENTRANK($D$5:$D$99,D53)</f>
        <v>0.745</v>
      </c>
      <c r="D53" s="85">
        <v>11.754</v>
      </c>
    </row>
    <row r="54" spans="1:4" ht="15" x14ac:dyDescent="0.25">
      <c r="A54" t="s">
        <v>50</v>
      </c>
      <c r="B54" s="3" t="str">
        <f t="shared" si="0"/>
        <v>#FDEFF3</v>
      </c>
      <c r="C54" s="3">
        <f>1-PERCENTRANK($D$5:$D$99,D54)</f>
        <v>0.51100000000000001</v>
      </c>
      <c r="D54" s="85">
        <v>13.546200000000001</v>
      </c>
    </row>
    <row r="55" spans="1:4" ht="15" x14ac:dyDescent="0.25">
      <c r="A55" t="s">
        <v>51</v>
      </c>
      <c r="B55" s="3" t="str">
        <f t="shared" si="0"/>
        <v>#D8EFF2</v>
      </c>
      <c r="C55" s="3">
        <f>1-PERCENTRANK($D$5:$D$99,D55)</f>
        <v>0.63900000000000001</v>
      </c>
      <c r="D55" s="85">
        <v>12.534700000000001</v>
      </c>
    </row>
    <row r="56" spans="1:4" ht="15" x14ac:dyDescent="0.25">
      <c r="A56" t="s">
        <v>52</v>
      </c>
      <c r="B56" s="3" t="str">
        <f t="shared" si="0"/>
        <v>#FF5F76</v>
      </c>
      <c r="C56" s="3">
        <f>1-PERCENTRANK($D$5:$D$99,D56)</f>
        <v>0.245</v>
      </c>
      <c r="D56" s="85">
        <v>15.388</v>
      </c>
    </row>
    <row r="57" spans="1:4" ht="15" x14ac:dyDescent="0.25">
      <c r="A57" t="s">
        <v>53</v>
      </c>
      <c r="B57" s="3" t="str">
        <f t="shared" si="0"/>
        <v>#9ED7D8</v>
      </c>
      <c r="C57" s="3">
        <f>1-PERCENTRANK($D$5:$D$99,D57)</f>
        <v>0.70300000000000007</v>
      </c>
      <c r="D57" s="85">
        <v>12.1592</v>
      </c>
    </row>
    <row r="58" spans="1:4" ht="15" x14ac:dyDescent="0.25">
      <c r="A58" t="s">
        <v>54</v>
      </c>
      <c r="B58" s="3" t="str">
        <f t="shared" si="0"/>
        <v>#FDEFF3</v>
      </c>
      <c r="C58" s="3">
        <f>1-PERCENTRANK($D$5:$D$99,D58)</f>
        <v>0.54299999999999993</v>
      </c>
      <c r="D58" s="85">
        <v>13.1739</v>
      </c>
    </row>
    <row r="59" spans="1:4" ht="15" x14ac:dyDescent="0.25">
      <c r="A59" t="s">
        <v>55</v>
      </c>
      <c r="B59" s="3" t="str">
        <f t="shared" si="0"/>
        <v>#FF96A8</v>
      </c>
      <c r="C59" s="3">
        <f>1-PERCENTRANK($D$5:$D$99,D59)</f>
        <v>0.30900000000000005</v>
      </c>
      <c r="D59" s="85">
        <v>14.910299999999999</v>
      </c>
    </row>
    <row r="60" spans="1:4" ht="15" x14ac:dyDescent="0.25">
      <c r="A60" t="s">
        <v>56</v>
      </c>
      <c r="B60" s="3" t="str">
        <f t="shared" si="0"/>
        <v>#9ED7D8</v>
      </c>
      <c r="C60" s="3">
        <f>1-PERCENTRANK($D$5:$D$99,D60)</f>
        <v>0.76600000000000001</v>
      </c>
      <c r="D60" s="85">
        <v>11.6953</v>
      </c>
    </row>
    <row r="61" spans="1:4" ht="15" x14ac:dyDescent="0.25">
      <c r="A61" t="s">
        <v>57</v>
      </c>
      <c r="B61" s="3" t="str">
        <f t="shared" si="0"/>
        <v>#FFD3D8</v>
      </c>
      <c r="C61" s="3">
        <f>1-PERCENTRANK($D$5:$D$99,D61)</f>
        <v>0.44699999999999995</v>
      </c>
      <c r="D61" s="85">
        <v>13.931800000000001</v>
      </c>
    </row>
    <row r="62" spans="1:4" ht="15" x14ac:dyDescent="0.25">
      <c r="A62" t="s">
        <v>58</v>
      </c>
      <c r="B62" s="3" t="str">
        <f t="shared" si="0"/>
        <v>#FF5F76</v>
      </c>
      <c r="C62" s="3">
        <f>1-PERCENTRANK($D$5:$D$99,D62)</f>
        <v>0.25600000000000001</v>
      </c>
      <c r="D62" s="85">
        <v>15.2278</v>
      </c>
    </row>
    <row r="63" spans="1:4" ht="15" x14ac:dyDescent="0.25">
      <c r="A63" t="s">
        <v>59</v>
      </c>
      <c r="B63" s="3" t="str">
        <f t="shared" si="0"/>
        <v>#A2002C</v>
      </c>
      <c r="C63" s="3">
        <f>1-PERCENTRANK($D$5:$D$99,D63)</f>
        <v>9.5999999999999974E-2</v>
      </c>
      <c r="D63" s="85">
        <v>18.043500000000002</v>
      </c>
    </row>
    <row r="64" spans="1:4" ht="15" x14ac:dyDescent="0.25">
      <c r="A64" t="s">
        <v>60</v>
      </c>
      <c r="B64" s="3" t="str">
        <f t="shared" si="0"/>
        <v>#9ED7D8</v>
      </c>
      <c r="C64" s="3">
        <f>1-PERCENTRANK($D$5:$D$99,D64)</f>
        <v>0.79800000000000004</v>
      </c>
      <c r="D64" s="85">
        <v>11.508800000000001</v>
      </c>
    </row>
    <row r="65" spans="1:4" ht="15" x14ac:dyDescent="0.25">
      <c r="A65" t="s">
        <v>61</v>
      </c>
      <c r="B65" s="3" t="str">
        <f t="shared" si="0"/>
        <v>#FF96A8</v>
      </c>
      <c r="C65" s="3">
        <f>1-PERCENTRANK($D$5:$D$99,D65)</f>
        <v>0.31999999999999995</v>
      </c>
      <c r="D65" s="85">
        <v>14.809200000000001</v>
      </c>
    </row>
    <row r="66" spans="1:4" ht="15" x14ac:dyDescent="0.25">
      <c r="A66" t="s">
        <v>62</v>
      </c>
      <c r="B66" s="3" t="str">
        <f t="shared" si="0"/>
        <v>#A2002C</v>
      </c>
      <c r="C66" s="3">
        <f>1-PERCENTRANK($D$5:$D$99,D66)</f>
        <v>4.3000000000000038E-2</v>
      </c>
      <c r="D66" s="85">
        <v>19.428899999999999</v>
      </c>
    </row>
    <row r="67" spans="1:4" ht="15" x14ac:dyDescent="0.25">
      <c r="A67" t="s">
        <v>63</v>
      </c>
      <c r="B67" s="3" t="str">
        <f t="shared" si="0"/>
        <v>#D8EFF2</v>
      </c>
      <c r="C67" s="3">
        <f>1-PERCENTRANK($D$5:$D$99,D67)</f>
        <v>0.628</v>
      </c>
      <c r="D67" s="85">
        <v>12.677899999999999</v>
      </c>
    </row>
    <row r="68" spans="1:4" ht="15" x14ac:dyDescent="0.25">
      <c r="A68" t="s">
        <v>64</v>
      </c>
      <c r="B68" s="3" t="str">
        <f t="shared" si="0"/>
        <v>#9ED7D8</v>
      </c>
      <c r="C68" s="3">
        <f>1-PERCENTRANK($D$5:$D$99,D68)</f>
        <v>0.75600000000000001</v>
      </c>
      <c r="D68" s="85">
        <v>11.72</v>
      </c>
    </row>
    <row r="69" spans="1:4" ht="15" x14ac:dyDescent="0.25">
      <c r="A69" t="s">
        <v>65</v>
      </c>
      <c r="B69" s="3" t="str">
        <f t="shared" si="0"/>
        <v>#FFD3D8</v>
      </c>
      <c r="C69" s="3">
        <f>1-PERCENTRANK($D$5:$D$99,D69)</f>
        <v>0.43700000000000006</v>
      </c>
      <c r="D69" s="85">
        <v>13.9537</v>
      </c>
    </row>
    <row r="70" spans="1:4" ht="15" x14ac:dyDescent="0.25">
      <c r="A70" t="s">
        <v>66</v>
      </c>
      <c r="B70" s="3" t="str">
        <f t="shared" ref="B70:B99" si="1">+IF(C70&gt;90%,"#009CAD",IF(C70&gt;80%,"#5DC2CE",IF(C70&gt;70%,"#9ED7D8",IF(C70&gt;60%,"#D8EFF2",IF(C70&gt;50%,"#FDEFF3",IF(C70&gt;40%,"#FFD3D8",IF(C70&gt;30%,"#FF96A8",IF(C70&gt;20%,"#FF5F76",IF(C70&gt;10%,"#FF0051","#A2002C")))))))))</f>
        <v>#A2002C</v>
      </c>
      <c r="C70" s="3">
        <f>1-PERCENTRANK($D$5:$D$99,D70)</f>
        <v>2.200000000000002E-2</v>
      </c>
      <c r="D70" s="85">
        <v>19.5152</v>
      </c>
    </row>
    <row r="71" spans="1:4" ht="15" x14ac:dyDescent="0.25">
      <c r="A71" t="s">
        <v>67</v>
      </c>
      <c r="B71" s="3" t="str">
        <f t="shared" si="1"/>
        <v>#5DC2CE</v>
      </c>
      <c r="C71" s="3">
        <f>1-PERCENTRANK($D$5:$D$99,D71)</f>
        <v>0.83</v>
      </c>
      <c r="D71" s="85">
        <v>11.307399999999999</v>
      </c>
    </row>
    <row r="72" spans="1:4" ht="15" x14ac:dyDescent="0.25">
      <c r="A72" t="s">
        <v>68</v>
      </c>
      <c r="B72" s="3" t="str">
        <f t="shared" si="1"/>
        <v>#5DC2CE</v>
      </c>
      <c r="C72" s="3">
        <f>1-PERCENTRANK($D$5:$D$99,D72)</f>
        <v>0.84099999999999997</v>
      </c>
      <c r="D72" s="85">
        <v>11.259499999999999</v>
      </c>
    </row>
    <row r="73" spans="1:4" ht="15" x14ac:dyDescent="0.25">
      <c r="A73" t="s">
        <v>69</v>
      </c>
      <c r="B73" s="3" t="str">
        <f t="shared" si="1"/>
        <v>#D8EFF2</v>
      </c>
      <c r="C73" s="3">
        <f>1-PERCENTRANK($D$5:$D$99,D73)</f>
        <v>0.68100000000000005</v>
      </c>
      <c r="D73" s="85">
        <v>12.3774</v>
      </c>
    </row>
    <row r="74" spans="1:4" ht="15" x14ac:dyDescent="0.25">
      <c r="A74" t="s">
        <v>70</v>
      </c>
      <c r="B74" s="3" t="str">
        <f t="shared" si="1"/>
        <v>#FFD3D8</v>
      </c>
      <c r="C74" s="3">
        <f>1-PERCENTRANK($D$5:$D$99,D74)</f>
        <v>0.46899999999999997</v>
      </c>
      <c r="D74" s="85">
        <v>13.7906</v>
      </c>
    </row>
    <row r="75" spans="1:4" ht="15" x14ac:dyDescent="0.25">
      <c r="A75" t="s">
        <v>71</v>
      </c>
      <c r="B75" s="3" t="str">
        <f t="shared" si="1"/>
        <v>#FDEFF3</v>
      </c>
      <c r="C75" s="3">
        <f>1-PERCENTRANK($D$5:$D$99,D75)</f>
        <v>0.55400000000000005</v>
      </c>
      <c r="D75" s="85">
        <v>13.14</v>
      </c>
    </row>
    <row r="76" spans="1:4" ht="15" x14ac:dyDescent="0.25">
      <c r="A76" t="s">
        <v>72</v>
      </c>
      <c r="B76" s="3" t="str">
        <f t="shared" si="1"/>
        <v>#9ED7D8</v>
      </c>
      <c r="C76" s="3">
        <f>1-PERCENTRANK($D$5:$D$99,D76)</f>
        <v>0.71300000000000008</v>
      </c>
      <c r="D76" s="85">
        <v>12.1532</v>
      </c>
    </row>
    <row r="77" spans="1:4" ht="15" x14ac:dyDescent="0.25">
      <c r="A77" t="s">
        <v>73</v>
      </c>
      <c r="B77" s="3" t="str">
        <f t="shared" si="1"/>
        <v>#009CAD</v>
      </c>
      <c r="C77" s="3">
        <f>1-PERCENTRANK($D$5:$D$99,D77)</f>
        <v>0.95799999999999996</v>
      </c>
      <c r="D77" s="85">
        <v>9.8216000000000001</v>
      </c>
    </row>
    <row r="78" spans="1:4" ht="15" x14ac:dyDescent="0.25">
      <c r="A78" t="s">
        <v>74</v>
      </c>
      <c r="B78" s="3" t="str">
        <f t="shared" si="1"/>
        <v>#009CAD</v>
      </c>
      <c r="C78" s="3">
        <f>1-PERCENTRANK($D$5:$D$99,D78)</f>
        <v>0.96899999999999997</v>
      </c>
      <c r="D78" s="85">
        <v>9.6818000000000008</v>
      </c>
    </row>
    <row r="79" spans="1:4" ht="15" x14ac:dyDescent="0.25">
      <c r="A79" t="s">
        <v>75</v>
      </c>
      <c r="B79" s="3" t="str">
        <f t="shared" si="1"/>
        <v>#FFD3D8</v>
      </c>
      <c r="C79" s="3">
        <f>1-PERCENTRANK($D$5:$D$99,D79)</f>
        <v>0.42600000000000005</v>
      </c>
      <c r="D79" s="85">
        <v>13.9718</v>
      </c>
    </row>
    <row r="80" spans="1:4" ht="15" x14ac:dyDescent="0.25">
      <c r="A80" t="s">
        <v>76</v>
      </c>
      <c r="B80" s="3" t="str">
        <f t="shared" si="1"/>
        <v>#FFD3D8</v>
      </c>
      <c r="C80" s="3">
        <f>1-PERCENTRANK($D$5:$D$99,D80)</f>
        <v>0.47899999999999998</v>
      </c>
      <c r="D80" s="85">
        <v>13.7113</v>
      </c>
    </row>
    <row r="81" spans="1:4" ht="15" x14ac:dyDescent="0.25">
      <c r="A81" t="s">
        <v>77</v>
      </c>
      <c r="B81" s="3" t="str">
        <f t="shared" si="1"/>
        <v>#009CAD</v>
      </c>
      <c r="C81" s="3">
        <f>1-PERCENTRANK($D$5:$D$99,D81)</f>
        <v>0.97899999999999998</v>
      </c>
      <c r="D81" s="85">
        <v>9.4466000000000001</v>
      </c>
    </row>
    <row r="82" spans="1:4" ht="15" x14ac:dyDescent="0.25">
      <c r="A82" t="s">
        <v>78</v>
      </c>
      <c r="B82" s="3" t="str">
        <f t="shared" si="1"/>
        <v>#009CAD</v>
      </c>
      <c r="C82" s="3">
        <f>1-PERCENTRANK($D$5:$D$99,D82)</f>
        <v>1</v>
      </c>
      <c r="D82" s="85">
        <v>7.3890000000000002</v>
      </c>
    </row>
    <row r="83" spans="1:4" ht="15" x14ac:dyDescent="0.25">
      <c r="A83" t="s">
        <v>79</v>
      </c>
      <c r="B83" s="3" t="str">
        <f t="shared" si="1"/>
        <v>#FDEFF3</v>
      </c>
      <c r="C83" s="3">
        <f>1-PERCENTRANK($D$5:$D$99,D83)</f>
        <v>0.57499999999999996</v>
      </c>
      <c r="D83" s="85">
        <v>13.052</v>
      </c>
    </row>
    <row r="84" spans="1:4" ht="15" x14ac:dyDescent="0.25">
      <c r="A84" t="s">
        <v>80</v>
      </c>
      <c r="B84" s="3" t="str">
        <f t="shared" si="1"/>
        <v>#FF0051</v>
      </c>
      <c r="C84" s="3">
        <f>1-PERCENTRANK($D$5:$D$99,D84)</f>
        <v>0.19199999999999995</v>
      </c>
      <c r="D84" s="85">
        <v>16.035799999999998</v>
      </c>
    </row>
    <row r="85" spans="1:4" ht="15" x14ac:dyDescent="0.25">
      <c r="A85" t="s">
        <v>81</v>
      </c>
      <c r="B85" s="3" t="str">
        <f t="shared" si="1"/>
        <v>#FF5F76</v>
      </c>
      <c r="C85" s="3">
        <f>1-PERCENTRANK($D$5:$D$99,D85)</f>
        <v>0.26600000000000001</v>
      </c>
      <c r="D85" s="85">
        <v>15.152699999999999</v>
      </c>
    </row>
    <row r="86" spans="1:4" ht="15" x14ac:dyDescent="0.25">
      <c r="A86" t="s">
        <v>82</v>
      </c>
      <c r="B86" s="3" t="str">
        <f t="shared" si="1"/>
        <v>#FF0051</v>
      </c>
      <c r="C86" s="3">
        <f>1-PERCENTRANK($D$5:$D$99,D86)</f>
        <v>0.17100000000000004</v>
      </c>
      <c r="D86" s="85">
        <v>16.788699999999999</v>
      </c>
    </row>
    <row r="87" spans="1:4" ht="15" x14ac:dyDescent="0.25">
      <c r="A87" t="s">
        <v>83</v>
      </c>
      <c r="B87" s="3" t="str">
        <f t="shared" si="1"/>
        <v>#FF96A8</v>
      </c>
      <c r="C87" s="3">
        <f>1-PERCENTRANK($D$5:$D$99,D87)</f>
        <v>0.36199999999999999</v>
      </c>
      <c r="D87" s="85">
        <v>14.255000000000001</v>
      </c>
    </row>
    <row r="88" spans="1:4" ht="15" x14ac:dyDescent="0.25">
      <c r="A88" t="s">
        <v>84</v>
      </c>
      <c r="B88" s="3" t="str">
        <f t="shared" si="1"/>
        <v>#A2002C</v>
      </c>
      <c r="C88" s="3">
        <f>1-PERCENTRANK($D$5:$D$99,D88)</f>
        <v>8.5999999999999965E-2</v>
      </c>
      <c r="D88" s="85">
        <v>18.444800000000001</v>
      </c>
    </row>
    <row r="89" spans="1:4" ht="15" x14ac:dyDescent="0.25">
      <c r="A89" t="s">
        <v>85</v>
      </c>
      <c r="B89" s="3" t="str">
        <f t="shared" si="1"/>
        <v>#5DC2CE</v>
      </c>
      <c r="C89" s="3">
        <f>1-PERCENTRANK($D$5:$D$99,D89)</f>
        <v>0.873</v>
      </c>
      <c r="D89" s="85">
        <v>10.8978</v>
      </c>
    </row>
    <row r="90" spans="1:4" ht="15" x14ac:dyDescent="0.25">
      <c r="A90" t="s">
        <v>86</v>
      </c>
      <c r="B90" s="3" t="str">
        <f t="shared" si="1"/>
        <v>#FDEFF3</v>
      </c>
      <c r="C90" s="3">
        <f>1-PERCENTRANK($D$5:$D$99,D90)</f>
        <v>0.52200000000000002</v>
      </c>
      <c r="D90" s="85">
        <v>13.5459</v>
      </c>
    </row>
    <row r="91" spans="1:4" ht="15" x14ac:dyDescent="0.25">
      <c r="A91" t="s">
        <v>87</v>
      </c>
      <c r="B91" s="3" t="str">
        <f t="shared" si="1"/>
        <v>#FF96A8</v>
      </c>
      <c r="C91" s="3">
        <f>1-PERCENTRANK($D$5:$D$99,D91)</f>
        <v>0.39400000000000002</v>
      </c>
      <c r="D91" s="85">
        <v>14.1424</v>
      </c>
    </row>
    <row r="92" spans="1:4" ht="15" x14ac:dyDescent="0.25">
      <c r="A92" t="s">
        <v>88</v>
      </c>
      <c r="B92" s="3" t="str">
        <f t="shared" si="1"/>
        <v>#FF96A8</v>
      </c>
      <c r="C92" s="3">
        <f>1-PERCENTRANK($D$5:$D$99,D92)</f>
        <v>0.34099999999999997</v>
      </c>
      <c r="D92" s="85">
        <v>14.523199999999999</v>
      </c>
    </row>
    <row r="93" spans="1:4" ht="15" x14ac:dyDescent="0.25">
      <c r="A93" t="s">
        <v>89</v>
      </c>
      <c r="B93" s="3" t="str">
        <f t="shared" si="1"/>
        <v>#FDEFF3</v>
      </c>
      <c r="C93" s="3">
        <f>1-PERCENTRANK($D$5:$D$99,D93)</f>
        <v>0.58600000000000008</v>
      </c>
      <c r="D93" s="85">
        <v>13.049799999999999</v>
      </c>
    </row>
    <row r="94" spans="1:4" ht="15" x14ac:dyDescent="0.25">
      <c r="A94" t="s">
        <v>90</v>
      </c>
      <c r="B94" s="3" t="str">
        <f t="shared" si="1"/>
        <v>#FFD3D8</v>
      </c>
      <c r="C94" s="3">
        <f>1-PERCENTRANK($D$5:$D$99,D94)</f>
        <v>0.5</v>
      </c>
      <c r="D94" s="85">
        <v>13.573499999999999</v>
      </c>
    </row>
    <row r="95" spans="1:4" ht="15" x14ac:dyDescent="0.25">
      <c r="A95" t="s">
        <v>91</v>
      </c>
      <c r="B95" s="3" t="str">
        <f t="shared" si="1"/>
        <v>#009CAD</v>
      </c>
      <c r="C95" s="3">
        <f>1-PERCENTRANK($D$5:$D$99,D95)</f>
        <v>0.99</v>
      </c>
      <c r="D95" s="85">
        <v>9.3920999999999992</v>
      </c>
    </row>
    <row r="96" spans="1:4" ht="15" x14ac:dyDescent="0.25">
      <c r="A96" t="s">
        <v>92</v>
      </c>
      <c r="B96" s="3" t="str">
        <f t="shared" si="1"/>
        <v>#009CAD</v>
      </c>
      <c r="C96" s="3">
        <f>1-PERCENTRANK($D$5:$D$99,D96)</f>
        <v>0.94699999999999995</v>
      </c>
      <c r="D96" s="85">
        <v>10.0739</v>
      </c>
    </row>
    <row r="97" spans="1:4" ht="15" x14ac:dyDescent="0.25">
      <c r="A97" t="s">
        <v>93</v>
      </c>
      <c r="B97" s="3" t="str">
        <f t="shared" si="1"/>
        <v>#A2002C</v>
      </c>
      <c r="C97" s="3">
        <f>1-PERCENTRANK($D$5:$D$99,D97)</f>
        <v>0</v>
      </c>
      <c r="D97" s="85">
        <v>22.741599999999998</v>
      </c>
    </row>
    <row r="98" spans="1:4" ht="15" x14ac:dyDescent="0.25">
      <c r="A98" t="s">
        <v>94</v>
      </c>
      <c r="B98" s="3" t="str">
        <f t="shared" si="1"/>
        <v>#D8EFF2</v>
      </c>
      <c r="C98" s="3">
        <f>1-PERCENTRANK($D$5:$D$99,D98)</f>
        <v>0.61799999999999999</v>
      </c>
      <c r="D98" s="85">
        <v>12.7523</v>
      </c>
    </row>
    <row r="99" spans="1:4" ht="15" x14ac:dyDescent="0.25">
      <c r="A99" t="s">
        <v>95</v>
      </c>
      <c r="B99" s="3" t="str">
        <f t="shared" si="1"/>
        <v>#FDEFF3</v>
      </c>
      <c r="C99" s="3">
        <f>1-PERCENTRANK($D$5:$D$99,D99)</f>
        <v>0.59599999999999997</v>
      </c>
      <c r="D99" s="85">
        <v>13.028</v>
      </c>
    </row>
  </sheetData>
  <hyperlinks>
    <hyperlink ref="H10" location="Documentation!B5" tooltip="documentation" display="documentation"/>
  </hyperlinks>
  <pageMargins left="0.78740157499999996" right="0.78740157499999996" top="0.984251969" bottom="0.984251969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101"/>
  <sheetViews>
    <sheetView tabSelected="1" workbookViewId="0">
      <selection activeCell="I10" sqref="I10"/>
    </sheetView>
  </sheetViews>
  <sheetFormatPr baseColWidth="10" defaultRowHeight="15" x14ac:dyDescent="0.25"/>
  <sheetData>
    <row r="1" spans="1:3" x14ac:dyDescent="0.25">
      <c r="A1" t="s">
        <v>101</v>
      </c>
      <c r="B1" s="3"/>
      <c r="C1" s="3"/>
    </row>
    <row r="2" spans="1:3" x14ac:dyDescent="0.25">
      <c r="B2" s="3"/>
      <c r="C2" s="3"/>
    </row>
    <row r="3" spans="1:3" x14ac:dyDescent="0.25">
      <c r="A3" t="s">
        <v>100</v>
      </c>
      <c r="B3" s="3" t="s">
        <v>99</v>
      </c>
      <c r="C3" s="3" t="s">
        <v>98</v>
      </c>
    </row>
    <row r="4" spans="1:3" x14ac:dyDescent="0.25">
      <c r="A4" t="s">
        <v>0</v>
      </c>
      <c r="B4" s="3" t="str">
        <f>+IF(C4&gt;90%,"#009CAD",IF(C4&gt;80%,"#5DC2CE",IF(C4&gt;70%,"#9ED7D8",IF(C4&gt;60%,"#D8EFF2",IF(C4&gt;50%,"#FDEFF3",IF(C4&gt;40%,"#FFD3D8",IF(C4&gt;30%,"#FF96A8",IF(C4&gt;20%,"#FF5F76",IF(C4&gt;10%,"#FF0051","#A2002C")))))))))</f>
        <v>#D8EFF2</v>
      </c>
      <c r="C4" s="26">
        <f>AVERAGE(pauvrete!C5,ecart!C5,vie!C5,dechet!C5,sol!C5,bio!C5,ess!C5,emploi!C5,rd!C5,pib!C5)</f>
        <v>0.62509999999999999</v>
      </c>
    </row>
    <row r="5" spans="1:3" x14ac:dyDescent="0.25">
      <c r="A5" t="s">
        <v>1</v>
      </c>
      <c r="B5" s="3" t="str">
        <f t="shared" ref="B5:B68" si="0">+IF(C5&gt;90%,"#009CAD",IF(C5&gt;80%,"#5DC2CE",IF(C5&gt;70%,"#9ED7D8",IF(C5&gt;60%,"#D8EFF2",IF(C5&gt;50%,"#FDEFF3",IF(C5&gt;40%,"#FFD3D8",IF(C5&gt;30%,"#FF96A8",IF(C5&gt;20%,"#FF5F76",IF(C5&gt;10%,"#FF0051","#A2002C")))))))))</f>
        <v>#FF5F76</v>
      </c>
      <c r="C5" s="26">
        <f>AVERAGE(pauvrete!C6,ecart!C6,vie!C6,dechet!C6,sol!C6,bio!C6,ess!C6,emploi!C6,rd!C6,pib!C6)</f>
        <v>0.21049999999999996</v>
      </c>
    </row>
    <row r="6" spans="1:3" x14ac:dyDescent="0.25">
      <c r="A6" t="s">
        <v>2</v>
      </c>
      <c r="B6" s="3" t="str">
        <f t="shared" si="0"/>
        <v>#FFD3D8</v>
      </c>
      <c r="C6" s="26">
        <f>AVERAGE(pauvrete!C7,ecart!C7,vie!C7,dechet!C7,sol!C7,bio!C7,ess!C7,emploi!C7,rd!C7,pib!C7)</f>
        <v>0.49339999999999995</v>
      </c>
    </row>
    <row r="7" spans="1:3" x14ac:dyDescent="0.25">
      <c r="A7" t="s">
        <v>3</v>
      </c>
      <c r="B7" s="3" t="str">
        <f t="shared" si="0"/>
        <v>#FDEFF3</v>
      </c>
      <c r="C7" s="26">
        <f>AVERAGE(pauvrete!C8,ecart!C8,vie!C8,dechet!C8,sol!C8,bio!C8,ess!C8,emploi!C8,rd!C8,pib!C8)</f>
        <v>0.5665</v>
      </c>
    </row>
    <row r="8" spans="1:3" x14ac:dyDescent="0.25">
      <c r="A8" t="s">
        <v>4</v>
      </c>
      <c r="B8" s="3" t="str">
        <f t="shared" si="0"/>
        <v>#9ED7D8</v>
      </c>
      <c r="C8" s="26">
        <f>AVERAGE(pauvrete!C9,ecart!C9,vie!C9,dechet!C9,sol!C9,bio!C9,ess!C9,emploi!C9,rd!C9,pib!C9)</f>
        <v>0.73529999999999995</v>
      </c>
    </row>
    <row r="9" spans="1:3" x14ac:dyDescent="0.25">
      <c r="A9" t="s">
        <v>5</v>
      </c>
      <c r="B9" s="3" t="str">
        <f t="shared" si="0"/>
        <v>#FFD3D8</v>
      </c>
      <c r="C9" s="26">
        <f>AVERAGE(pauvrete!C10,ecart!C10,vie!C10,dechet!C10,sol!C10,bio!C10,ess!C10,emploi!C10,rd!C10,pib!C10)</f>
        <v>0.4521</v>
      </c>
    </row>
    <row r="10" spans="1:3" x14ac:dyDescent="0.25">
      <c r="A10" t="s">
        <v>6</v>
      </c>
      <c r="B10" s="3" t="str">
        <f t="shared" si="0"/>
        <v>#D8EFF2</v>
      </c>
      <c r="C10" s="26">
        <f>AVERAGE(pauvrete!C11,ecart!C11,vie!C11,dechet!C11,sol!C11,bio!C11,ess!C11,emploi!C11,rd!C11,pib!C11)</f>
        <v>0.68929999999999991</v>
      </c>
    </row>
    <row r="11" spans="1:3" x14ac:dyDescent="0.25">
      <c r="A11" t="s">
        <v>7</v>
      </c>
      <c r="B11" s="3" t="str">
        <f t="shared" si="0"/>
        <v>#FF5F76</v>
      </c>
      <c r="C11" s="26">
        <f>AVERAGE(pauvrete!C12,ecart!C12,vie!C12,dechet!C12,sol!C12,bio!C12,ess!C12,emploi!C12,rd!C12,pib!C12)</f>
        <v>0.29949999999999999</v>
      </c>
    </row>
    <row r="12" spans="1:3" x14ac:dyDescent="0.25">
      <c r="A12" t="s">
        <v>8</v>
      </c>
      <c r="B12" s="3" t="str">
        <f t="shared" si="0"/>
        <v>#FDEFF3</v>
      </c>
      <c r="C12" s="26">
        <f>AVERAGE(pauvrete!C13,ecart!C13,vie!C13,dechet!C13,sol!C13,bio!C13,ess!C13,emploi!C13,rd!C13,pib!C13)</f>
        <v>0.56159999999999999</v>
      </c>
    </row>
    <row r="13" spans="1:3" x14ac:dyDescent="0.25">
      <c r="A13" t="s">
        <v>9</v>
      </c>
      <c r="B13" s="3" t="str">
        <f t="shared" si="0"/>
        <v>#FF96A8</v>
      </c>
      <c r="C13" s="26">
        <f>AVERAGE(pauvrete!C14,ecart!C14,vie!C14,dechet!C14,sol!C14,bio!C14,ess!C14,emploi!C14,rd!C14,pib!C14)</f>
        <v>0.35599999999999998</v>
      </c>
    </row>
    <row r="14" spans="1:3" x14ac:dyDescent="0.25">
      <c r="A14" t="s">
        <v>10</v>
      </c>
      <c r="B14" s="3" t="str">
        <f t="shared" si="0"/>
        <v>#FFD3D8</v>
      </c>
      <c r="C14" s="26">
        <f>AVERAGE(pauvrete!C15,ecart!C15,vie!C15,dechet!C15,sol!C15,bio!C15,ess!C15,emploi!C15,rd!C15,pib!C15)</f>
        <v>0.44950000000000001</v>
      </c>
    </row>
    <row r="15" spans="1:3" x14ac:dyDescent="0.25">
      <c r="A15" t="s">
        <v>11</v>
      </c>
      <c r="B15" s="3" t="str">
        <f t="shared" si="0"/>
        <v>#D8EFF2</v>
      </c>
      <c r="C15" s="26">
        <f>AVERAGE(pauvrete!C16,ecart!C16,vie!C16,dechet!C16,sol!C16,bio!C16,ess!C16,emploi!C16,rd!C16,pib!C16)</f>
        <v>0.67849999999999988</v>
      </c>
    </row>
    <row r="16" spans="1:3" x14ac:dyDescent="0.25">
      <c r="A16" t="s">
        <v>12</v>
      </c>
      <c r="B16" s="3" t="str">
        <f t="shared" si="0"/>
        <v>#FF96A8</v>
      </c>
      <c r="C16" s="26">
        <f>AVERAGE(pauvrete!C17,ecart!C17,vie!C17,dechet!C17,sol!C17,bio!C17,ess!C17,emploi!C17,rd!C17,pib!C17)</f>
        <v>0.38110000000000005</v>
      </c>
    </row>
    <row r="17" spans="1:3" x14ac:dyDescent="0.25">
      <c r="A17" t="s">
        <v>13</v>
      </c>
      <c r="B17" s="3" t="str">
        <f t="shared" si="0"/>
        <v>#FFD3D8</v>
      </c>
      <c r="C17" s="26">
        <f>AVERAGE(pauvrete!C18,ecart!C18,vie!C18,dechet!C18,sol!C18,bio!C18,ess!C18,emploi!C18,rd!C18,pib!C18)</f>
        <v>0.46860000000000007</v>
      </c>
    </row>
    <row r="18" spans="1:3" x14ac:dyDescent="0.25">
      <c r="A18" t="s">
        <v>14</v>
      </c>
      <c r="B18" s="3" t="str">
        <f t="shared" si="0"/>
        <v>#FDEFF3</v>
      </c>
      <c r="C18" s="26">
        <f>AVERAGE(pauvrete!C19,ecart!C19,vie!C19,dechet!C19,sol!C19,bio!C19,ess!C19,emploi!C19,rd!C19,pib!C19)</f>
        <v>0.59510000000000007</v>
      </c>
    </row>
    <row r="19" spans="1:3" x14ac:dyDescent="0.25">
      <c r="A19" t="s">
        <v>15</v>
      </c>
      <c r="B19" s="3" t="str">
        <f t="shared" si="0"/>
        <v>#FFD3D8</v>
      </c>
      <c r="C19" s="26">
        <f>AVERAGE(pauvrete!C20,ecart!C20,vie!C20,dechet!C20,sol!C20,bio!C20,ess!C20,emploi!C20,rd!C20,pib!C20)</f>
        <v>0.48010000000000003</v>
      </c>
    </row>
    <row r="20" spans="1:3" x14ac:dyDescent="0.25">
      <c r="A20" t="s">
        <v>16</v>
      </c>
      <c r="B20" s="3" t="str">
        <f t="shared" si="0"/>
        <v>#FFD3D8</v>
      </c>
      <c r="C20" s="26">
        <f>AVERAGE(pauvrete!C21,ecart!C21,vie!C21,dechet!C21,sol!C21,bio!C21,ess!C21,emploi!C21,rd!C21,pib!C21)</f>
        <v>0.43690000000000007</v>
      </c>
    </row>
    <row r="21" spans="1:3" x14ac:dyDescent="0.25">
      <c r="A21" t="s">
        <v>17</v>
      </c>
      <c r="B21" s="3" t="str">
        <f t="shared" si="0"/>
        <v>#FDEFF3</v>
      </c>
      <c r="C21" s="26">
        <f>AVERAGE(pauvrete!C22,ecart!C22,vie!C22,dechet!C22,sol!C22,bio!C22,ess!C22,emploi!C22,rd!C22,pib!C22)</f>
        <v>0.5031000000000001</v>
      </c>
    </row>
    <row r="22" spans="1:3" x14ac:dyDescent="0.25">
      <c r="A22" t="s">
        <v>18</v>
      </c>
      <c r="B22" s="3" t="str">
        <f t="shared" si="0"/>
        <v>#FDEFF3</v>
      </c>
      <c r="C22" s="26">
        <f>AVERAGE(pauvrete!C23,ecart!C23,vie!C23,dechet!C23,sol!C23,bio!C23,ess!C23,emploi!C23,rd!C23,pib!C23)</f>
        <v>0.53459999999999996</v>
      </c>
    </row>
    <row r="23" spans="1:3" x14ac:dyDescent="0.25">
      <c r="A23" t="s">
        <v>19</v>
      </c>
      <c r="B23" s="3" t="str">
        <f t="shared" si="0"/>
        <v>#FF5F76</v>
      </c>
      <c r="C23" s="26">
        <f>AVERAGE(pauvrete!C24,ecart!C24,vie!C24,dechet!C24,sol!C24,bio!C24,ess!C24,emploi!C24,rd!C24,pib!C24)</f>
        <v>0.28949999999999998</v>
      </c>
    </row>
    <row r="24" spans="1:3" x14ac:dyDescent="0.25">
      <c r="A24" t="s">
        <v>20</v>
      </c>
      <c r="B24" s="3" t="str">
        <f t="shared" si="0"/>
        <v>#FFD3D8</v>
      </c>
      <c r="C24" s="26">
        <f>AVERAGE(pauvrete!C25,ecart!C25,vie!C25,dechet!C25,sol!C25,bio!C25,ess!C25,emploi!C25,rd!C25,pib!C25)</f>
        <v>0.4506</v>
      </c>
    </row>
    <row r="25" spans="1:3" x14ac:dyDescent="0.25">
      <c r="A25" t="s">
        <v>21</v>
      </c>
      <c r="B25" s="3" t="str">
        <f t="shared" si="0"/>
        <v>#FDEFF3</v>
      </c>
      <c r="C25" s="26">
        <f>AVERAGE(pauvrete!C26,ecart!C26,vie!C26,dechet!C26,sol!C26,bio!C26,ess!C26,emploi!C26,rd!C26,pib!C26)</f>
        <v>0.55809999999999993</v>
      </c>
    </row>
    <row r="26" spans="1:3" x14ac:dyDescent="0.25">
      <c r="A26" t="s">
        <v>22</v>
      </c>
      <c r="B26" s="3" t="str">
        <f t="shared" si="0"/>
        <v>#FFD3D8</v>
      </c>
      <c r="C26" s="26">
        <f>AVERAGE(pauvrete!C27,ecart!C27,vie!C27,dechet!C27,sol!C27,bio!C27,ess!C27,emploi!C27,rd!C27,pib!C27)</f>
        <v>0.47499999999999998</v>
      </c>
    </row>
    <row r="27" spans="1:3" x14ac:dyDescent="0.25">
      <c r="A27" t="s">
        <v>23</v>
      </c>
      <c r="B27" s="3" t="str">
        <f t="shared" si="0"/>
        <v>#FFD3D8</v>
      </c>
      <c r="C27" s="26">
        <f>AVERAGE(pauvrete!C28,ecart!C28,vie!C28,dechet!C28,sol!C28,bio!C28,ess!C28,emploi!C28,rd!C28,pib!C28)</f>
        <v>0.45099999999999996</v>
      </c>
    </row>
    <row r="28" spans="1:3" x14ac:dyDescent="0.25">
      <c r="A28" t="s">
        <v>24</v>
      </c>
      <c r="B28" s="3" t="str">
        <f t="shared" si="0"/>
        <v>#FDEFF3</v>
      </c>
      <c r="C28" s="26">
        <f>AVERAGE(pauvrete!C29,ecart!C29,vie!C29,dechet!C29,sol!C29,bio!C29,ess!C29,emploi!C29,rd!C29,pib!C29)</f>
        <v>0.54400000000000004</v>
      </c>
    </row>
    <row r="29" spans="1:3" x14ac:dyDescent="0.25">
      <c r="A29" t="s">
        <v>25</v>
      </c>
      <c r="B29" s="3" t="str">
        <f t="shared" si="0"/>
        <v>#FFD3D8</v>
      </c>
      <c r="C29" s="26">
        <f>AVERAGE(pauvrete!C30,ecart!C30,vie!C30,dechet!C30,sol!C30,bio!C30,ess!C30,emploi!C30,rd!C30,pib!C30)</f>
        <v>0.46820000000000006</v>
      </c>
    </row>
    <row r="30" spans="1:3" x14ac:dyDescent="0.25">
      <c r="A30" t="s">
        <v>26</v>
      </c>
      <c r="B30" s="3" t="str">
        <f t="shared" si="0"/>
        <v>#9ED7D8</v>
      </c>
      <c r="C30" s="26">
        <f>AVERAGE(pauvrete!C31,ecart!C31,vie!C31,dechet!C31,sol!C31,bio!C31,ess!C31,emploi!C31,rd!C31,pib!C31)</f>
        <v>0.71179999999999999</v>
      </c>
    </row>
    <row r="31" spans="1:3" x14ac:dyDescent="0.25">
      <c r="A31" t="s">
        <v>27</v>
      </c>
      <c r="B31" s="3" t="str">
        <f t="shared" si="0"/>
        <v>#FFD3D8</v>
      </c>
      <c r="C31" s="26">
        <f>AVERAGE(pauvrete!C32,ecart!C32,vie!C32,dechet!C32,sol!C32,bio!C32,ess!C32,emploi!C32,rd!C32,pib!C32)</f>
        <v>0.42470000000000008</v>
      </c>
    </row>
    <row r="32" spans="1:3" x14ac:dyDescent="0.25">
      <c r="A32" t="s">
        <v>28</v>
      </c>
      <c r="B32" s="3" t="str">
        <f t="shared" si="0"/>
        <v>#FDEFF3</v>
      </c>
      <c r="C32" s="26">
        <f>AVERAGE(pauvrete!C33,ecart!C33,vie!C33,dechet!C33,sol!C33,bio!C33,ess!C33,emploi!C33,rd!C33,pib!C33)</f>
        <v>0.50529999999999997</v>
      </c>
    </row>
    <row r="33" spans="1:3" x14ac:dyDescent="0.25">
      <c r="A33" t="s">
        <v>29</v>
      </c>
      <c r="B33" s="3" t="str">
        <f t="shared" si="0"/>
        <v>#FFD3D8</v>
      </c>
      <c r="C33" s="26">
        <f>AVERAGE(pauvrete!C34,ecart!C34,vie!C34,dechet!C34,sol!C34,bio!C34,ess!C34,emploi!C34,rd!C34,pib!C34)</f>
        <v>0.42720000000000002</v>
      </c>
    </row>
    <row r="34" spans="1:3" x14ac:dyDescent="0.25">
      <c r="A34" t="s">
        <v>30</v>
      </c>
      <c r="B34" s="3" t="str">
        <f t="shared" si="0"/>
        <v>#FDEFF3</v>
      </c>
      <c r="C34" s="26">
        <f>AVERAGE(pauvrete!C35,ecart!C35,vie!C35,dechet!C35,sol!C35,bio!C35,ess!C35,emploi!C35,rd!C35,pib!C35)</f>
        <v>0.51879999999999993</v>
      </c>
    </row>
    <row r="35" spans="1:3" x14ac:dyDescent="0.25">
      <c r="A35" t="s">
        <v>31</v>
      </c>
      <c r="B35" s="3" t="str">
        <f t="shared" si="0"/>
        <v>#FFD3D8</v>
      </c>
      <c r="C35" s="26">
        <f>AVERAGE(pauvrete!C36,ecart!C36,vie!C36,dechet!C36,sol!C36,bio!C36,ess!C36,emploi!C36,rd!C36,pib!C36)</f>
        <v>0.45149999999999996</v>
      </c>
    </row>
    <row r="36" spans="1:3" x14ac:dyDescent="0.25">
      <c r="A36" t="s">
        <v>32</v>
      </c>
      <c r="B36" s="3" t="str">
        <f t="shared" si="0"/>
        <v>#9ED7D8</v>
      </c>
      <c r="C36" s="26">
        <f>AVERAGE(pauvrete!C37,ecart!C37,vie!C37,dechet!C37,sol!C37,bio!C37,ess!C37,emploi!C37,rd!C37,pib!C37)</f>
        <v>0.70239999999999991</v>
      </c>
    </row>
    <row r="37" spans="1:3" x14ac:dyDescent="0.25">
      <c r="A37" t="s">
        <v>33</v>
      </c>
      <c r="B37" s="3" t="str">
        <f t="shared" si="0"/>
        <v>#FF96A8</v>
      </c>
      <c r="C37" s="26">
        <f>AVERAGE(pauvrete!C38,ecart!C38,vie!C38,dechet!C38,sol!C38,bio!C38,ess!C38,emploi!C38,rd!C38,pib!C38)</f>
        <v>0.37090000000000001</v>
      </c>
    </row>
    <row r="38" spans="1:3" x14ac:dyDescent="0.25">
      <c r="A38" t="s">
        <v>34</v>
      </c>
      <c r="B38" s="3" t="str">
        <f t="shared" si="0"/>
        <v>#D8EFF2</v>
      </c>
      <c r="C38" s="26">
        <f>AVERAGE(pauvrete!C39,ecart!C39,vie!C39,dechet!C39,sol!C39,bio!C39,ess!C39,emploi!C39,rd!C39,pib!C39)</f>
        <v>0.61709999999999998</v>
      </c>
    </row>
    <row r="39" spans="1:3" x14ac:dyDescent="0.25">
      <c r="A39" t="s">
        <v>35</v>
      </c>
      <c r="B39" s="3" t="str">
        <f t="shared" si="0"/>
        <v>#D8EFF2</v>
      </c>
      <c r="C39" s="26">
        <f>AVERAGE(pauvrete!C40,ecart!C40,vie!C40,dechet!C40,sol!C40,bio!C40,ess!C40,emploi!C40,rd!C40,pib!C40)</f>
        <v>0.60399999999999998</v>
      </c>
    </row>
    <row r="40" spans="1:3" x14ac:dyDescent="0.25">
      <c r="A40" t="s">
        <v>36</v>
      </c>
      <c r="B40" s="3" t="str">
        <f t="shared" si="0"/>
        <v>#FDEFF3</v>
      </c>
      <c r="C40" s="26">
        <f>AVERAGE(pauvrete!C41,ecart!C41,vie!C41,dechet!C41,sol!C41,bio!C41,ess!C41,emploi!C41,rd!C41,pib!C41)</f>
        <v>0.56169999999999998</v>
      </c>
    </row>
    <row r="41" spans="1:3" x14ac:dyDescent="0.25">
      <c r="A41" t="s">
        <v>37</v>
      </c>
      <c r="B41" s="3" t="str">
        <f t="shared" si="0"/>
        <v>#FDEFF3</v>
      </c>
      <c r="C41" s="26">
        <f>AVERAGE(pauvrete!C42,ecart!C42,vie!C42,dechet!C42,sol!C42,bio!C42,ess!C42,emploi!C42,rd!C42,pib!C42)</f>
        <v>0.59559999999999991</v>
      </c>
    </row>
    <row r="42" spans="1:3" x14ac:dyDescent="0.25">
      <c r="A42" t="s">
        <v>38</v>
      </c>
      <c r="B42" s="3" t="str">
        <f t="shared" si="0"/>
        <v>#D8EFF2</v>
      </c>
      <c r="C42" s="26">
        <f>AVERAGE(pauvrete!C43,ecart!C43,vie!C43,dechet!C43,sol!C43,bio!C43,ess!C43,emploi!C43,rd!C43,pib!C43)</f>
        <v>0.68279999999999996</v>
      </c>
    </row>
    <row r="43" spans="1:3" x14ac:dyDescent="0.25">
      <c r="A43" t="s">
        <v>39</v>
      </c>
      <c r="B43" s="3" t="str">
        <f t="shared" si="0"/>
        <v>#D8EFF2</v>
      </c>
      <c r="C43" s="26">
        <f>AVERAGE(pauvrete!C44,ecart!C44,vie!C44,dechet!C44,sol!C44,bio!C44,ess!C44,emploi!C44,rd!C44,pib!C44)</f>
        <v>0.65990000000000004</v>
      </c>
    </row>
    <row r="44" spans="1:3" x14ac:dyDescent="0.25">
      <c r="A44" t="s">
        <v>40</v>
      </c>
      <c r="B44" s="3" t="str">
        <f t="shared" si="0"/>
        <v>#FDEFF3</v>
      </c>
      <c r="C44" s="26">
        <f>AVERAGE(pauvrete!C45,ecart!C45,vie!C45,dechet!C45,sol!C45,bio!C45,ess!C45,emploi!C45,rd!C45,pib!C45)</f>
        <v>0.55649999999999999</v>
      </c>
    </row>
    <row r="45" spans="1:3" x14ac:dyDescent="0.25">
      <c r="A45" t="s">
        <v>41</v>
      </c>
      <c r="B45" s="3" t="str">
        <f t="shared" si="0"/>
        <v>#FDEFF3</v>
      </c>
      <c r="C45" s="26">
        <f>AVERAGE(pauvrete!C46,ecart!C46,vie!C46,dechet!C46,sol!C46,bio!C46,ess!C46,emploi!C46,rd!C46,pib!C46)</f>
        <v>0.51419999999999999</v>
      </c>
    </row>
    <row r="46" spans="1:3" x14ac:dyDescent="0.25">
      <c r="A46" t="s">
        <v>42</v>
      </c>
      <c r="B46" s="3" t="str">
        <f t="shared" si="0"/>
        <v>#FDEFF3</v>
      </c>
      <c r="C46" s="26">
        <f>AVERAGE(pauvrete!C47,ecart!C47,vie!C47,dechet!C47,sol!C47,bio!C47,ess!C47,emploi!C47,rd!C47,pib!C47)</f>
        <v>0.55069999999999997</v>
      </c>
    </row>
    <row r="47" spans="1:3" x14ac:dyDescent="0.25">
      <c r="A47" t="s">
        <v>43</v>
      </c>
      <c r="B47" s="3" t="str">
        <f t="shared" si="0"/>
        <v>#9ED7D8</v>
      </c>
      <c r="C47" s="26">
        <f>AVERAGE(pauvrete!C48,ecart!C48,vie!C48,dechet!C48,sol!C48,bio!C48,ess!C48,emploi!C48,rd!C48,pib!C48)</f>
        <v>0.70030000000000003</v>
      </c>
    </row>
    <row r="48" spans="1:3" x14ac:dyDescent="0.25">
      <c r="A48" t="s">
        <v>44</v>
      </c>
      <c r="B48" s="3" t="str">
        <f t="shared" si="0"/>
        <v>#D8EFF2</v>
      </c>
      <c r="C48" s="26">
        <f>AVERAGE(pauvrete!C49,ecart!C49,vie!C49,dechet!C49,sol!C49,bio!C49,ess!C49,emploi!C49,rd!C49,pib!C49)</f>
        <v>0.60010000000000008</v>
      </c>
    </row>
    <row r="49" spans="1:3" x14ac:dyDescent="0.25">
      <c r="A49" t="s">
        <v>45</v>
      </c>
      <c r="B49" s="3" t="str">
        <f t="shared" si="0"/>
        <v>#FFD3D8</v>
      </c>
      <c r="C49" s="26">
        <f>AVERAGE(pauvrete!C50,ecart!C50,vie!C50,dechet!C50,sol!C50,bio!C50,ess!C50,emploi!C50,rd!C50,pib!C50)</f>
        <v>0.40709999999999996</v>
      </c>
    </row>
    <row r="50" spans="1:3" x14ac:dyDescent="0.25">
      <c r="A50" t="s">
        <v>46</v>
      </c>
      <c r="B50" s="3" t="str">
        <f t="shared" si="0"/>
        <v>#FDEFF3</v>
      </c>
      <c r="C50" s="26">
        <f>AVERAGE(pauvrete!C51,ecart!C51,vie!C51,dechet!C51,sol!C51,bio!C51,ess!C51,emploi!C51,rd!C51,pib!C51)</f>
        <v>0.59689999999999999</v>
      </c>
    </row>
    <row r="51" spans="1:3" x14ac:dyDescent="0.25">
      <c r="A51" t="s">
        <v>47</v>
      </c>
      <c r="B51" s="3" t="str">
        <f t="shared" si="0"/>
        <v>#FDEFF3</v>
      </c>
      <c r="C51" s="26">
        <f>AVERAGE(pauvrete!C52,ecart!C52,vie!C52,dechet!C52,sol!C52,bio!C52,ess!C52,emploi!C52,rd!C52,pib!C52)</f>
        <v>0.54479999999999995</v>
      </c>
    </row>
    <row r="52" spans="1:3" x14ac:dyDescent="0.25">
      <c r="A52" t="s">
        <v>48</v>
      </c>
      <c r="B52" s="3" t="str">
        <f t="shared" si="0"/>
        <v>#9ED7D8</v>
      </c>
      <c r="C52" s="26">
        <f>AVERAGE(pauvrete!C53,ecart!C53,vie!C53,dechet!C53,sol!C53,bio!C53,ess!C53,emploi!C53,rd!C53,pib!C53)</f>
        <v>0.70550000000000002</v>
      </c>
    </row>
    <row r="53" spans="1:3" x14ac:dyDescent="0.25">
      <c r="A53" t="s">
        <v>49</v>
      </c>
      <c r="B53" s="3" t="str">
        <f t="shared" si="0"/>
        <v>#D8EFF2</v>
      </c>
      <c r="C53" s="26">
        <f>AVERAGE(pauvrete!C54,ecart!C54,vie!C54,dechet!C54,sol!C54,bio!C54,ess!C54,emploi!C54,rd!C54,pib!C54)</f>
        <v>0.68810000000000004</v>
      </c>
    </row>
    <row r="54" spans="1:3" x14ac:dyDescent="0.25">
      <c r="A54" t="s">
        <v>50</v>
      </c>
      <c r="B54" s="3" t="str">
        <f t="shared" si="0"/>
        <v>#FFD3D8</v>
      </c>
      <c r="C54" s="26">
        <f>AVERAGE(pauvrete!C55,ecart!C55,vie!C55,dechet!C55,sol!C55,bio!C55,ess!C55,emploi!C55,rd!C55,pib!C55)</f>
        <v>0.49709999999999999</v>
      </c>
    </row>
    <row r="55" spans="1:3" x14ac:dyDescent="0.25">
      <c r="A55" t="s">
        <v>51</v>
      </c>
      <c r="B55" s="3" t="str">
        <f t="shared" si="0"/>
        <v>#FFD3D8</v>
      </c>
      <c r="C55" s="26">
        <f>AVERAGE(pauvrete!C56,ecart!C56,vie!C56,dechet!C56,sol!C56,bio!C56,ess!C56,emploi!C56,rd!C56,pib!C56)</f>
        <v>0.45009999999999994</v>
      </c>
    </row>
    <row r="56" spans="1:3" x14ac:dyDescent="0.25">
      <c r="A56" t="s">
        <v>52</v>
      </c>
      <c r="B56" s="3" t="str">
        <f t="shared" si="0"/>
        <v>#FFD3D8</v>
      </c>
      <c r="C56" s="26">
        <f>AVERAGE(pauvrete!C57,ecart!C57,vie!C57,dechet!C57,sol!C57,bio!C57,ess!C57,emploi!C57,rd!C57,pib!C57)</f>
        <v>0.42649999999999999</v>
      </c>
    </row>
    <row r="57" spans="1:3" x14ac:dyDescent="0.25">
      <c r="A57" t="s">
        <v>53</v>
      </c>
      <c r="B57" s="3" t="str">
        <f t="shared" si="0"/>
        <v>#D8EFF2</v>
      </c>
      <c r="C57" s="26">
        <f>AVERAGE(pauvrete!C58,ecart!C58,vie!C58,dechet!C58,sol!C58,bio!C58,ess!C58,emploi!C58,rd!C58,pib!C58)</f>
        <v>0.60249999999999992</v>
      </c>
    </row>
    <row r="58" spans="1:3" x14ac:dyDescent="0.25">
      <c r="A58" t="s">
        <v>54</v>
      </c>
      <c r="B58" s="3" t="str">
        <f t="shared" si="0"/>
        <v>#FF96A8</v>
      </c>
      <c r="C58" s="26">
        <f>AVERAGE(pauvrete!C59,ecart!C59,vie!C59,dechet!C59,sol!C59,bio!C59,ess!C59,emploi!C59,rd!C59,pib!C59)</f>
        <v>0.37330000000000002</v>
      </c>
    </row>
    <row r="59" spans="1:3" x14ac:dyDescent="0.25">
      <c r="A59" t="s">
        <v>55</v>
      </c>
      <c r="B59" s="3" t="str">
        <f t="shared" si="0"/>
        <v>#FFD3D8</v>
      </c>
      <c r="C59" s="26">
        <f>AVERAGE(pauvrete!C60,ecart!C60,vie!C60,dechet!C60,sol!C60,bio!C60,ess!C60,emploi!C60,rd!C60,pib!C60)</f>
        <v>0.46779999999999999</v>
      </c>
    </row>
    <row r="60" spans="1:3" x14ac:dyDescent="0.25">
      <c r="A60" t="s">
        <v>56</v>
      </c>
      <c r="B60" s="3" t="str">
        <f t="shared" si="0"/>
        <v>#FDEFF3</v>
      </c>
      <c r="C60" s="26">
        <f>AVERAGE(pauvrete!C61,ecart!C61,vie!C61,dechet!C61,sol!C61,bio!C61,ess!C61,emploi!C61,rd!C61,pib!C61)</f>
        <v>0.50069999999999992</v>
      </c>
    </row>
    <row r="61" spans="1:3" x14ac:dyDescent="0.25">
      <c r="A61" t="s">
        <v>57</v>
      </c>
      <c r="B61" s="3" t="str">
        <f t="shared" si="0"/>
        <v>#FF96A8</v>
      </c>
      <c r="C61" s="26">
        <f>AVERAGE(pauvrete!C62,ecart!C62,vie!C62,dechet!C62,sol!C62,bio!C62,ess!C62,emploi!C62,rd!C62,pib!C62)</f>
        <v>0.35360000000000003</v>
      </c>
    </row>
    <row r="62" spans="1:3" x14ac:dyDescent="0.25">
      <c r="A62" t="s">
        <v>58</v>
      </c>
      <c r="B62" s="3" t="str">
        <f t="shared" si="0"/>
        <v>#FF96A8</v>
      </c>
      <c r="C62" s="26">
        <f>AVERAGE(pauvrete!C63,ecart!C63,vie!C63,dechet!C63,sol!C63,bio!C63,ess!C63,emploi!C63,rd!C63,pib!C63)</f>
        <v>0.38329999999999997</v>
      </c>
    </row>
    <row r="63" spans="1:3" x14ac:dyDescent="0.25">
      <c r="A63" t="s">
        <v>59</v>
      </c>
      <c r="B63" s="3" t="str">
        <f t="shared" si="0"/>
        <v>#FF96A8</v>
      </c>
      <c r="C63" s="26">
        <f>AVERAGE(pauvrete!C64,ecart!C64,vie!C64,dechet!C64,sol!C64,bio!C64,ess!C64,emploi!C64,rd!C64,pib!C64)</f>
        <v>0.30120000000000002</v>
      </c>
    </row>
    <row r="64" spans="1:3" x14ac:dyDescent="0.25">
      <c r="A64" t="s">
        <v>60</v>
      </c>
      <c r="B64" s="3" t="str">
        <f t="shared" si="0"/>
        <v>#FF96A8</v>
      </c>
      <c r="C64" s="26">
        <f>AVERAGE(pauvrete!C65,ecart!C65,vie!C65,dechet!C65,sol!C65,bio!C65,ess!C65,emploi!C65,rd!C65,pib!C65)</f>
        <v>0.32679999999999992</v>
      </c>
    </row>
    <row r="65" spans="1:3" x14ac:dyDescent="0.25">
      <c r="A65" t="s">
        <v>61</v>
      </c>
      <c r="B65" s="3" t="str">
        <f t="shared" si="0"/>
        <v>#FFD3D8</v>
      </c>
      <c r="C65" s="26">
        <f>AVERAGE(pauvrete!C66,ecart!C66,vie!C66,dechet!C66,sol!C66,bio!C66,ess!C66,emploi!C66,rd!C66,pib!C66)</f>
        <v>0.45640000000000003</v>
      </c>
    </row>
    <row r="66" spans="1:3" x14ac:dyDescent="0.25">
      <c r="A66" t="s">
        <v>62</v>
      </c>
      <c r="B66" s="3" t="str">
        <f t="shared" si="0"/>
        <v>#FF5F76</v>
      </c>
      <c r="C66" s="26">
        <f>AVERAGE(pauvrete!C67,ecart!C67,vie!C67,dechet!C67,sol!C67,bio!C67,ess!C67,emploi!C67,rd!C67,pib!C67)</f>
        <v>0.2921999999999999</v>
      </c>
    </row>
    <row r="67" spans="1:3" x14ac:dyDescent="0.25">
      <c r="A67" t="s">
        <v>63</v>
      </c>
      <c r="B67" s="3" t="str">
        <f t="shared" si="0"/>
        <v>#FDEFF3</v>
      </c>
      <c r="C67" s="26">
        <f>AVERAGE(pauvrete!C68,ecart!C68,vie!C68,dechet!C68,sol!C68,bio!C68,ess!C68,emploi!C68,rd!C68,pib!C68)</f>
        <v>0.52339999999999998</v>
      </c>
    </row>
    <row r="68" spans="1:3" x14ac:dyDescent="0.25">
      <c r="A68" t="s">
        <v>64</v>
      </c>
      <c r="B68" s="3" t="str">
        <f t="shared" si="0"/>
        <v>#FDEFF3</v>
      </c>
      <c r="C68" s="26">
        <f>AVERAGE(pauvrete!C69,ecart!C69,vie!C69,dechet!C69,sol!C69,bio!C69,ess!C69,emploi!C69,rd!C69,pib!C69)</f>
        <v>0.5393</v>
      </c>
    </row>
    <row r="69" spans="1:3" x14ac:dyDescent="0.25">
      <c r="A69" t="s">
        <v>65</v>
      </c>
      <c r="B69" s="3" t="str">
        <f t="shared" ref="B69:B101" si="1">+IF(C69&gt;90%,"#009CAD",IF(C69&gt;80%,"#5DC2CE",IF(C69&gt;70%,"#9ED7D8",IF(C69&gt;60%,"#D8EFF2",IF(C69&gt;50%,"#FDEFF3",IF(C69&gt;40%,"#FFD3D8",IF(C69&gt;30%,"#FF96A8",IF(C69&gt;20%,"#FF5F76",IF(C69&gt;10%,"#FF0051","#A2002C")))))))))</f>
        <v>#FFD3D8</v>
      </c>
      <c r="C69" s="26">
        <f>AVERAGE(pauvrete!C70,ecart!C70,vie!C70,dechet!C70,sol!C70,bio!C70,ess!C70,emploi!C70,rd!C70,pib!C70)</f>
        <v>0.44210000000000005</v>
      </c>
    </row>
    <row r="70" spans="1:3" x14ac:dyDescent="0.25">
      <c r="A70" t="s">
        <v>66</v>
      </c>
      <c r="B70" s="3" t="str">
        <f t="shared" si="1"/>
        <v>#FFD3D8</v>
      </c>
      <c r="C70" s="26">
        <f>AVERAGE(pauvrete!C71,ecart!C71,vie!C71,dechet!C71,sol!C71,bio!C71,ess!C71,emploi!C71,rd!C71,pib!C71)</f>
        <v>0.49989999999999996</v>
      </c>
    </row>
    <row r="71" spans="1:3" x14ac:dyDescent="0.25">
      <c r="A71" t="s">
        <v>67</v>
      </c>
      <c r="B71" s="3" t="str">
        <f t="shared" si="1"/>
        <v>#FFD3D8</v>
      </c>
      <c r="C71" s="26">
        <f>AVERAGE(pauvrete!C72,ecart!C72,vie!C72,dechet!C72,sol!C72,bio!C72,ess!C72,emploi!C72,rd!C72,pib!C72)</f>
        <v>0.47879999999999995</v>
      </c>
    </row>
    <row r="72" spans="1:3" x14ac:dyDescent="0.25">
      <c r="A72" t="s">
        <v>68</v>
      </c>
      <c r="B72" s="3" t="str">
        <f t="shared" si="1"/>
        <v>#FDEFF3</v>
      </c>
      <c r="C72" s="26">
        <f>AVERAGE(pauvrete!C73,ecart!C73,vie!C73,dechet!C73,sol!C73,bio!C73,ess!C73,emploi!C73,rd!C73,pib!C73)</f>
        <v>0.53799999999999992</v>
      </c>
    </row>
    <row r="73" spans="1:3" x14ac:dyDescent="0.25">
      <c r="A73" t="s">
        <v>69</v>
      </c>
      <c r="B73" s="3" t="str">
        <f t="shared" si="1"/>
        <v>#FDEFF3</v>
      </c>
      <c r="C73" s="26">
        <f>AVERAGE(pauvrete!C74,ecart!C74,vie!C74,dechet!C74,sol!C74,bio!C74,ess!C74,emploi!C74,rd!C74,pib!C74)</f>
        <v>0.54390000000000005</v>
      </c>
    </row>
    <row r="74" spans="1:3" x14ac:dyDescent="0.25">
      <c r="A74" t="s">
        <v>70</v>
      </c>
      <c r="B74" s="3" t="str">
        <f t="shared" si="1"/>
        <v>#FDEFF3</v>
      </c>
      <c r="C74" s="26">
        <f>AVERAGE(pauvrete!C75,ecart!C75,vie!C75,dechet!C75,sol!C75,bio!C75,ess!C75,emploi!C75,rd!C75,pib!C75)</f>
        <v>0.58390000000000009</v>
      </c>
    </row>
    <row r="75" spans="1:3" x14ac:dyDescent="0.25">
      <c r="A75" t="s">
        <v>71</v>
      </c>
      <c r="B75" s="3" t="str">
        <f t="shared" si="1"/>
        <v>#FDEFF3</v>
      </c>
      <c r="C75" s="26">
        <f>AVERAGE(pauvrete!C76,ecart!C76,vie!C76,dechet!C76,sol!C76,bio!C76,ess!C76,emploi!C76,rd!C76,pib!C76)</f>
        <v>0.51200000000000001</v>
      </c>
    </row>
    <row r="76" spans="1:3" x14ac:dyDescent="0.25">
      <c r="A76" t="s">
        <v>72</v>
      </c>
      <c r="B76" s="3" t="str">
        <f t="shared" si="1"/>
        <v>#FDEFF3</v>
      </c>
      <c r="C76" s="26">
        <f>AVERAGE(pauvrete!C77,ecart!C77,vie!C77,dechet!C77,sol!C77,bio!C77,ess!C77,emploi!C77,rd!C77,pib!C77)</f>
        <v>0.57709999999999995</v>
      </c>
    </row>
    <row r="77" spans="1:3" x14ac:dyDescent="0.25">
      <c r="A77" t="s">
        <v>73</v>
      </c>
      <c r="B77" s="3" t="str">
        <f t="shared" si="1"/>
        <v>#D8EFF2</v>
      </c>
      <c r="C77" s="26">
        <f>AVERAGE(pauvrete!C78,ecart!C78,vie!C78,dechet!C78,sol!C78,bio!C78,ess!C78,emploi!C78,rd!C78,pib!C78)</f>
        <v>0.62379999999999991</v>
      </c>
    </row>
    <row r="78" spans="1:3" x14ac:dyDescent="0.25">
      <c r="A78" t="s">
        <v>74</v>
      </c>
      <c r="B78" s="3" t="str">
        <f t="shared" si="1"/>
        <v>#FDEFF3</v>
      </c>
      <c r="C78" s="26">
        <f>AVERAGE(pauvrete!C79,ecart!C79,vie!C79,dechet!C79,sol!C79,bio!C79,ess!C79,emploi!C79,rd!C79,pib!C79)</f>
        <v>0.52140000000000009</v>
      </c>
    </row>
    <row r="79" spans="1:3" x14ac:dyDescent="0.25">
      <c r="A79" t="s">
        <v>75</v>
      </c>
      <c r="B79" s="3" t="str">
        <f t="shared" si="1"/>
        <v>#FFD3D8</v>
      </c>
      <c r="C79" s="26">
        <f>AVERAGE(pauvrete!C80,ecart!C80,vie!C80,dechet!C80,sol!C80,bio!C80,ess!C80,emploi!C80,rd!C80,pib!C80)</f>
        <v>0.48880000000000001</v>
      </c>
    </row>
    <row r="80" spans="1:3" x14ac:dyDescent="0.25">
      <c r="A80" t="s">
        <v>76</v>
      </c>
      <c r="B80" s="3" t="str">
        <f t="shared" si="1"/>
        <v>#FF96A8</v>
      </c>
      <c r="C80" s="26">
        <f>AVERAGE(pauvrete!C81,ecart!C81,vie!C81,dechet!C81,sol!C81,bio!C81,ess!C81,emploi!C81,rd!C81,pib!C81)</f>
        <v>0.33960000000000001</v>
      </c>
    </row>
    <row r="81" spans="1:3" x14ac:dyDescent="0.25">
      <c r="A81" t="s">
        <v>77</v>
      </c>
      <c r="B81" s="3" t="str">
        <f t="shared" si="1"/>
        <v>#FDEFF3</v>
      </c>
      <c r="C81" s="26">
        <f>AVERAGE(pauvrete!C82,ecart!C82,vie!C82,dechet!C82,sol!C82,bio!C82,ess!C82,emploi!C82,rd!C82,pib!C82)</f>
        <v>0.50449999999999995</v>
      </c>
    </row>
    <row r="82" spans="1:3" x14ac:dyDescent="0.25">
      <c r="A82" t="s">
        <v>78</v>
      </c>
      <c r="B82" s="3" t="str">
        <f t="shared" si="1"/>
        <v>#D8EFF2</v>
      </c>
      <c r="C82" s="26">
        <f>AVERAGE(pauvrete!C83,ecart!C83,vie!C83,dechet!C83,sol!C83,bio!C83,ess!C83,emploi!C83,rd!C83,pib!C83)</f>
        <v>0.60129999999999995</v>
      </c>
    </row>
    <row r="83" spans="1:3" x14ac:dyDescent="0.25">
      <c r="A83" t="s">
        <v>79</v>
      </c>
      <c r="B83" s="3" t="str">
        <f t="shared" si="1"/>
        <v>#FDEFF3</v>
      </c>
      <c r="C83" s="26">
        <f>AVERAGE(pauvrete!C84,ecart!C84,vie!C84,dechet!C84,sol!C84,bio!C84,ess!C84,emploi!C84,rd!C84,pib!C84)</f>
        <v>0.52799999999999991</v>
      </c>
    </row>
    <row r="84" spans="1:3" x14ac:dyDescent="0.25">
      <c r="A84" t="s">
        <v>80</v>
      </c>
      <c r="B84" s="3" t="str">
        <f t="shared" si="1"/>
        <v>#FF96A8</v>
      </c>
      <c r="C84" s="26">
        <f>AVERAGE(pauvrete!C85,ecart!C85,vie!C85,dechet!C85,sol!C85,bio!C85,ess!C85,emploi!C85,rd!C85,pib!C85)</f>
        <v>0.30940000000000001</v>
      </c>
    </row>
    <row r="85" spans="1:3" x14ac:dyDescent="0.25">
      <c r="A85" t="s">
        <v>81</v>
      </c>
      <c r="B85" s="3" t="str">
        <f t="shared" si="1"/>
        <v>#FDEFF3</v>
      </c>
      <c r="C85" s="26">
        <f>AVERAGE(pauvrete!C86,ecart!C86,vie!C86,dechet!C86,sol!C86,bio!C86,ess!C86,emploi!C86,rd!C86,pib!C86)</f>
        <v>0.55649999999999999</v>
      </c>
    </row>
    <row r="86" spans="1:3" x14ac:dyDescent="0.25">
      <c r="A86" t="s">
        <v>82</v>
      </c>
      <c r="B86" s="3" t="str">
        <f t="shared" si="1"/>
        <v>#FDEFF3</v>
      </c>
      <c r="C86" s="26">
        <f>AVERAGE(pauvrete!C87,ecart!C87,vie!C87,dechet!C87,sol!C87,bio!C87,ess!C87,emploi!C87,rd!C87,pib!C87)</f>
        <v>0.55769999999999997</v>
      </c>
    </row>
    <row r="87" spans="1:3" x14ac:dyDescent="0.25">
      <c r="A87" t="s">
        <v>83</v>
      </c>
      <c r="B87" s="3" t="str">
        <f t="shared" si="1"/>
        <v>#FFD3D8</v>
      </c>
      <c r="C87" s="26">
        <f>AVERAGE(pauvrete!C88,ecart!C88,vie!C88,dechet!C88,sol!C88,bio!C88,ess!C88,emploi!C88,rd!C88,pib!C88)</f>
        <v>0.40639999999999998</v>
      </c>
    </row>
    <row r="88" spans="1:3" x14ac:dyDescent="0.25">
      <c r="A88" t="s">
        <v>84</v>
      </c>
      <c r="B88" s="3" t="str">
        <f t="shared" si="1"/>
        <v>#FDEFF3</v>
      </c>
      <c r="C88" s="26">
        <f>AVERAGE(pauvrete!C89,ecart!C89,vie!C89,dechet!C89,sol!C89,bio!C89,ess!C89,emploi!C89,rd!C89,pib!C89)</f>
        <v>0.56469999999999998</v>
      </c>
    </row>
    <row r="89" spans="1:3" x14ac:dyDescent="0.25">
      <c r="A89" t="s">
        <v>85</v>
      </c>
      <c r="B89" s="3" t="str">
        <f t="shared" si="1"/>
        <v>#FDEFF3</v>
      </c>
      <c r="C89" s="26">
        <f>AVERAGE(pauvrete!C90,ecart!C90,vie!C90,dechet!C90,sol!C90,bio!C90,ess!C90,emploi!C90,rd!C90,pib!C90)</f>
        <v>0.58450000000000002</v>
      </c>
    </row>
    <row r="90" spans="1:3" x14ac:dyDescent="0.25">
      <c r="A90" t="s">
        <v>86</v>
      </c>
      <c r="B90" s="3" t="str">
        <f t="shared" si="1"/>
        <v>#FDEFF3</v>
      </c>
      <c r="C90" s="26">
        <f>AVERAGE(pauvrete!C91,ecart!C91,vie!C91,dechet!C91,sol!C91,bio!C91,ess!C91,emploi!C91,rd!C91,pib!C91)</f>
        <v>0.52400000000000002</v>
      </c>
    </row>
    <row r="91" spans="1:3" x14ac:dyDescent="0.25">
      <c r="A91" t="s">
        <v>87</v>
      </c>
      <c r="B91" s="3" t="str">
        <f t="shared" si="1"/>
        <v>#FDEFF3</v>
      </c>
      <c r="C91" s="26">
        <f>AVERAGE(pauvrete!C92,ecart!C92,vie!C92,dechet!C92,sol!C92,bio!C92,ess!C92,emploi!C92,rd!C92,pib!C92)</f>
        <v>0.52849999999999997</v>
      </c>
    </row>
    <row r="92" spans="1:3" x14ac:dyDescent="0.25">
      <c r="A92" t="s">
        <v>88</v>
      </c>
      <c r="B92" s="3" t="str">
        <f t="shared" si="1"/>
        <v>#FFD3D8</v>
      </c>
      <c r="C92" s="26">
        <f>AVERAGE(pauvrete!C93,ecart!C93,vie!C93,dechet!C93,sol!C93,bio!C93,ess!C93,emploi!C93,rd!C93,pib!C93)</f>
        <v>0.40729999999999994</v>
      </c>
    </row>
    <row r="93" spans="1:3" x14ac:dyDescent="0.25">
      <c r="A93" t="s">
        <v>89</v>
      </c>
      <c r="B93" s="3" t="str">
        <f t="shared" si="1"/>
        <v>#FF96A8</v>
      </c>
      <c r="C93" s="26">
        <f>AVERAGE(pauvrete!C94,ecart!C94,vie!C94,dechet!C94,sol!C94,bio!C94,ess!C94,emploi!C94,rd!C94,pib!C94)</f>
        <v>0.36599999999999999</v>
      </c>
    </row>
    <row r="94" spans="1:3" x14ac:dyDescent="0.25">
      <c r="A94" t="s">
        <v>90</v>
      </c>
      <c r="B94" s="3" t="str">
        <f t="shared" si="1"/>
        <v>#FF96A8</v>
      </c>
      <c r="C94" s="26">
        <f>AVERAGE(pauvrete!C95,ecart!C95,vie!C95,dechet!C95,sol!C95,bio!C95,ess!C95,emploi!C95,rd!C95,pib!C95)</f>
        <v>0.33090000000000003</v>
      </c>
    </row>
    <row r="95" spans="1:3" x14ac:dyDescent="0.25">
      <c r="A95" t="s">
        <v>91</v>
      </c>
      <c r="B95" s="3" t="str">
        <f t="shared" si="1"/>
        <v>#FDEFF3</v>
      </c>
      <c r="C95" s="26">
        <f>AVERAGE(pauvrete!C96,ecart!C96,vie!C96,dechet!C96,sol!C96,bio!C96,ess!C96,emploi!C96,rd!C96,pib!C96)</f>
        <v>0.504</v>
      </c>
    </row>
    <row r="96" spans="1:3" x14ac:dyDescent="0.25">
      <c r="A96" t="s">
        <v>92</v>
      </c>
      <c r="B96" s="3" t="str">
        <f t="shared" si="1"/>
        <v>#FF96A8</v>
      </c>
      <c r="C96" s="26">
        <f>AVERAGE(pauvrete!C97,ecart!C97,vie!C97,dechet!C97,sol!C97,bio!C97,ess!C97,emploi!C97,rd!C97,pib!C97)</f>
        <v>0.39160000000000006</v>
      </c>
    </row>
    <row r="97" spans="1:3" x14ac:dyDescent="0.25">
      <c r="A97" t="s">
        <v>93</v>
      </c>
      <c r="B97" s="3" t="str">
        <f t="shared" si="1"/>
        <v>#FF96A8</v>
      </c>
      <c r="C97" s="26">
        <f>AVERAGE(pauvrete!C98,ecart!C98,vie!C98,dechet!C98,sol!C98,bio!C98,ess!C98,emploi!C98,rd!C98,pib!C98)</f>
        <v>0.30360000000000004</v>
      </c>
    </row>
    <row r="98" spans="1:3" x14ac:dyDescent="0.25">
      <c r="A98" t="s">
        <v>94</v>
      </c>
      <c r="B98" s="3" t="str">
        <f t="shared" si="1"/>
        <v>#FFD3D8</v>
      </c>
      <c r="C98" s="26">
        <f>AVERAGE(pauvrete!C99,ecart!C99,vie!C99,dechet!C99,sol!C99,bio!C99,ess!C99,emploi!C99,rd!C99,pib!C99)</f>
        <v>0.46239999999999998</v>
      </c>
    </row>
    <row r="99" spans="1:3" x14ac:dyDescent="0.25">
      <c r="A99" t="s">
        <v>95</v>
      </c>
      <c r="B99" s="3" t="str">
        <f t="shared" si="1"/>
        <v>#FFD3D8</v>
      </c>
      <c r="C99" s="26">
        <f>AVERAGE(pauvrete!C100,ecart!C100,vie!C100,dechet!C100,sol!C100,bio!C100,ess!C100,emploi!C100,rd!C100,pib!C100)</f>
        <v>0.48425000000000001</v>
      </c>
    </row>
    <row r="100" spans="1:3" x14ac:dyDescent="0.25">
      <c r="A100" t="s">
        <v>96</v>
      </c>
      <c r="B100" s="3" t="str">
        <f t="shared" si="1"/>
        <v>#FF0051</v>
      </c>
      <c r="C100" s="26">
        <f>AVERAGE(pauvrete!C101,ecart!C101,vie!C101,dechet!C101,sol!C101,bio!C101,ess!C101,emploi!C101,rd!C101,pib!C101)</f>
        <v>0.12400000000000001</v>
      </c>
    </row>
    <row r="101" spans="1:3" x14ac:dyDescent="0.25">
      <c r="A101" t="s">
        <v>97</v>
      </c>
      <c r="B101" s="3" t="str">
        <f t="shared" si="1"/>
        <v>#A2002C</v>
      </c>
      <c r="C101" s="26">
        <f>AVERAGE(pauvrete!C102,ecart!C102,vie!C102,dechet!C102,sol!C102,bio!C102,ess!C102,emploi!C102,rd!C102,pib!C102)</f>
        <v>9.9428571428571436E-2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9"/>
  <sheetViews>
    <sheetView workbookViewId="0">
      <pane xSplit="7" ySplit="2" topLeftCell="H3" activePane="bottomRight" state="frozen"/>
      <selection pane="topRight" activeCell="D1" sqref="D1"/>
      <selection pane="bottomLeft" activeCell="A3" sqref="A3"/>
      <selection pane="bottomRight" activeCell="D70" sqref="D70"/>
    </sheetView>
  </sheetViews>
  <sheetFormatPr baseColWidth="10" defaultRowHeight="12.75" x14ac:dyDescent="0.2"/>
  <cols>
    <col min="1" max="1" width="5.85546875" style="68" customWidth="1"/>
    <col min="2" max="4" width="9.42578125" style="68" customWidth="1"/>
    <col min="5" max="5" width="25.42578125" style="68" bestFit="1" customWidth="1"/>
    <col min="6" max="6" width="5.85546875" style="6" customWidth="1"/>
    <col min="7" max="7" width="24.28515625" style="6" customWidth="1"/>
    <col min="8" max="8" width="18.85546875" style="41" customWidth="1"/>
    <col min="9" max="9" width="16.5703125" style="6" customWidth="1"/>
    <col min="10" max="249" width="11.42578125" style="8"/>
    <col min="250" max="250" width="5.85546875" style="8" customWidth="1"/>
    <col min="251" max="251" width="24.28515625" style="8" customWidth="1"/>
    <col min="252" max="252" width="16.140625" style="8" customWidth="1"/>
    <col min="253" max="253" width="18.28515625" style="8" customWidth="1"/>
    <col min="254" max="254" width="14.85546875" style="8" customWidth="1"/>
    <col min="255" max="255" width="14.7109375" style="8" customWidth="1"/>
    <col min="256" max="256" width="11.42578125" style="8"/>
    <col min="257" max="257" width="11.140625" style="8" customWidth="1"/>
    <col min="258" max="258" width="10.85546875" style="8" customWidth="1"/>
    <col min="259" max="259" width="10.42578125" style="8" customWidth="1"/>
    <col min="260" max="260" width="11.28515625" style="8" customWidth="1"/>
    <col min="261" max="261" width="11.5703125" style="8" customWidth="1"/>
    <col min="262" max="262" width="18.85546875" style="8" customWidth="1"/>
    <col min="263" max="263" width="15.85546875" style="8" customWidth="1"/>
    <col min="264" max="264" width="18.85546875" style="8" customWidth="1"/>
    <col min="265" max="265" width="16.5703125" style="8" customWidth="1"/>
    <col min="266" max="505" width="11.42578125" style="8"/>
    <col min="506" max="506" width="5.85546875" style="8" customWidth="1"/>
    <col min="507" max="507" width="24.28515625" style="8" customWidth="1"/>
    <col min="508" max="508" width="16.140625" style="8" customWidth="1"/>
    <col min="509" max="509" width="18.28515625" style="8" customWidth="1"/>
    <col min="510" max="510" width="14.85546875" style="8" customWidth="1"/>
    <col min="511" max="511" width="14.7109375" style="8" customWidth="1"/>
    <col min="512" max="512" width="11.42578125" style="8"/>
    <col min="513" max="513" width="11.140625" style="8" customWidth="1"/>
    <col min="514" max="514" width="10.85546875" style="8" customWidth="1"/>
    <col min="515" max="515" width="10.42578125" style="8" customWidth="1"/>
    <col min="516" max="516" width="11.28515625" style="8" customWidth="1"/>
    <col min="517" max="517" width="11.5703125" style="8" customWidth="1"/>
    <col min="518" max="518" width="18.85546875" style="8" customWidth="1"/>
    <col min="519" max="519" width="15.85546875" style="8" customWidth="1"/>
    <col min="520" max="520" width="18.85546875" style="8" customWidth="1"/>
    <col min="521" max="521" width="16.5703125" style="8" customWidth="1"/>
    <col min="522" max="761" width="11.42578125" style="8"/>
    <col min="762" max="762" width="5.85546875" style="8" customWidth="1"/>
    <col min="763" max="763" width="24.28515625" style="8" customWidth="1"/>
    <col min="764" max="764" width="16.140625" style="8" customWidth="1"/>
    <col min="765" max="765" width="18.28515625" style="8" customWidth="1"/>
    <col min="766" max="766" width="14.85546875" style="8" customWidth="1"/>
    <col min="767" max="767" width="14.7109375" style="8" customWidth="1"/>
    <col min="768" max="768" width="11.42578125" style="8"/>
    <col min="769" max="769" width="11.140625" style="8" customWidth="1"/>
    <col min="770" max="770" width="10.85546875" style="8" customWidth="1"/>
    <col min="771" max="771" width="10.42578125" style="8" customWidth="1"/>
    <col min="772" max="772" width="11.28515625" style="8" customWidth="1"/>
    <col min="773" max="773" width="11.5703125" style="8" customWidth="1"/>
    <col min="774" max="774" width="18.85546875" style="8" customWidth="1"/>
    <col min="775" max="775" width="15.85546875" style="8" customWidth="1"/>
    <col min="776" max="776" width="18.85546875" style="8" customWidth="1"/>
    <col min="777" max="777" width="16.5703125" style="8" customWidth="1"/>
    <col min="778" max="1017" width="11.42578125" style="8"/>
    <col min="1018" max="1018" width="5.85546875" style="8" customWidth="1"/>
    <col min="1019" max="1019" width="24.28515625" style="8" customWidth="1"/>
    <col min="1020" max="1020" width="16.140625" style="8" customWidth="1"/>
    <col min="1021" max="1021" width="18.28515625" style="8" customWidth="1"/>
    <col min="1022" max="1022" width="14.85546875" style="8" customWidth="1"/>
    <col min="1023" max="1023" width="14.7109375" style="8" customWidth="1"/>
    <col min="1024" max="1024" width="11.42578125" style="8"/>
    <col min="1025" max="1025" width="11.140625" style="8" customWidth="1"/>
    <col min="1026" max="1026" width="10.85546875" style="8" customWidth="1"/>
    <col min="1027" max="1027" width="10.42578125" style="8" customWidth="1"/>
    <col min="1028" max="1028" width="11.28515625" style="8" customWidth="1"/>
    <col min="1029" max="1029" width="11.5703125" style="8" customWidth="1"/>
    <col min="1030" max="1030" width="18.85546875" style="8" customWidth="1"/>
    <col min="1031" max="1031" width="15.85546875" style="8" customWidth="1"/>
    <col min="1032" max="1032" width="18.85546875" style="8" customWidth="1"/>
    <col min="1033" max="1033" width="16.5703125" style="8" customWidth="1"/>
    <col min="1034" max="1273" width="11.42578125" style="8"/>
    <col min="1274" max="1274" width="5.85546875" style="8" customWidth="1"/>
    <col min="1275" max="1275" width="24.28515625" style="8" customWidth="1"/>
    <col min="1276" max="1276" width="16.140625" style="8" customWidth="1"/>
    <col min="1277" max="1277" width="18.28515625" style="8" customWidth="1"/>
    <col min="1278" max="1278" width="14.85546875" style="8" customWidth="1"/>
    <col min="1279" max="1279" width="14.7109375" style="8" customWidth="1"/>
    <col min="1280" max="1280" width="11.42578125" style="8"/>
    <col min="1281" max="1281" width="11.140625" style="8" customWidth="1"/>
    <col min="1282" max="1282" width="10.85546875" style="8" customWidth="1"/>
    <col min="1283" max="1283" width="10.42578125" style="8" customWidth="1"/>
    <col min="1284" max="1284" width="11.28515625" style="8" customWidth="1"/>
    <col min="1285" max="1285" width="11.5703125" style="8" customWidth="1"/>
    <col min="1286" max="1286" width="18.85546875" style="8" customWidth="1"/>
    <col min="1287" max="1287" width="15.85546875" style="8" customWidth="1"/>
    <col min="1288" max="1288" width="18.85546875" style="8" customWidth="1"/>
    <col min="1289" max="1289" width="16.5703125" style="8" customWidth="1"/>
    <col min="1290" max="1529" width="11.42578125" style="8"/>
    <col min="1530" max="1530" width="5.85546875" style="8" customWidth="1"/>
    <col min="1531" max="1531" width="24.28515625" style="8" customWidth="1"/>
    <col min="1532" max="1532" width="16.140625" style="8" customWidth="1"/>
    <col min="1533" max="1533" width="18.28515625" style="8" customWidth="1"/>
    <col min="1534" max="1534" width="14.85546875" style="8" customWidth="1"/>
    <col min="1535" max="1535" width="14.7109375" style="8" customWidth="1"/>
    <col min="1536" max="1536" width="11.42578125" style="8"/>
    <col min="1537" max="1537" width="11.140625" style="8" customWidth="1"/>
    <col min="1538" max="1538" width="10.85546875" style="8" customWidth="1"/>
    <col min="1539" max="1539" width="10.42578125" style="8" customWidth="1"/>
    <col min="1540" max="1540" width="11.28515625" style="8" customWidth="1"/>
    <col min="1541" max="1541" width="11.5703125" style="8" customWidth="1"/>
    <col min="1542" max="1542" width="18.85546875" style="8" customWidth="1"/>
    <col min="1543" max="1543" width="15.85546875" style="8" customWidth="1"/>
    <col min="1544" max="1544" width="18.85546875" style="8" customWidth="1"/>
    <col min="1545" max="1545" width="16.5703125" style="8" customWidth="1"/>
    <col min="1546" max="1785" width="11.42578125" style="8"/>
    <col min="1786" max="1786" width="5.85546875" style="8" customWidth="1"/>
    <col min="1787" max="1787" width="24.28515625" style="8" customWidth="1"/>
    <col min="1788" max="1788" width="16.140625" style="8" customWidth="1"/>
    <col min="1789" max="1789" width="18.28515625" style="8" customWidth="1"/>
    <col min="1790" max="1790" width="14.85546875" style="8" customWidth="1"/>
    <col min="1791" max="1791" width="14.7109375" style="8" customWidth="1"/>
    <col min="1792" max="1792" width="11.42578125" style="8"/>
    <col min="1793" max="1793" width="11.140625" style="8" customWidth="1"/>
    <col min="1794" max="1794" width="10.85546875" style="8" customWidth="1"/>
    <col min="1795" max="1795" width="10.42578125" style="8" customWidth="1"/>
    <col min="1796" max="1796" width="11.28515625" style="8" customWidth="1"/>
    <col min="1797" max="1797" width="11.5703125" style="8" customWidth="1"/>
    <col min="1798" max="1798" width="18.85546875" style="8" customWidth="1"/>
    <col min="1799" max="1799" width="15.85546875" style="8" customWidth="1"/>
    <col min="1800" max="1800" width="18.85546875" style="8" customWidth="1"/>
    <col min="1801" max="1801" width="16.5703125" style="8" customWidth="1"/>
    <col min="1802" max="2041" width="11.42578125" style="8"/>
    <col min="2042" max="2042" width="5.85546875" style="8" customWidth="1"/>
    <col min="2043" max="2043" width="24.28515625" style="8" customWidth="1"/>
    <col min="2044" max="2044" width="16.140625" style="8" customWidth="1"/>
    <col min="2045" max="2045" width="18.28515625" style="8" customWidth="1"/>
    <col min="2046" max="2046" width="14.85546875" style="8" customWidth="1"/>
    <col min="2047" max="2047" width="14.7109375" style="8" customWidth="1"/>
    <col min="2048" max="2048" width="11.42578125" style="8"/>
    <col min="2049" max="2049" width="11.140625" style="8" customWidth="1"/>
    <col min="2050" max="2050" width="10.85546875" style="8" customWidth="1"/>
    <col min="2051" max="2051" width="10.42578125" style="8" customWidth="1"/>
    <col min="2052" max="2052" width="11.28515625" style="8" customWidth="1"/>
    <col min="2053" max="2053" width="11.5703125" style="8" customWidth="1"/>
    <col min="2054" max="2054" width="18.85546875" style="8" customWidth="1"/>
    <col min="2055" max="2055" width="15.85546875" style="8" customWidth="1"/>
    <col min="2056" max="2056" width="18.85546875" style="8" customWidth="1"/>
    <col min="2057" max="2057" width="16.5703125" style="8" customWidth="1"/>
    <col min="2058" max="2297" width="11.42578125" style="8"/>
    <col min="2298" max="2298" width="5.85546875" style="8" customWidth="1"/>
    <col min="2299" max="2299" width="24.28515625" style="8" customWidth="1"/>
    <col min="2300" max="2300" width="16.140625" style="8" customWidth="1"/>
    <col min="2301" max="2301" width="18.28515625" style="8" customWidth="1"/>
    <col min="2302" max="2302" width="14.85546875" style="8" customWidth="1"/>
    <col min="2303" max="2303" width="14.7109375" style="8" customWidth="1"/>
    <col min="2304" max="2304" width="11.42578125" style="8"/>
    <col min="2305" max="2305" width="11.140625" style="8" customWidth="1"/>
    <col min="2306" max="2306" width="10.85546875" style="8" customWidth="1"/>
    <col min="2307" max="2307" width="10.42578125" style="8" customWidth="1"/>
    <col min="2308" max="2308" width="11.28515625" style="8" customWidth="1"/>
    <col min="2309" max="2309" width="11.5703125" style="8" customWidth="1"/>
    <col min="2310" max="2310" width="18.85546875" style="8" customWidth="1"/>
    <col min="2311" max="2311" width="15.85546875" style="8" customWidth="1"/>
    <col min="2312" max="2312" width="18.85546875" style="8" customWidth="1"/>
    <col min="2313" max="2313" width="16.5703125" style="8" customWidth="1"/>
    <col min="2314" max="2553" width="11.42578125" style="8"/>
    <col min="2554" max="2554" width="5.85546875" style="8" customWidth="1"/>
    <col min="2555" max="2555" width="24.28515625" style="8" customWidth="1"/>
    <col min="2556" max="2556" width="16.140625" style="8" customWidth="1"/>
    <col min="2557" max="2557" width="18.28515625" style="8" customWidth="1"/>
    <col min="2558" max="2558" width="14.85546875" style="8" customWidth="1"/>
    <col min="2559" max="2559" width="14.7109375" style="8" customWidth="1"/>
    <col min="2560" max="2560" width="11.42578125" style="8"/>
    <col min="2561" max="2561" width="11.140625" style="8" customWidth="1"/>
    <col min="2562" max="2562" width="10.85546875" style="8" customWidth="1"/>
    <col min="2563" max="2563" width="10.42578125" style="8" customWidth="1"/>
    <col min="2564" max="2564" width="11.28515625" style="8" customWidth="1"/>
    <col min="2565" max="2565" width="11.5703125" style="8" customWidth="1"/>
    <col min="2566" max="2566" width="18.85546875" style="8" customWidth="1"/>
    <col min="2567" max="2567" width="15.85546875" style="8" customWidth="1"/>
    <col min="2568" max="2568" width="18.85546875" style="8" customWidth="1"/>
    <col min="2569" max="2569" width="16.5703125" style="8" customWidth="1"/>
    <col min="2570" max="2809" width="11.42578125" style="8"/>
    <col min="2810" max="2810" width="5.85546875" style="8" customWidth="1"/>
    <col min="2811" max="2811" width="24.28515625" style="8" customWidth="1"/>
    <col min="2812" max="2812" width="16.140625" style="8" customWidth="1"/>
    <col min="2813" max="2813" width="18.28515625" style="8" customWidth="1"/>
    <col min="2814" max="2814" width="14.85546875" style="8" customWidth="1"/>
    <col min="2815" max="2815" width="14.7109375" style="8" customWidth="1"/>
    <col min="2816" max="2816" width="11.42578125" style="8"/>
    <col min="2817" max="2817" width="11.140625" style="8" customWidth="1"/>
    <col min="2818" max="2818" width="10.85546875" style="8" customWidth="1"/>
    <col min="2819" max="2819" width="10.42578125" style="8" customWidth="1"/>
    <col min="2820" max="2820" width="11.28515625" style="8" customWidth="1"/>
    <col min="2821" max="2821" width="11.5703125" style="8" customWidth="1"/>
    <col min="2822" max="2822" width="18.85546875" style="8" customWidth="1"/>
    <col min="2823" max="2823" width="15.85546875" style="8" customWidth="1"/>
    <col min="2824" max="2824" width="18.85546875" style="8" customWidth="1"/>
    <col min="2825" max="2825" width="16.5703125" style="8" customWidth="1"/>
    <col min="2826" max="3065" width="11.42578125" style="8"/>
    <col min="3066" max="3066" width="5.85546875" style="8" customWidth="1"/>
    <col min="3067" max="3067" width="24.28515625" style="8" customWidth="1"/>
    <col min="3068" max="3068" width="16.140625" style="8" customWidth="1"/>
    <col min="3069" max="3069" width="18.28515625" style="8" customWidth="1"/>
    <col min="3070" max="3070" width="14.85546875" style="8" customWidth="1"/>
    <col min="3071" max="3071" width="14.7109375" style="8" customWidth="1"/>
    <col min="3072" max="3072" width="11.42578125" style="8"/>
    <col min="3073" max="3073" width="11.140625" style="8" customWidth="1"/>
    <col min="3074" max="3074" width="10.85546875" style="8" customWidth="1"/>
    <col min="3075" max="3075" width="10.42578125" style="8" customWidth="1"/>
    <col min="3076" max="3076" width="11.28515625" style="8" customWidth="1"/>
    <col min="3077" max="3077" width="11.5703125" style="8" customWidth="1"/>
    <col min="3078" max="3078" width="18.85546875" style="8" customWidth="1"/>
    <col min="3079" max="3079" width="15.85546875" style="8" customWidth="1"/>
    <col min="3080" max="3080" width="18.85546875" style="8" customWidth="1"/>
    <col min="3081" max="3081" width="16.5703125" style="8" customWidth="1"/>
    <col min="3082" max="3321" width="11.42578125" style="8"/>
    <col min="3322" max="3322" width="5.85546875" style="8" customWidth="1"/>
    <col min="3323" max="3323" width="24.28515625" style="8" customWidth="1"/>
    <col min="3324" max="3324" width="16.140625" style="8" customWidth="1"/>
    <col min="3325" max="3325" width="18.28515625" style="8" customWidth="1"/>
    <col min="3326" max="3326" width="14.85546875" style="8" customWidth="1"/>
    <col min="3327" max="3327" width="14.7109375" style="8" customWidth="1"/>
    <col min="3328" max="3328" width="11.42578125" style="8"/>
    <col min="3329" max="3329" width="11.140625" style="8" customWidth="1"/>
    <col min="3330" max="3330" width="10.85546875" style="8" customWidth="1"/>
    <col min="3331" max="3331" width="10.42578125" style="8" customWidth="1"/>
    <col min="3332" max="3332" width="11.28515625" style="8" customWidth="1"/>
    <col min="3333" max="3333" width="11.5703125" style="8" customWidth="1"/>
    <col min="3334" max="3334" width="18.85546875" style="8" customWidth="1"/>
    <col min="3335" max="3335" width="15.85546875" style="8" customWidth="1"/>
    <col min="3336" max="3336" width="18.85546875" style="8" customWidth="1"/>
    <col min="3337" max="3337" width="16.5703125" style="8" customWidth="1"/>
    <col min="3338" max="3577" width="11.42578125" style="8"/>
    <col min="3578" max="3578" width="5.85546875" style="8" customWidth="1"/>
    <col min="3579" max="3579" width="24.28515625" style="8" customWidth="1"/>
    <col min="3580" max="3580" width="16.140625" style="8" customWidth="1"/>
    <col min="3581" max="3581" width="18.28515625" style="8" customWidth="1"/>
    <col min="3582" max="3582" width="14.85546875" style="8" customWidth="1"/>
    <col min="3583" max="3583" width="14.7109375" style="8" customWidth="1"/>
    <col min="3584" max="3584" width="11.42578125" style="8"/>
    <col min="3585" max="3585" width="11.140625" style="8" customWidth="1"/>
    <col min="3586" max="3586" width="10.85546875" style="8" customWidth="1"/>
    <col min="3587" max="3587" width="10.42578125" style="8" customWidth="1"/>
    <col min="3588" max="3588" width="11.28515625" style="8" customWidth="1"/>
    <col min="3589" max="3589" width="11.5703125" style="8" customWidth="1"/>
    <col min="3590" max="3590" width="18.85546875" style="8" customWidth="1"/>
    <col min="3591" max="3591" width="15.85546875" style="8" customWidth="1"/>
    <col min="3592" max="3592" width="18.85546875" style="8" customWidth="1"/>
    <col min="3593" max="3593" width="16.5703125" style="8" customWidth="1"/>
    <col min="3594" max="3833" width="11.42578125" style="8"/>
    <col min="3834" max="3834" width="5.85546875" style="8" customWidth="1"/>
    <col min="3835" max="3835" width="24.28515625" style="8" customWidth="1"/>
    <col min="3836" max="3836" width="16.140625" style="8" customWidth="1"/>
    <col min="3837" max="3837" width="18.28515625" style="8" customWidth="1"/>
    <col min="3838" max="3838" width="14.85546875" style="8" customWidth="1"/>
    <col min="3839" max="3839" width="14.7109375" style="8" customWidth="1"/>
    <col min="3840" max="3840" width="11.42578125" style="8"/>
    <col min="3841" max="3841" width="11.140625" style="8" customWidth="1"/>
    <col min="3842" max="3842" width="10.85546875" style="8" customWidth="1"/>
    <col min="3843" max="3843" width="10.42578125" style="8" customWidth="1"/>
    <col min="3844" max="3844" width="11.28515625" style="8" customWidth="1"/>
    <col min="3845" max="3845" width="11.5703125" style="8" customWidth="1"/>
    <col min="3846" max="3846" width="18.85546875" style="8" customWidth="1"/>
    <col min="3847" max="3847" width="15.85546875" style="8" customWidth="1"/>
    <col min="3848" max="3848" width="18.85546875" style="8" customWidth="1"/>
    <col min="3849" max="3849" width="16.5703125" style="8" customWidth="1"/>
    <col min="3850" max="4089" width="11.42578125" style="8"/>
    <col min="4090" max="4090" width="5.85546875" style="8" customWidth="1"/>
    <col min="4091" max="4091" width="24.28515625" style="8" customWidth="1"/>
    <col min="4092" max="4092" width="16.140625" style="8" customWidth="1"/>
    <col min="4093" max="4093" width="18.28515625" style="8" customWidth="1"/>
    <col min="4094" max="4094" width="14.85546875" style="8" customWidth="1"/>
    <col min="4095" max="4095" width="14.7109375" style="8" customWidth="1"/>
    <col min="4096" max="4096" width="11.42578125" style="8"/>
    <col min="4097" max="4097" width="11.140625" style="8" customWidth="1"/>
    <col min="4098" max="4098" width="10.85546875" style="8" customWidth="1"/>
    <col min="4099" max="4099" width="10.42578125" style="8" customWidth="1"/>
    <col min="4100" max="4100" width="11.28515625" style="8" customWidth="1"/>
    <col min="4101" max="4101" width="11.5703125" style="8" customWidth="1"/>
    <col min="4102" max="4102" width="18.85546875" style="8" customWidth="1"/>
    <col min="4103" max="4103" width="15.85546875" style="8" customWidth="1"/>
    <col min="4104" max="4104" width="18.85546875" style="8" customWidth="1"/>
    <col min="4105" max="4105" width="16.5703125" style="8" customWidth="1"/>
    <col min="4106" max="4345" width="11.42578125" style="8"/>
    <col min="4346" max="4346" width="5.85546875" style="8" customWidth="1"/>
    <col min="4347" max="4347" width="24.28515625" style="8" customWidth="1"/>
    <col min="4348" max="4348" width="16.140625" style="8" customWidth="1"/>
    <col min="4349" max="4349" width="18.28515625" style="8" customWidth="1"/>
    <col min="4350" max="4350" width="14.85546875" style="8" customWidth="1"/>
    <col min="4351" max="4351" width="14.7109375" style="8" customWidth="1"/>
    <col min="4352" max="4352" width="11.42578125" style="8"/>
    <col min="4353" max="4353" width="11.140625" style="8" customWidth="1"/>
    <col min="4354" max="4354" width="10.85546875" style="8" customWidth="1"/>
    <col min="4355" max="4355" width="10.42578125" style="8" customWidth="1"/>
    <col min="4356" max="4356" width="11.28515625" style="8" customWidth="1"/>
    <col min="4357" max="4357" width="11.5703125" style="8" customWidth="1"/>
    <col min="4358" max="4358" width="18.85546875" style="8" customWidth="1"/>
    <col min="4359" max="4359" width="15.85546875" style="8" customWidth="1"/>
    <col min="4360" max="4360" width="18.85546875" style="8" customWidth="1"/>
    <col min="4361" max="4361" width="16.5703125" style="8" customWidth="1"/>
    <col min="4362" max="4601" width="11.42578125" style="8"/>
    <col min="4602" max="4602" width="5.85546875" style="8" customWidth="1"/>
    <col min="4603" max="4603" width="24.28515625" style="8" customWidth="1"/>
    <col min="4604" max="4604" width="16.140625" style="8" customWidth="1"/>
    <col min="4605" max="4605" width="18.28515625" style="8" customWidth="1"/>
    <col min="4606" max="4606" width="14.85546875" style="8" customWidth="1"/>
    <col min="4607" max="4607" width="14.7109375" style="8" customWidth="1"/>
    <col min="4608" max="4608" width="11.42578125" style="8"/>
    <col min="4609" max="4609" width="11.140625" style="8" customWidth="1"/>
    <col min="4610" max="4610" width="10.85546875" style="8" customWidth="1"/>
    <col min="4611" max="4611" width="10.42578125" style="8" customWidth="1"/>
    <col min="4612" max="4612" width="11.28515625" style="8" customWidth="1"/>
    <col min="4613" max="4613" width="11.5703125" style="8" customWidth="1"/>
    <col min="4614" max="4614" width="18.85546875" style="8" customWidth="1"/>
    <col min="4615" max="4615" width="15.85546875" style="8" customWidth="1"/>
    <col min="4616" max="4616" width="18.85546875" style="8" customWidth="1"/>
    <col min="4617" max="4617" width="16.5703125" style="8" customWidth="1"/>
    <col min="4618" max="4857" width="11.42578125" style="8"/>
    <col min="4858" max="4858" width="5.85546875" style="8" customWidth="1"/>
    <col min="4859" max="4859" width="24.28515625" style="8" customWidth="1"/>
    <col min="4860" max="4860" width="16.140625" style="8" customWidth="1"/>
    <col min="4861" max="4861" width="18.28515625" style="8" customWidth="1"/>
    <col min="4862" max="4862" width="14.85546875" style="8" customWidth="1"/>
    <col min="4863" max="4863" width="14.7109375" style="8" customWidth="1"/>
    <col min="4864" max="4864" width="11.42578125" style="8"/>
    <col min="4865" max="4865" width="11.140625" style="8" customWidth="1"/>
    <col min="4866" max="4866" width="10.85546875" style="8" customWidth="1"/>
    <col min="4867" max="4867" width="10.42578125" style="8" customWidth="1"/>
    <col min="4868" max="4868" width="11.28515625" style="8" customWidth="1"/>
    <col min="4869" max="4869" width="11.5703125" style="8" customWidth="1"/>
    <col min="4870" max="4870" width="18.85546875" style="8" customWidth="1"/>
    <col min="4871" max="4871" width="15.85546875" style="8" customWidth="1"/>
    <col min="4872" max="4872" width="18.85546875" style="8" customWidth="1"/>
    <col min="4873" max="4873" width="16.5703125" style="8" customWidth="1"/>
    <col min="4874" max="5113" width="11.42578125" style="8"/>
    <col min="5114" max="5114" width="5.85546875" style="8" customWidth="1"/>
    <col min="5115" max="5115" width="24.28515625" style="8" customWidth="1"/>
    <col min="5116" max="5116" width="16.140625" style="8" customWidth="1"/>
    <col min="5117" max="5117" width="18.28515625" style="8" customWidth="1"/>
    <col min="5118" max="5118" width="14.85546875" style="8" customWidth="1"/>
    <col min="5119" max="5119" width="14.7109375" style="8" customWidth="1"/>
    <col min="5120" max="5120" width="11.42578125" style="8"/>
    <col min="5121" max="5121" width="11.140625" style="8" customWidth="1"/>
    <col min="5122" max="5122" width="10.85546875" style="8" customWidth="1"/>
    <col min="5123" max="5123" width="10.42578125" style="8" customWidth="1"/>
    <col min="5124" max="5124" width="11.28515625" style="8" customWidth="1"/>
    <col min="5125" max="5125" width="11.5703125" style="8" customWidth="1"/>
    <col min="5126" max="5126" width="18.85546875" style="8" customWidth="1"/>
    <col min="5127" max="5127" width="15.85546875" style="8" customWidth="1"/>
    <col min="5128" max="5128" width="18.85546875" style="8" customWidth="1"/>
    <col min="5129" max="5129" width="16.5703125" style="8" customWidth="1"/>
    <col min="5130" max="5369" width="11.42578125" style="8"/>
    <col min="5370" max="5370" width="5.85546875" style="8" customWidth="1"/>
    <col min="5371" max="5371" width="24.28515625" style="8" customWidth="1"/>
    <col min="5372" max="5372" width="16.140625" style="8" customWidth="1"/>
    <col min="5373" max="5373" width="18.28515625" style="8" customWidth="1"/>
    <col min="5374" max="5374" width="14.85546875" style="8" customWidth="1"/>
    <col min="5375" max="5375" width="14.7109375" style="8" customWidth="1"/>
    <col min="5376" max="5376" width="11.42578125" style="8"/>
    <col min="5377" max="5377" width="11.140625" style="8" customWidth="1"/>
    <col min="5378" max="5378" width="10.85546875" style="8" customWidth="1"/>
    <col min="5379" max="5379" width="10.42578125" style="8" customWidth="1"/>
    <col min="5380" max="5380" width="11.28515625" style="8" customWidth="1"/>
    <col min="5381" max="5381" width="11.5703125" style="8" customWidth="1"/>
    <col min="5382" max="5382" width="18.85546875" style="8" customWidth="1"/>
    <col min="5383" max="5383" width="15.85546875" style="8" customWidth="1"/>
    <col min="5384" max="5384" width="18.85546875" style="8" customWidth="1"/>
    <col min="5385" max="5385" width="16.5703125" style="8" customWidth="1"/>
    <col min="5386" max="5625" width="11.42578125" style="8"/>
    <col min="5626" max="5626" width="5.85546875" style="8" customWidth="1"/>
    <col min="5627" max="5627" width="24.28515625" style="8" customWidth="1"/>
    <col min="5628" max="5628" width="16.140625" style="8" customWidth="1"/>
    <col min="5629" max="5629" width="18.28515625" style="8" customWidth="1"/>
    <col min="5630" max="5630" width="14.85546875" style="8" customWidth="1"/>
    <col min="5631" max="5631" width="14.7109375" style="8" customWidth="1"/>
    <col min="5632" max="5632" width="11.42578125" style="8"/>
    <col min="5633" max="5633" width="11.140625" style="8" customWidth="1"/>
    <col min="5634" max="5634" width="10.85546875" style="8" customWidth="1"/>
    <col min="5635" max="5635" width="10.42578125" style="8" customWidth="1"/>
    <col min="5636" max="5636" width="11.28515625" style="8" customWidth="1"/>
    <col min="5637" max="5637" width="11.5703125" style="8" customWidth="1"/>
    <col min="5638" max="5638" width="18.85546875" style="8" customWidth="1"/>
    <col min="5639" max="5639" width="15.85546875" style="8" customWidth="1"/>
    <col min="5640" max="5640" width="18.85546875" style="8" customWidth="1"/>
    <col min="5641" max="5641" width="16.5703125" style="8" customWidth="1"/>
    <col min="5642" max="5881" width="11.42578125" style="8"/>
    <col min="5882" max="5882" width="5.85546875" style="8" customWidth="1"/>
    <col min="5883" max="5883" width="24.28515625" style="8" customWidth="1"/>
    <col min="5884" max="5884" width="16.140625" style="8" customWidth="1"/>
    <col min="5885" max="5885" width="18.28515625" style="8" customWidth="1"/>
    <col min="5886" max="5886" width="14.85546875" style="8" customWidth="1"/>
    <col min="5887" max="5887" width="14.7109375" style="8" customWidth="1"/>
    <col min="5888" max="5888" width="11.42578125" style="8"/>
    <col min="5889" max="5889" width="11.140625" style="8" customWidth="1"/>
    <col min="5890" max="5890" width="10.85546875" style="8" customWidth="1"/>
    <col min="5891" max="5891" width="10.42578125" style="8" customWidth="1"/>
    <col min="5892" max="5892" width="11.28515625" style="8" customWidth="1"/>
    <col min="5893" max="5893" width="11.5703125" style="8" customWidth="1"/>
    <col min="5894" max="5894" width="18.85546875" style="8" customWidth="1"/>
    <col min="5895" max="5895" width="15.85546875" style="8" customWidth="1"/>
    <col min="5896" max="5896" width="18.85546875" style="8" customWidth="1"/>
    <col min="5897" max="5897" width="16.5703125" style="8" customWidth="1"/>
    <col min="5898" max="6137" width="11.42578125" style="8"/>
    <col min="6138" max="6138" width="5.85546875" style="8" customWidth="1"/>
    <col min="6139" max="6139" width="24.28515625" style="8" customWidth="1"/>
    <col min="6140" max="6140" width="16.140625" style="8" customWidth="1"/>
    <col min="6141" max="6141" width="18.28515625" style="8" customWidth="1"/>
    <col min="6142" max="6142" width="14.85546875" style="8" customWidth="1"/>
    <col min="6143" max="6143" width="14.7109375" style="8" customWidth="1"/>
    <col min="6144" max="6144" width="11.42578125" style="8"/>
    <col min="6145" max="6145" width="11.140625" style="8" customWidth="1"/>
    <col min="6146" max="6146" width="10.85546875" style="8" customWidth="1"/>
    <col min="6147" max="6147" width="10.42578125" style="8" customWidth="1"/>
    <col min="6148" max="6148" width="11.28515625" style="8" customWidth="1"/>
    <col min="6149" max="6149" width="11.5703125" style="8" customWidth="1"/>
    <col min="6150" max="6150" width="18.85546875" style="8" customWidth="1"/>
    <col min="6151" max="6151" width="15.85546875" style="8" customWidth="1"/>
    <col min="6152" max="6152" width="18.85546875" style="8" customWidth="1"/>
    <col min="6153" max="6153" width="16.5703125" style="8" customWidth="1"/>
    <col min="6154" max="6393" width="11.42578125" style="8"/>
    <col min="6394" max="6394" width="5.85546875" style="8" customWidth="1"/>
    <col min="6395" max="6395" width="24.28515625" style="8" customWidth="1"/>
    <col min="6396" max="6396" width="16.140625" style="8" customWidth="1"/>
    <col min="6397" max="6397" width="18.28515625" style="8" customWidth="1"/>
    <col min="6398" max="6398" width="14.85546875" style="8" customWidth="1"/>
    <col min="6399" max="6399" width="14.7109375" style="8" customWidth="1"/>
    <col min="6400" max="6400" width="11.42578125" style="8"/>
    <col min="6401" max="6401" width="11.140625" style="8" customWidth="1"/>
    <col min="6402" max="6402" width="10.85546875" style="8" customWidth="1"/>
    <col min="6403" max="6403" width="10.42578125" style="8" customWidth="1"/>
    <col min="6404" max="6404" width="11.28515625" style="8" customWidth="1"/>
    <col min="6405" max="6405" width="11.5703125" style="8" customWidth="1"/>
    <col min="6406" max="6406" width="18.85546875" style="8" customWidth="1"/>
    <col min="6407" max="6407" width="15.85546875" style="8" customWidth="1"/>
    <col min="6408" max="6408" width="18.85546875" style="8" customWidth="1"/>
    <col min="6409" max="6409" width="16.5703125" style="8" customWidth="1"/>
    <col min="6410" max="6649" width="11.42578125" style="8"/>
    <col min="6650" max="6650" width="5.85546875" style="8" customWidth="1"/>
    <col min="6651" max="6651" width="24.28515625" style="8" customWidth="1"/>
    <col min="6652" max="6652" width="16.140625" style="8" customWidth="1"/>
    <col min="6653" max="6653" width="18.28515625" style="8" customWidth="1"/>
    <col min="6654" max="6654" width="14.85546875" style="8" customWidth="1"/>
    <col min="6655" max="6655" width="14.7109375" style="8" customWidth="1"/>
    <col min="6656" max="6656" width="11.42578125" style="8"/>
    <col min="6657" max="6657" width="11.140625" style="8" customWidth="1"/>
    <col min="6658" max="6658" width="10.85546875" style="8" customWidth="1"/>
    <col min="6659" max="6659" width="10.42578125" style="8" customWidth="1"/>
    <col min="6660" max="6660" width="11.28515625" style="8" customWidth="1"/>
    <col min="6661" max="6661" width="11.5703125" style="8" customWidth="1"/>
    <col min="6662" max="6662" width="18.85546875" style="8" customWidth="1"/>
    <col min="6663" max="6663" width="15.85546875" style="8" customWidth="1"/>
    <col min="6664" max="6664" width="18.85546875" style="8" customWidth="1"/>
    <col min="6665" max="6665" width="16.5703125" style="8" customWidth="1"/>
    <col min="6666" max="6905" width="11.42578125" style="8"/>
    <col min="6906" max="6906" width="5.85546875" style="8" customWidth="1"/>
    <col min="6907" max="6907" width="24.28515625" style="8" customWidth="1"/>
    <col min="6908" max="6908" width="16.140625" style="8" customWidth="1"/>
    <col min="6909" max="6909" width="18.28515625" style="8" customWidth="1"/>
    <col min="6910" max="6910" width="14.85546875" style="8" customWidth="1"/>
    <col min="6911" max="6911" width="14.7109375" style="8" customWidth="1"/>
    <col min="6912" max="6912" width="11.42578125" style="8"/>
    <col min="6913" max="6913" width="11.140625" style="8" customWidth="1"/>
    <col min="6914" max="6914" width="10.85546875" style="8" customWidth="1"/>
    <col min="6915" max="6915" width="10.42578125" style="8" customWidth="1"/>
    <col min="6916" max="6916" width="11.28515625" style="8" customWidth="1"/>
    <col min="6917" max="6917" width="11.5703125" style="8" customWidth="1"/>
    <col min="6918" max="6918" width="18.85546875" style="8" customWidth="1"/>
    <col min="6919" max="6919" width="15.85546875" style="8" customWidth="1"/>
    <col min="6920" max="6920" width="18.85546875" style="8" customWidth="1"/>
    <col min="6921" max="6921" width="16.5703125" style="8" customWidth="1"/>
    <col min="6922" max="7161" width="11.42578125" style="8"/>
    <col min="7162" max="7162" width="5.85546875" style="8" customWidth="1"/>
    <col min="7163" max="7163" width="24.28515625" style="8" customWidth="1"/>
    <col min="7164" max="7164" width="16.140625" style="8" customWidth="1"/>
    <col min="7165" max="7165" width="18.28515625" style="8" customWidth="1"/>
    <col min="7166" max="7166" width="14.85546875" style="8" customWidth="1"/>
    <col min="7167" max="7167" width="14.7109375" style="8" customWidth="1"/>
    <col min="7168" max="7168" width="11.42578125" style="8"/>
    <col min="7169" max="7169" width="11.140625" style="8" customWidth="1"/>
    <col min="7170" max="7170" width="10.85546875" style="8" customWidth="1"/>
    <col min="7171" max="7171" width="10.42578125" style="8" customWidth="1"/>
    <col min="7172" max="7172" width="11.28515625" style="8" customWidth="1"/>
    <col min="7173" max="7173" width="11.5703125" style="8" customWidth="1"/>
    <col min="7174" max="7174" width="18.85546875" style="8" customWidth="1"/>
    <col min="7175" max="7175" width="15.85546875" style="8" customWidth="1"/>
    <col min="7176" max="7176" width="18.85546875" style="8" customWidth="1"/>
    <col min="7177" max="7177" width="16.5703125" style="8" customWidth="1"/>
    <col min="7178" max="7417" width="11.42578125" style="8"/>
    <col min="7418" max="7418" width="5.85546875" style="8" customWidth="1"/>
    <col min="7419" max="7419" width="24.28515625" style="8" customWidth="1"/>
    <col min="7420" max="7420" width="16.140625" style="8" customWidth="1"/>
    <col min="7421" max="7421" width="18.28515625" style="8" customWidth="1"/>
    <col min="7422" max="7422" width="14.85546875" style="8" customWidth="1"/>
    <col min="7423" max="7423" width="14.7109375" style="8" customWidth="1"/>
    <col min="7424" max="7424" width="11.42578125" style="8"/>
    <col min="7425" max="7425" width="11.140625" style="8" customWidth="1"/>
    <col min="7426" max="7426" width="10.85546875" style="8" customWidth="1"/>
    <col min="7427" max="7427" width="10.42578125" style="8" customWidth="1"/>
    <col min="7428" max="7428" width="11.28515625" style="8" customWidth="1"/>
    <col min="7429" max="7429" width="11.5703125" style="8" customWidth="1"/>
    <col min="7430" max="7430" width="18.85546875" style="8" customWidth="1"/>
    <col min="7431" max="7431" width="15.85546875" style="8" customWidth="1"/>
    <col min="7432" max="7432" width="18.85546875" style="8" customWidth="1"/>
    <col min="7433" max="7433" width="16.5703125" style="8" customWidth="1"/>
    <col min="7434" max="7673" width="11.42578125" style="8"/>
    <col min="7674" max="7674" width="5.85546875" style="8" customWidth="1"/>
    <col min="7675" max="7675" width="24.28515625" style="8" customWidth="1"/>
    <col min="7676" max="7676" width="16.140625" style="8" customWidth="1"/>
    <col min="7677" max="7677" width="18.28515625" style="8" customWidth="1"/>
    <col min="7678" max="7678" width="14.85546875" style="8" customWidth="1"/>
    <col min="7679" max="7679" width="14.7109375" style="8" customWidth="1"/>
    <col min="7680" max="7680" width="11.42578125" style="8"/>
    <col min="7681" max="7681" width="11.140625" style="8" customWidth="1"/>
    <col min="7682" max="7682" width="10.85546875" style="8" customWidth="1"/>
    <col min="7683" max="7683" width="10.42578125" style="8" customWidth="1"/>
    <col min="7684" max="7684" width="11.28515625" style="8" customWidth="1"/>
    <col min="7685" max="7685" width="11.5703125" style="8" customWidth="1"/>
    <col min="7686" max="7686" width="18.85546875" style="8" customWidth="1"/>
    <col min="7687" max="7687" width="15.85546875" style="8" customWidth="1"/>
    <col min="7688" max="7688" width="18.85546875" style="8" customWidth="1"/>
    <col min="7689" max="7689" width="16.5703125" style="8" customWidth="1"/>
    <col min="7690" max="7929" width="11.42578125" style="8"/>
    <col min="7930" max="7930" width="5.85546875" style="8" customWidth="1"/>
    <col min="7931" max="7931" width="24.28515625" style="8" customWidth="1"/>
    <col min="7932" max="7932" width="16.140625" style="8" customWidth="1"/>
    <col min="7933" max="7933" width="18.28515625" style="8" customWidth="1"/>
    <col min="7934" max="7934" width="14.85546875" style="8" customWidth="1"/>
    <col min="7935" max="7935" width="14.7109375" style="8" customWidth="1"/>
    <col min="7936" max="7936" width="11.42578125" style="8"/>
    <col min="7937" max="7937" width="11.140625" style="8" customWidth="1"/>
    <col min="7938" max="7938" width="10.85546875" style="8" customWidth="1"/>
    <col min="7939" max="7939" width="10.42578125" style="8" customWidth="1"/>
    <col min="7940" max="7940" width="11.28515625" style="8" customWidth="1"/>
    <col min="7941" max="7941" width="11.5703125" style="8" customWidth="1"/>
    <col min="7942" max="7942" width="18.85546875" style="8" customWidth="1"/>
    <col min="7943" max="7943" width="15.85546875" style="8" customWidth="1"/>
    <col min="7944" max="7944" width="18.85546875" style="8" customWidth="1"/>
    <col min="7945" max="7945" width="16.5703125" style="8" customWidth="1"/>
    <col min="7946" max="8185" width="11.42578125" style="8"/>
    <col min="8186" max="8186" width="5.85546875" style="8" customWidth="1"/>
    <col min="8187" max="8187" width="24.28515625" style="8" customWidth="1"/>
    <col min="8188" max="8188" width="16.140625" style="8" customWidth="1"/>
    <col min="8189" max="8189" width="18.28515625" style="8" customWidth="1"/>
    <col min="8190" max="8190" width="14.85546875" style="8" customWidth="1"/>
    <col min="8191" max="8191" width="14.7109375" style="8" customWidth="1"/>
    <col min="8192" max="8192" width="11.42578125" style="8"/>
    <col min="8193" max="8193" width="11.140625" style="8" customWidth="1"/>
    <col min="8194" max="8194" width="10.85546875" style="8" customWidth="1"/>
    <col min="8195" max="8195" width="10.42578125" style="8" customWidth="1"/>
    <col min="8196" max="8196" width="11.28515625" style="8" customWidth="1"/>
    <col min="8197" max="8197" width="11.5703125" style="8" customWidth="1"/>
    <col min="8198" max="8198" width="18.85546875" style="8" customWidth="1"/>
    <col min="8199" max="8199" width="15.85546875" style="8" customWidth="1"/>
    <col min="8200" max="8200" width="18.85546875" style="8" customWidth="1"/>
    <col min="8201" max="8201" width="16.5703125" style="8" customWidth="1"/>
    <col min="8202" max="8441" width="11.42578125" style="8"/>
    <col min="8442" max="8442" width="5.85546875" style="8" customWidth="1"/>
    <col min="8443" max="8443" width="24.28515625" style="8" customWidth="1"/>
    <col min="8444" max="8444" width="16.140625" style="8" customWidth="1"/>
    <col min="8445" max="8445" width="18.28515625" style="8" customWidth="1"/>
    <col min="8446" max="8446" width="14.85546875" style="8" customWidth="1"/>
    <col min="8447" max="8447" width="14.7109375" style="8" customWidth="1"/>
    <col min="8448" max="8448" width="11.42578125" style="8"/>
    <col min="8449" max="8449" width="11.140625" style="8" customWidth="1"/>
    <col min="8450" max="8450" width="10.85546875" style="8" customWidth="1"/>
    <col min="8451" max="8451" width="10.42578125" style="8" customWidth="1"/>
    <col min="8452" max="8452" width="11.28515625" style="8" customWidth="1"/>
    <col min="8453" max="8453" width="11.5703125" style="8" customWidth="1"/>
    <col min="8454" max="8454" width="18.85546875" style="8" customWidth="1"/>
    <col min="8455" max="8455" width="15.85546875" style="8" customWidth="1"/>
    <col min="8456" max="8456" width="18.85546875" style="8" customWidth="1"/>
    <col min="8457" max="8457" width="16.5703125" style="8" customWidth="1"/>
    <col min="8458" max="8697" width="11.42578125" style="8"/>
    <col min="8698" max="8698" width="5.85546875" style="8" customWidth="1"/>
    <col min="8699" max="8699" width="24.28515625" style="8" customWidth="1"/>
    <col min="8700" max="8700" width="16.140625" style="8" customWidth="1"/>
    <col min="8701" max="8701" width="18.28515625" style="8" customWidth="1"/>
    <col min="8702" max="8702" width="14.85546875" style="8" customWidth="1"/>
    <col min="8703" max="8703" width="14.7109375" style="8" customWidth="1"/>
    <col min="8704" max="8704" width="11.42578125" style="8"/>
    <col min="8705" max="8705" width="11.140625" style="8" customWidth="1"/>
    <col min="8706" max="8706" width="10.85546875" style="8" customWidth="1"/>
    <col min="8707" max="8707" width="10.42578125" style="8" customWidth="1"/>
    <col min="8708" max="8708" width="11.28515625" style="8" customWidth="1"/>
    <col min="8709" max="8709" width="11.5703125" style="8" customWidth="1"/>
    <col min="8710" max="8710" width="18.85546875" style="8" customWidth="1"/>
    <col min="8711" max="8711" width="15.85546875" style="8" customWidth="1"/>
    <col min="8712" max="8712" width="18.85546875" style="8" customWidth="1"/>
    <col min="8713" max="8713" width="16.5703125" style="8" customWidth="1"/>
    <col min="8714" max="8953" width="11.42578125" style="8"/>
    <col min="8954" max="8954" width="5.85546875" style="8" customWidth="1"/>
    <col min="8955" max="8955" width="24.28515625" style="8" customWidth="1"/>
    <col min="8956" max="8956" width="16.140625" style="8" customWidth="1"/>
    <col min="8957" max="8957" width="18.28515625" style="8" customWidth="1"/>
    <col min="8958" max="8958" width="14.85546875" style="8" customWidth="1"/>
    <col min="8959" max="8959" width="14.7109375" style="8" customWidth="1"/>
    <col min="8960" max="8960" width="11.42578125" style="8"/>
    <col min="8961" max="8961" width="11.140625" style="8" customWidth="1"/>
    <col min="8962" max="8962" width="10.85546875" style="8" customWidth="1"/>
    <col min="8963" max="8963" width="10.42578125" style="8" customWidth="1"/>
    <col min="8964" max="8964" width="11.28515625" style="8" customWidth="1"/>
    <col min="8965" max="8965" width="11.5703125" style="8" customWidth="1"/>
    <col min="8966" max="8966" width="18.85546875" style="8" customWidth="1"/>
    <col min="8967" max="8967" width="15.85546875" style="8" customWidth="1"/>
    <col min="8968" max="8968" width="18.85546875" style="8" customWidth="1"/>
    <col min="8969" max="8969" width="16.5703125" style="8" customWidth="1"/>
    <col min="8970" max="9209" width="11.42578125" style="8"/>
    <col min="9210" max="9210" width="5.85546875" style="8" customWidth="1"/>
    <col min="9211" max="9211" width="24.28515625" style="8" customWidth="1"/>
    <col min="9212" max="9212" width="16.140625" style="8" customWidth="1"/>
    <col min="9213" max="9213" width="18.28515625" style="8" customWidth="1"/>
    <col min="9214" max="9214" width="14.85546875" style="8" customWidth="1"/>
    <col min="9215" max="9215" width="14.7109375" style="8" customWidth="1"/>
    <col min="9216" max="9216" width="11.42578125" style="8"/>
    <col min="9217" max="9217" width="11.140625" style="8" customWidth="1"/>
    <col min="9218" max="9218" width="10.85546875" style="8" customWidth="1"/>
    <col min="9219" max="9219" width="10.42578125" style="8" customWidth="1"/>
    <col min="9220" max="9220" width="11.28515625" style="8" customWidth="1"/>
    <col min="9221" max="9221" width="11.5703125" style="8" customWidth="1"/>
    <col min="9222" max="9222" width="18.85546875" style="8" customWidth="1"/>
    <col min="9223" max="9223" width="15.85546875" style="8" customWidth="1"/>
    <col min="9224" max="9224" width="18.85546875" style="8" customWidth="1"/>
    <col min="9225" max="9225" width="16.5703125" style="8" customWidth="1"/>
    <col min="9226" max="9465" width="11.42578125" style="8"/>
    <col min="9466" max="9466" width="5.85546875" style="8" customWidth="1"/>
    <col min="9467" max="9467" width="24.28515625" style="8" customWidth="1"/>
    <col min="9468" max="9468" width="16.140625" style="8" customWidth="1"/>
    <col min="9469" max="9469" width="18.28515625" style="8" customWidth="1"/>
    <col min="9470" max="9470" width="14.85546875" style="8" customWidth="1"/>
    <col min="9471" max="9471" width="14.7109375" style="8" customWidth="1"/>
    <col min="9472" max="9472" width="11.42578125" style="8"/>
    <col min="9473" max="9473" width="11.140625" style="8" customWidth="1"/>
    <col min="9474" max="9474" width="10.85546875" style="8" customWidth="1"/>
    <col min="9475" max="9475" width="10.42578125" style="8" customWidth="1"/>
    <col min="9476" max="9476" width="11.28515625" style="8" customWidth="1"/>
    <col min="9477" max="9477" width="11.5703125" style="8" customWidth="1"/>
    <col min="9478" max="9478" width="18.85546875" style="8" customWidth="1"/>
    <col min="9479" max="9479" width="15.85546875" style="8" customWidth="1"/>
    <col min="9480" max="9480" width="18.85546875" style="8" customWidth="1"/>
    <col min="9481" max="9481" width="16.5703125" style="8" customWidth="1"/>
    <col min="9482" max="9721" width="11.42578125" style="8"/>
    <col min="9722" max="9722" width="5.85546875" style="8" customWidth="1"/>
    <col min="9723" max="9723" width="24.28515625" style="8" customWidth="1"/>
    <col min="9724" max="9724" width="16.140625" style="8" customWidth="1"/>
    <col min="9725" max="9725" width="18.28515625" style="8" customWidth="1"/>
    <col min="9726" max="9726" width="14.85546875" style="8" customWidth="1"/>
    <col min="9727" max="9727" width="14.7109375" style="8" customWidth="1"/>
    <col min="9728" max="9728" width="11.42578125" style="8"/>
    <col min="9729" max="9729" width="11.140625" style="8" customWidth="1"/>
    <col min="9730" max="9730" width="10.85546875" style="8" customWidth="1"/>
    <col min="9731" max="9731" width="10.42578125" style="8" customWidth="1"/>
    <col min="9732" max="9732" width="11.28515625" style="8" customWidth="1"/>
    <col min="9733" max="9733" width="11.5703125" style="8" customWidth="1"/>
    <col min="9734" max="9734" width="18.85546875" style="8" customWidth="1"/>
    <col min="9735" max="9735" width="15.85546875" style="8" customWidth="1"/>
    <col min="9736" max="9736" width="18.85546875" style="8" customWidth="1"/>
    <col min="9737" max="9737" width="16.5703125" style="8" customWidth="1"/>
    <col min="9738" max="9977" width="11.42578125" style="8"/>
    <col min="9978" max="9978" width="5.85546875" style="8" customWidth="1"/>
    <col min="9979" max="9979" width="24.28515625" style="8" customWidth="1"/>
    <col min="9980" max="9980" width="16.140625" style="8" customWidth="1"/>
    <col min="9981" max="9981" width="18.28515625" style="8" customWidth="1"/>
    <col min="9982" max="9982" width="14.85546875" style="8" customWidth="1"/>
    <col min="9983" max="9983" width="14.7109375" style="8" customWidth="1"/>
    <col min="9984" max="9984" width="11.42578125" style="8"/>
    <col min="9985" max="9985" width="11.140625" style="8" customWidth="1"/>
    <col min="9986" max="9986" width="10.85546875" style="8" customWidth="1"/>
    <col min="9987" max="9987" width="10.42578125" style="8" customWidth="1"/>
    <col min="9988" max="9988" width="11.28515625" style="8" customWidth="1"/>
    <col min="9989" max="9989" width="11.5703125" style="8" customWidth="1"/>
    <col min="9990" max="9990" width="18.85546875" style="8" customWidth="1"/>
    <col min="9991" max="9991" width="15.85546875" style="8" customWidth="1"/>
    <col min="9992" max="9992" width="18.85546875" style="8" customWidth="1"/>
    <col min="9993" max="9993" width="16.5703125" style="8" customWidth="1"/>
    <col min="9994" max="10233" width="11.42578125" style="8"/>
    <col min="10234" max="10234" width="5.85546875" style="8" customWidth="1"/>
    <col min="10235" max="10235" width="24.28515625" style="8" customWidth="1"/>
    <col min="10236" max="10236" width="16.140625" style="8" customWidth="1"/>
    <col min="10237" max="10237" width="18.28515625" style="8" customWidth="1"/>
    <col min="10238" max="10238" width="14.85546875" style="8" customWidth="1"/>
    <col min="10239" max="10239" width="14.7109375" style="8" customWidth="1"/>
    <col min="10240" max="10240" width="11.42578125" style="8"/>
    <col min="10241" max="10241" width="11.140625" style="8" customWidth="1"/>
    <col min="10242" max="10242" width="10.85546875" style="8" customWidth="1"/>
    <col min="10243" max="10243" width="10.42578125" style="8" customWidth="1"/>
    <col min="10244" max="10244" width="11.28515625" style="8" customWidth="1"/>
    <col min="10245" max="10245" width="11.5703125" style="8" customWidth="1"/>
    <col min="10246" max="10246" width="18.85546875" style="8" customWidth="1"/>
    <col min="10247" max="10247" width="15.85546875" style="8" customWidth="1"/>
    <col min="10248" max="10248" width="18.85546875" style="8" customWidth="1"/>
    <col min="10249" max="10249" width="16.5703125" style="8" customWidth="1"/>
    <col min="10250" max="10489" width="11.42578125" style="8"/>
    <col min="10490" max="10490" width="5.85546875" style="8" customWidth="1"/>
    <col min="10491" max="10491" width="24.28515625" style="8" customWidth="1"/>
    <col min="10492" max="10492" width="16.140625" style="8" customWidth="1"/>
    <col min="10493" max="10493" width="18.28515625" style="8" customWidth="1"/>
    <col min="10494" max="10494" width="14.85546875" style="8" customWidth="1"/>
    <col min="10495" max="10495" width="14.7109375" style="8" customWidth="1"/>
    <col min="10496" max="10496" width="11.42578125" style="8"/>
    <col min="10497" max="10497" width="11.140625" style="8" customWidth="1"/>
    <col min="10498" max="10498" width="10.85546875" style="8" customWidth="1"/>
    <col min="10499" max="10499" width="10.42578125" style="8" customWidth="1"/>
    <col min="10500" max="10500" width="11.28515625" style="8" customWidth="1"/>
    <col min="10501" max="10501" width="11.5703125" style="8" customWidth="1"/>
    <col min="10502" max="10502" width="18.85546875" style="8" customWidth="1"/>
    <col min="10503" max="10503" width="15.85546875" style="8" customWidth="1"/>
    <col min="10504" max="10504" width="18.85546875" style="8" customWidth="1"/>
    <col min="10505" max="10505" width="16.5703125" style="8" customWidth="1"/>
    <col min="10506" max="10745" width="11.42578125" style="8"/>
    <col min="10746" max="10746" width="5.85546875" style="8" customWidth="1"/>
    <col min="10747" max="10747" width="24.28515625" style="8" customWidth="1"/>
    <col min="10748" max="10748" width="16.140625" style="8" customWidth="1"/>
    <col min="10749" max="10749" width="18.28515625" style="8" customWidth="1"/>
    <col min="10750" max="10750" width="14.85546875" style="8" customWidth="1"/>
    <col min="10751" max="10751" width="14.7109375" style="8" customWidth="1"/>
    <col min="10752" max="10752" width="11.42578125" style="8"/>
    <col min="10753" max="10753" width="11.140625" style="8" customWidth="1"/>
    <col min="10754" max="10754" width="10.85546875" style="8" customWidth="1"/>
    <col min="10755" max="10755" width="10.42578125" style="8" customWidth="1"/>
    <col min="10756" max="10756" width="11.28515625" style="8" customWidth="1"/>
    <col min="10757" max="10757" width="11.5703125" style="8" customWidth="1"/>
    <col min="10758" max="10758" width="18.85546875" style="8" customWidth="1"/>
    <col min="10759" max="10759" width="15.85546875" style="8" customWidth="1"/>
    <col min="10760" max="10760" width="18.85546875" style="8" customWidth="1"/>
    <col min="10761" max="10761" width="16.5703125" style="8" customWidth="1"/>
    <col min="10762" max="11001" width="11.42578125" style="8"/>
    <col min="11002" max="11002" width="5.85546875" style="8" customWidth="1"/>
    <col min="11003" max="11003" width="24.28515625" style="8" customWidth="1"/>
    <col min="11004" max="11004" width="16.140625" style="8" customWidth="1"/>
    <col min="11005" max="11005" width="18.28515625" style="8" customWidth="1"/>
    <col min="11006" max="11006" width="14.85546875" style="8" customWidth="1"/>
    <col min="11007" max="11007" width="14.7109375" style="8" customWidth="1"/>
    <col min="11008" max="11008" width="11.42578125" style="8"/>
    <col min="11009" max="11009" width="11.140625" style="8" customWidth="1"/>
    <col min="11010" max="11010" width="10.85546875" style="8" customWidth="1"/>
    <col min="11011" max="11011" width="10.42578125" style="8" customWidth="1"/>
    <col min="11012" max="11012" width="11.28515625" style="8" customWidth="1"/>
    <col min="11013" max="11013" width="11.5703125" style="8" customWidth="1"/>
    <col min="11014" max="11014" width="18.85546875" style="8" customWidth="1"/>
    <col min="11015" max="11015" width="15.85546875" style="8" customWidth="1"/>
    <col min="11016" max="11016" width="18.85546875" style="8" customWidth="1"/>
    <col min="11017" max="11017" width="16.5703125" style="8" customWidth="1"/>
    <col min="11018" max="11257" width="11.42578125" style="8"/>
    <col min="11258" max="11258" width="5.85546875" style="8" customWidth="1"/>
    <col min="11259" max="11259" width="24.28515625" style="8" customWidth="1"/>
    <col min="11260" max="11260" width="16.140625" style="8" customWidth="1"/>
    <col min="11261" max="11261" width="18.28515625" style="8" customWidth="1"/>
    <col min="11262" max="11262" width="14.85546875" style="8" customWidth="1"/>
    <col min="11263" max="11263" width="14.7109375" style="8" customWidth="1"/>
    <col min="11264" max="11264" width="11.42578125" style="8"/>
    <col min="11265" max="11265" width="11.140625" style="8" customWidth="1"/>
    <col min="11266" max="11266" width="10.85546875" style="8" customWidth="1"/>
    <col min="11267" max="11267" width="10.42578125" style="8" customWidth="1"/>
    <col min="11268" max="11268" width="11.28515625" style="8" customWidth="1"/>
    <col min="11269" max="11269" width="11.5703125" style="8" customWidth="1"/>
    <col min="11270" max="11270" width="18.85546875" style="8" customWidth="1"/>
    <col min="11271" max="11271" width="15.85546875" style="8" customWidth="1"/>
    <col min="11272" max="11272" width="18.85546875" style="8" customWidth="1"/>
    <col min="11273" max="11273" width="16.5703125" style="8" customWidth="1"/>
    <col min="11274" max="11513" width="11.42578125" style="8"/>
    <col min="11514" max="11514" width="5.85546875" style="8" customWidth="1"/>
    <col min="11515" max="11515" width="24.28515625" style="8" customWidth="1"/>
    <col min="11516" max="11516" width="16.140625" style="8" customWidth="1"/>
    <col min="11517" max="11517" width="18.28515625" style="8" customWidth="1"/>
    <col min="11518" max="11518" width="14.85546875" style="8" customWidth="1"/>
    <col min="11519" max="11519" width="14.7109375" style="8" customWidth="1"/>
    <col min="11520" max="11520" width="11.42578125" style="8"/>
    <col min="11521" max="11521" width="11.140625" style="8" customWidth="1"/>
    <col min="11522" max="11522" width="10.85546875" style="8" customWidth="1"/>
    <col min="11523" max="11523" width="10.42578125" style="8" customWidth="1"/>
    <col min="11524" max="11524" width="11.28515625" style="8" customWidth="1"/>
    <col min="11525" max="11525" width="11.5703125" style="8" customWidth="1"/>
    <col min="11526" max="11526" width="18.85546875" style="8" customWidth="1"/>
    <col min="11527" max="11527" width="15.85546875" style="8" customWidth="1"/>
    <col min="11528" max="11528" width="18.85546875" style="8" customWidth="1"/>
    <col min="11529" max="11529" width="16.5703125" style="8" customWidth="1"/>
    <col min="11530" max="11769" width="11.42578125" style="8"/>
    <col min="11770" max="11770" width="5.85546875" style="8" customWidth="1"/>
    <col min="11771" max="11771" width="24.28515625" style="8" customWidth="1"/>
    <col min="11772" max="11772" width="16.140625" style="8" customWidth="1"/>
    <col min="11773" max="11773" width="18.28515625" style="8" customWidth="1"/>
    <col min="11774" max="11774" width="14.85546875" style="8" customWidth="1"/>
    <col min="11775" max="11775" width="14.7109375" style="8" customWidth="1"/>
    <col min="11776" max="11776" width="11.42578125" style="8"/>
    <col min="11777" max="11777" width="11.140625" style="8" customWidth="1"/>
    <col min="11778" max="11778" width="10.85546875" style="8" customWidth="1"/>
    <col min="11779" max="11779" width="10.42578125" style="8" customWidth="1"/>
    <col min="11780" max="11780" width="11.28515625" style="8" customWidth="1"/>
    <col min="11781" max="11781" width="11.5703125" style="8" customWidth="1"/>
    <col min="11782" max="11782" width="18.85546875" style="8" customWidth="1"/>
    <col min="11783" max="11783" width="15.85546875" style="8" customWidth="1"/>
    <col min="11784" max="11784" width="18.85546875" style="8" customWidth="1"/>
    <col min="11785" max="11785" width="16.5703125" style="8" customWidth="1"/>
    <col min="11786" max="12025" width="11.42578125" style="8"/>
    <col min="12026" max="12026" width="5.85546875" style="8" customWidth="1"/>
    <col min="12027" max="12027" width="24.28515625" style="8" customWidth="1"/>
    <col min="12028" max="12028" width="16.140625" style="8" customWidth="1"/>
    <col min="12029" max="12029" width="18.28515625" style="8" customWidth="1"/>
    <col min="12030" max="12030" width="14.85546875" style="8" customWidth="1"/>
    <col min="12031" max="12031" width="14.7109375" style="8" customWidth="1"/>
    <col min="12032" max="12032" width="11.42578125" style="8"/>
    <col min="12033" max="12033" width="11.140625" style="8" customWidth="1"/>
    <col min="12034" max="12034" width="10.85546875" style="8" customWidth="1"/>
    <col min="12035" max="12035" width="10.42578125" style="8" customWidth="1"/>
    <col min="12036" max="12036" width="11.28515625" style="8" customWidth="1"/>
    <col min="12037" max="12037" width="11.5703125" style="8" customWidth="1"/>
    <col min="12038" max="12038" width="18.85546875" style="8" customWidth="1"/>
    <col min="12039" max="12039" width="15.85546875" style="8" customWidth="1"/>
    <col min="12040" max="12040" width="18.85546875" style="8" customWidth="1"/>
    <col min="12041" max="12041" width="16.5703125" style="8" customWidth="1"/>
    <col min="12042" max="12281" width="11.42578125" style="8"/>
    <col min="12282" max="12282" width="5.85546875" style="8" customWidth="1"/>
    <col min="12283" max="12283" width="24.28515625" style="8" customWidth="1"/>
    <col min="12284" max="12284" width="16.140625" style="8" customWidth="1"/>
    <col min="12285" max="12285" width="18.28515625" style="8" customWidth="1"/>
    <col min="12286" max="12286" width="14.85546875" style="8" customWidth="1"/>
    <col min="12287" max="12287" width="14.7109375" style="8" customWidth="1"/>
    <col min="12288" max="12288" width="11.42578125" style="8"/>
    <col min="12289" max="12289" width="11.140625" style="8" customWidth="1"/>
    <col min="12290" max="12290" width="10.85546875" style="8" customWidth="1"/>
    <col min="12291" max="12291" width="10.42578125" style="8" customWidth="1"/>
    <col min="12292" max="12292" width="11.28515625" style="8" customWidth="1"/>
    <col min="12293" max="12293" width="11.5703125" style="8" customWidth="1"/>
    <col min="12294" max="12294" width="18.85546875" style="8" customWidth="1"/>
    <col min="12295" max="12295" width="15.85546875" style="8" customWidth="1"/>
    <col min="12296" max="12296" width="18.85546875" style="8" customWidth="1"/>
    <col min="12297" max="12297" width="16.5703125" style="8" customWidth="1"/>
    <col min="12298" max="12537" width="11.42578125" style="8"/>
    <col min="12538" max="12538" width="5.85546875" style="8" customWidth="1"/>
    <col min="12539" max="12539" width="24.28515625" style="8" customWidth="1"/>
    <col min="12540" max="12540" width="16.140625" style="8" customWidth="1"/>
    <col min="12541" max="12541" width="18.28515625" style="8" customWidth="1"/>
    <col min="12542" max="12542" width="14.85546875" style="8" customWidth="1"/>
    <col min="12543" max="12543" width="14.7109375" style="8" customWidth="1"/>
    <col min="12544" max="12544" width="11.42578125" style="8"/>
    <col min="12545" max="12545" width="11.140625" style="8" customWidth="1"/>
    <col min="12546" max="12546" width="10.85546875" style="8" customWidth="1"/>
    <col min="12547" max="12547" width="10.42578125" style="8" customWidth="1"/>
    <col min="12548" max="12548" width="11.28515625" style="8" customWidth="1"/>
    <col min="12549" max="12549" width="11.5703125" style="8" customWidth="1"/>
    <col min="12550" max="12550" width="18.85546875" style="8" customWidth="1"/>
    <col min="12551" max="12551" width="15.85546875" style="8" customWidth="1"/>
    <col min="12552" max="12552" width="18.85546875" style="8" customWidth="1"/>
    <col min="12553" max="12553" width="16.5703125" style="8" customWidth="1"/>
    <col min="12554" max="12793" width="11.42578125" style="8"/>
    <col min="12794" max="12794" width="5.85546875" style="8" customWidth="1"/>
    <col min="12795" max="12795" width="24.28515625" style="8" customWidth="1"/>
    <col min="12796" max="12796" width="16.140625" style="8" customWidth="1"/>
    <col min="12797" max="12797" width="18.28515625" style="8" customWidth="1"/>
    <col min="12798" max="12798" width="14.85546875" style="8" customWidth="1"/>
    <col min="12799" max="12799" width="14.7109375" style="8" customWidth="1"/>
    <col min="12800" max="12800" width="11.42578125" style="8"/>
    <col min="12801" max="12801" width="11.140625" style="8" customWidth="1"/>
    <col min="12802" max="12802" width="10.85546875" style="8" customWidth="1"/>
    <col min="12803" max="12803" width="10.42578125" style="8" customWidth="1"/>
    <col min="12804" max="12804" width="11.28515625" style="8" customWidth="1"/>
    <col min="12805" max="12805" width="11.5703125" style="8" customWidth="1"/>
    <col min="12806" max="12806" width="18.85546875" style="8" customWidth="1"/>
    <col min="12807" max="12807" width="15.85546875" style="8" customWidth="1"/>
    <col min="12808" max="12808" width="18.85546875" style="8" customWidth="1"/>
    <col min="12809" max="12809" width="16.5703125" style="8" customWidth="1"/>
    <col min="12810" max="13049" width="11.42578125" style="8"/>
    <col min="13050" max="13050" width="5.85546875" style="8" customWidth="1"/>
    <col min="13051" max="13051" width="24.28515625" style="8" customWidth="1"/>
    <col min="13052" max="13052" width="16.140625" style="8" customWidth="1"/>
    <col min="13053" max="13053" width="18.28515625" style="8" customWidth="1"/>
    <col min="13054" max="13054" width="14.85546875" style="8" customWidth="1"/>
    <col min="13055" max="13055" width="14.7109375" style="8" customWidth="1"/>
    <col min="13056" max="13056" width="11.42578125" style="8"/>
    <col min="13057" max="13057" width="11.140625" style="8" customWidth="1"/>
    <col min="13058" max="13058" width="10.85546875" style="8" customWidth="1"/>
    <col min="13059" max="13059" width="10.42578125" style="8" customWidth="1"/>
    <col min="13060" max="13060" width="11.28515625" style="8" customWidth="1"/>
    <col min="13061" max="13061" width="11.5703125" style="8" customWidth="1"/>
    <col min="13062" max="13062" width="18.85546875" style="8" customWidth="1"/>
    <col min="13063" max="13063" width="15.85546875" style="8" customWidth="1"/>
    <col min="13064" max="13064" width="18.85546875" style="8" customWidth="1"/>
    <col min="13065" max="13065" width="16.5703125" style="8" customWidth="1"/>
    <col min="13066" max="13305" width="11.42578125" style="8"/>
    <col min="13306" max="13306" width="5.85546875" style="8" customWidth="1"/>
    <col min="13307" max="13307" width="24.28515625" style="8" customWidth="1"/>
    <col min="13308" max="13308" width="16.140625" style="8" customWidth="1"/>
    <col min="13309" max="13309" width="18.28515625" style="8" customWidth="1"/>
    <col min="13310" max="13310" width="14.85546875" style="8" customWidth="1"/>
    <col min="13311" max="13311" width="14.7109375" style="8" customWidth="1"/>
    <col min="13312" max="13312" width="11.42578125" style="8"/>
    <col min="13313" max="13313" width="11.140625" style="8" customWidth="1"/>
    <col min="13314" max="13314" width="10.85546875" style="8" customWidth="1"/>
    <col min="13315" max="13315" width="10.42578125" style="8" customWidth="1"/>
    <col min="13316" max="13316" width="11.28515625" style="8" customWidth="1"/>
    <col min="13317" max="13317" width="11.5703125" style="8" customWidth="1"/>
    <col min="13318" max="13318" width="18.85546875" style="8" customWidth="1"/>
    <col min="13319" max="13319" width="15.85546875" style="8" customWidth="1"/>
    <col min="13320" max="13320" width="18.85546875" style="8" customWidth="1"/>
    <col min="13321" max="13321" width="16.5703125" style="8" customWidth="1"/>
    <col min="13322" max="13561" width="11.42578125" style="8"/>
    <col min="13562" max="13562" width="5.85546875" style="8" customWidth="1"/>
    <col min="13563" max="13563" width="24.28515625" style="8" customWidth="1"/>
    <col min="13564" max="13564" width="16.140625" style="8" customWidth="1"/>
    <col min="13565" max="13565" width="18.28515625" style="8" customWidth="1"/>
    <col min="13566" max="13566" width="14.85546875" style="8" customWidth="1"/>
    <col min="13567" max="13567" width="14.7109375" style="8" customWidth="1"/>
    <col min="13568" max="13568" width="11.42578125" style="8"/>
    <col min="13569" max="13569" width="11.140625" style="8" customWidth="1"/>
    <col min="13570" max="13570" width="10.85546875" style="8" customWidth="1"/>
    <col min="13571" max="13571" width="10.42578125" style="8" customWidth="1"/>
    <col min="13572" max="13572" width="11.28515625" style="8" customWidth="1"/>
    <col min="13573" max="13573" width="11.5703125" style="8" customWidth="1"/>
    <col min="13574" max="13574" width="18.85546875" style="8" customWidth="1"/>
    <col min="13575" max="13575" width="15.85546875" style="8" customWidth="1"/>
    <col min="13576" max="13576" width="18.85546875" style="8" customWidth="1"/>
    <col min="13577" max="13577" width="16.5703125" style="8" customWidth="1"/>
    <col min="13578" max="13817" width="11.42578125" style="8"/>
    <col min="13818" max="13818" width="5.85546875" style="8" customWidth="1"/>
    <col min="13819" max="13819" width="24.28515625" style="8" customWidth="1"/>
    <col min="13820" max="13820" width="16.140625" style="8" customWidth="1"/>
    <col min="13821" max="13821" width="18.28515625" style="8" customWidth="1"/>
    <col min="13822" max="13822" width="14.85546875" style="8" customWidth="1"/>
    <col min="13823" max="13823" width="14.7109375" style="8" customWidth="1"/>
    <col min="13824" max="13824" width="11.42578125" style="8"/>
    <col min="13825" max="13825" width="11.140625" style="8" customWidth="1"/>
    <col min="13826" max="13826" width="10.85546875" style="8" customWidth="1"/>
    <col min="13827" max="13827" width="10.42578125" style="8" customWidth="1"/>
    <col min="13828" max="13828" width="11.28515625" style="8" customWidth="1"/>
    <col min="13829" max="13829" width="11.5703125" style="8" customWidth="1"/>
    <col min="13830" max="13830" width="18.85546875" style="8" customWidth="1"/>
    <col min="13831" max="13831" width="15.85546875" style="8" customWidth="1"/>
    <col min="13832" max="13832" width="18.85546875" style="8" customWidth="1"/>
    <col min="13833" max="13833" width="16.5703125" style="8" customWidth="1"/>
    <col min="13834" max="14073" width="11.42578125" style="8"/>
    <col min="14074" max="14074" width="5.85546875" style="8" customWidth="1"/>
    <col min="14075" max="14075" width="24.28515625" style="8" customWidth="1"/>
    <col min="14076" max="14076" width="16.140625" style="8" customWidth="1"/>
    <col min="14077" max="14077" width="18.28515625" style="8" customWidth="1"/>
    <col min="14078" max="14078" width="14.85546875" style="8" customWidth="1"/>
    <col min="14079" max="14079" width="14.7109375" style="8" customWidth="1"/>
    <col min="14080" max="14080" width="11.42578125" style="8"/>
    <col min="14081" max="14081" width="11.140625" style="8" customWidth="1"/>
    <col min="14082" max="14082" width="10.85546875" style="8" customWidth="1"/>
    <col min="14083" max="14083" width="10.42578125" style="8" customWidth="1"/>
    <col min="14084" max="14084" width="11.28515625" style="8" customWidth="1"/>
    <col min="14085" max="14085" width="11.5703125" style="8" customWidth="1"/>
    <col min="14086" max="14086" width="18.85546875" style="8" customWidth="1"/>
    <col min="14087" max="14087" width="15.85546875" style="8" customWidth="1"/>
    <col min="14088" max="14088" width="18.85546875" style="8" customWidth="1"/>
    <col min="14089" max="14089" width="16.5703125" style="8" customWidth="1"/>
    <col min="14090" max="14329" width="11.42578125" style="8"/>
    <col min="14330" max="14330" width="5.85546875" style="8" customWidth="1"/>
    <col min="14331" max="14331" width="24.28515625" style="8" customWidth="1"/>
    <col min="14332" max="14332" width="16.140625" style="8" customWidth="1"/>
    <col min="14333" max="14333" width="18.28515625" style="8" customWidth="1"/>
    <col min="14334" max="14334" width="14.85546875" style="8" customWidth="1"/>
    <col min="14335" max="14335" width="14.7109375" style="8" customWidth="1"/>
    <col min="14336" max="14336" width="11.42578125" style="8"/>
    <col min="14337" max="14337" width="11.140625" style="8" customWidth="1"/>
    <col min="14338" max="14338" width="10.85546875" style="8" customWidth="1"/>
    <col min="14339" max="14339" width="10.42578125" style="8" customWidth="1"/>
    <col min="14340" max="14340" width="11.28515625" style="8" customWidth="1"/>
    <col min="14341" max="14341" width="11.5703125" style="8" customWidth="1"/>
    <col min="14342" max="14342" width="18.85546875" style="8" customWidth="1"/>
    <col min="14343" max="14343" width="15.85546875" style="8" customWidth="1"/>
    <col min="14344" max="14344" width="18.85546875" style="8" customWidth="1"/>
    <col min="14345" max="14345" width="16.5703125" style="8" customWidth="1"/>
    <col min="14346" max="14585" width="11.42578125" style="8"/>
    <col min="14586" max="14586" width="5.85546875" style="8" customWidth="1"/>
    <col min="14587" max="14587" width="24.28515625" style="8" customWidth="1"/>
    <col min="14588" max="14588" width="16.140625" style="8" customWidth="1"/>
    <col min="14589" max="14589" width="18.28515625" style="8" customWidth="1"/>
    <col min="14590" max="14590" width="14.85546875" style="8" customWidth="1"/>
    <col min="14591" max="14591" width="14.7109375" style="8" customWidth="1"/>
    <col min="14592" max="14592" width="11.42578125" style="8"/>
    <col min="14593" max="14593" width="11.140625" style="8" customWidth="1"/>
    <col min="14594" max="14594" width="10.85546875" style="8" customWidth="1"/>
    <col min="14595" max="14595" width="10.42578125" style="8" customWidth="1"/>
    <col min="14596" max="14596" width="11.28515625" style="8" customWidth="1"/>
    <col min="14597" max="14597" width="11.5703125" style="8" customWidth="1"/>
    <col min="14598" max="14598" width="18.85546875" style="8" customWidth="1"/>
    <col min="14599" max="14599" width="15.85546875" style="8" customWidth="1"/>
    <col min="14600" max="14600" width="18.85546875" style="8" customWidth="1"/>
    <col min="14601" max="14601" width="16.5703125" style="8" customWidth="1"/>
    <col min="14602" max="14841" width="11.42578125" style="8"/>
    <col min="14842" max="14842" width="5.85546875" style="8" customWidth="1"/>
    <col min="14843" max="14843" width="24.28515625" style="8" customWidth="1"/>
    <col min="14844" max="14844" width="16.140625" style="8" customWidth="1"/>
    <col min="14845" max="14845" width="18.28515625" style="8" customWidth="1"/>
    <col min="14846" max="14846" width="14.85546875" style="8" customWidth="1"/>
    <col min="14847" max="14847" width="14.7109375" style="8" customWidth="1"/>
    <col min="14848" max="14848" width="11.42578125" style="8"/>
    <col min="14849" max="14849" width="11.140625" style="8" customWidth="1"/>
    <col min="14850" max="14850" width="10.85546875" style="8" customWidth="1"/>
    <col min="14851" max="14851" width="10.42578125" style="8" customWidth="1"/>
    <col min="14852" max="14852" width="11.28515625" style="8" customWidth="1"/>
    <col min="14853" max="14853" width="11.5703125" style="8" customWidth="1"/>
    <col min="14854" max="14854" width="18.85546875" style="8" customWidth="1"/>
    <col min="14855" max="14855" width="15.85546875" style="8" customWidth="1"/>
    <col min="14856" max="14856" width="18.85546875" style="8" customWidth="1"/>
    <col min="14857" max="14857" width="16.5703125" style="8" customWidth="1"/>
    <col min="14858" max="15097" width="11.42578125" style="8"/>
    <col min="15098" max="15098" width="5.85546875" style="8" customWidth="1"/>
    <col min="15099" max="15099" width="24.28515625" style="8" customWidth="1"/>
    <col min="15100" max="15100" width="16.140625" style="8" customWidth="1"/>
    <col min="15101" max="15101" width="18.28515625" style="8" customWidth="1"/>
    <col min="15102" max="15102" width="14.85546875" style="8" customWidth="1"/>
    <col min="15103" max="15103" width="14.7109375" style="8" customWidth="1"/>
    <col min="15104" max="15104" width="11.42578125" style="8"/>
    <col min="15105" max="15105" width="11.140625" style="8" customWidth="1"/>
    <col min="15106" max="15106" width="10.85546875" style="8" customWidth="1"/>
    <col min="15107" max="15107" width="10.42578125" style="8" customWidth="1"/>
    <col min="15108" max="15108" width="11.28515625" style="8" customWidth="1"/>
    <col min="15109" max="15109" width="11.5703125" style="8" customWidth="1"/>
    <col min="15110" max="15110" width="18.85546875" style="8" customWidth="1"/>
    <col min="15111" max="15111" width="15.85546875" style="8" customWidth="1"/>
    <col min="15112" max="15112" width="18.85546875" style="8" customWidth="1"/>
    <col min="15113" max="15113" width="16.5703125" style="8" customWidth="1"/>
    <col min="15114" max="15353" width="11.42578125" style="8"/>
    <col min="15354" max="15354" width="5.85546875" style="8" customWidth="1"/>
    <col min="15355" max="15355" width="24.28515625" style="8" customWidth="1"/>
    <col min="15356" max="15356" width="16.140625" style="8" customWidth="1"/>
    <col min="15357" max="15357" width="18.28515625" style="8" customWidth="1"/>
    <col min="15358" max="15358" width="14.85546875" style="8" customWidth="1"/>
    <col min="15359" max="15359" width="14.7109375" style="8" customWidth="1"/>
    <col min="15360" max="15360" width="11.42578125" style="8"/>
    <col min="15361" max="15361" width="11.140625" style="8" customWidth="1"/>
    <col min="15362" max="15362" width="10.85546875" style="8" customWidth="1"/>
    <col min="15363" max="15363" width="10.42578125" style="8" customWidth="1"/>
    <col min="15364" max="15364" width="11.28515625" style="8" customWidth="1"/>
    <col min="15365" max="15365" width="11.5703125" style="8" customWidth="1"/>
    <col min="15366" max="15366" width="18.85546875" style="8" customWidth="1"/>
    <col min="15367" max="15367" width="15.85546875" style="8" customWidth="1"/>
    <col min="15368" max="15368" width="18.85546875" style="8" customWidth="1"/>
    <col min="15369" max="15369" width="16.5703125" style="8" customWidth="1"/>
    <col min="15370" max="15609" width="11.42578125" style="8"/>
    <col min="15610" max="15610" width="5.85546875" style="8" customWidth="1"/>
    <col min="15611" max="15611" width="24.28515625" style="8" customWidth="1"/>
    <col min="15612" max="15612" width="16.140625" style="8" customWidth="1"/>
    <col min="15613" max="15613" width="18.28515625" style="8" customWidth="1"/>
    <col min="15614" max="15614" width="14.85546875" style="8" customWidth="1"/>
    <col min="15615" max="15615" width="14.7109375" style="8" customWidth="1"/>
    <col min="15616" max="15616" width="11.42578125" style="8"/>
    <col min="15617" max="15617" width="11.140625" style="8" customWidth="1"/>
    <col min="15618" max="15618" width="10.85546875" style="8" customWidth="1"/>
    <col min="15619" max="15619" width="10.42578125" style="8" customWidth="1"/>
    <col min="15620" max="15620" width="11.28515625" style="8" customWidth="1"/>
    <col min="15621" max="15621" width="11.5703125" style="8" customWidth="1"/>
    <col min="15622" max="15622" width="18.85546875" style="8" customWidth="1"/>
    <col min="15623" max="15623" width="15.85546875" style="8" customWidth="1"/>
    <col min="15624" max="15624" width="18.85546875" style="8" customWidth="1"/>
    <col min="15625" max="15625" width="16.5703125" style="8" customWidth="1"/>
    <col min="15626" max="15865" width="11.42578125" style="8"/>
    <col min="15866" max="15866" width="5.85546875" style="8" customWidth="1"/>
    <col min="15867" max="15867" width="24.28515625" style="8" customWidth="1"/>
    <col min="15868" max="15868" width="16.140625" style="8" customWidth="1"/>
    <col min="15869" max="15869" width="18.28515625" style="8" customWidth="1"/>
    <col min="15870" max="15870" width="14.85546875" style="8" customWidth="1"/>
    <col min="15871" max="15871" width="14.7109375" style="8" customWidth="1"/>
    <col min="15872" max="15872" width="11.42578125" style="8"/>
    <col min="15873" max="15873" width="11.140625" style="8" customWidth="1"/>
    <col min="15874" max="15874" width="10.85546875" style="8" customWidth="1"/>
    <col min="15875" max="15875" width="10.42578125" style="8" customWidth="1"/>
    <col min="15876" max="15876" width="11.28515625" style="8" customWidth="1"/>
    <col min="15877" max="15877" width="11.5703125" style="8" customWidth="1"/>
    <col min="15878" max="15878" width="18.85546875" style="8" customWidth="1"/>
    <col min="15879" max="15879" width="15.85546875" style="8" customWidth="1"/>
    <col min="15880" max="15880" width="18.85546875" style="8" customWidth="1"/>
    <col min="15881" max="15881" width="16.5703125" style="8" customWidth="1"/>
    <col min="15882" max="16121" width="11.42578125" style="8"/>
    <col min="16122" max="16122" width="5.85546875" style="8" customWidth="1"/>
    <col min="16123" max="16123" width="24.28515625" style="8" customWidth="1"/>
    <col min="16124" max="16124" width="16.140625" style="8" customWidth="1"/>
    <col min="16125" max="16125" width="18.28515625" style="8" customWidth="1"/>
    <col min="16126" max="16126" width="14.85546875" style="8" customWidth="1"/>
    <col min="16127" max="16127" width="14.7109375" style="8" customWidth="1"/>
    <col min="16128" max="16128" width="11.42578125" style="8"/>
    <col min="16129" max="16129" width="11.140625" style="8" customWidth="1"/>
    <col min="16130" max="16130" width="10.85546875" style="8" customWidth="1"/>
    <col min="16131" max="16131" width="10.42578125" style="8" customWidth="1"/>
    <col min="16132" max="16132" width="11.28515625" style="8" customWidth="1"/>
    <col min="16133" max="16133" width="11.5703125" style="8" customWidth="1"/>
    <col min="16134" max="16134" width="18.85546875" style="8" customWidth="1"/>
    <col min="16135" max="16135" width="15.85546875" style="8" customWidth="1"/>
    <col min="16136" max="16136" width="18.85546875" style="8" customWidth="1"/>
    <col min="16137" max="16137" width="16.5703125" style="8" customWidth="1"/>
    <col min="16138" max="16384" width="11.42578125" style="8"/>
  </cols>
  <sheetData>
    <row r="1" spans="1:9" ht="21" x14ac:dyDescent="0.35">
      <c r="A1" s="67"/>
      <c r="B1" s="67"/>
      <c r="C1" s="67"/>
      <c r="D1" s="67"/>
      <c r="E1" s="67"/>
      <c r="F1" s="5" t="s">
        <v>227</v>
      </c>
    </row>
    <row r="3" spans="1:9" ht="20.25" x14ac:dyDescent="0.3">
      <c r="A3" s="74"/>
      <c r="B3" s="69"/>
      <c r="C3" s="69"/>
      <c r="D3" s="69"/>
      <c r="E3" s="69"/>
      <c r="G3" s="10" t="s">
        <v>236</v>
      </c>
    </row>
    <row r="4" spans="1:9" ht="19.5" customHeight="1" thickBot="1" x14ac:dyDescent="0.3">
      <c r="A4" s="74"/>
      <c r="B4" s="3" t="s">
        <v>99</v>
      </c>
      <c r="C4" s="3" t="s">
        <v>98</v>
      </c>
      <c r="D4" s="3" t="s">
        <v>261</v>
      </c>
      <c r="E4" s="3" t="s">
        <v>260</v>
      </c>
    </row>
    <row r="5" spans="1:9" ht="28.5" customHeight="1" thickBot="1" x14ac:dyDescent="0.3">
      <c r="A5" s="71" t="s">
        <v>0</v>
      </c>
      <c r="B5" s="3" t="str">
        <f>+IF(C5&gt;90%,"#009CAD",IF(C5&gt;80%,"#5DC2CE",IF(C5&gt;70%,"#9ED7D8",IF(C5&gt;60%,"#D8EFF2",IF(C5&gt;50%,"#FDEFF3",IF(C5&gt;40%,"#FFD3D8",IF(C5&gt;30%,"#FF96A8",IF(C5&gt;20%,"#FF5F76",IF(C5&gt;10%,"#FF0051","#A2002C")))))))))</f>
        <v>#D8EFF2</v>
      </c>
      <c r="C5" s="25">
        <f t="shared" ref="C5:C36" si="0">PERCENTRANK($D$5:$D$105,D5)</f>
        <v>0.68</v>
      </c>
      <c r="D5" s="25">
        <f>+VLOOKUP(E5,$G$7:$I$28,3,FALSE)</f>
        <v>2.6041517903039799</v>
      </c>
      <c r="E5" s="71" t="s">
        <v>245</v>
      </c>
      <c r="H5" s="77" t="s">
        <v>237</v>
      </c>
      <c r="I5" s="77"/>
    </row>
    <row r="6" spans="1:9" ht="15.75" thickBot="1" x14ac:dyDescent="0.3">
      <c r="A6" s="71" t="s">
        <v>1</v>
      </c>
      <c r="B6" s="3" t="str">
        <f t="shared" ref="B6:B69" si="1">+IF(C6&gt;90%,"#009CAD",IF(C6&gt;80%,"#5DC2CE",IF(C6&gt;70%,"#9ED7D8",IF(C6&gt;60%,"#D8EFF2",IF(C6&gt;50%,"#FDEFF3",IF(C6&gt;40%,"#FFD3D8",IF(C6&gt;30%,"#FF96A8",IF(C6&gt;20%,"#FF5F76",IF(C6&gt;10%,"#FF0051","#A2002C")))))))))</f>
        <v>#A2002C</v>
      </c>
      <c r="C6" s="25">
        <f t="shared" si="0"/>
        <v>7.0000000000000007E-2</v>
      </c>
      <c r="D6" s="25">
        <f t="shared" ref="D6:D69" si="2">+VLOOKUP(E6,$G$7:$I$28,3,FALSE)</f>
        <v>0.93053446924802807</v>
      </c>
      <c r="E6" s="70" t="s">
        <v>241</v>
      </c>
      <c r="G6" s="42" t="s">
        <v>110</v>
      </c>
      <c r="H6" s="13">
        <v>2013</v>
      </c>
      <c r="I6" s="14">
        <v>2009</v>
      </c>
    </row>
    <row r="7" spans="1:9" ht="15" x14ac:dyDescent="0.25">
      <c r="A7" s="71" t="s">
        <v>2</v>
      </c>
      <c r="B7" s="3" t="str">
        <f t="shared" si="1"/>
        <v>#D8EFF2</v>
      </c>
      <c r="C7" s="25">
        <f t="shared" si="0"/>
        <v>0.68</v>
      </c>
      <c r="D7" s="25">
        <f t="shared" si="2"/>
        <v>2.6041517903039799</v>
      </c>
      <c r="E7" s="71" t="s">
        <v>245</v>
      </c>
      <c r="F7" s="53" t="s">
        <v>10</v>
      </c>
      <c r="G7" s="16" t="s">
        <v>238</v>
      </c>
      <c r="H7" s="54">
        <v>2.9550119910299602</v>
      </c>
      <c r="I7" s="20">
        <v>2.9488114348654899</v>
      </c>
    </row>
    <row r="8" spans="1:9" ht="15" x14ac:dyDescent="0.25">
      <c r="A8" s="71" t="s">
        <v>3</v>
      </c>
      <c r="B8" s="3" t="str">
        <f t="shared" si="1"/>
        <v>#D8EFF2</v>
      </c>
      <c r="C8" s="25">
        <f t="shared" si="0"/>
        <v>0.62</v>
      </c>
      <c r="D8" s="25">
        <f t="shared" si="2"/>
        <v>1.9854741021784701</v>
      </c>
      <c r="E8" s="72" t="s">
        <v>232</v>
      </c>
      <c r="F8" s="53" t="s">
        <v>24</v>
      </c>
      <c r="G8" s="16" t="s">
        <v>234</v>
      </c>
      <c r="H8" s="54">
        <v>1.62704661380405</v>
      </c>
      <c r="I8" s="20">
        <v>1.60918140674875</v>
      </c>
    </row>
    <row r="9" spans="1:9" ht="15" x14ac:dyDescent="0.25">
      <c r="A9" s="71" t="s">
        <v>4</v>
      </c>
      <c r="B9" s="3" t="str">
        <f t="shared" si="1"/>
        <v>#D8EFF2</v>
      </c>
      <c r="C9" s="25">
        <f t="shared" si="0"/>
        <v>0.62</v>
      </c>
      <c r="D9" s="25">
        <f t="shared" si="2"/>
        <v>1.9854741021784701</v>
      </c>
      <c r="E9" s="72" t="s">
        <v>232</v>
      </c>
      <c r="F9" s="53" t="s">
        <v>27</v>
      </c>
      <c r="G9" s="16" t="s">
        <v>239</v>
      </c>
      <c r="H9" s="54">
        <v>1.6446317653331399</v>
      </c>
      <c r="I9" s="20">
        <v>1.75101366051917</v>
      </c>
    </row>
    <row r="10" spans="1:9" ht="15" x14ac:dyDescent="0.25">
      <c r="A10" s="71" t="s">
        <v>5</v>
      </c>
      <c r="B10" s="3" t="str">
        <f t="shared" si="1"/>
        <v>#D8EFF2</v>
      </c>
      <c r="C10" s="25">
        <f t="shared" si="0"/>
        <v>0.62</v>
      </c>
      <c r="D10" s="25">
        <f t="shared" si="2"/>
        <v>1.9854741021784701</v>
      </c>
      <c r="E10" s="72" t="s">
        <v>232</v>
      </c>
      <c r="F10" s="53" t="s">
        <v>28</v>
      </c>
      <c r="G10" s="16" t="s">
        <v>240</v>
      </c>
      <c r="H10" s="54">
        <v>1.35365177354413</v>
      </c>
      <c r="I10" s="20">
        <v>1.2629248797171699</v>
      </c>
    </row>
    <row r="11" spans="1:9" ht="15" x14ac:dyDescent="0.25">
      <c r="A11" s="71" t="s">
        <v>6</v>
      </c>
      <c r="B11" s="3" t="str">
        <f t="shared" si="1"/>
        <v>#D8EFF2</v>
      </c>
      <c r="C11" s="25">
        <f t="shared" si="0"/>
        <v>0.68</v>
      </c>
      <c r="D11" s="25">
        <f t="shared" si="2"/>
        <v>2.6041517903039799</v>
      </c>
      <c r="E11" s="71" t="s">
        <v>245</v>
      </c>
      <c r="F11" s="53" t="s">
        <v>32</v>
      </c>
      <c r="G11" s="16" t="s">
        <v>241</v>
      </c>
      <c r="H11" s="54">
        <v>1.05584867070648</v>
      </c>
      <c r="I11" s="20">
        <v>0.93053446924802807</v>
      </c>
    </row>
    <row r="12" spans="1:9" ht="15" x14ac:dyDescent="0.25">
      <c r="A12" s="71" t="s">
        <v>7</v>
      </c>
      <c r="B12" s="3" t="str">
        <f t="shared" si="1"/>
        <v>#FF96A8</v>
      </c>
      <c r="C12" s="25">
        <f t="shared" si="0"/>
        <v>0.34</v>
      </c>
      <c r="D12" s="25">
        <f t="shared" si="2"/>
        <v>1.2761206804849001</v>
      </c>
      <c r="E12" s="70" t="s">
        <v>242</v>
      </c>
      <c r="F12" s="53" t="s">
        <v>44</v>
      </c>
      <c r="G12" s="16" t="s">
        <v>242</v>
      </c>
      <c r="H12" s="54">
        <v>1.2877020200353</v>
      </c>
      <c r="I12" s="20">
        <v>1.2761206804849001</v>
      </c>
    </row>
    <row r="13" spans="1:9" ht="15" x14ac:dyDescent="0.25">
      <c r="A13" s="71" t="s">
        <v>8</v>
      </c>
      <c r="B13" s="3" t="str">
        <f t="shared" si="1"/>
        <v>#5DC2CE</v>
      </c>
      <c r="C13" s="25">
        <f t="shared" si="0"/>
        <v>0.88</v>
      </c>
      <c r="D13" s="25">
        <f t="shared" si="2"/>
        <v>3.5769621290670299</v>
      </c>
      <c r="E13" s="70" t="s">
        <v>244</v>
      </c>
      <c r="F13" s="53" t="s">
        <v>52</v>
      </c>
      <c r="G13" s="16" t="s">
        <v>235</v>
      </c>
      <c r="H13" s="54">
        <v>1.21614091081236</v>
      </c>
      <c r="I13" s="20">
        <v>1.0254536869914599</v>
      </c>
    </row>
    <row r="14" spans="1:9" ht="15" x14ac:dyDescent="0.25">
      <c r="A14" s="71">
        <v>10</v>
      </c>
      <c r="B14" s="3" t="str">
        <f t="shared" si="1"/>
        <v>#FF96A8</v>
      </c>
      <c r="C14" s="25">
        <f t="shared" si="0"/>
        <v>0.34</v>
      </c>
      <c r="D14" s="25">
        <f t="shared" si="2"/>
        <v>1.2761206804849001</v>
      </c>
      <c r="E14" s="70" t="s">
        <v>242</v>
      </c>
      <c r="F14" s="53" t="s">
        <v>53</v>
      </c>
      <c r="G14" s="16" t="s">
        <v>233</v>
      </c>
      <c r="H14" s="54">
        <v>2.0184445465060801</v>
      </c>
      <c r="I14" s="20">
        <v>1.82086589477337</v>
      </c>
    </row>
    <row r="15" spans="1:9" ht="15" x14ac:dyDescent="0.25">
      <c r="A15" s="71">
        <v>11</v>
      </c>
      <c r="B15" s="3" t="str">
        <f t="shared" si="1"/>
        <v>#5DC2CE</v>
      </c>
      <c r="C15" s="25">
        <f t="shared" si="0"/>
        <v>0.88</v>
      </c>
      <c r="D15" s="25">
        <f t="shared" si="2"/>
        <v>3.5769621290670299</v>
      </c>
      <c r="E15" s="70" t="s">
        <v>244</v>
      </c>
      <c r="F15" s="53" t="s">
        <v>75</v>
      </c>
      <c r="G15" s="16" t="s">
        <v>243</v>
      </c>
      <c r="H15" s="54">
        <v>1.3293259049455499</v>
      </c>
      <c r="I15" s="20">
        <v>1.26421437624104</v>
      </c>
    </row>
    <row r="16" spans="1:9" ht="15" x14ac:dyDescent="0.25">
      <c r="A16" s="71">
        <v>12</v>
      </c>
      <c r="B16" s="3" t="str">
        <f t="shared" si="1"/>
        <v>#5DC2CE</v>
      </c>
      <c r="C16" s="25">
        <f t="shared" si="0"/>
        <v>0.88</v>
      </c>
      <c r="D16" s="25">
        <f t="shared" si="2"/>
        <v>3.5769621290670299</v>
      </c>
      <c r="E16" s="70" t="s">
        <v>244</v>
      </c>
      <c r="F16" s="53" t="s">
        <v>76</v>
      </c>
      <c r="G16" s="16" t="s">
        <v>244</v>
      </c>
      <c r="H16" s="54">
        <v>3.7143508197316701</v>
      </c>
      <c r="I16" s="20">
        <v>3.5769621290670299</v>
      </c>
    </row>
    <row r="17" spans="1:9" ht="15" x14ac:dyDescent="0.25">
      <c r="A17" s="71">
        <v>13</v>
      </c>
      <c r="B17" s="3" t="str">
        <f t="shared" si="1"/>
        <v>#D8EFF2</v>
      </c>
      <c r="C17" s="25">
        <f t="shared" si="0"/>
        <v>0.62</v>
      </c>
      <c r="D17" s="25">
        <f t="shared" si="2"/>
        <v>1.9854741021784701</v>
      </c>
      <c r="E17" s="72" t="s">
        <v>232</v>
      </c>
      <c r="F17" s="53" t="s">
        <v>84</v>
      </c>
      <c r="G17" s="16" t="s">
        <v>245</v>
      </c>
      <c r="H17" s="54">
        <v>2.66624081928805</v>
      </c>
      <c r="I17" s="20">
        <v>2.6041517903039799</v>
      </c>
    </row>
    <row r="18" spans="1:9" ht="15" x14ac:dyDescent="0.25">
      <c r="A18" s="71">
        <v>14</v>
      </c>
      <c r="B18" s="3" t="str">
        <f t="shared" si="1"/>
        <v>#FF0051</v>
      </c>
      <c r="C18" s="25">
        <f t="shared" si="0"/>
        <v>0.17</v>
      </c>
      <c r="D18" s="25">
        <f t="shared" si="2"/>
        <v>1.2629248797171699</v>
      </c>
      <c r="E18" s="71" t="s">
        <v>240</v>
      </c>
      <c r="F18" s="53" t="s">
        <v>93</v>
      </c>
      <c r="G18" s="16" t="s">
        <v>232</v>
      </c>
      <c r="H18" s="54">
        <v>2.3310147266219698</v>
      </c>
      <c r="I18" s="20">
        <v>1.9854741021784701</v>
      </c>
    </row>
    <row r="19" spans="1:9" ht="15" x14ac:dyDescent="0.25">
      <c r="A19" s="71">
        <v>15</v>
      </c>
      <c r="B19" s="3" t="str">
        <f t="shared" si="1"/>
        <v>#D8EFF2</v>
      </c>
      <c r="C19" s="25">
        <f t="shared" si="0"/>
        <v>0.68</v>
      </c>
      <c r="D19" s="25">
        <f t="shared" si="2"/>
        <v>2.6041517903039799</v>
      </c>
      <c r="E19" s="71" t="s">
        <v>245</v>
      </c>
      <c r="F19" s="53" t="s">
        <v>94</v>
      </c>
      <c r="G19" s="16" t="s">
        <v>231</v>
      </c>
      <c r="H19" s="54">
        <v>0.2</v>
      </c>
      <c r="I19" s="20">
        <v>0.20699198998175702</v>
      </c>
    </row>
    <row r="20" spans="1:9" s="22" customFormat="1" ht="15" x14ac:dyDescent="0.25">
      <c r="A20" s="71">
        <v>16</v>
      </c>
      <c r="B20" s="3" t="str">
        <f t="shared" si="1"/>
        <v>#FF5F76</v>
      </c>
      <c r="C20" s="25">
        <f t="shared" si="0"/>
        <v>0.22</v>
      </c>
      <c r="D20" s="25">
        <f t="shared" si="2"/>
        <v>1.26421437624104</v>
      </c>
      <c r="E20" s="73" t="s">
        <v>243</v>
      </c>
      <c r="F20" s="55" t="s">
        <v>246</v>
      </c>
      <c r="G20" s="22" t="s">
        <v>247</v>
      </c>
      <c r="H20" s="57">
        <v>1.94887991738217</v>
      </c>
      <c r="I20" s="56">
        <v>1.8766044597644</v>
      </c>
    </row>
    <row r="21" spans="1:9" s="22" customFormat="1" ht="15" x14ac:dyDescent="0.25">
      <c r="A21" s="71">
        <v>17</v>
      </c>
      <c r="B21" s="3" t="str">
        <f t="shared" si="1"/>
        <v>#FF5F76</v>
      </c>
      <c r="C21" s="25">
        <f t="shared" si="0"/>
        <v>0.22</v>
      </c>
      <c r="D21" s="25">
        <f t="shared" si="2"/>
        <v>1.26421437624104</v>
      </c>
      <c r="E21" s="73" t="s">
        <v>243</v>
      </c>
      <c r="F21" s="55" t="s">
        <v>248</v>
      </c>
      <c r="G21" s="22" t="s">
        <v>249</v>
      </c>
      <c r="H21" s="57">
        <v>2.25517107569256</v>
      </c>
      <c r="I21" s="56">
        <v>2.2038599669566001</v>
      </c>
    </row>
    <row r="22" spans="1:9" ht="15" x14ac:dyDescent="0.25">
      <c r="A22" s="71">
        <v>18</v>
      </c>
      <c r="B22" s="3" t="str">
        <f t="shared" si="1"/>
        <v>#FFD3D8</v>
      </c>
      <c r="C22" s="25">
        <f t="shared" si="0"/>
        <v>0.44</v>
      </c>
      <c r="D22" s="25">
        <f t="shared" si="2"/>
        <v>1.60918140674875</v>
      </c>
      <c r="E22" s="72" t="s">
        <v>234</v>
      </c>
      <c r="F22" s="58" t="s">
        <v>0</v>
      </c>
      <c r="G22" s="6" t="s">
        <v>111</v>
      </c>
      <c r="H22" s="78">
        <v>0.71450949249847107</v>
      </c>
      <c r="I22" s="79">
        <v>0.83651602382343104</v>
      </c>
    </row>
    <row r="23" spans="1:9" ht="15" x14ac:dyDescent="0.25">
      <c r="A23" s="71">
        <v>19</v>
      </c>
      <c r="B23" s="3" t="str">
        <f t="shared" si="1"/>
        <v>#FF5F76</v>
      </c>
      <c r="C23" s="25">
        <f t="shared" si="0"/>
        <v>0.22</v>
      </c>
      <c r="D23" s="25">
        <f t="shared" si="2"/>
        <v>1.26421437624104</v>
      </c>
      <c r="E23" s="73" t="s">
        <v>243</v>
      </c>
      <c r="F23" s="58" t="s">
        <v>1</v>
      </c>
      <c r="G23" s="6" t="s">
        <v>113</v>
      </c>
      <c r="H23" s="78"/>
      <c r="I23" s="79"/>
    </row>
    <row r="24" spans="1:9" ht="15" x14ac:dyDescent="0.25">
      <c r="A24" s="71" t="s">
        <v>19</v>
      </c>
      <c r="B24" s="3" t="str">
        <f t="shared" si="1"/>
        <v>#A2002C</v>
      </c>
      <c r="C24" s="25">
        <f t="shared" si="0"/>
        <v>0.04</v>
      </c>
      <c r="D24" s="25">
        <f t="shared" si="2"/>
        <v>0.20699198998175702</v>
      </c>
      <c r="E24" s="72" t="s">
        <v>231</v>
      </c>
      <c r="F24" s="58" t="s">
        <v>2</v>
      </c>
      <c r="G24" s="6" t="s">
        <v>114</v>
      </c>
      <c r="H24" s="78"/>
      <c r="I24" s="79"/>
    </row>
    <row r="25" spans="1:9" ht="15" x14ac:dyDescent="0.25">
      <c r="A25" s="71" t="s">
        <v>20</v>
      </c>
      <c r="B25" s="3" t="str">
        <f t="shared" si="1"/>
        <v>#A2002C</v>
      </c>
      <c r="C25" s="25">
        <f t="shared" si="0"/>
        <v>0.04</v>
      </c>
      <c r="D25" s="25">
        <f t="shared" si="2"/>
        <v>0.20699198998175702</v>
      </c>
      <c r="E25" s="72" t="s">
        <v>231</v>
      </c>
      <c r="F25" s="58" t="s">
        <v>3</v>
      </c>
      <c r="G25" s="6" t="s">
        <v>115</v>
      </c>
      <c r="H25" s="78"/>
      <c r="I25" s="79"/>
    </row>
    <row r="26" spans="1:9" ht="15" x14ac:dyDescent="0.25">
      <c r="A26" s="71">
        <v>21</v>
      </c>
      <c r="B26" s="3" t="str">
        <f t="shared" si="1"/>
        <v>#FFD3D8</v>
      </c>
      <c r="C26" s="25">
        <f t="shared" si="0"/>
        <v>0.5</v>
      </c>
      <c r="D26" s="25">
        <f t="shared" si="2"/>
        <v>1.75101366051917</v>
      </c>
      <c r="E26" s="72" t="s">
        <v>239</v>
      </c>
      <c r="F26" s="58" t="s">
        <v>5</v>
      </c>
      <c r="G26" s="6" t="s">
        <v>116</v>
      </c>
      <c r="H26" s="78"/>
      <c r="I26" s="79"/>
    </row>
    <row r="27" spans="1:9" s="22" customFormat="1" ht="15" x14ac:dyDescent="0.25">
      <c r="A27" s="71">
        <v>22</v>
      </c>
      <c r="B27" s="3" t="str">
        <f t="shared" si="1"/>
        <v>#FDEFF3</v>
      </c>
      <c r="C27" s="25">
        <f t="shared" si="0"/>
        <v>0.57999999999999996</v>
      </c>
      <c r="D27" s="25">
        <f t="shared" si="2"/>
        <v>1.82086589477337</v>
      </c>
      <c r="E27" s="72" t="s">
        <v>233</v>
      </c>
      <c r="F27" s="55" t="s">
        <v>250</v>
      </c>
      <c r="G27" s="22" t="s">
        <v>251</v>
      </c>
      <c r="H27" s="57">
        <v>2.2463157850206299</v>
      </c>
      <c r="I27" s="59">
        <v>2.1944616755266901</v>
      </c>
    </row>
    <row r="28" spans="1:9" ht="15" x14ac:dyDescent="0.25">
      <c r="A28" s="71">
        <v>23</v>
      </c>
      <c r="B28" s="3" t="str">
        <f t="shared" si="1"/>
        <v>#FF5F76</v>
      </c>
      <c r="C28" s="25">
        <f t="shared" si="0"/>
        <v>0.22</v>
      </c>
      <c r="D28" s="25">
        <f t="shared" si="2"/>
        <v>1.26421437624104</v>
      </c>
      <c r="E28" s="73" t="s">
        <v>243</v>
      </c>
      <c r="F28" s="9"/>
    </row>
    <row r="29" spans="1:9" ht="15" x14ac:dyDescent="0.25">
      <c r="A29" s="71">
        <v>24</v>
      </c>
      <c r="B29" s="3" t="str">
        <f t="shared" si="1"/>
        <v>#FF5F76</v>
      </c>
      <c r="C29" s="25">
        <f t="shared" si="0"/>
        <v>0.22</v>
      </c>
      <c r="D29" s="25">
        <f t="shared" si="2"/>
        <v>1.26421437624104</v>
      </c>
      <c r="E29" s="73" t="s">
        <v>243</v>
      </c>
      <c r="F29" s="30"/>
    </row>
    <row r="30" spans="1:9" ht="15" x14ac:dyDescent="0.25">
      <c r="A30" s="71">
        <v>25</v>
      </c>
      <c r="B30" s="3" t="str">
        <f t="shared" si="1"/>
        <v>#FFD3D8</v>
      </c>
      <c r="C30" s="25">
        <f t="shared" si="0"/>
        <v>0.5</v>
      </c>
      <c r="D30" s="25">
        <f t="shared" si="2"/>
        <v>1.75101366051917</v>
      </c>
      <c r="E30" s="72" t="s">
        <v>239</v>
      </c>
      <c r="F30" s="23"/>
    </row>
    <row r="31" spans="1:9" ht="15" x14ac:dyDescent="0.25">
      <c r="A31" s="71">
        <v>26</v>
      </c>
      <c r="B31" s="3" t="str">
        <f t="shared" si="1"/>
        <v>#D8EFF2</v>
      </c>
      <c r="C31" s="25">
        <f t="shared" si="0"/>
        <v>0.68</v>
      </c>
      <c r="D31" s="25">
        <f t="shared" si="2"/>
        <v>2.6041517903039799</v>
      </c>
      <c r="E31" s="71" t="s">
        <v>245</v>
      </c>
    </row>
    <row r="32" spans="1:9" ht="15" x14ac:dyDescent="0.25">
      <c r="A32" s="71">
        <v>27</v>
      </c>
      <c r="B32" s="3" t="str">
        <f t="shared" si="1"/>
        <v>#FF0051</v>
      </c>
      <c r="C32" s="25">
        <f t="shared" si="0"/>
        <v>0.17</v>
      </c>
      <c r="D32" s="25">
        <f t="shared" si="2"/>
        <v>1.2629248797171699</v>
      </c>
      <c r="E32" s="71" t="s">
        <v>240</v>
      </c>
    </row>
    <row r="33" spans="1:5" ht="15" x14ac:dyDescent="0.25">
      <c r="A33" s="71">
        <v>28</v>
      </c>
      <c r="B33" s="3" t="str">
        <f t="shared" si="1"/>
        <v>#FFD3D8</v>
      </c>
      <c r="C33" s="25">
        <f t="shared" si="0"/>
        <v>0.44</v>
      </c>
      <c r="D33" s="25">
        <f t="shared" si="2"/>
        <v>1.60918140674875</v>
      </c>
      <c r="E33" s="72" t="s">
        <v>234</v>
      </c>
    </row>
    <row r="34" spans="1:5" ht="15" x14ac:dyDescent="0.25">
      <c r="A34" s="71">
        <v>29</v>
      </c>
      <c r="B34" s="3" t="str">
        <f t="shared" si="1"/>
        <v>#FDEFF3</v>
      </c>
      <c r="C34" s="25">
        <f t="shared" si="0"/>
        <v>0.57999999999999996</v>
      </c>
      <c r="D34" s="25">
        <f t="shared" si="2"/>
        <v>1.82086589477337</v>
      </c>
      <c r="E34" s="72" t="s">
        <v>233</v>
      </c>
    </row>
    <row r="35" spans="1:5" ht="15" x14ac:dyDescent="0.25">
      <c r="A35" s="71">
        <v>30</v>
      </c>
      <c r="B35" s="3" t="str">
        <f t="shared" si="1"/>
        <v>#5DC2CE</v>
      </c>
      <c r="C35" s="25">
        <f t="shared" si="0"/>
        <v>0.88</v>
      </c>
      <c r="D35" s="25">
        <f t="shared" si="2"/>
        <v>3.5769621290670299</v>
      </c>
      <c r="E35" s="70" t="s">
        <v>244</v>
      </c>
    </row>
    <row r="36" spans="1:5" ht="15" x14ac:dyDescent="0.25">
      <c r="A36" s="71">
        <v>31</v>
      </c>
      <c r="B36" s="3" t="str">
        <f t="shared" si="1"/>
        <v>#5DC2CE</v>
      </c>
      <c r="C36" s="25">
        <f t="shared" si="0"/>
        <v>0.88</v>
      </c>
      <c r="D36" s="25">
        <f t="shared" si="2"/>
        <v>3.5769621290670299</v>
      </c>
      <c r="E36" s="70" t="s">
        <v>244</v>
      </c>
    </row>
    <row r="37" spans="1:5" ht="15" x14ac:dyDescent="0.25">
      <c r="A37" s="71">
        <v>32</v>
      </c>
      <c r="B37" s="3" t="str">
        <f t="shared" si="1"/>
        <v>#5DC2CE</v>
      </c>
      <c r="C37" s="25">
        <f t="shared" ref="C37:C68" si="3">PERCENTRANK($D$5:$D$105,D37)</f>
        <v>0.88</v>
      </c>
      <c r="D37" s="25">
        <f t="shared" si="2"/>
        <v>3.5769621290670299</v>
      </c>
      <c r="E37" s="70" t="s">
        <v>244</v>
      </c>
    </row>
    <row r="38" spans="1:5" ht="15" x14ac:dyDescent="0.25">
      <c r="A38" s="71">
        <v>33</v>
      </c>
      <c r="B38" s="3" t="str">
        <f t="shared" si="1"/>
        <v>#FF5F76</v>
      </c>
      <c r="C38" s="25">
        <f t="shared" si="3"/>
        <v>0.22</v>
      </c>
      <c r="D38" s="25">
        <f t="shared" si="2"/>
        <v>1.26421437624104</v>
      </c>
      <c r="E38" s="73" t="s">
        <v>243</v>
      </c>
    </row>
    <row r="39" spans="1:5" ht="15" x14ac:dyDescent="0.25">
      <c r="A39" s="71">
        <v>34</v>
      </c>
      <c r="B39" s="3" t="str">
        <f t="shared" si="1"/>
        <v>#5DC2CE</v>
      </c>
      <c r="C39" s="25">
        <f t="shared" si="3"/>
        <v>0.88</v>
      </c>
      <c r="D39" s="25">
        <f t="shared" si="2"/>
        <v>3.5769621290670299</v>
      </c>
      <c r="E39" s="70" t="s">
        <v>244</v>
      </c>
    </row>
    <row r="40" spans="1:5" ht="15" x14ac:dyDescent="0.25">
      <c r="A40" s="71">
        <v>35</v>
      </c>
      <c r="B40" s="3" t="str">
        <f t="shared" si="1"/>
        <v>#FDEFF3</v>
      </c>
      <c r="C40" s="25">
        <f t="shared" si="3"/>
        <v>0.57999999999999996</v>
      </c>
      <c r="D40" s="25">
        <f t="shared" si="2"/>
        <v>1.82086589477337</v>
      </c>
      <c r="E40" s="72" t="s">
        <v>233</v>
      </c>
    </row>
    <row r="41" spans="1:5" ht="15" x14ac:dyDescent="0.25">
      <c r="A41" s="71">
        <v>36</v>
      </c>
      <c r="B41" s="3" t="str">
        <f t="shared" si="1"/>
        <v>#FFD3D8</v>
      </c>
      <c r="C41" s="25">
        <f t="shared" si="3"/>
        <v>0.44</v>
      </c>
      <c r="D41" s="25">
        <f t="shared" si="2"/>
        <v>1.60918140674875</v>
      </c>
      <c r="E41" s="72" t="s">
        <v>234</v>
      </c>
    </row>
    <row r="42" spans="1:5" ht="15" x14ac:dyDescent="0.25">
      <c r="A42" s="71">
        <v>37</v>
      </c>
      <c r="B42" s="3" t="str">
        <f t="shared" si="1"/>
        <v>#FFD3D8</v>
      </c>
      <c r="C42" s="25">
        <f t="shared" si="3"/>
        <v>0.44</v>
      </c>
      <c r="D42" s="25">
        <f t="shared" si="2"/>
        <v>1.60918140674875</v>
      </c>
      <c r="E42" s="72" t="s">
        <v>234</v>
      </c>
    </row>
    <row r="43" spans="1:5" ht="15" x14ac:dyDescent="0.25">
      <c r="A43" s="71">
        <v>38</v>
      </c>
      <c r="B43" s="3" t="str">
        <f t="shared" si="1"/>
        <v>#D8EFF2</v>
      </c>
      <c r="C43" s="25">
        <f t="shared" si="3"/>
        <v>0.68</v>
      </c>
      <c r="D43" s="25">
        <f t="shared" si="2"/>
        <v>2.6041517903039799</v>
      </c>
      <c r="E43" s="71" t="s">
        <v>245</v>
      </c>
    </row>
    <row r="44" spans="1:5" ht="15" x14ac:dyDescent="0.25">
      <c r="A44" s="71">
        <v>39</v>
      </c>
      <c r="B44" s="3" t="str">
        <f t="shared" si="1"/>
        <v>#FFD3D8</v>
      </c>
      <c r="C44" s="25">
        <f t="shared" si="3"/>
        <v>0.5</v>
      </c>
      <c r="D44" s="25">
        <f t="shared" si="2"/>
        <v>1.75101366051917</v>
      </c>
      <c r="E44" s="72" t="s">
        <v>239</v>
      </c>
    </row>
    <row r="45" spans="1:5" ht="15" x14ac:dyDescent="0.25">
      <c r="A45" s="71">
        <v>40</v>
      </c>
      <c r="B45" s="3" t="str">
        <f t="shared" si="1"/>
        <v>#FF5F76</v>
      </c>
      <c r="C45" s="25">
        <f t="shared" si="3"/>
        <v>0.22</v>
      </c>
      <c r="D45" s="25">
        <f t="shared" si="2"/>
        <v>1.26421437624104</v>
      </c>
      <c r="E45" s="73" t="s">
        <v>243</v>
      </c>
    </row>
    <row r="46" spans="1:5" ht="15" x14ac:dyDescent="0.25">
      <c r="A46" s="71">
        <v>41</v>
      </c>
      <c r="B46" s="3" t="str">
        <f t="shared" si="1"/>
        <v>#FFD3D8</v>
      </c>
      <c r="C46" s="25">
        <f t="shared" si="3"/>
        <v>0.44</v>
      </c>
      <c r="D46" s="25">
        <f t="shared" si="2"/>
        <v>1.60918140674875</v>
      </c>
      <c r="E46" s="72" t="s">
        <v>234</v>
      </c>
    </row>
    <row r="47" spans="1:5" ht="15" x14ac:dyDescent="0.25">
      <c r="A47" s="71">
        <v>42</v>
      </c>
      <c r="B47" s="3" t="str">
        <f t="shared" si="1"/>
        <v>#D8EFF2</v>
      </c>
      <c r="C47" s="25">
        <f t="shared" si="3"/>
        <v>0.68</v>
      </c>
      <c r="D47" s="25">
        <f t="shared" si="2"/>
        <v>2.6041517903039799</v>
      </c>
      <c r="E47" s="71" t="s">
        <v>245</v>
      </c>
    </row>
    <row r="48" spans="1:5" ht="15" x14ac:dyDescent="0.25">
      <c r="A48" s="71">
        <v>43</v>
      </c>
      <c r="B48" s="3" t="str">
        <f t="shared" si="1"/>
        <v>#D8EFF2</v>
      </c>
      <c r="C48" s="25">
        <f t="shared" si="3"/>
        <v>0.68</v>
      </c>
      <c r="D48" s="25">
        <f t="shared" si="2"/>
        <v>2.6041517903039799</v>
      </c>
      <c r="E48" s="71" t="s">
        <v>245</v>
      </c>
    </row>
    <row r="49" spans="1:5" ht="15" x14ac:dyDescent="0.25">
      <c r="A49" s="71">
        <v>44</v>
      </c>
      <c r="B49" s="3" t="str">
        <f t="shared" si="1"/>
        <v>#FF0051</v>
      </c>
      <c r="C49" s="25">
        <f t="shared" si="3"/>
        <v>0.12</v>
      </c>
      <c r="D49" s="25">
        <f t="shared" si="2"/>
        <v>1.0254536869914599</v>
      </c>
      <c r="E49" s="72" t="s">
        <v>235</v>
      </c>
    </row>
    <row r="50" spans="1:5" ht="15" x14ac:dyDescent="0.25">
      <c r="A50" s="71">
        <v>45</v>
      </c>
      <c r="B50" s="3" t="str">
        <f t="shared" si="1"/>
        <v>#FFD3D8</v>
      </c>
      <c r="C50" s="25">
        <f t="shared" si="3"/>
        <v>0.44</v>
      </c>
      <c r="D50" s="25">
        <f t="shared" si="2"/>
        <v>1.60918140674875</v>
      </c>
      <c r="E50" s="72" t="s">
        <v>234</v>
      </c>
    </row>
    <row r="51" spans="1:5" ht="15" x14ac:dyDescent="0.25">
      <c r="A51" s="71">
        <v>46</v>
      </c>
      <c r="B51" s="3" t="str">
        <f t="shared" si="1"/>
        <v>#5DC2CE</v>
      </c>
      <c r="C51" s="25">
        <f t="shared" si="3"/>
        <v>0.88</v>
      </c>
      <c r="D51" s="25">
        <f t="shared" si="2"/>
        <v>3.5769621290670299</v>
      </c>
      <c r="E51" s="70" t="s">
        <v>244</v>
      </c>
    </row>
    <row r="52" spans="1:5" ht="15" x14ac:dyDescent="0.25">
      <c r="A52" s="71">
        <v>47</v>
      </c>
      <c r="B52" s="3" t="str">
        <f t="shared" si="1"/>
        <v>#FF5F76</v>
      </c>
      <c r="C52" s="25">
        <f t="shared" si="3"/>
        <v>0.22</v>
      </c>
      <c r="D52" s="25">
        <f t="shared" si="2"/>
        <v>1.26421437624104</v>
      </c>
      <c r="E52" s="73" t="s">
        <v>243</v>
      </c>
    </row>
    <row r="53" spans="1:5" ht="15" x14ac:dyDescent="0.25">
      <c r="A53" s="71">
        <v>48</v>
      </c>
      <c r="B53" s="3" t="str">
        <f t="shared" si="1"/>
        <v>#5DC2CE</v>
      </c>
      <c r="C53" s="25">
        <f t="shared" si="3"/>
        <v>0.88</v>
      </c>
      <c r="D53" s="25">
        <f t="shared" si="2"/>
        <v>3.5769621290670299</v>
      </c>
      <c r="E53" s="70" t="s">
        <v>244</v>
      </c>
    </row>
    <row r="54" spans="1:5" ht="15" x14ac:dyDescent="0.25">
      <c r="A54" s="71">
        <v>49</v>
      </c>
      <c r="B54" s="3" t="str">
        <f t="shared" si="1"/>
        <v>#FF0051</v>
      </c>
      <c r="C54" s="25">
        <f t="shared" si="3"/>
        <v>0.12</v>
      </c>
      <c r="D54" s="25">
        <f t="shared" si="2"/>
        <v>1.0254536869914599</v>
      </c>
      <c r="E54" s="72" t="s">
        <v>235</v>
      </c>
    </row>
    <row r="55" spans="1:5" ht="15" x14ac:dyDescent="0.25">
      <c r="A55" s="71">
        <v>50</v>
      </c>
      <c r="B55" s="3" t="str">
        <f t="shared" si="1"/>
        <v>#FF0051</v>
      </c>
      <c r="C55" s="25">
        <f t="shared" si="3"/>
        <v>0.17</v>
      </c>
      <c r="D55" s="25">
        <f t="shared" si="2"/>
        <v>1.2629248797171699</v>
      </c>
      <c r="E55" s="71" t="s">
        <v>240</v>
      </c>
    </row>
    <row r="56" spans="1:5" ht="15" x14ac:dyDescent="0.25">
      <c r="A56" s="71">
        <v>51</v>
      </c>
      <c r="B56" s="3" t="str">
        <f t="shared" si="1"/>
        <v>#FF96A8</v>
      </c>
      <c r="C56" s="25">
        <f t="shared" si="3"/>
        <v>0.34</v>
      </c>
      <c r="D56" s="25">
        <f t="shared" si="2"/>
        <v>1.2761206804849001</v>
      </c>
      <c r="E56" s="70" t="s">
        <v>242</v>
      </c>
    </row>
    <row r="57" spans="1:5" ht="15" x14ac:dyDescent="0.25">
      <c r="A57" s="71">
        <v>52</v>
      </c>
      <c r="B57" s="3" t="str">
        <f t="shared" si="1"/>
        <v>#FF96A8</v>
      </c>
      <c r="C57" s="25">
        <f t="shared" si="3"/>
        <v>0.34</v>
      </c>
      <c r="D57" s="25">
        <f t="shared" si="2"/>
        <v>1.2761206804849001</v>
      </c>
      <c r="E57" s="70" t="s">
        <v>242</v>
      </c>
    </row>
    <row r="58" spans="1:5" ht="15" x14ac:dyDescent="0.25">
      <c r="A58" s="71">
        <v>53</v>
      </c>
      <c r="B58" s="3" t="str">
        <f t="shared" si="1"/>
        <v>#FF0051</v>
      </c>
      <c r="C58" s="25">
        <f t="shared" si="3"/>
        <v>0.12</v>
      </c>
      <c r="D58" s="25">
        <f t="shared" si="2"/>
        <v>1.0254536869914599</v>
      </c>
      <c r="E58" s="72" t="s">
        <v>235</v>
      </c>
    </row>
    <row r="59" spans="1:5" ht="15" x14ac:dyDescent="0.25">
      <c r="A59" s="71">
        <v>54</v>
      </c>
      <c r="B59" s="3" t="str">
        <f t="shared" si="1"/>
        <v>#FF96A8</v>
      </c>
      <c r="C59" s="25">
        <f t="shared" si="3"/>
        <v>0.34</v>
      </c>
      <c r="D59" s="25">
        <f t="shared" si="2"/>
        <v>1.2761206804849001</v>
      </c>
      <c r="E59" s="70" t="s">
        <v>242</v>
      </c>
    </row>
    <row r="60" spans="1:5" ht="15" x14ac:dyDescent="0.25">
      <c r="A60" s="71">
        <v>55</v>
      </c>
      <c r="B60" s="3" t="str">
        <f t="shared" si="1"/>
        <v>#FF96A8</v>
      </c>
      <c r="C60" s="25">
        <f t="shared" si="3"/>
        <v>0.34</v>
      </c>
      <c r="D60" s="25">
        <f t="shared" si="2"/>
        <v>1.2761206804849001</v>
      </c>
      <c r="E60" s="70" t="s">
        <v>242</v>
      </c>
    </row>
    <row r="61" spans="1:5" ht="15" x14ac:dyDescent="0.25">
      <c r="A61" s="71">
        <v>56</v>
      </c>
      <c r="B61" s="3" t="str">
        <f t="shared" si="1"/>
        <v>#FDEFF3</v>
      </c>
      <c r="C61" s="25">
        <f t="shared" si="3"/>
        <v>0.57999999999999996</v>
      </c>
      <c r="D61" s="25">
        <f t="shared" si="2"/>
        <v>1.82086589477337</v>
      </c>
      <c r="E61" s="72" t="s">
        <v>233</v>
      </c>
    </row>
    <row r="62" spans="1:5" ht="15" x14ac:dyDescent="0.25">
      <c r="A62" s="71">
        <v>57</v>
      </c>
      <c r="B62" s="3" t="str">
        <f t="shared" si="1"/>
        <v>#FF96A8</v>
      </c>
      <c r="C62" s="25">
        <f t="shared" si="3"/>
        <v>0.34</v>
      </c>
      <c r="D62" s="25">
        <f t="shared" si="2"/>
        <v>1.2761206804849001</v>
      </c>
      <c r="E62" s="70" t="s">
        <v>242</v>
      </c>
    </row>
    <row r="63" spans="1:5" ht="15" x14ac:dyDescent="0.25">
      <c r="A63" s="71">
        <v>58</v>
      </c>
      <c r="B63" s="3" t="str">
        <f t="shared" si="1"/>
        <v>#FFD3D8</v>
      </c>
      <c r="C63" s="25">
        <f t="shared" si="3"/>
        <v>0.5</v>
      </c>
      <c r="D63" s="25">
        <f t="shared" si="2"/>
        <v>1.75101366051917</v>
      </c>
      <c r="E63" s="72" t="s">
        <v>239</v>
      </c>
    </row>
    <row r="64" spans="1:5" ht="15" x14ac:dyDescent="0.25">
      <c r="A64" s="71">
        <v>59</v>
      </c>
      <c r="B64" s="3" t="str">
        <f t="shared" si="1"/>
        <v>#A2002C</v>
      </c>
      <c r="C64" s="25">
        <f t="shared" si="3"/>
        <v>7.0000000000000007E-2</v>
      </c>
      <c r="D64" s="25">
        <f t="shared" si="2"/>
        <v>0.93053446924802807</v>
      </c>
      <c r="E64" s="70" t="s">
        <v>241</v>
      </c>
    </row>
    <row r="65" spans="1:5" ht="15" x14ac:dyDescent="0.25">
      <c r="A65" s="71">
        <v>60</v>
      </c>
      <c r="B65" s="3" t="str">
        <f t="shared" si="1"/>
        <v>#A2002C</v>
      </c>
      <c r="C65" s="25">
        <f t="shared" si="3"/>
        <v>7.0000000000000007E-2</v>
      </c>
      <c r="D65" s="25">
        <f t="shared" si="2"/>
        <v>0.93053446924802807</v>
      </c>
      <c r="E65" s="70" t="s">
        <v>241</v>
      </c>
    </row>
    <row r="66" spans="1:5" ht="15" x14ac:dyDescent="0.25">
      <c r="A66" s="71">
        <v>61</v>
      </c>
      <c r="B66" s="3" t="str">
        <f t="shared" si="1"/>
        <v>#FF0051</v>
      </c>
      <c r="C66" s="25">
        <f t="shared" si="3"/>
        <v>0.17</v>
      </c>
      <c r="D66" s="25">
        <f t="shared" si="2"/>
        <v>1.2629248797171699</v>
      </c>
      <c r="E66" s="71" t="s">
        <v>240</v>
      </c>
    </row>
    <row r="67" spans="1:5" ht="15" x14ac:dyDescent="0.25">
      <c r="A67" s="71">
        <v>62</v>
      </c>
      <c r="B67" s="3" t="str">
        <f t="shared" si="1"/>
        <v>#A2002C</v>
      </c>
      <c r="C67" s="25">
        <f t="shared" si="3"/>
        <v>7.0000000000000007E-2</v>
      </c>
      <c r="D67" s="25">
        <f t="shared" si="2"/>
        <v>0.93053446924802807</v>
      </c>
      <c r="E67" s="70" t="s">
        <v>241</v>
      </c>
    </row>
    <row r="68" spans="1:5" ht="15" x14ac:dyDescent="0.25">
      <c r="A68" s="71">
        <v>63</v>
      </c>
      <c r="B68" s="3" t="str">
        <f t="shared" si="1"/>
        <v>#D8EFF2</v>
      </c>
      <c r="C68" s="25">
        <f t="shared" si="3"/>
        <v>0.68</v>
      </c>
      <c r="D68" s="25">
        <f t="shared" si="2"/>
        <v>2.6041517903039799</v>
      </c>
      <c r="E68" s="71" t="s">
        <v>245</v>
      </c>
    </row>
    <row r="69" spans="1:5" ht="15" x14ac:dyDescent="0.25">
      <c r="A69" s="71">
        <v>64</v>
      </c>
      <c r="B69" s="3" t="str">
        <f t="shared" si="1"/>
        <v>#FF5F76</v>
      </c>
      <c r="C69" s="25">
        <f t="shared" ref="C69:C100" si="4">PERCENTRANK($D$5:$D$105,D69)</f>
        <v>0.22</v>
      </c>
      <c r="D69" s="25">
        <f t="shared" si="2"/>
        <v>1.26421437624104</v>
      </c>
      <c r="E69" s="73" t="s">
        <v>243</v>
      </c>
    </row>
    <row r="70" spans="1:5" ht="15" x14ac:dyDescent="0.25">
      <c r="A70" s="71">
        <v>65</v>
      </c>
      <c r="B70" s="3" t="str">
        <f t="shared" ref="B70:B105" si="5">+IF(C70&gt;90%,"#009CAD",IF(C70&gt;80%,"#5DC2CE",IF(C70&gt;70%,"#9ED7D8",IF(C70&gt;60%,"#D8EFF2",IF(C70&gt;50%,"#FDEFF3",IF(C70&gt;40%,"#FFD3D8",IF(C70&gt;30%,"#FF96A8",IF(C70&gt;20%,"#FF5F76",IF(C70&gt;10%,"#FF0051","#A2002C")))))))))</f>
        <v>#5DC2CE</v>
      </c>
      <c r="C70" s="25">
        <f t="shared" si="4"/>
        <v>0.88</v>
      </c>
      <c r="D70" s="25">
        <f t="shared" ref="D70:D105" si="6">+VLOOKUP(E70,$G$7:$I$28,3,FALSE)</f>
        <v>3.5769621290670299</v>
      </c>
      <c r="E70" s="70" t="s">
        <v>244</v>
      </c>
    </row>
    <row r="71" spans="1:5" ht="15" x14ac:dyDescent="0.25">
      <c r="A71" s="71">
        <v>66</v>
      </c>
      <c r="B71" s="3" t="str">
        <f t="shared" si="5"/>
        <v>#5DC2CE</v>
      </c>
      <c r="C71" s="25">
        <f t="shared" si="4"/>
        <v>0.88</v>
      </c>
      <c r="D71" s="25">
        <f t="shared" si="6"/>
        <v>3.5769621290670299</v>
      </c>
      <c r="E71" s="70" t="s">
        <v>244</v>
      </c>
    </row>
    <row r="72" spans="1:5" ht="15" x14ac:dyDescent="0.25">
      <c r="A72" s="71">
        <v>67</v>
      </c>
      <c r="B72" s="3" t="str">
        <f t="shared" si="5"/>
        <v>#FF96A8</v>
      </c>
      <c r="C72" s="25">
        <f t="shared" si="4"/>
        <v>0.34</v>
      </c>
      <c r="D72" s="25">
        <f t="shared" si="6"/>
        <v>1.2761206804849001</v>
      </c>
      <c r="E72" s="70" t="s">
        <v>242</v>
      </c>
    </row>
    <row r="73" spans="1:5" ht="15" x14ac:dyDescent="0.25">
      <c r="A73" s="71">
        <v>68</v>
      </c>
      <c r="B73" s="3" t="str">
        <f t="shared" si="5"/>
        <v>#FF96A8</v>
      </c>
      <c r="C73" s="25">
        <f t="shared" si="4"/>
        <v>0.34</v>
      </c>
      <c r="D73" s="25">
        <f t="shared" si="6"/>
        <v>1.2761206804849001</v>
      </c>
      <c r="E73" s="70" t="s">
        <v>242</v>
      </c>
    </row>
    <row r="74" spans="1:5" ht="15" x14ac:dyDescent="0.25">
      <c r="A74" s="71">
        <v>69</v>
      </c>
      <c r="B74" s="3" t="str">
        <f t="shared" si="5"/>
        <v>#D8EFF2</v>
      </c>
      <c r="C74" s="25">
        <f t="shared" si="4"/>
        <v>0.68</v>
      </c>
      <c r="D74" s="25">
        <f t="shared" si="6"/>
        <v>2.6041517903039799</v>
      </c>
      <c r="E74" s="71" t="s">
        <v>245</v>
      </c>
    </row>
    <row r="75" spans="1:5" ht="15" x14ac:dyDescent="0.25">
      <c r="A75" s="71">
        <v>70</v>
      </c>
      <c r="B75" s="3" t="str">
        <f t="shared" si="5"/>
        <v>#FFD3D8</v>
      </c>
      <c r="C75" s="25">
        <f t="shared" si="4"/>
        <v>0.5</v>
      </c>
      <c r="D75" s="25">
        <f t="shared" si="6"/>
        <v>1.75101366051917</v>
      </c>
      <c r="E75" s="72" t="s">
        <v>239</v>
      </c>
    </row>
    <row r="76" spans="1:5" ht="15" x14ac:dyDescent="0.25">
      <c r="A76" s="71">
        <v>71</v>
      </c>
      <c r="B76" s="3" t="str">
        <f t="shared" si="5"/>
        <v>#FFD3D8</v>
      </c>
      <c r="C76" s="25">
        <f t="shared" si="4"/>
        <v>0.5</v>
      </c>
      <c r="D76" s="25">
        <f t="shared" si="6"/>
        <v>1.75101366051917</v>
      </c>
      <c r="E76" s="72" t="s">
        <v>239</v>
      </c>
    </row>
    <row r="77" spans="1:5" ht="15" x14ac:dyDescent="0.25">
      <c r="A77" s="71">
        <v>72</v>
      </c>
      <c r="B77" s="3" t="str">
        <f t="shared" si="5"/>
        <v>#FF0051</v>
      </c>
      <c r="C77" s="25">
        <f t="shared" si="4"/>
        <v>0.12</v>
      </c>
      <c r="D77" s="25">
        <f t="shared" si="6"/>
        <v>1.0254536869914599</v>
      </c>
      <c r="E77" s="72" t="s">
        <v>235</v>
      </c>
    </row>
    <row r="78" spans="1:5" ht="15" x14ac:dyDescent="0.25">
      <c r="A78" s="71">
        <v>73</v>
      </c>
      <c r="B78" s="3" t="str">
        <f t="shared" si="5"/>
        <v>#D8EFF2</v>
      </c>
      <c r="C78" s="25">
        <f t="shared" si="4"/>
        <v>0.68</v>
      </c>
      <c r="D78" s="25">
        <f t="shared" si="6"/>
        <v>2.6041517903039799</v>
      </c>
      <c r="E78" s="71" t="s">
        <v>245</v>
      </c>
    </row>
    <row r="79" spans="1:5" ht="15" x14ac:dyDescent="0.25">
      <c r="A79" s="71">
        <v>74</v>
      </c>
      <c r="B79" s="3" t="str">
        <f t="shared" si="5"/>
        <v>#D8EFF2</v>
      </c>
      <c r="C79" s="25">
        <f t="shared" si="4"/>
        <v>0.68</v>
      </c>
      <c r="D79" s="25">
        <f t="shared" si="6"/>
        <v>2.6041517903039799</v>
      </c>
      <c r="E79" s="71" t="s">
        <v>245</v>
      </c>
    </row>
    <row r="80" spans="1:5" ht="15" x14ac:dyDescent="0.25">
      <c r="A80" s="71">
        <v>75</v>
      </c>
      <c r="B80" s="3" t="str">
        <f t="shared" si="5"/>
        <v>#9ED7D8</v>
      </c>
      <c r="C80" s="25">
        <f t="shared" si="4"/>
        <v>0.8</v>
      </c>
      <c r="D80" s="25">
        <f t="shared" si="6"/>
        <v>2.9488114348654899</v>
      </c>
      <c r="E80" s="72" t="s">
        <v>238</v>
      </c>
    </row>
    <row r="81" spans="1:5" ht="15" x14ac:dyDescent="0.25">
      <c r="A81" s="71">
        <v>76</v>
      </c>
      <c r="B81" s="3" t="str">
        <f t="shared" si="5"/>
        <v>#FF0051</v>
      </c>
      <c r="C81" s="25">
        <f t="shared" si="4"/>
        <v>0.17</v>
      </c>
      <c r="D81" s="25">
        <f t="shared" si="6"/>
        <v>1.2629248797171699</v>
      </c>
      <c r="E81" s="71" t="s">
        <v>240</v>
      </c>
    </row>
    <row r="82" spans="1:5" ht="15" x14ac:dyDescent="0.25">
      <c r="A82" s="71">
        <v>77</v>
      </c>
      <c r="B82" s="3" t="str">
        <f t="shared" si="5"/>
        <v>#9ED7D8</v>
      </c>
      <c r="C82" s="25">
        <f t="shared" si="4"/>
        <v>0.8</v>
      </c>
      <c r="D82" s="25">
        <f t="shared" si="6"/>
        <v>2.9488114348654899</v>
      </c>
      <c r="E82" s="72" t="s">
        <v>238</v>
      </c>
    </row>
    <row r="83" spans="1:5" ht="15" x14ac:dyDescent="0.25">
      <c r="A83" s="71">
        <v>78</v>
      </c>
      <c r="B83" s="3" t="str">
        <f t="shared" si="5"/>
        <v>#9ED7D8</v>
      </c>
      <c r="C83" s="25">
        <f t="shared" si="4"/>
        <v>0.8</v>
      </c>
      <c r="D83" s="25">
        <f t="shared" si="6"/>
        <v>2.9488114348654899</v>
      </c>
      <c r="E83" s="72" t="s">
        <v>238</v>
      </c>
    </row>
    <row r="84" spans="1:5" ht="15" x14ac:dyDescent="0.25">
      <c r="A84" s="71">
        <v>79</v>
      </c>
      <c r="B84" s="3" t="str">
        <f t="shared" si="5"/>
        <v>#FF5F76</v>
      </c>
      <c r="C84" s="25">
        <f t="shared" si="4"/>
        <v>0.22</v>
      </c>
      <c r="D84" s="25">
        <f t="shared" si="6"/>
        <v>1.26421437624104</v>
      </c>
      <c r="E84" s="73" t="s">
        <v>243</v>
      </c>
    </row>
    <row r="85" spans="1:5" ht="15" x14ac:dyDescent="0.25">
      <c r="A85" s="71">
        <v>80</v>
      </c>
      <c r="B85" s="3" t="str">
        <f t="shared" si="5"/>
        <v>#A2002C</v>
      </c>
      <c r="C85" s="25">
        <f t="shared" si="4"/>
        <v>7.0000000000000007E-2</v>
      </c>
      <c r="D85" s="25">
        <f t="shared" si="6"/>
        <v>0.93053446924802807</v>
      </c>
      <c r="E85" s="70" t="s">
        <v>241</v>
      </c>
    </row>
    <row r="86" spans="1:5" ht="15" x14ac:dyDescent="0.25">
      <c r="A86" s="71">
        <v>81</v>
      </c>
      <c r="B86" s="3" t="str">
        <f t="shared" si="5"/>
        <v>#5DC2CE</v>
      </c>
      <c r="C86" s="25">
        <f t="shared" si="4"/>
        <v>0.88</v>
      </c>
      <c r="D86" s="25">
        <f t="shared" si="6"/>
        <v>3.5769621290670299</v>
      </c>
      <c r="E86" s="70" t="s">
        <v>244</v>
      </c>
    </row>
    <row r="87" spans="1:5" ht="15" x14ac:dyDescent="0.25">
      <c r="A87" s="71">
        <v>82</v>
      </c>
      <c r="B87" s="3" t="str">
        <f t="shared" si="5"/>
        <v>#5DC2CE</v>
      </c>
      <c r="C87" s="25">
        <f t="shared" si="4"/>
        <v>0.88</v>
      </c>
      <c r="D87" s="25">
        <f t="shared" si="6"/>
        <v>3.5769621290670299</v>
      </c>
      <c r="E87" s="70" t="s">
        <v>244</v>
      </c>
    </row>
    <row r="88" spans="1:5" ht="15" x14ac:dyDescent="0.25">
      <c r="A88" s="71">
        <v>83</v>
      </c>
      <c r="B88" s="3" t="str">
        <f t="shared" si="5"/>
        <v>#D8EFF2</v>
      </c>
      <c r="C88" s="25">
        <f t="shared" si="4"/>
        <v>0.62</v>
      </c>
      <c r="D88" s="25">
        <f t="shared" si="6"/>
        <v>1.9854741021784701</v>
      </c>
      <c r="E88" s="72" t="s">
        <v>232</v>
      </c>
    </row>
    <row r="89" spans="1:5" ht="15" x14ac:dyDescent="0.25">
      <c r="A89" s="71">
        <v>84</v>
      </c>
      <c r="B89" s="3" t="str">
        <f t="shared" si="5"/>
        <v>#D8EFF2</v>
      </c>
      <c r="C89" s="25">
        <f t="shared" si="4"/>
        <v>0.62</v>
      </c>
      <c r="D89" s="25">
        <f t="shared" si="6"/>
        <v>1.9854741021784701</v>
      </c>
      <c r="E89" s="72" t="s">
        <v>232</v>
      </c>
    </row>
    <row r="90" spans="1:5" ht="15" x14ac:dyDescent="0.25">
      <c r="A90" s="71">
        <v>85</v>
      </c>
      <c r="B90" s="3" t="str">
        <f t="shared" si="5"/>
        <v>#FF0051</v>
      </c>
      <c r="C90" s="25">
        <f t="shared" si="4"/>
        <v>0.12</v>
      </c>
      <c r="D90" s="25">
        <f t="shared" si="6"/>
        <v>1.0254536869914599</v>
      </c>
      <c r="E90" s="72" t="s">
        <v>235</v>
      </c>
    </row>
    <row r="91" spans="1:5" ht="15" x14ac:dyDescent="0.25">
      <c r="A91" s="71">
        <v>86</v>
      </c>
      <c r="B91" s="3" t="str">
        <f t="shared" si="5"/>
        <v>#FF5F76</v>
      </c>
      <c r="C91" s="25">
        <f t="shared" si="4"/>
        <v>0.22</v>
      </c>
      <c r="D91" s="25">
        <f t="shared" si="6"/>
        <v>1.26421437624104</v>
      </c>
      <c r="E91" s="73" t="s">
        <v>243</v>
      </c>
    </row>
    <row r="92" spans="1:5" ht="15" x14ac:dyDescent="0.25">
      <c r="A92" s="71">
        <v>87</v>
      </c>
      <c r="B92" s="3" t="str">
        <f t="shared" si="5"/>
        <v>#FF5F76</v>
      </c>
      <c r="C92" s="25">
        <f t="shared" si="4"/>
        <v>0.22</v>
      </c>
      <c r="D92" s="25">
        <f t="shared" si="6"/>
        <v>1.26421437624104</v>
      </c>
      <c r="E92" s="73" t="s">
        <v>243</v>
      </c>
    </row>
    <row r="93" spans="1:5" ht="15" x14ac:dyDescent="0.25">
      <c r="A93" s="71">
        <v>88</v>
      </c>
      <c r="B93" s="3" t="str">
        <f t="shared" si="5"/>
        <v>#FF96A8</v>
      </c>
      <c r="C93" s="25">
        <f t="shared" si="4"/>
        <v>0.34</v>
      </c>
      <c r="D93" s="25">
        <f t="shared" si="6"/>
        <v>1.2761206804849001</v>
      </c>
      <c r="E93" s="70" t="s">
        <v>242</v>
      </c>
    </row>
    <row r="94" spans="1:5" ht="15" x14ac:dyDescent="0.25">
      <c r="A94" s="71">
        <v>89</v>
      </c>
      <c r="B94" s="3" t="str">
        <f t="shared" si="5"/>
        <v>#FFD3D8</v>
      </c>
      <c r="C94" s="25">
        <f t="shared" si="4"/>
        <v>0.5</v>
      </c>
      <c r="D94" s="25">
        <f t="shared" si="6"/>
        <v>1.75101366051917</v>
      </c>
      <c r="E94" s="72" t="s">
        <v>239</v>
      </c>
    </row>
    <row r="95" spans="1:5" ht="15" x14ac:dyDescent="0.25">
      <c r="A95" s="71">
        <v>90</v>
      </c>
      <c r="B95" s="3" t="str">
        <f t="shared" si="5"/>
        <v>#FFD3D8</v>
      </c>
      <c r="C95" s="25">
        <f t="shared" si="4"/>
        <v>0.5</v>
      </c>
      <c r="D95" s="25">
        <f t="shared" si="6"/>
        <v>1.75101366051917</v>
      </c>
      <c r="E95" s="72" t="s">
        <v>239</v>
      </c>
    </row>
    <row r="96" spans="1:5" ht="15" x14ac:dyDescent="0.25">
      <c r="A96" s="71">
        <v>91</v>
      </c>
      <c r="B96" s="3" t="str">
        <f t="shared" si="5"/>
        <v>#9ED7D8</v>
      </c>
      <c r="C96" s="25">
        <f t="shared" si="4"/>
        <v>0.8</v>
      </c>
      <c r="D96" s="25">
        <f t="shared" si="6"/>
        <v>2.9488114348654899</v>
      </c>
      <c r="E96" s="72" t="s">
        <v>238</v>
      </c>
    </row>
    <row r="97" spans="1:5" ht="15" x14ac:dyDescent="0.25">
      <c r="A97" s="71">
        <v>92</v>
      </c>
      <c r="B97" s="3" t="str">
        <f t="shared" si="5"/>
        <v>#9ED7D8</v>
      </c>
      <c r="C97" s="25">
        <f t="shared" si="4"/>
        <v>0.8</v>
      </c>
      <c r="D97" s="25">
        <f t="shared" si="6"/>
        <v>2.9488114348654899</v>
      </c>
      <c r="E97" s="72" t="s">
        <v>238</v>
      </c>
    </row>
    <row r="98" spans="1:5" ht="15" x14ac:dyDescent="0.25">
      <c r="A98" s="71">
        <v>93</v>
      </c>
      <c r="B98" s="3" t="str">
        <f t="shared" si="5"/>
        <v>#9ED7D8</v>
      </c>
      <c r="C98" s="25">
        <f t="shared" si="4"/>
        <v>0.8</v>
      </c>
      <c r="D98" s="25">
        <f t="shared" si="6"/>
        <v>2.9488114348654899</v>
      </c>
      <c r="E98" s="72" t="s">
        <v>238</v>
      </c>
    </row>
    <row r="99" spans="1:5" ht="15" x14ac:dyDescent="0.25">
      <c r="A99" s="71">
        <v>94</v>
      </c>
      <c r="B99" s="3" t="str">
        <f t="shared" si="5"/>
        <v>#9ED7D8</v>
      </c>
      <c r="C99" s="25">
        <f t="shared" si="4"/>
        <v>0.8</v>
      </c>
      <c r="D99" s="25">
        <f t="shared" si="6"/>
        <v>2.9488114348654899</v>
      </c>
      <c r="E99" s="72" t="s">
        <v>238</v>
      </c>
    </row>
    <row r="100" spans="1:5" ht="15" x14ac:dyDescent="0.25">
      <c r="A100" s="71">
        <v>95</v>
      </c>
      <c r="B100" s="3" t="str">
        <f t="shared" si="5"/>
        <v>#9ED7D8</v>
      </c>
      <c r="C100" s="25">
        <f t="shared" si="4"/>
        <v>0.8</v>
      </c>
      <c r="D100" s="25">
        <f t="shared" si="6"/>
        <v>2.9488114348654899</v>
      </c>
      <c r="E100" s="72" t="s">
        <v>238</v>
      </c>
    </row>
    <row r="101" spans="1:5" ht="15" x14ac:dyDescent="0.25">
      <c r="A101" s="71">
        <v>971</v>
      </c>
      <c r="B101" s="3" t="str">
        <f t="shared" si="5"/>
        <v>#A2002C</v>
      </c>
      <c r="C101" s="25">
        <f t="shared" ref="C101:C103" si="7">PERCENTRANK($D$5:$D$105,D101)</f>
        <v>0.06</v>
      </c>
      <c r="D101" s="25">
        <f t="shared" si="6"/>
        <v>0.83651602382343104</v>
      </c>
      <c r="E101" s="25" t="s">
        <v>111</v>
      </c>
    </row>
    <row r="102" spans="1:5" ht="15" x14ac:dyDescent="0.25">
      <c r="A102" s="71">
        <v>972</v>
      </c>
      <c r="B102" s="3" t="str">
        <f t="shared" si="5"/>
        <v>#A2002C</v>
      </c>
      <c r="C102" s="25">
        <f t="shared" si="7"/>
        <v>0</v>
      </c>
      <c r="D102" s="25">
        <f t="shared" si="6"/>
        <v>0</v>
      </c>
      <c r="E102" s="25" t="s">
        <v>113</v>
      </c>
    </row>
    <row r="103" spans="1:5" ht="15" x14ac:dyDescent="0.25">
      <c r="A103" s="71">
        <v>973</v>
      </c>
      <c r="B103" s="3" t="str">
        <f t="shared" si="5"/>
        <v>#A2002C</v>
      </c>
      <c r="C103" s="25">
        <f t="shared" si="7"/>
        <v>0</v>
      </c>
      <c r="D103" s="25">
        <f t="shared" si="6"/>
        <v>0</v>
      </c>
      <c r="E103" s="25" t="s">
        <v>114</v>
      </c>
    </row>
    <row r="104" spans="1:5" ht="15" x14ac:dyDescent="0.25">
      <c r="A104" s="71">
        <v>974</v>
      </c>
      <c r="B104" s="3" t="str">
        <f t="shared" si="5"/>
        <v>#A2002C</v>
      </c>
      <c r="C104" s="25">
        <f t="shared" ref="C104" si="8">PERCENTRANK($D$5:$D$105,D104)</f>
        <v>0</v>
      </c>
      <c r="D104" s="25">
        <f t="shared" si="6"/>
        <v>0</v>
      </c>
      <c r="E104" s="25" t="s">
        <v>115</v>
      </c>
    </row>
    <row r="105" spans="1:5" ht="15" x14ac:dyDescent="0.25">
      <c r="A105" s="71">
        <v>976</v>
      </c>
      <c r="B105" s="3" t="str">
        <f t="shared" si="5"/>
        <v>#A2002C</v>
      </c>
      <c r="C105" s="25">
        <f>PERCENTRANK($D$5:$D$105,D105)</f>
        <v>0</v>
      </c>
      <c r="D105" s="25">
        <f t="shared" si="6"/>
        <v>0</v>
      </c>
      <c r="E105" s="25" t="s">
        <v>116</v>
      </c>
    </row>
    <row r="106" spans="1:5" ht="15" x14ac:dyDescent="0.25">
      <c r="A106" s="71"/>
      <c r="B106" s="3"/>
      <c r="C106" s="25"/>
      <c r="D106" s="25"/>
      <c r="E106" s="25"/>
    </row>
    <row r="107" spans="1:5" ht="15" x14ac:dyDescent="0.25">
      <c r="A107" s="71"/>
      <c r="B107" s="3"/>
      <c r="C107" s="25"/>
      <c r="D107" s="25"/>
      <c r="E107" s="25"/>
    </row>
    <row r="108" spans="1:5" ht="15" x14ac:dyDescent="0.25">
      <c r="A108" s="75"/>
      <c r="B108" s="3"/>
      <c r="C108" s="25"/>
      <c r="D108" s="25"/>
      <c r="E108" s="25"/>
    </row>
    <row r="109" spans="1:5" ht="15" x14ac:dyDescent="0.25">
      <c r="A109" s="76"/>
      <c r="B109" s="3"/>
      <c r="C109" s="25"/>
      <c r="D109" s="25"/>
      <c r="E109" s="25"/>
    </row>
  </sheetData>
  <sheetProtection selectLockedCells="1" selectUnlockedCells="1"/>
  <mergeCells count="3">
    <mergeCell ref="H5:I5"/>
    <mergeCell ref="H22:H26"/>
    <mergeCell ref="I22:I2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09"/>
  <sheetViews>
    <sheetView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C19" sqref="C19"/>
    </sheetView>
  </sheetViews>
  <sheetFormatPr baseColWidth="10" defaultRowHeight="12.75" x14ac:dyDescent="0.2"/>
  <cols>
    <col min="1" max="1" width="5.85546875" style="6" customWidth="1"/>
    <col min="2" max="3" width="9.42578125" style="6" customWidth="1"/>
    <col min="4" max="4" width="24.28515625" style="6" customWidth="1"/>
    <col min="5" max="5" width="16.140625" style="6" customWidth="1"/>
    <col min="6" max="6" width="18.28515625" style="6" customWidth="1"/>
    <col min="7" max="7" width="18.85546875" style="41" customWidth="1"/>
    <col min="8" max="8" width="16.5703125" style="6" customWidth="1"/>
    <col min="9" max="248" width="11.42578125" style="8"/>
    <col min="249" max="249" width="5.85546875" style="8" customWidth="1"/>
    <col min="250" max="250" width="24.28515625" style="8" customWidth="1"/>
    <col min="251" max="251" width="16.140625" style="8" customWidth="1"/>
    <col min="252" max="252" width="18.28515625" style="8" customWidth="1"/>
    <col min="253" max="253" width="14.85546875" style="8" customWidth="1"/>
    <col min="254" max="254" width="14.7109375" style="8" customWidth="1"/>
    <col min="255" max="255" width="11.42578125" style="8"/>
    <col min="256" max="256" width="11.140625" style="8" customWidth="1"/>
    <col min="257" max="257" width="10.85546875" style="8" customWidth="1"/>
    <col min="258" max="258" width="10.42578125" style="8" customWidth="1"/>
    <col min="259" max="259" width="11.28515625" style="8" customWidth="1"/>
    <col min="260" max="260" width="11.5703125" style="8" customWidth="1"/>
    <col min="261" max="261" width="18.85546875" style="8" customWidth="1"/>
    <col min="262" max="262" width="15.85546875" style="8" customWidth="1"/>
    <col min="263" max="263" width="18.85546875" style="8" customWidth="1"/>
    <col min="264" max="264" width="16.5703125" style="8" customWidth="1"/>
    <col min="265" max="504" width="11.42578125" style="8"/>
    <col min="505" max="505" width="5.85546875" style="8" customWidth="1"/>
    <col min="506" max="506" width="24.28515625" style="8" customWidth="1"/>
    <col min="507" max="507" width="16.140625" style="8" customWidth="1"/>
    <col min="508" max="508" width="18.28515625" style="8" customWidth="1"/>
    <col min="509" max="509" width="14.85546875" style="8" customWidth="1"/>
    <col min="510" max="510" width="14.7109375" style="8" customWidth="1"/>
    <col min="511" max="511" width="11.42578125" style="8"/>
    <col min="512" max="512" width="11.140625" style="8" customWidth="1"/>
    <col min="513" max="513" width="10.85546875" style="8" customWidth="1"/>
    <col min="514" max="514" width="10.42578125" style="8" customWidth="1"/>
    <col min="515" max="515" width="11.28515625" style="8" customWidth="1"/>
    <col min="516" max="516" width="11.5703125" style="8" customWidth="1"/>
    <col min="517" max="517" width="18.85546875" style="8" customWidth="1"/>
    <col min="518" max="518" width="15.85546875" style="8" customWidth="1"/>
    <col min="519" max="519" width="18.85546875" style="8" customWidth="1"/>
    <col min="520" max="520" width="16.5703125" style="8" customWidth="1"/>
    <col min="521" max="760" width="11.42578125" style="8"/>
    <col min="761" max="761" width="5.85546875" style="8" customWidth="1"/>
    <col min="762" max="762" width="24.28515625" style="8" customWidth="1"/>
    <col min="763" max="763" width="16.140625" style="8" customWidth="1"/>
    <col min="764" max="764" width="18.28515625" style="8" customWidth="1"/>
    <col min="765" max="765" width="14.85546875" style="8" customWidth="1"/>
    <col min="766" max="766" width="14.7109375" style="8" customWidth="1"/>
    <col min="767" max="767" width="11.42578125" style="8"/>
    <col min="768" max="768" width="11.140625" style="8" customWidth="1"/>
    <col min="769" max="769" width="10.85546875" style="8" customWidth="1"/>
    <col min="770" max="770" width="10.42578125" style="8" customWidth="1"/>
    <col min="771" max="771" width="11.28515625" style="8" customWidth="1"/>
    <col min="772" max="772" width="11.5703125" style="8" customWidth="1"/>
    <col min="773" max="773" width="18.85546875" style="8" customWidth="1"/>
    <col min="774" max="774" width="15.85546875" style="8" customWidth="1"/>
    <col min="775" max="775" width="18.85546875" style="8" customWidth="1"/>
    <col min="776" max="776" width="16.5703125" style="8" customWidth="1"/>
    <col min="777" max="1016" width="11.42578125" style="8"/>
    <col min="1017" max="1017" width="5.85546875" style="8" customWidth="1"/>
    <col min="1018" max="1018" width="24.28515625" style="8" customWidth="1"/>
    <col min="1019" max="1019" width="16.140625" style="8" customWidth="1"/>
    <col min="1020" max="1020" width="18.28515625" style="8" customWidth="1"/>
    <col min="1021" max="1021" width="14.85546875" style="8" customWidth="1"/>
    <col min="1022" max="1022" width="14.7109375" style="8" customWidth="1"/>
    <col min="1023" max="1023" width="11.42578125" style="8"/>
    <col min="1024" max="1024" width="11.140625" style="8" customWidth="1"/>
    <col min="1025" max="1025" width="10.85546875" style="8" customWidth="1"/>
    <col min="1026" max="1026" width="10.42578125" style="8" customWidth="1"/>
    <col min="1027" max="1027" width="11.28515625" style="8" customWidth="1"/>
    <col min="1028" max="1028" width="11.5703125" style="8" customWidth="1"/>
    <col min="1029" max="1029" width="18.85546875" style="8" customWidth="1"/>
    <col min="1030" max="1030" width="15.85546875" style="8" customWidth="1"/>
    <col min="1031" max="1031" width="18.85546875" style="8" customWidth="1"/>
    <col min="1032" max="1032" width="16.5703125" style="8" customWidth="1"/>
    <col min="1033" max="1272" width="11.42578125" style="8"/>
    <col min="1273" max="1273" width="5.85546875" style="8" customWidth="1"/>
    <col min="1274" max="1274" width="24.28515625" style="8" customWidth="1"/>
    <col min="1275" max="1275" width="16.140625" style="8" customWidth="1"/>
    <col min="1276" max="1276" width="18.28515625" style="8" customWidth="1"/>
    <col min="1277" max="1277" width="14.85546875" style="8" customWidth="1"/>
    <col min="1278" max="1278" width="14.7109375" style="8" customWidth="1"/>
    <col min="1279" max="1279" width="11.42578125" style="8"/>
    <col min="1280" max="1280" width="11.140625" style="8" customWidth="1"/>
    <col min="1281" max="1281" width="10.85546875" style="8" customWidth="1"/>
    <col min="1282" max="1282" width="10.42578125" style="8" customWidth="1"/>
    <col min="1283" max="1283" width="11.28515625" style="8" customWidth="1"/>
    <col min="1284" max="1284" width="11.5703125" style="8" customWidth="1"/>
    <col min="1285" max="1285" width="18.85546875" style="8" customWidth="1"/>
    <col min="1286" max="1286" width="15.85546875" style="8" customWidth="1"/>
    <col min="1287" max="1287" width="18.85546875" style="8" customWidth="1"/>
    <col min="1288" max="1288" width="16.5703125" style="8" customWidth="1"/>
    <col min="1289" max="1528" width="11.42578125" style="8"/>
    <col min="1529" max="1529" width="5.85546875" style="8" customWidth="1"/>
    <col min="1530" max="1530" width="24.28515625" style="8" customWidth="1"/>
    <col min="1531" max="1531" width="16.140625" style="8" customWidth="1"/>
    <col min="1532" max="1532" width="18.28515625" style="8" customWidth="1"/>
    <col min="1533" max="1533" width="14.85546875" style="8" customWidth="1"/>
    <col min="1534" max="1534" width="14.7109375" style="8" customWidth="1"/>
    <col min="1535" max="1535" width="11.42578125" style="8"/>
    <col min="1536" max="1536" width="11.140625" style="8" customWidth="1"/>
    <col min="1537" max="1537" width="10.85546875" style="8" customWidth="1"/>
    <col min="1538" max="1538" width="10.42578125" style="8" customWidth="1"/>
    <col min="1539" max="1539" width="11.28515625" style="8" customWidth="1"/>
    <col min="1540" max="1540" width="11.5703125" style="8" customWidth="1"/>
    <col min="1541" max="1541" width="18.85546875" style="8" customWidth="1"/>
    <col min="1542" max="1542" width="15.85546875" style="8" customWidth="1"/>
    <col min="1543" max="1543" width="18.85546875" style="8" customWidth="1"/>
    <col min="1544" max="1544" width="16.5703125" style="8" customWidth="1"/>
    <col min="1545" max="1784" width="11.42578125" style="8"/>
    <col min="1785" max="1785" width="5.85546875" style="8" customWidth="1"/>
    <col min="1786" max="1786" width="24.28515625" style="8" customWidth="1"/>
    <col min="1787" max="1787" width="16.140625" style="8" customWidth="1"/>
    <col min="1788" max="1788" width="18.28515625" style="8" customWidth="1"/>
    <col min="1789" max="1789" width="14.85546875" style="8" customWidth="1"/>
    <col min="1790" max="1790" width="14.7109375" style="8" customWidth="1"/>
    <col min="1791" max="1791" width="11.42578125" style="8"/>
    <col min="1792" max="1792" width="11.140625" style="8" customWidth="1"/>
    <col min="1793" max="1793" width="10.85546875" style="8" customWidth="1"/>
    <col min="1794" max="1794" width="10.42578125" style="8" customWidth="1"/>
    <col min="1795" max="1795" width="11.28515625" style="8" customWidth="1"/>
    <col min="1796" max="1796" width="11.5703125" style="8" customWidth="1"/>
    <col min="1797" max="1797" width="18.85546875" style="8" customWidth="1"/>
    <col min="1798" max="1798" width="15.85546875" style="8" customWidth="1"/>
    <col min="1799" max="1799" width="18.85546875" style="8" customWidth="1"/>
    <col min="1800" max="1800" width="16.5703125" style="8" customWidth="1"/>
    <col min="1801" max="2040" width="11.42578125" style="8"/>
    <col min="2041" max="2041" width="5.85546875" style="8" customWidth="1"/>
    <col min="2042" max="2042" width="24.28515625" style="8" customWidth="1"/>
    <col min="2043" max="2043" width="16.140625" style="8" customWidth="1"/>
    <col min="2044" max="2044" width="18.28515625" style="8" customWidth="1"/>
    <col min="2045" max="2045" width="14.85546875" style="8" customWidth="1"/>
    <col min="2046" max="2046" width="14.7109375" style="8" customWidth="1"/>
    <col min="2047" max="2047" width="11.42578125" style="8"/>
    <col min="2048" max="2048" width="11.140625" style="8" customWidth="1"/>
    <col min="2049" max="2049" width="10.85546875" style="8" customWidth="1"/>
    <col min="2050" max="2050" width="10.42578125" style="8" customWidth="1"/>
    <col min="2051" max="2051" width="11.28515625" style="8" customWidth="1"/>
    <col min="2052" max="2052" width="11.5703125" style="8" customWidth="1"/>
    <col min="2053" max="2053" width="18.85546875" style="8" customWidth="1"/>
    <col min="2054" max="2054" width="15.85546875" style="8" customWidth="1"/>
    <col min="2055" max="2055" width="18.85546875" style="8" customWidth="1"/>
    <col min="2056" max="2056" width="16.5703125" style="8" customWidth="1"/>
    <col min="2057" max="2296" width="11.42578125" style="8"/>
    <col min="2297" max="2297" width="5.85546875" style="8" customWidth="1"/>
    <col min="2298" max="2298" width="24.28515625" style="8" customWidth="1"/>
    <col min="2299" max="2299" width="16.140625" style="8" customWidth="1"/>
    <col min="2300" max="2300" width="18.28515625" style="8" customWidth="1"/>
    <col min="2301" max="2301" width="14.85546875" style="8" customWidth="1"/>
    <col min="2302" max="2302" width="14.7109375" style="8" customWidth="1"/>
    <col min="2303" max="2303" width="11.42578125" style="8"/>
    <col min="2304" max="2304" width="11.140625" style="8" customWidth="1"/>
    <col min="2305" max="2305" width="10.85546875" style="8" customWidth="1"/>
    <col min="2306" max="2306" width="10.42578125" style="8" customWidth="1"/>
    <col min="2307" max="2307" width="11.28515625" style="8" customWidth="1"/>
    <col min="2308" max="2308" width="11.5703125" style="8" customWidth="1"/>
    <col min="2309" max="2309" width="18.85546875" style="8" customWidth="1"/>
    <col min="2310" max="2310" width="15.85546875" style="8" customWidth="1"/>
    <col min="2311" max="2311" width="18.85546875" style="8" customWidth="1"/>
    <col min="2312" max="2312" width="16.5703125" style="8" customWidth="1"/>
    <col min="2313" max="2552" width="11.42578125" style="8"/>
    <col min="2553" max="2553" width="5.85546875" style="8" customWidth="1"/>
    <col min="2554" max="2554" width="24.28515625" style="8" customWidth="1"/>
    <col min="2555" max="2555" width="16.140625" style="8" customWidth="1"/>
    <col min="2556" max="2556" width="18.28515625" style="8" customWidth="1"/>
    <col min="2557" max="2557" width="14.85546875" style="8" customWidth="1"/>
    <col min="2558" max="2558" width="14.7109375" style="8" customWidth="1"/>
    <col min="2559" max="2559" width="11.42578125" style="8"/>
    <col min="2560" max="2560" width="11.140625" style="8" customWidth="1"/>
    <col min="2561" max="2561" width="10.85546875" style="8" customWidth="1"/>
    <col min="2562" max="2562" width="10.42578125" style="8" customWidth="1"/>
    <col min="2563" max="2563" width="11.28515625" style="8" customWidth="1"/>
    <col min="2564" max="2564" width="11.5703125" style="8" customWidth="1"/>
    <col min="2565" max="2565" width="18.85546875" style="8" customWidth="1"/>
    <col min="2566" max="2566" width="15.85546875" style="8" customWidth="1"/>
    <col min="2567" max="2567" width="18.85546875" style="8" customWidth="1"/>
    <col min="2568" max="2568" width="16.5703125" style="8" customWidth="1"/>
    <col min="2569" max="2808" width="11.42578125" style="8"/>
    <col min="2809" max="2809" width="5.85546875" style="8" customWidth="1"/>
    <col min="2810" max="2810" width="24.28515625" style="8" customWidth="1"/>
    <col min="2811" max="2811" width="16.140625" style="8" customWidth="1"/>
    <col min="2812" max="2812" width="18.28515625" style="8" customWidth="1"/>
    <col min="2813" max="2813" width="14.85546875" style="8" customWidth="1"/>
    <col min="2814" max="2814" width="14.7109375" style="8" customWidth="1"/>
    <col min="2815" max="2815" width="11.42578125" style="8"/>
    <col min="2816" max="2816" width="11.140625" style="8" customWidth="1"/>
    <col min="2817" max="2817" width="10.85546875" style="8" customWidth="1"/>
    <col min="2818" max="2818" width="10.42578125" style="8" customWidth="1"/>
    <col min="2819" max="2819" width="11.28515625" style="8" customWidth="1"/>
    <col min="2820" max="2820" width="11.5703125" style="8" customWidth="1"/>
    <col min="2821" max="2821" width="18.85546875" style="8" customWidth="1"/>
    <col min="2822" max="2822" width="15.85546875" style="8" customWidth="1"/>
    <col min="2823" max="2823" width="18.85546875" style="8" customWidth="1"/>
    <col min="2824" max="2824" width="16.5703125" style="8" customWidth="1"/>
    <col min="2825" max="3064" width="11.42578125" style="8"/>
    <col min="3065" max="3065" width="5.85546875" style="8" customWidth="1"/>
    <col min="3066" max="3066" width="24.28515625" style="8" customWidth="1"/>
    <col min="3067" max="3067" width="16.140625" style="8" customWidth="1"/>
    <col min="3068" max="3068" width="18.28515625" style="8" customWidth="1"/>
    <col min="3069" max="3069" width="14.85546875" style="8" customWidth="1"/>
    <col min="3070" max="3070" width="14.7109375" style="8" customWidth="1"/>
    <col min="3071" max="3071" width="11.42578125" style="8"/>
    <col min="3072" max="3072" width="11.140625" style="8" customWidth="1"/>
    <col min="3073" max="3073" width="10.85546875" style="8" customWidth="1"/>
    <col min="3074" max="3074" width="10.42578125" style="8" customWidth="1"/>
    <col min="3075" max="3075" width="11.28515625" style="8" customWidth="1"/>
    <col min="3076" max="3076" width="11.5703125" style="8" customWidth="1"/>
    <col min="3077" max="3077" width="18.85546875" style="8" customWidth="1"/>
    <col min="3078" max="3078" width="15.85546875" style="8" customWidth="1"/>
    <col min="3079" max="3079" width="18.85546875" style="8" customWidth="1"/>
    <col min="3080" max="3080" width="16.5703125" style="8" customWidth="1"/>
    <col min="3081" max="3320" width="11.42578125" style="8"/>
    <col min="3321" max="3321" width="5.85546875" style="8" customWidth="1"/>
    <col min="3322" max="3322" width="24.28515625" style="8" customWidth="1"/>
    <col min="3323" max="3323" width="16.140625" style="8" customWidth="1"/>
    <col min="3324" max="3324" width="18.28515625" style="8" customWidth="1"/>
    <col min="3325" max="3325" width="14.85546875" style="8" customWidth="1"/>
    <col min="3326" max="3326" width="14.7109375" style="8" customWidth="1"/>
    <col min="3327" max="3327" width="11.42578125" style="8"/>
    <col min="3328" max="3328" width="11.140625" style="8" customWidth="1"/>
    <col min="3329" max="3329" width="10.85546875" style="8" customWidth="1"/>
    <col min="3330" max="3330" width="10.42578125" style="8" customWidth="1"/>
    <col min="3331" max="3331" width="11.28515625" style="8" customWidth="1"/>
    <col min="3332" max="3332" width="11.5703125" style="8" customWidth="1"/>
    <col min="3333" max="3333" width="18.85546875" style="8" customWidth="1"/>
    <col min="3334" max="3334" width="15.85546875" style="8" customWidth="1"/>
    <col min="3335" max="3335" width="18.85546875" style="8" customWidth="1"/>
    <col min="3336" max="3336" width="16.5703125" style="8" customWidth="1"/>
    <col min="3337" max="3576" width="11.42578125" style="8"/>
    <col min="3577" max="3577" width="5.85546875" style="8" customWidth="1"/>
    <col min="3578" max="3578" width="24.28515625" style="8" customWidth="1"/>
    <col min="3579" max="3579" width="16.140625" style="8" customWidth="1"/>
    <col min="3580" max="3580" width="18.28515625" style="8" customWidth="1"/>
    <col min="3581" max="3581" width="14.85546875" style="8" customWidth="1"/>
    <col min="3582" max="3582" width="14.7109375" style="8" customWidth="1"/>
    <col min="3583" max="3583" width="11.42578125" style="8"/>
    <col min="3584" max="3584" width="11.140625" style="8" customWidth="1"/>
    <col min="3585" max="3585" width="10.85546875" style="8" customWidth="1"/>
    <col min="3586" max="3586" width="10.42578125" style="8" customWidth="1"/>
    <col min="3587" max="3587" width="11.28515625" style="8" customWidth="1"/>
    <col min="3588" max="3588" width="11.5703125" style="8" customWidth="1"/>
    <col min="3589" max="3589" width="18.85546875" style="8" customWidth="1"/>
    <col min="3590" max="3590" width="15.85546875" style="8" customWidth="1"/>
    <col min="3591" max="3591" width="18.85546875" style="8" customWidth="1"/>
    <col min="3592" max="3592" width="16.5703125" style="8" customWidth="1"/>
    <col min="3593" max="3832" width="11.42578125" style="8"/>
    <col min="3833" max="3833" width="5.85546875" style="8" customWidth="1"/>
    <col min="3834" max="3834" width="24.28515625" style="8" customWidth="1"/>
    <col min="3835" max="3835" width="16.140625" style="8" customWidth="1"/>
    <col min="3836" max="3836" width="18.28515625" style="8" customWidth="1"/>
    <col min="3837" max="3837" width="14.85546875" style="8" customWidth="1"/>
    <col min="3838" max="3838" width="14.7109375" style="8" customWidth="1"/>
    <col min="3839" max="3839" width="11.42578125" style="8"/>
    <col min="3840" max="3840" width="11.140625" style="8" customWidth="1"/>
    <col min="3841" max="3841" width="10.85546875" style="8" customWidth="1"/>
    <col min="3842" max="3842" width="10.42578125" style="8" customWidth="1"/>
    <col min="3843" max="3843" width="11.28515625" style="8" customWidth="1"/>
    <col min="3844" max="3844" width="11.5703125" style="8" customWidth="1"/>
    <col min="3845" max="3845" width="18.85546875" style="8" customWidth="1"/>
    <col min="3846" max="3846" width="15.85546875" style="8" customWidth="1"/>
    <col min="3847" max="3847" width="18.85546875" style="8" customWidth="1"/>
    <col min="3848" max="3848" width="16.5703125" style="8" customWidth="1"/>
    <col min="3849" max="4088" width="11.42578125" style="8"/>
    <col min="4089" max="4089" width="5.85546875" style="8" customWidth="1"/>
    <col min="4090" max="4090" width="24.28515625" style="8" customWidth="1"/>
    <col min="4091" max="4091" width="16.140625" style="8" customWidth="1"/>
    <col min="4092" max="4092" width="18.28515625" style="8" customWidth="1"/>
    <col min="4093" max="4093" width="14.85546875" style="8" customWidth="1"/>
    <col min="4094" max="4094" width="14.7109375" style="8" customWidth="1"/>
    <col min="4095" max="4095" width="11.42578125" style="8"/>
    <col min="4096" max="4096" width="11.140625" style="8" customWidth="1"/>
    <col min="4097" max="4097" width="10.85546875" style="8" customWidth="1"/>
    <col min="4098" max="4098" width="10.42578125" style="8" customWidth="1"/>
    <col min="4099" max="4099" width="11.28515625" style="8" customWidth="1"/>
    <col min="4100" max="4100" width="11.5703125" style="8" customWidth="1"/>
    <col min="4101" max="4101" width="18.85546875" style="8" customWidth="1"/>
    <col min="4102" max="4102" width="15.85546875" style="8" customWidth="1"/>
    <col min="4103" max="4103" width="18.85546875" style="8" customWidth="1"/>
    <col min="4104" max="4104" width="16.5703125" style="8" customWidth="1"/>
    <col min="4105" max="4344" width="11.42578125" style="8"/>
    <col min="4345" max="4345" width="5.85546875" style="8" customWidth="1"/>
    <col min="4346" max="4346" width="24.28515625" style="8" customWidth="1"/>
    <col min="4347" max="4347" width="16.140625" style="8" customWidth="1"/>
    <col min="4348" max="4348" width="18.28515625" style="8" customWidth="1"/>
    <col min="4349" max="4349" width="14.85546875" style="8" customWidth="1"/>
    <col min="4350" max="4350" width="14.7109375" style="8" customWidth="1"/>
    <col min="4351" max="4351" width="11.42578125" style="8"/>
    <col min="4352" max="4352" width="11.140625" style="8" customWidth="1"/>
    <col min="4353" max="4353" width="10.85546875" style="8" customWidth="1"/>
    <col min="4354" max="4354" width="10.42578125" style="8" customWidth="1"/>
    <col min="4355" max="4355" width="11.28515625" style="8" customWidth="1"/>
    <col min="4356" max="4356" width="11.5703125" style="8" customWidth="1"/>
    <col min="4357" max="4357" width="18.85546875" style="8" customWidth="1"/>
    <col min="4358" max="4358" width="15.85546875" style="8" customWidth="1"/>
    <col min="4359" max="4359" width="18.85546875" style="8" customWidth="1"/>
    <col min="4360" max="4360" width="16.5703125" style="8" customWidth="1"/>
    <col min="4361" max="4600" width="11.42578125" style="8"/>
    <col min="4601" max="4601" width="5.85546875" style="8" customWidth="1"/>
    <col min="4602" max="4602" width="24.28515625" style="8" customWidth="1"/>
    <col min="4603" max="4603" width="16.140625" style="8" customWidth="1"/>
    <col min="4604" max="4604" width="18.28515625" style="8" customWidth="1"/>
    <col min="4605" max="4605" width="14.85546875" style="8" customWidth="1"/>
    <col min="4606" max="4606" width="14.7109375" style="8" customWidth="1"/>
    <col min="4607" max="4607" width="11.42578125" style="8"/>
    <col min="4608" max="4608" width="11.140625" style="8" customWidth="1"/>
    <col min="4609" max="4609" width="10.85546875" style="8" customWidth="1"/>
    <col min="4610" max="4610" width="10.42578125" style="8" customWidth="1"/>
    <col min="4611" max="4611" width="11.28515625" style="8" customWidth="1"/>
    <col min="4612" max="4612" width="11.5703125" style="8" customWidth="1"/>
    <col min="4613" max="4613" width="18.85546875" style="8" customWidth="1"/>
    <col min="4614" max="4614" width="15.85546875" style="8" customWidth="1"/>
    <col min="4615" max="4615" width="18.85546875" style="8" customWidth="1"/>
    <col min="4616" max="4616" width="16.5703125" style="8" customWidth="1"/>
    <col min="4617" max="4856" width="11.42578125" style="8"/>
    <col min="4857" max="4857" width="5.85546875" style="8" customWidth="1"/>
    <col min="4858" max="4858" width="24.28515625" style="8" customWidth="1"/>
    <col min="4859" max="4859" width="16.140625" style="8" customWidth="1"/>
    <col min="4860" max="4860" width="18.28515625" style="8" customWidth="1"/>
    <col min="4861" max="4861" width="14.85546875" style="8" customWidth="1"/>
    <col min="4862" max="4862" width="14.7109375" style="8" customWidth="1"/>
    <col min="4863" max="4863" width="11.42578125" style="8"/>
    <col min="4864" max="4864" width="11.140625" style="8" customWidth="1"/>
    <col min="4865" max="4865" width="10.85546875" style="8" customWidth="1"/>
    <col min="4866" max="4866" width="10.42578125" style="8" customWidth="1"/>
    <col min="4867" max="4867" width="11.28515625" style="8" customWidth="1"/>
    <col min="4868" max="4868" width="11.5703125" style="8" customWidth="1"/>
    <col min="4869" max="4869" width="18.85546875" style="8" customWidth="1"/>
    <col min="4870" max="4870" width="15.85546875" style="8" customWidth="1"/>
    <col min="4871" max="4871" width="18.85546875" style="8" customWidth="1"/>
    <col min="4872" max="4872" width="16.5703125" style="8" customWidth="1"/>
    <col min="4873" max="5112" width="11.42578125" style="8"/>
    <col min="5113" max="5113" width="5.85546875" style="8" customWidth="1"/>
    <col min="5114" max="5114" width="24.28515625" style="8" customWidth="1"/>
    <col min="5115" max="5115" width="16.140625" style="8" customWidth="1"/>
    <col min="5116" max="5116" width="18.28515625" style="8" customWidth="1"/>
    <col min="5117" max="5117" width="14.85546875" style="8" customWidth="1"/>
    <col min="5118" max="5118" width="14.7109375" style="8" customWidth="1"/>
    <col min="5119" max="5119" width="11.42578125" style="8"/>
    <col min="5120" max="5120" width="11.140625" style="8" customWidth="1"/>
    <col min="5121" max="5121" width="10.85546875" style="8" customWidth="1"/>
    <col min="5122" max="5122" width="10.42578125" style="8" customWidth="1"/>
    <col min="5123" max="5123" width="11.28515625" style="8" customWidth="1"/>
    <col min="5124" max="5124" width="11.5703125" style="8" customWidth="1"/>
    <col min="5125" max="5125" width="18.85546875" style="8" customWidth="1"/>
    <col min="5126" max="5126" width="15.85546875" style="8" customWidth="1"/>
    <col min="5127" max="5127" width="18.85546875" style="8" customWidth="1"/>
    <col min="5128" max="5128" width="16.5703125" style="8" customWidth="1"/>
    <col min="5129" max="5368" width="11.42578125" style="8"/>
    <col min="5369" max="5369" width="5.85546875" style="8" customWidth="1"/>
    <col min="5370" max="5370" width="24.28515625" style="8" customWidth="1"/>
    <col min="5371" max="5371" width="16.140625" style="8" customWidth="1"/>
    <col min="5372" max="5372" width="18.28515625" style="8" customWidth="1"/>
    <col min="5373" max="5373" width="14.85546875" style="8" customWidth="1"/>
    <col min="5374" max="5374" width="14.7109375" style="8" customWidth="1"/>
    <col min="5375" max="5375" width="11.42578125" style="8"/>
    <col min="5376" max="5376" width="11.140625" style="8" customWidth="1"/>
    <col min="5377" max="5377" width="10.85546875" style="8" customWidth="1"/>
    <col min="5378" max="5378" width="10.42578125" style="8" customWidth="1"/>
    <col min="5379" max="5379" width="11.28515625" style="8" customWidth="1"/>
    <col min="5380" max="5380" width="11.5703125" style="8" customWidth="1"/>
    <col min="5381" max="5381" width="18.85546875" style="8" customWidth="1"/>
    <col min="5382" max="5382" width="15.85546875" style="8" customWidth="1"/>
    <col min="5383" max="5383" width="18.85546875" style="8" customWidth="1"/>
    <col min="5384" max="5384" width="16.5703125" style="8" customWidth="1"/>
    <col min="5385" max="5624" width="11.42578125" style="8"/>
    <col min="5625" max="5625" width="5.85546875" style="8" customWidth="1"/>
    <col min="5626" max="5626" width="24.28515625" style="8" customWidth="1"/>
    <col min="5627" max="5627" width="16.140625" style="8" customWidth="1"/>
    <col min="5628" max="5628" width="18.28515625" style="8" customWidth="1"/>
    <col min="5629" max="5629" width="14.85546875" style="8" customWidth="1"/>
    <col min="5630" max="5630" width="14.7109375" style="8" customWidth="1"/>
    <col min="5631" max="5631" width="11.42578125" style="8"/>
    <col min="5632" max="5632" width="11.140625" style="8" customWidth="1"/>
    <col min="5633" max="5633" width="10.85546875" style="8" customWidth="1"/>
    <col min="5634" max="5634" width="10.42578125" style="8" customWidth="1"/>
    <col min="5635" max="5635" width="11.28515625" style="8" customWidth="1"/>
    <col min="5636" max="5636" width="11.5703125" style="8" customWidth="1"/>
    <col min="5637" max="5637" width="18.85546875" style="8" customWidth="1"/>
    <col min="5638" max="5638" width="15.85546875" style="8" customWidth="1"/>
    <col min="5639" max="5639" width="18.85546875" style="8" customWidth="1"/>
    <col min="5640" max="5640" width="16.5703125" style="8" customWidth="1"/>
    <col min="5641" max="5880" width="11.42578125" style="8"/>
    <col min="5881" max="5881" width="5.85546875" style="8" customWidth="1"/>
    <col min="5882" max="5882" width="24.28515625" style="8" customWidth="1"/>
    <col min="5883" max="5883" width="16.140625" style="8" customWidth="1"/>
    <col min="5884" max="5884" width="18.28515625" style="8" customWidth="1"/>
    <col min="5885" max="5885" width="14.85546875" style="8" customWidth="1"/>
    <col min="5886" max="5886" width="14.7109375" style="8" customWidth="1"/>
    <col min="5887" max="5887" width="11.42578125" style="8"/>
    <col min="5888" max="5888" width="11.140625" style="8" customWidth="1"/>
    <col min="5889" max="5889" width="10.85546875" style="8" customWidth="1"/>
    <col min="5890" max="5890" width="10.42578125" style="8" customWidth="1"/>
    <col min="5891" max="5891" width="11.28515625" style="8" customWidth="1"/>
    <col min="5892" max="5892" width="11.5703125" style="8" customWidth="1"/>
    <col min="5893" max="5893" width="18.85546875" style="8" customWidth="1"/>
    <col min="5894" max="5894" width="15.85546875" style="8" customWidth="1"/>
    <col min="5895" max="5895" width="18.85546875" style="8" customWidth="1"/>
    <col min="5896" max="5896" width="16.5703125" style="8" customWidth="1"/>
    <col min="5897" max="6136" width="11.42578125" style="8"/>
    <col min="6137" max="6137" width="5.85546875" style="8" customWidth="1"/>
    <col min="6138" max="6138" width="24.28515625" style="8" customWidth="1"/>
    <col min="6139" max="6139" width="16.140625" style="8" customWidth="1"/>
    <col min="6140" max="6140" width="18.28515625" style="8" customWidth="1"/>
    <col min="6141" max="6141" width="14.85546875" style="8" customWidth="1"/>
    <col min="6142" max="6142" width="14.7109375" style="8" customWidth="1"/>
    <col min="6143" max="6143" width="11.42578125" style="8"/>
    <col min="6144" max="6144" width="11.140625" style="8" customWidth="1"/>
    <col min="6145" max="6145" width="10.85546875" style="8" customWidth="1"/>
    <col min="6146" max="6146" width="10.42578125" style="8" customWidth="1"/>
    <col min="6147" max="6147" width="11.28515625" style="8" customWidth="1"/>
    <col min="6148" max="6148" width="11.5703125" style="8" customWidth="1"/>
    <col min="6149" max="6149" width="18.85546875" style="8" customWidth="1"/>
    <col min="6150" max="6150" width="15.85546875" style="8" customWidth="1"/>
    <col min="6151" max="6151" width="18.85546875" style="8" customWidth="1"/>
    <col min="6152" max="6152" width="16.5703125" style="8" customWidth="1"/>
    <col min="6153" max="6392" width="11.42578125" style="8"/>
    <col min="6393" max="6393" width="5.85546875" style="8" customWidth="1"/>
    <col min="6394" max="6394" width="24.28515625" style="8" customWidth="1"/>
    <col min="6395" max="6395" width="16.140625" style="8" customWidth="1"/>
    <col min="6396" max="6396" width="18.28515625" style="8" customWidth="1"/>
    <col min="6397" max="6397" width="14.85546875" style="8" customWidth="1"/>
    <col min="6398" max="6398" width="14.7109375" style="8" customWidth="1"/>
    <col min="6399" max="6399" width="11.42578125" style="8"/>
    <col min="6400" max="6400" width="11.140625" style="8" customWidth="1"/>
    <col min="6401" max="6401" width="10.85546875" style="8" customWidth="1"/>
    <col min="6402" max="6402" width="10.42578125" style="8" customWidth="1"/>
    <col min="6403" max="6403" width="11.28515625" style="8" customWidth="1"/>
    <col min="6404" max="6404" width="11.5703125" style="8" customWidth="1"/>
    <col min="6405" max="6405" width="18.85546875" style="8" customWidth="1"/>
    <col min="6406" max="6406" width="15.85546875" style="8" customWidth="1"/>
    <col min="6407" max="6407" width="18.85546875" style="8" customWidth="1"/>
    <col min="6408" max="6408" width="16.5703125" style="8" customWidth="1"/>
    <col min="6409" max="6648" width="11.42578125" style="8"/>
    <col min="6649" max="6649" width="5.85546875" style="8" customWidth="1"/>
    <col min="6650" max="6650" width="24.28515625" style="8" customWidth="1"/>
    <col min="6651" max="6651" width="16.140625" style="8" customWidth="1"/>
    <col min="6652" max="6652" width="18.28515625" style="8" customWidth="1"/>
    <col min="6653" max="6653" width="14.85546875" style="8" customWidth="1"/>
    <col min="6654" max="6654" width="14.7109375" style="8" customWidth="1"/>
    <col min="6655" max="6655" width="11.42578125" style="8"/>
    <col min="6656" max="6656" width="11.140625" style="8" customWidth="1"/>
    <col min="6657" max="6657" width="10.85546875" style="8" customWidth="1"/>
    <col min="6658" max="6658" width="10.42578125" style="8" customWidth="1"/>
    <col min="6659" max="6659" width="11.28515625" style="8" customWidth="1"/>
    <col min="6660" max="6660" width="11.5703125" style="8" customWidth="1"/>
    <col min="6661" max="6661" width="18.85546875" style="8" customWidth="1"/>
    <col min="6662" max="6662" width="15.85546875" style="8" customWidth="1"/>
    <col min="6663" max="6663" width="18.85546875" style="8" customWidth="1"/>
    <col min="6664" max="6664" width="16.5703125" style="8" customWidth="1"/>
    <col min="6665" max="6904" width="11.42578125" style="8"/>
    <col min="6905" max="6905" width="5.85546875" style="8" customWidth="1"/>
    <col min="6906" max="6906" width="24.28515625" style="8" customWidth="1"/>
    <col min="6907" max="6907" width="16.140625" style="8" customWidth="1"/>
    <col min="6908" max="6908" width="18.28515625" style="8" customWidth="1"/>
    <col min="6909" max="6909" width="14.85546875" style="8" customWidth="1"/>
    <col min="6910" max="6910" width="14.7109375" style="8" customWidth="1"/>
    <col min="6911" max="6911" width="11.42578125" style="8"/>
    <col min="6912" max="6912" width="11.140625" style="8" customWidth="1"/>
    <col min="6913" max="6913" width="10.85546875" style="8" customWidth="1"/>
    <col min="6914" max="6914" width="10.42578125" style="8" customWidth="1"/>
    <col min="6915" max="6915" width="11.28515625" style="8" customWidth="1"/>
    <col min="6916" max="6916" width="11.5703125" style="8" customWidth="1"/>
    <col min="6917" max="6917" width="18.85546875" style="8" customWidth="1"/>
    <col min="6918" max="6918" width="15.85546875" style="8" customWidth="1"/>
    <col min="6919" max="6919" width="18.85546875" style="8" customWidth="1"/>
    <col min="6920" max="6920" width="16.5703125" style="8" customWidth="1"/>
    <col min="6921" max="7160" width="11.42578125" style="8"/>
    <col min="7161" max="7161" width="5.85546875" style="8" customWidth="1"/>
    <col min="7162" max="7162" width="24.28515625" style="8" customWidth="1"/>
    <col min="7163" max="7163" width="16.140625" style="8" customWidth="1"/>
    <col min="7164" max="7164" width="18.28515625" style="8" customWidth="1"/>
    <col min="7165" max="7165" width="14.85546875" style="8" customWidth="1"/>
    <col min="7166" max="7166" width="14.7109375" style="8" customWidth="1"/>
    <col min="7167" max="7167" width="11.42578125" style="8"/>
    <col min="7168" max="7168" width="11.140625" style="8" customWidth="1"/>
    <col min="7169" max="7169" width="10.85546875" style="8" customWidth="1"/>
    <col min="7170" max="7170" width="10.42578125" style="8" customWidth="1"/>
    <col min="7171" max="7171" width="11.28515625" style="8" customWidth="1"/>
    <col min="7172" max="7172" width="11.5703125" style="8" customWidth="1"/>
    <col min="7173" max="7173" width="18.85546875" style="8" customWidth="1"/>
    <col min="7174" max="7174" width="15.85546875" style="8" customWidth="1"/>
    <col min="7175" max="7175" width="18.85546875" style="8" customWidth="1"/>
    <col min="7176" max="7176" width="16.5703125" style="8" customWidth="1"/>
    <col min="7177" max="7416" width="11.42578125" style="8"/>
    <col min="7417" max="7417" width="5.85546875" style="8" customWidth="1"/>
    <col min="7418" max="7418" width="24.28515625" style="8" customWidth="1"/>
    <col min="7419" max="7419" width="16.140625" style="8" customWidth="1"/>
    <col min="7420" max="7420" width="18.28515625" style="8" customWidth="1"/>
    <col min="7421" max="7421" width="14.85546875" style="8" customWidth="1"/>
    <col min="7422" max="7422" width="14.7109375" style="8" customWidth="1"/>
    <col min="7423" max="7423" width="11.42578125" style="8"/>
    <col min="7424" max="7424" width="11.140625" style="8" customWidth="1"/>
    <col min="7425" max="7425" width="10.85546875" style="8" customWidth="1"/>
    <col min="7426" max="7426" width="10.42578125" style="8" customWidth="1"/>
    <col min="7427" max="7427" width="11.28515625" style="8" customWidth="1"/>
    <col min="7428" max="7428" width="11.5703125" style="8" customWidth="1"/>
    <col min="7429" max="7429" width="18.85546875" style="8" customWidth="1"/>
    <col min="7430" max="7430" width="15.85546875" style="8" customWidth="1"/>
    <col min="7431" max="7431" width="18.85546875" style="8" customWidth="1"/>
    <col min="7432" max="7432" width="16.5703125" style="8" customWidth="1"/>
    <col min="7433" max="7672" width="11.42578125" style="8"/>
    <col min="7673" max="7673" width="5.85546875" style="8" customWidth="1"/>
    <col min="7674" max="7674" width="24.28515625" style="8" customWidth="1"/>
    <col min="7675" max="7675" width="16.140625" style="8" customWidth="1"/>
    <col min="7676" max="7676" width="18.28515625" style="8" customWidth="1"/>
    <col min="7677" max="7677" width="14.85546875" style="8" customWidth="1"/>
    <col min="7678" max="7678" width="14.7109375" style="8" customWidth="1"/>
    <col min="7679" max="7679" width="11.42578125" style="8"/>
    <col min="7680" max="7680" width="11.140625" style="8" customWidth="1"/>
    <col min="7681" max="7681" width="10.85546875" style="8" customWidth="1"/>
    <col min="7682" max="7682" width="10.42578125" style="8" customWidth="1"/>
    <col min="7683" max="7683" width="11.28515625" style="8" customWidth="1"/>
    <col min="7684" max="7684" width="11.5703125" style="8" customWidth="1"/>
    <col min="7685" max="7685" width="18.85546875" style="8" customWidth="1"/>
    <col min="7686" max="7686" width="15.85546875" style="8" customWidth="1"/>
    <col min="7687" max="7687" width="18.85546875" style="8" customWidth="1"/>
    <col min="7688" max="7688" width="16.5703125" style="8" customWidth="1"/>
    <col min="7689" max="7928" width="11.42578125" style="8"/>
    <col min="7929" max="7929" width="5.85546875" style="8" customWidth="1"/>
    <col min="7930" max="7930" width="24.28515625" style="8" customWidth="1"/>
    <col min="7931" max="7931" width="16.140625" style="8" customWidth="1"/>
    <col min="7932" max="7932" width="18.28515625" style="8" customWidth="1"/>
    <col min="7933" max="7933" width="14.85546875" style="8" customWidth="1"/>
    <col min="7934" max="7934" width="14.7109375" style="8" customWidth="1"/>
    <col min="7935" max="7935" width="11.42578125" style="8"/>
    <col min="7936" max="7936" width="11.140625" style="8" customWidth="1"/>
    <col min="7937" max="7937" width="10.85546875" style="8" customWidth="1"/>
    <col min="7938" max="7938" width="10.42578125" style="8" customWidth="1"/>
    <col min="7939" max="7939" width="11.28515625" style="8" customWidth="1"/>
    <col min="7940" max="7940" width="11.5703125" style="8" customWidth="1"/>
    <col min="7941" max="7941" width="18.85546875" style="8" customWidth="1"/>
    <col min="7942" max="7942" width="15.85546875" style="8" customWidth="1"/>
    <col min="7943" max="7943" width="18.85546875" style="8" customWidth="1"/>
    <col min="7944" max="7944" width="16.5703125" style="8" customWidth="1"/>
    <col min="7945" max="8184" width="11.42578125" style="8"/>
    <col min="8185" max="8185" width="5.85546875" style="8" customWidth="1"/>
    <col min="8186" max="8186" width="24.28515625" style="8" customWidth="1"/>
    <col min="8187" max="8187" width="16.140625" style="8" customWidth="1"/>
    <col min="8188" max="8188" width="18.28515625" style="8" customWidth="1"/>
    <col min="8189" max="8189" width="14.85546875" style="8" customWidth="1"/>
    <col min="8190" max="8190" width="14.7109375" style="8" customWidth="1"/>
    <col min="8191" max="8191" width="11.42578125" style="8"/>
    <col min="8192" max="8192" width="11.140625" style="8" customWidth="1"/>
    <col min="8193" max="8193" width="10.85546875" style="8" customWidth="1"/>
    <col min="8194" max="8194" width="10.42578125" style="8" customWidth="1"/>
    <col min="8195" max="8195" width="11.28515625" style="8" customWidth="1"/>
    <col min="8196" max="8196" width="11.5703125" style="8" customWidth="1"/>
    <col min="8197" max="8197" width="18.85546875" style="8" customWidth="1"/>
    <col min="8198" max="8198" width="15.85546875" style="8" customWidth="1"/>
    <col min="8199" max="8199" width="18.85546875" style="8" customWidth="1"/>
    <col min="8200" max="8200" width="16.5703125" style="8" customWidth="1"/>
    <col min="8201" max="8440" width="11.42578125" style="8"/>
    <col min="8441" max="8441" width="5.85546875" style="8" customWidth="1"/>
    <col min="8442" max="8442" width="24.28515625" style="8" customWidth="1"/>
    <col min="8443" max="8443" width="16.140625" style="8" customWidth="1"/>
    <col min="8444" max="8444" width="18.28515625" style="8" customWidth="1"/>
    <col min="8445" max="8445" width="14.85546875" style="8" customWidth="1"/>
    <col min="8446" max="8446" width="14.7109375" style="8" customWidth="1"/>
    <col min="8447" max="8447" width="11.42578125" style="8"/>
    <col min="8448" max="8448" width="11.140625" style="8" customWidth="1"/>
    <col min="8449" max="8449" width="10.85546875" style="8" customWidth="1"/>
    <col min="8450" max="8450" width="10.42578125" style="8" customWidth="1"/>
    <col min="8451" max="8451" width="11.28515625" style="8" customWidth="1"/>
    <col min="8452" max="8452" width="11.5703125" style="8" customWidth="1"/>
    <col min="8453" max="8453" width="18.85546875" style="8" customWidth="1"/>
    <col min="8454" max="8454" width="15.85546875" style="8" customWidth="1"/>
    <col min="8455" max="8455" width="18.85546875" style="8" customWidth="1"/>
    <col min="8456" max="8456" width="16.5703125" style="8" customWidth="1"/>
    <col min="8457" max="8696" width="11.42578125" style="8"/>
    <col min="8697" max="8697" width="5.85546875" style="8" customWidth="1"/>
    <col min="8698" max="8698" width="24.28515625" style="8" customWidth="1"/>
    <col min="8699" max="8699" width="16.140625" style="8" customWidth="1"/>
    <col min="8700" max="8700" width="18.28515625" style="8" customWidth="1"/>
    <col min="8701" max="8701" width="14.85546875" style="8" customWidth="1"/>
    <col min="8702" max="8702" width="14.7109375" style="8" customWidth="1"/>
    <col min="8703" max="8703" width="11.42578125" style="8"/>
    <col min="8704" max="8704" width="11.140625" style="8" customWidth="1"/>
    <col min="8705" max="8705" width="10.85546875" style="8" customWidth="1"/>
    <col min="8706" max="8706" width="10.42578125" style="8" customWidth="1"/>
    <col min="8707" max="8707" width="11.28515625" style="8" customWidth="1"/>
    <col min="8708" max="8708" width="11.5703125" style="8" customWidth="1"/>
    <col min="8709" max="8709" width="18.85546875" style="8" customWidth="1"/>
    <col min="8710" max="8710" width="15.85546875" style="8" customWidth="1"/>
    <col min="8711" max="8711" width="18.85546875" style="8" customWidth="1"/>
    <col min="8712" max="8712" width="16.5703125" style="8" customWidth="1"/>
    <col min="8713" max="8952" width="11.42578125" style="8"/>
    <col min="8953" max="8953" width="5.85546875" style="8" customWidth="1"/>
    <col min="8954" max="8954" width="24.28515625" style="8" customWidth="1"/>
    <col min="8955" max="8955" width="16.140625" style="8" customWidth="1"/>
    <col min="8956" max="8956" width="18.28515625" style="8" customWidth="1"/>
    <col min="8957" max="8957" width="14.85546875" style="8" customWidth="1"/>
    <col min="8958" max="8958" width="14.7109375" style="8" customWidth="1"/>
    <col min="8959" max="8959" width="11.42578125" style="8"/>
    <col min="8960" max="8960" width="11.140625" style="8" customWidth="1"/>
    <col min="8961" max="8961" width="10.85546875" style="8" customWidth="1"/>
    <col min="8962" max="8962" width="10.42578125" style="8" customWidth="1"/>
    <col min="8963" max="8963" width="11.28515625" style="8" customWidth="1"/>
    <col min="8964" max="8964" width="11.5703125" style="8" customWidth="1"/>
    <col min="8965" max="8965" width="18.85546875" style="8" customWidth="1"/>
    <col min="8966" max="8966" width="15.85546875" style="8" customWidth="1"/>
    <col min="8967" max="8967" width="18.85546875" style="8" customWidth="1"/>
    <col min="8968" max="8968" width="16.5703125" style="8" customWidth="1"/>
    <col min="8969" max="9208" width="11.42578125" style="8"/>
    <col min="9209" max="9209" width="5.85546875" style="8" customWidth="1"/>
    <col min="9210" max="9210" width="24.28515625" style="8" customWidth="1"/>
    <col min="9211" max="9211" width="16.140625" style="8" customWidth="1"/>
    <col min="9212" max="9212" width="18.28515625" style="8" customWidth="1"/>
    <col min="9213" max="9213" width="14.85546875" style="8" customWidth="1"/>
    <col min="9214" max="9214" width="14.7109375" style="8" customWidth="1"/>
    <col min="9215" max="9215" width="11.42578125" style="8"/>
    <col min="9216" max="9216" width="11.140625" style="8" customWidth="1"/>
    <col min="9217" max="9217" width="10.85546875" style="8" customWidth="1"/>
    <col min="9218" max="9218" width="10.42578125" style="8" customWidth="1"/>
    <col min="9219" max="9219" width="11.28515625" style="8" customWidth="1"/>
    <col min="9220" max="9220" width="11.5703125" style="8" customWidth="1"/>
    <col min="9221" max="9221" width="18.85546875" style="8" customWidth="1"/>
    <col min="9222" max="9222" width="15.85546875" style="8" customWidth="1"/>
    <col min="9223" max="9223" width="18.85546875" style="8" customWidth="1"/>
    <col min="9224" max="9224" width="16.5703125" style="8" customWidth="1"/>
    <col min="9225" max="9464" width="11.42578125" style="8"/>
    <col min="9465" max="9465" width="5.85546875" style="8" customWidth="1"/>
    <col min="9466" max="9466" width="24.28515625" style="8" customWidth="1"/>
    <col min="9467" max="9467" width="16.140625" style="8" customWidth="1"/>
    <col min="9468" max="9468" width="18.28515625" style="8" customWidth="1"/>
    <col min="9469" max="9469" width="14.85546875" style="8" customWidth="1"/>
    <col min="9470" max="9470" width="14.7109375" style="8" customWidth="1"/>
    <col min="9471" max="9471" width="11.42578125" style="8"/>
    <col min="9472" max="9472" width="11.140625" style="8" customWidth="1"/>
    <col min="9473" max="9473" width="10.85546875" style="8" customWidth="1"/>
    <col min="9474" max="9474" width="10.42578125" style="8" customWidth="1"/>
    <col min="9475" max="9475" width="11.28515625" style="8" customWidth="1"/>
    <col min="9476" max="9476" width="11.5703125" style="8" customWidth="1"/>
    <col min="9477" max="9477" width="18.85546875" style="8" customWidth="1"/>
    <col min="9478" max="9478" width="15.85546875" style="8" customWidth="1"/>
    <col min="9479" max="9479" width="18.85546875" style="8" customWidth="1"/>
    <col min="9480" max="9480" width="16.5703125" style="8" customWidth="1"/>
    <col min="9481" max="9720" width="11.42578125" style="8"/>
    <col min="9721" max="9721" width="5.85546875" style="8" customWidth="1"/>
    <col min="9722" max="9722" width="24.28515625" style="8" customWidth="1"/>
    <col min="9723" max="9723" width="16.140625" style="8" customWidth="1"/>
    <col min="9724" max="9724" width="18.28515625" style="8" customWidth="1"/>
    <col min="9725" max="9725" width="14.85546875" style="8" customWidth="1"/>
    <col min="9726" max="9726" width="14.7109375" style="8" customWidth="1"/>
    <col min="9727" max="9727" width="11.42578125" style="8"/>
    <col min="9728" max="9728" width="11.140625" style="8" customWidth="1"/>
    <col min="9729" max="9729" width="10.85546875" style="8" customWidth="1"/>
    <col min="9730" max="9730" width="10.42578125" style="8" customWidth="1"/>
    <col min="9731" max="9731" width="11.28515625" style="8" customWidth="1"/>
    <col min="9732" max="9732" width="11.5703125" style="8" customWidth="1"/>
    <col min="9733" max="9733" width="18.85546875" style="8" customWidth="1"/>
    <col min="9734" max="9734" width="15.85546875" style="8" customWidth="1"/>
    <col min="9735" max="9735" width="18.85546875" style="8" customWidth="1"/>
    <col min="9736" max="9736" width="16.5703125" style="8" customWidth="1"/>
    <col min="9737" max="9976" width="11.42578125" style="8"/>
    <col min="9977" max="9977" width="5.85546875" style="8" customWidth="1"/>
    <col min="9978" max="9978" width="24.28515625" style="8" customWidth="1"/>
    <col min="9979" max="9979" width="16.140625" style="8" customWidth="1"/>
    <col min="9980" max="9980" width="18.28515625" style="8" customWidth="1"/>
    <col min="9981" max="9981" width="14.85546875" style="8" customWidth="1"/>
    <col min="9982" max="9982" width="14.7109375" style="8" customWidth="1"/>
    <col min="9983" max="9983" width="11.42578125" style="8"/>
    <col min="9984" max="9984" width="11.140625" style="8" customWidth="1"/>
    <col min="9985" max="9985" width="10.85546875" style="8" customWidth="1"/>
    <col min="9986" max="9986" width="10.42578125" style="8" customWidth="1"/>
    <col min="9987" max="9987" width="11.28515625" style="8" customWidth="1"/>
    <col min="9988" max="9988" width="11.5703125" style="8" customWidth="1"/>
    <col min="9989" max="9989" width="18.85546875" style="8" customWidth="1"/>
    <col min="9990" max="9990" width="15.85546875" style="8" customWidth="1"/>
    <col min="9991" max="9991" width="18.85546875" style="8" customWidth="1"/>
    <col min="9992" max="9992" width="16.5703125" style="8" customWidth="1"/>
    <col min="9993" max="10232" width="11.42578125" style="8"/>
    <col min="10233" max="10233" width="5.85546875" style="8" customWidth="1"/>
    <col min="10234" max="10234" width="24.28515625" style="8" customWidth="1"/>
    <col min="10235" max="10235" width="16.140625" style="8" customWidth="1"/>
    <col min="10236" max="10236" width="18.28515625" style="8" customWidth="1"/>
    <col min="10237" max="10237" width="14.85546875" style="8" customWidth="1"/>
    <col min="10238" max="10238" width="14.7109375" style="8" customWidth="1"/>
    <col min="10239" max="10239" width="11.42578125" style="8"/>
    <col min="10240" max="10240" width="11.140625" style="8" customWidth="1"/>
    <col min="10241" max="10241" width="10.85546875" style="8" customWidth="1"/>
    <col min="10242" max="10242" width="10.42578125" style="8" customWidth="1"/>
    <col min="10243" max="10243" width="11.28515625" style="8" customWidth="1"/>
    <col min="10244" max="10244" width="11.5703125" style="8" customWidth="1"/>
    <col min="10245" max="10245" width="18.85546875" style="8" customWidth="1"/>
    <col min="10246" max="10246" width="15.85546875" style="8" customWidth="1"/>
    <col min="10247" max="10247" width="18.85546875" style="8" customWidth="1"/>
    <col min="10248" max="10248" width="16.5703125" style="8" customWidth="1"/>
    <col min="10249" max="10488" width="11.42578125" style="8"/>
    <col min="10489" max="10489" width="5.85546875" style="8" customWidth="1"/>
    <col min="10490" max="10490" width="24.28515625" style="8" customWidth="1"/>
    <col min="10491" max="10491" width="16.140625" style="8" customWidth="1"/>
    <col min="10492" max="10492" width="18.28515625" style="8" customWidth="1"/>
    <col min="10493" max="10493" width="14.85546875" style="8" customWidth="1"/>
    <col min="10494" max="10494" width="14.7109375" style="8" customWidth="1"/>
    <col min="10495" max="10495" width="11.42578125" style="8"/>
    <col min="10496" max="10496" width="11.140625" style="8" customWidth="1"/>
    <col min="10497" max="10497" width="10.85546875" style="8" customWidth="1"/>
    <col min="10498" max="10498" width="10.42578125" style="8" customWidth="1"/>
    <col min="10499" max="10499" width="11.28515625" style="8" customWidth="1"/>
    <col min="10500" max="10500" width="11.5703125" style="8" customWidth="1"/>
    <col min="10501" max="10501" width="18.85546875" style="8" customWidth="1"/>
    <col min="10502" max="10502" width="15.85546875" style="8" customWidth="1"/>
    <col min="10503" max="10503" width="18.85546875" style="8" customWidth="1"/>
    <col min="10504" max="10504" width="16.5703125" style="8" customWidth="1"/>
    <col min="10505" max="10744" width="11.42578125" style="8"/>
    <col min="10745" max="10745" width="5.85546875" style="8" customWidth="1"/>
    <col min="10746" max="10746" width="24.28515625" style="8" customWidth="1"/>
    <col min="10747" max="10747" width="16.140625" style="8" customWidth="1"/>
    <col min="10748" max="10748" width="18.28515625" style="8" customWidth="1"/>
    <col min="10749" max="10749" width="14.85546875" style="8" customWidth="1"/>
    <col min="10750" max="10750" width="14.7109375" style="8" customWidth="1"/>
    <col min="10751" max="10751" width="11.42578125" style="8"/>
    <col min="10752" max="10752" width="11.140625" style="8" customWidth="1"/>
    <col min="10753" max="10753" width="10.85546875" style="8" customWidth="1"/>
    <col min="10754" max="10754" width="10.42578125" style="8" customWidth="1"/>
    <col min="10755" max="10755" width="11.28515625" style="8" customWidth="1"/>
    <col min="10756" max="10756" width="11.5703125" style="8" customWidth="1"/>
    <col min="10757" max="10757" width="18.85546875" style="8" customWidth="1"/>
    <col min="10758" max="10758" width="15.85546875" style="8" customWidth="1"/>
    <col min="10759" max="10759" width="18.85546875" style="8" customWidth="1"/>
    <col min="10760" max="10760" width="16.5703125" style="8" customWidth="1"/>
    <col min="10761" max="11000" width="11.42578125" style="8"/>
    <col min="11001" max="11001" width="5.85546875" style="8" customWidth="1"/>
    <col min="11002" max="11002" width="24.28515625" style="8" customWidth="1"/>
    <col min="11003" max="11003" width="16.140625" style="8" customWidth="1"/>
    <col min="11004" max="11004" width="18.28515625" style="8" customWidth="1"/>
    <col min="11005" max="11005" width="14.85546875" style="8" customWidth="1"/>
    <col min="11006" max="11006" width="14.7109375" style="8" customWidth="1"/>
    <col min="11007" max="11007" width="11.42578125" style="8"/>
    <col min="11008" max="11008" width="11.140625" style="8" customWidth="1"/>
    <col min="11009" max="11009" width="10.85546875" style="8" customWidth="1"/>
    <col min="11010" max="11010" width="10.42578125" style="8" customWidth="1"/>
    <col min="11011" max="11011" width="11.28515625" style="8" customWidth="1"/>
    <col min="11012" max="11012" width="11.5703125" style="8" customWidth="1"/>
    <col min="11013" max="11013" width="18.85546875" style="8" customWidth="1"/>
    <col min="11014" max="11014" width="15.85546875" style="8" customWidth="1"/>
    <col min="11015" max="11015" width="18.85546875" style="8" customWidth="1"/>
    <col min="11016" max="11016" width="16.5703125" style="8" customWidth="1"/>
    <col min="11017" max="11256" width="11.42578125" style="8"/>
    <col min="11257" max="11257" width="5.85546875" style="8" customWidth="1"/>
    <col min="11258" max="11258" width="24.28515625" style="8" customWidth="1"/>
    <col min="11259" max="11259" width="16.140625" style="8" customWidth="1"/>
    <col min="11260" max="11260" width="18.28515625" style="8" customWidth="1"/>
    <col min="11261" max="11261" width="14.85546875" style="8" customWidth="1"/>
    <col min="11262" max="11262" width="14.7109375" style="8" customWidth="1"/>
    <col min="11263" max="11263" width="11.42578125" style="8"/>
    <col min="11264" max="11264" width="11.140625" style="8" customWidth="1"/>
    <col min="11265" max="11265" width="10.85546875" style="8" customWidth="1"/>
    <col min="11266" max="11266" width="10.42578125" style="8" customWidth="1"/>
    <col min="11267" max="11267" width="11.28515625" style="8" customWidth="1"/>
    <col min="11268" max="11268" width="11.5703125" style="8" customWidth="1"/>
    <col min="11269" max="11269" width="18.85546875" style="8" customWidth="1"/>
    <col min="11270" max="11270" width="15.85546875" style="8" customWidth="1"/>
    <col min="11271" max="11271" width="18.85546875" style="8" customWidth="1"/>
    <col min="11272" max="11272" width="16.5703125" style="8" customWidth="1"/>
    <col min="11273" max="11512" width="11.42578125" style="8"/>
    <col min="11513" max="11513" width="5.85546875" style="8" customWidth="1"/>
    <col min="11514" max="11514" width="24.28515625" style="8" customWidth="1"/>
    <col min="11515" max="11515" width="16.140625" style="8" customWidth="1"/>
    <col min="11516" max="11516" width="18.28515625" style="8" customWidth="1"/>
    <col min="11517" max="11517" width="14.85546875" style="8" customWidth="1"/>
    <col min="11518" max="11518" width="14.7109375" style="8" customWidth="1"/>
    <col min="11519" max="11519" width="11.42578125" style="8"/>
    <col min="11520" max="11520" width="11.140625" style="8" customWidth="1"/>
    <col min="11521" max="11521" width="10.85546875" style="8" customWidth="1"/>
    <col min="11522" max="11522" width="10.42578125" style="8" customWidth="1"/>
    <col min="11523" max="11523" width="11.28515625" style="8" customWidth="1"/>
    <col min="11524" max="11524" width="11.5703125" style="8" customWidth="1"/>
    <col min="11525" max="11525" width="18.85546875" style="8" customWidth="1"/>
    <col min="11526" max="11526" width="15.85546875" style="8" customWidth="1"/>
    <col min="11527" max="11527" width="18.85546875" style="8" customWidth="1"/>
    <col min="11528" max="11528" width="16.5703125" style="8" customWidth="1"/>
    <col min="11529" max="11768" width="11.42578125" style="8"/>
    <col min="11769" max="11769" width="5.85546875" style="8" customWidth="1"/>
    <col min="11770" max="11770" width="24.28515625" style="8" customWidth="1"/>
    <col min="11771" max="11771" width="16.140625" style="8" customWidth="1"/>
    <col min="11772" max="11772" width="18.28515625" style="8" customWidth="1"/>
    <col min="11773" max="11773" width="14.85546875" style="8" customWidth="1"/>
    <col min="11774" max="11774" width="14.7109375" style="8" customWidth="1"/>
    <col min="11775" max="11775" width="11.42578125" style="8"/>
    <col min="11776" max="11776" width="11.140625" style="8" customWidth="1"/>
    <col min="11777" max="11777" width="10.85546875" style="8" customWidth="1"/>
    <col min="11778" max="11778" width="10.42578125" style="8" customWidth="1"/>
    <col min="11779" max="11779" width="11.28515625" style="8" customWidth="1"/>
    <col min="11780" max="11780" width="11.5703125" style="8" customWidth="1"/>
    <col min="11781" max="11781" width="18.85546875" style="8" customWidth="1"/>
    <col min="11782" max="11782" width="15.85546875" style="8" customWidth="1"/>
    <col min="11783" max="11783" width="18.85546875" style="8" customWidth="1"/>
    <col min="11784" max="11784" width="16.5703125" style="8" customWidth="1"/>
    <col min="11785" max="12024" width="11.42578125" style="8"/>
    <col min="12025" max="12025" width="5.85546875" style="8" customWidth="1"/>
    <col min="12026" max="12026" width="24.28515625" style="8" customWidth="1"/>
    <col min="12027" max="12027" width="16.140625" style="8" customWidth="1"/>
    <col min="12028" max="12028" width="18.28515625" style="8" customWidth="1"/>
    <col min="12029" max="12029" width="14.85546875" style="8" customWidth="1"/>
    <col min="12030" max="12030" width="14.7109375" style="8" customWidth="1"/>
    <col min="12031" max="12031" width="11.42578125" style="8"/>
    <col min="12032" max="12032" width="11.140625" style="8" customWidth="1"/>
    <col min="12033" max="12033" width="10.85546875" style="8" customWidth="1"/>
    <col min="12034" max="12034" width="10.42578125" style="8" customWidth="1"/>
    <col min="12035" max="12035" width="11.28515625" style="8" customWidth="1"/>
    <col min="12036" max="12036" width="11.5703125" style="8" customWidth="1"/>
    <col min="12037" max="12037" width="18.85546875" style="8" customWidth="1"/>
    <col min="12038" max="12038" width="15.85546875" style="8" customWidth="1"/>
    <col min="12039" max="12039" width="18.85546875" style="8" customWidth="1"/>
    <col min="12040" max="12040" width="16.5703125" style="8" customWidth="1"/>
    <col min="12041" max="12280" width="11.42578125" style="8"/>
    <col min="12281" max="12281" width="5.85546875" style="8" customWidth="1"/>
    <col min="12282" max="12282" width="24.28515625" style="8" customWidth="1"/>
    <col min="12283" max="12283" width="16.140625" style="8" customWidth="1"/>
    <col min="12284" max="12284" width="18.28515625" style="8" customWidth="1"/>
    <col min="12285" max="12285" width="14.85546875" style="8" customWidth="1"/>
    <col min="12286" max="12286" width="14.7109375" style="8" customWidth="1"/>
    <col min="12287" max="12287" width="11.42578125" style="8"/>
    <col min="12288" max="12288" width="11.140625" style="8" customWidth="1"/>
    <col min="12289" max="12289" width="10.85546875" style="8" customWidth="1"/>
    <col min="12290" max="12290" width="10.42578125" style="8" customWidth="1"/>
    <col min="12291" max="12291" width="11.28515625" style="8" customWidth="1"/>
    <col min="12292" max="12292" width="11.5703125" style="8" customWidth="1"/>
    <col min="12293" max="12293" width="18.85546875" style="8" customWidth="1"/>
    <col min="12294" max="12294" width="15.85546875" style="8" customWidth="1"/>
    <col min="12295" max="12295" width="18.85546875" style="8" customWidth="1"/>
    <col min="12296" max="12296" width="16.5703125" style="8" customWidth="1"/>
    <col min="12297" max="12536" width="11.42578125" style="8"/>
    <col min="12537" max="12537" width="5.85546875" style="8" customWidth="1"/>
    <col min="12538" max="12538" width="24.28515625" style="8" customWidth="1"/>
    <col min="12539" max="12539" width="16.140625" style="8" customWidth="1"/>
    <col min="12540" max="12540" width="18.28515625" style="8" customWidth="1"/>
    <col min="12541" max="12541" width="14.85546875" style="8" customWidth="1"/>
    <col min="12542" max="12542" width="14.7109375" style="8" customWidth="1"/>
    <col min="12543" max="12543" width="11.42578125" style="8"/>
    <col min="12544" max="12544" width="11.140625" style="8" customWidth="1"/>
    <col min="12545" max="12545" width="10.85546875" style="8" customWidth="1"/>
    <col min="12546" max="12546" width="10.42578125" style="8" customWidth="1"/>
    <col min="12547" max="12547" width="11.28515625" style="8" customWidth="1"/>
    <col min="12548" max="12548" width="11.5703125" style="8" customWidth="1"/>
    <col min="12549" max="12549" width="18.85546875" style="8" customWidth="1"/>
    <col min="12550" max="12550" width="15.85546875" style="8" customWidth="1"/>
    <col min="12551" max="12551" width="18.85546875" style="8" customWidth="1"/>
    <col min="12552" max="12552" width="16.5703125" style="8" customWidth="1"/>
    <col min="12553" max="12792" width="11.42578125" style="8"/>
    <col min="12793" max="12793" width="5.85546875" style="8" customWidth="1"/>
    <col min="12794" max="12794" width="24.28515625" style="8" customWidth="1"/>
    <col min="12795" max="12795" width="16.140625" style="8" customWidth="1"/>
    <col min="12796" max="12796" width="18.28515625" style="8" customWidth="1"/>
    <col min="12797" max="12797" width="14.85546875" style="8" customWidth="1"/>
    <col min="12798" max="12798" width="14.7109375" style="8" customWidth="1"/>
    <col min="12799" max="12799" width="11.42578125" style="8"/>
    <col min="12800" max="12800" width="11.140625" style="8" customWidth="1"/>
    <col min="12801" max="12801" width="10.85546875" style="8" customWidth="1"/>
    <col min="12802" max="12802" width="10.42578125" style="8" customWidth="1"/>
    <col min="12803" max="12803" width="11.28515625" style="8" customWidth="1"/>
    <col min="12804" max="12804" width="11.5703125" style="8" customWidth="1"/>
    <col min="12805" max="12805" width="18.85546875" style="8" customWidth="1"/>
    <col min="12806" max="12806" width="15.85546875" style="8" customWidth="1"/>
    <col min="12807" max="12807" width="18.85546875" style="8" customWidth="1"/>
    <col min="12808" max="12808" width="16.5703125" style="8" customWidth="1"/>
    <col min="12809" max="13048" width="11.42578125" style="8"/>
    <col min="13049" max="13049" width="5.85546875" style="8" customWidth="1"/>
    <col min="13050" max="13050" width="24.28515625" style="8" customWidth="1"/>
    <col min="13051" max="13051" width="16.140625" style="8" customWidth="1"/>
    <col min="13052" max="13052" width="18.28515625" style="8" customWidth="1"/>
    <col min="13053" max="13053" width="14.85546875" style="8" customWidth="1"/>
    <col min="13054" max="13054" width="14.7109375" style="8" customWidth="1"/>
    <col min="13055" max="13055" width="11.42578125" style="8"/>
    <col min="13056" max="13056" width="11.140625" style="8" customWidth="1"/>
    <col min="13057" max="13057" width="10.85546875" style="8" customWidth="1"/>
    <col min="13058" max="13058" width="10.42578125" style="8" customWidth="1"/>
    <col min="13059" max="13059" width="11.28515625" style="8" customWidth="1"/>
    <col min="13060" max="13060" width="11.5703125" style="8" customWidth="1"/>
    <col min="13061" max="13061" width="18.85546875" style="8" customWidth="1"/>
    <col min="13062" max="13062" width="15.85546875" style="8" customWidth="1"/>
    <col min="13063" max="13063" width="18.85546875" style="8" customWidth="1"/>
    <col min="13064" max="13064" width="16.5703125" style="8" customWidth="1"/>
    <col min="13065" max="13304" width="11.42578125" style="8"/>
    <col min="13305" max="13305" width="5.85546875" style="8" customWidth="1"/>
    <col min="13306" max="13306" width="24.28515625" style="8" customWidth="1"/>
    <col min="13307" max="13307" width="16.140625" style="8" customWidth="1"/>
    <col min="13308" max="13308" width="18.28515625" style="8" customWidth="1"/>
    <col min="13309" max="13309" width="14.85546875" style="8" customWidth="1"/>
    <col min="13310" max="13310" width="14.7109375" style="8" customWidth="1"/>
    <col min="13311" max="13311" width="11.42578125" style="8"/>
    <col min="13312" max="13312" width="11.140625" style="8" customWidth="1"/>
    <col min="13313" max="13313" width="10.85546875" style="8" customWidth="1"/>
    <col min="13314" max="13314" width="10.42578125" style="8" customWidth="1"/>
    <col min="13315" max="13315" width="11.28515625" style="8" customWidth="1"/>
    <col min="13316" max="13316" width="11.5703125" style="8" customWidth="1"/>
    <col min="13317" max="13317" width="18.85546875" style="8" customWidth="1"/>
    <col min="13318" max="13318" width="15.85546875" style="8" customWidth="1"/>
    <col min="13319" max="13319" width="18.85546875" style="8" customWidth="1"/>
    <col min="13320" max="13320" width="16.5703125" style="8" customWidth="1"/>
    <col min="13321" max="13560" width="11.42578125" style="8"/>
    <col min="13561" max="13561" width="5.85546875" style="8" customWidth="1"/>
    <col min="13562" max="13562" width="24.28515625" style="8" customWidth="1"/>
    <col min="13563" max="13563" width="16.140625" style="8" customWidth="1"/>
    <col min="13564" max="13564" width="18.28515625" style="8" customWidth="1"/>
    <col min="13565" max="13565" width="14.85546875" style="8" customWidth="1"/>
    <col min="13566" max="13566" width="14.7109375" style="8" customWidth="1"/>
    <col min="13567" max="13567" width="11.42578125" style="8"/>
    <col min="13568" max="13568" width="11.140625" style="8" customWidth="1"/>
    <col min="13569" max="13569" width="10.85546875" style="8" customWidth="1"/>
    <col min="13570" max="13570" width="10.42578125" style="8" customWidth="1"/>
    <col min="13571" max="13571" width="11.28515625" style="8" customWidth="1"/>
    <col min="13572" max="13572" width="11.5703125" style="8" customWidth="1"/>
    <col min="13573" max="13573" width="18.85546875" style="8" customWidth="1"/>
    <col min="13574" max="13574" width="15.85546875" style="8" customWidth="1"/>
    <col min="13575" max="13575" width="18.85546875" style="8" customWidth="1"/>
    <col min="13576" max="13576" width="16.5703125" style="8" customWidth="1"/>
    <col min="13577" max="13816" width="11.42578125" style="8"/>
    <col min="13817" max="13817" width="5.85546875" style="8" customWidth="1"/>
    <col min="13818" max="13818" width="24.28515625" style="8" customWidth="1"/>
    <col min="13819" max="13819" width="16.140625" style="8" customWidth="1"/>
    <col min="13820" max="13820" width="18.28515625" style="8" customWidth="1"/>
    <col min="13821" max="13821" width="14.85546875" style="8" customWidth="1"/>
    <col min="13822" max="13822" width="14.7109375" style="8" customWidth="1"/>
    <col min="13823" max="13823" width="11.42578125" style="8"/>
    <col min="13824" max="13824" width="11.140625" style="8" customWidth="1"/>
    <col min="13825" max="13825" width="10.85546875" style="8" customWidth="1"/>
    <col min="13826" max="13826" width="10.42578125" style="8" customWidth="1"/>
    <col min="13827" max="13827" width="11.28515625" style="8" customWidth="1"/>
    <col min="13828" max="13828" width="11.5703125" style="8" customWidth="1"/>
    <col min="13829" max="13829" width="18.85546875" style="8" customWidth="1"/>
    <col min="13830" max="13830" width="15.85546875" style="8" customWidth="1"/>
    <col min="13831" max="13831" width="18.85546875" style="8" customWidth="1"/>
    <col min="13832" max="13832" width="16.5703125" style="8" customWidth="1"/>
    <col min="13833" max="14072" width="11.42578125" style="8"/>
    <col min="14073" max="14073" width="5.85546875" style="8" customWidth="1"/>
    <col min="14074" max="14074" width="24.28515625" style="8" customWidth="1"/>
    <col min="14075" max="14075" width="16.140625" style="8" customWidth="1"/>
    <col min="14076" max="14076" width="18.28515625" style="8" customWidth="1"/>
    <col min="14077" max="14077" width="14.85546875" style="8" customWidth="1"/>
    <col min="14078" max="14078" width="14.7109375" style="8" customWidth="1"/>
    <col min="14079" max="14079" width="11.42578125" style="8"/>
    <col min="14080" max="14080" width="11.140625" style="8" customWidth="1"/>
    <col min="14081" max="14081" width="10.85546875" style="8" customWidth="1"/>
    <col min="14082" max="14082" width="10.42578125" style="8" customWidth="1"/>
    <col min="14083" max="14083" width="11.28515625" style="8" customWidth="1"/>
    <col min="14084" max="14084" width="11.5703125" style="8" customWidth="1"/>
    <col min="14085" max="14085" width="18.85546875" style="8" customWidth="1"/>
    <col min="14086" max="14086" width="15.85546875" style="8" customWidth="1"/>
    <col min="14087" max="14087" width="18.85546875" style="8" customWidth="1"/>
    <col min="14088" max="14088" width="16.5703125" style="8" customWidth="1"/>
    <col min="14089" max="14328" width="11.42578125" style="8"/>
    <col min="14329" max="14329" width="5.85546875" style="8" customWidth="1"/>
    <col min="14330" max="14330" width="24.28515625" style="8" customWidth="1"/>
    <col min="14331" max="14331" width="16.140625" style="8" customWidth="1"/>
    <col min="14332" max="14332" width="18.28515625" style="8" customWidth="1"/>
    <col min="14333" max="14333" width="14.85546875" style="8" customWidth="1"/>
    <col min="14334" max="14334" width="14.7109375" style="8" customWidth="1"/>
    <col min="14335" max="14335" width="11.42578125" style="8"/>
    <col min="14336" max="14336" width="11.140625" style="8" customWidth="1"/>
    <col min="14337" max="14337" width="10.85546875" style="8" customWidth="1"/>
    <col min="14338" max="14338" width="10.42578125" style="8" customWidth="1"/>
    <col min="14339" max="14339" width="11.28515625" style="8" customWidth="1"/>
    <col min="14340" max="14340" width="11.5703125" style="8" customWidth="1"/>
    <col min="14341" max="14341" width="18.85546875" style="8" customWidth="1"/>
    <col min="14342" max="14342" width="15.85546875" style="8" customWidth="1"/>
    <col min="14343" max="14343" width="18.85546875" style="8" customWidth="1"/>
    <col min="14344" max="14344" width="16.5703125" style="8" customWidth="1"/>
    <col min="14345" max="14584" width="11.42578125" style="8"/>
    <col min="14585" max="14585" width="5.85546875" style="8" customWidth="1"/>
    <col min="14586" max="14586" width="24.28515625" style="8" customWidth="1"/>
    <col min="14587" max="14587" width="16.140625" style="8" customWidth="1"/>
    <col min="14588" max="14588" width="18.28515625" style="8" customWidth="1"/>
    <col min="14589" max="14589" width="14.85546875" style="8" customWidth="1"/>
    <col min="14590" max="14590" width="14.7109375" style="8" customWidth="1"/>
    <col min="14591" max="14591" width="11.42578125" style="8"/>
    <col min="14592" max="14592" width="11.140625" style="8" customWidth="1"/>
    <col min="14593" max="14593" width="10.85546875" style="8" customWidth="1"/>
    <col min="14594" max="14594" width="10.42578125" style="8" customWidth="1"/>
    <col min="14595" max="14595" width="11.28515625" style="8" customWidth="1"/>
    <col min="14596" max="14596" width="11.5703125" style="8" customWidth="1"/>
    <col min="14597" max="14597" width="18.85546875" style="8" customWidth="1"/>
    <col min="14598" max="14598" width="15.85546875" style="8" customWidth="1"/>
    <col min="14599" max="14599" width="18.85546875" style="8" customWidth="1"/>
    <col min="14600" max="14600" width="16.5703125" style="8" customWidth="1"/>
    <col min="14601" max="14840" width="11.42578125" style="8"/>
    <col min="14841" max="14841" width="5.85546875" style="8" customWidth="1"/>
    <col min="14842" max="14842" width="24.28515625" style="8" customWidth="1"/>
    <col min="14843" max="14843" width="16.140625" style="8" customWidth="1"/>
    <col min="14844" max="14844" width="18.28515625" style="8" customWidth="1"/>
    <col min="14845" max="14845" width="14.85546875" style="8" customWidth="1"/>
    <col min="14846" max="14846" width="14.7109375" style="8" customWidth="1"/>
    <col min="14847" max="14847" width="11.42578125" style="8"/>
    <col min="14848" max="14848" width="11.140625" style="8" customWidth="1"/>
    <col min="14849" max="14849" width="10.85546875" style="8" customWidth="1"/>
    <col min="14850" max="14850" width="10.42578125" style="8" customWidth="1"/>
    <col min="14851" max="14851" width="11.28515625" style="8" customWidth="1"/>
    <col min="14852" max="14852" width="11.5703125" style="8" customWidth="1"/>
    <col min="14853" max="14853" width="18.85546875" style="8" customWidth="1"/>
    <col min="14854" max="14854" width="15.85546875" style="8" customWidth="1"/>
    <col min="14855" max="14855" width="18.85546875" style="8" customWidth="1"/>
    <col min="14856" max="14856" width="16.5703125" style="8" customWidth="1"/>
    <col min="14857" max="15096" width="11.42578125" style="8"/>
    <col min="15097" max="15097" width="5.85546875" style="8" customWidth="1"/>
    <col min="15098" max="15098" width="24.28515625" style="8" customWidth="1"/>
    <col min="15099" max="15099" width="16.140625" style="8" customWidth="1"/>
    <col min="15100" max="15100" width="18.28515625" style="8" customWidth="1"/>
    <col min="15101" max="15101" width="14.85546875" style="8" customWidth="1"/>
    <col min="15102" max="15102" width="14.7109375" style="8" customWidth="1"/>
    <col min="15103" max="15103" width="11.42578125" style="8"/>
    <col min="15104" max="15104" width="11.140625" style="8" customWidth="1"/>
    <col min="15105" max="15105" width="10.85546875" style="8" customWidth="1"/>
    <col min="15106" max="15106" width="10.42578125" style="8" customWidth="1"/>
    <col min="15107" max="15107" width="11.28515625" style="8" customWidth="1"/>
    <col min="15108" max="15108" width="11.5703125" style="8" customWidth="1"/>
    <col min="15109" max="15109" width="18.85546875" style="8" customWidth="1"/>
    <col min="15110" max="15110" width="15.85546875" style="8" customWidth="1"/>
    <col min="15111" max="15111" width="18.85546875" style="8" customWidth="1"/>
    <col min="15112" max="15112" width="16.5703125" style="8" customWidth="1"/>
    <col min="15113" max="15352" width="11.42578125" style="8"/>
    <col min="15353" max="15353" width="5.85546875" style="8" customWidth="1"/>
    <col min="15354" max="15354" width="24.28515625" style="8" customWidth="1"/>
    <col min="15355" max="15355" width="16.140625" style="8" customWidth="1"/>
    <col min="15356" max="15356" width="18.28515625" style="8" customWidth="1"/>
    <col min="15357" max="15357" width="14.85546875" style="8" customWidth="1"/>
    <col min="15358" max="15358" width="14.7109375" style="8" customWidth="1"/>
    <col min="15359" max="15359" width="11.42578125" style="8"/>
    <col min="15360" max="15360" width="11.140625" style="8" customWidth="1"/>
    <col min="15361" max="15361" width="10.85546875" style="8" customWidth="1"/>
    <col min="15362" max="15362" width="10.42578125" style="8" customWidth="1"/>
    <col min="15363" max="15363" width="11.28515625" style="8" customWidth="1"/>
    <col min="15364" max="15364" width="11.5703125" style="8" customWidth="1"/>
    <col min="15365" max="15365" width="18.85546875" style="8" customWidth="1"/>
    <col min="15366" max="15366" width="15.85546875" style="8" customWidth="1"/>
    <col min="15367" max="15367" width="18.85546875" style="8" customWidth="1"/>
    <col min="15368" max="15368" width="16.5703125" style="8" customWidth="1"/>
    <col min="15369" max="15608" width="11.42578125" style="8"/>
    <col min="15609" max="15609" width="5.85546875" style="8" customWidth="1"/>
    <col min="15610" max="15610" width="24.28515625" style="8" customWidth="1"/>
    <col min="15611" max="15611" width="16.140625" style="8" customWidth="1"/>
    <col min="15612" max="15612" width="18.28515625" style="8" customWidth="1"/>
    <col min="15613" max="15613" width="14.85546875" style="8" customWidth="1"/>
    <col min="15614" max="15614" width="14.7109375" style="8" customWidth="1"/>
    <col min="15615" max="15615" width="11.42578125" style="8"/>
    <col min="15616" max="15616" width="11.140625" style="8" customWidth="1"/>
    <col min="15617" max="15617" width="10.85546875" style="8" customWidth="1"/>
    <col min="15618" max="15618" width="10.42578125" style="8" customWidth="1"/>
    <col min="15619" max="15619" width="11.28515625" style="8" customWidth="1"/>
    <col min="15620" max="15620" width="11.5703125" style="8" customWidth="1"/>
    <col min="15621" max="15621" width="18.85546875" style="8" customWidth="1"/>
    <col min="15622" max="15622" width="15.85546875" style="8" customWidth="1"/>
    <col min="15623" max="15623" width="18.85546875" style="8" customWidth="1"/>
    <col min="15624" max="15624" width="16.5703125" style="8" customWidth="1"/>
    <col min="15625" max="15864" width="11.42578125" style="8"/>
    <col min="15865" max="15865" width="5.85546875" style="8" customWidth="1"/>
    <col min="15866" max="15866" width="24.28515625" style="8" customWidth="1"/>
    <col min="15867" max="15867" width="16.140625" style="8" customWidth="1"/>
    <col min="15868" max="15868" width="18.28515625" style="8" customWidth="1"/>
    <col min="15869" max="15869" width="14.85546875" style="8" customWidth="1"/>
    <col min="15870" max="15870" width="14.7109375" style="8" customWidth="1"/>
    <col min="15871" max="15871" width="11.42578125" style="8"/>
    <col min="15872" max="15872" width="11.140625" style="8" customWidth="1"/>
    <col min="15873" max="15873" width="10.85546875" style="8" customWidth="1"/>
    <col min="15874" max="15874" width="10.42578125" style="8" customWidth="1"/>
    <col min="15875" max="15875" width="11.28515625" style="8" customWidth="1"/>
    <col min="15876" max="15876" width="11.5703125" style="8" customWidth="1"/>
    <col min="15877" max="15877" width="18.85546875" style="8" customWidth="1"/>
    <col min="15878" max="15878" width="15.85546875" style="8" customWidth="1"/>
    <col min="15879" max="15879" width="18.85546875" style="8" customWidth="1"/>
    <col min="15880" max="15880" width="16.5703125" style="8" customWidth="1"/>
    <col min="15881" max="16120" width="11.42578125" style="8"/>
    <col min="16121" max="16121" width="5.85546875" style="8" customWidth="1"/>
    <col min="16122" max="16122" width="24.28515625" style="8" customWidth="1"/>
    <col min="16123" max="16123" width="16.140625" style="8" customWidth="1"/>
    <col min="16124" max="16124" width="18.28515625" style="8" customWidth="1"/>
    <col min="16125" max="16125" width="14.85546875" style="8" customWidth="1"/>
    <col min="16126" max="16126" width="14.7109375" style="8" customWidth="1"/>
    <col min="16127" max="16127" width="11.42578125" style="8"/>
    <col min="16128" max="16128" width="11.140625" style="8" customWidth="1"/>
    <col min="16129" max="16129" width="10.85546875" style="8" customWidth="1"/>
    <col min="16130" max="16130" width="10.42578125" style="8" customWidth="1"/>
    <col min="16131" max="16131" width="11.28515625" style="8" customWidth="1"/>
    <col min="16132" max="16132" width="11.5703125" style="8" customWidth="1"/>
    <col min="16133" max="16133" width="18.85546875" style="8" customWidth="1"/>
    <col min="16134" max="16134" width="15.85546875" style="8" customWidth="1"/>
    <col min="16135" max="16135" width="18.85546875" style="8" customWidth="1"/>
    <col min="16136" max="16136" width="16.5703125" style="8" customWidth="1"/>
    <col min="16137" max="16384" width="11.42578125" style="8"/>
  </cols>
  <sheetData>
    <row r="1" spans="1:8" ht="21" x14ac:dyDescent="0.35">
      <c r="A1" s="5" t="s">
        <v>227</v>
      </c>
      <c r="B1" s="5"/>
      <c r="C1" s="5"/>
    </row>
    <row r="2" spans="1:8" ht="21" thickBot="1" x14ac:dyDescent="0.35">
      <c r="D2" s="10" t="s">
        <v>118</v>
      </c>
      <c r="E2" s="10"/>
      <c r="F2" s="10"/>
    </row>
    <row r="3" spans="1:8" ht="30" customHeight="1" thickBot="1" x14ac:dyDescent="0.25">
      <c r="A3" s="47"/>
      <c r="B3" s="11"/>
      <c r="C3" s="11"/>
      <c r="D3" s="47"/>
      <c r="E3" s="81" t="s">
        <v>228</v>
      </c>
      <c r="F3" s="81"/>
      <c r="G3" s="80"/>
      <c r="H3" s="80"/>
    </row>
    <row r="4" spans="1:8" ht="15.75" thickBot="1" x14ac:dyDescent="0.3">
      <c r="A4" s="47"/>
      <c r="B4" s="3" t="s">
        <v>99</v>
      </c>
      <c r="C4" s="3" t="s">
        <v>98</v>
      </c>
      <c r="D4" s="42" t="s">
        <v>110</v>
      </c>
      <c r="E4" s="13">
        <v>2013</v>
      </c>
      <c r="F4" s="14">
        <v>2008</v>
      </c>
      <c r="G4" s="32"/>
      <c r="H4" s="32"/>
    </row>
    <row r="5" spans="1:8" ht="15" x14ac:dyDescent="0.25">
      <c r="A5" s="9" t="s">
        <v>0</v>
      </c>
      <c r="B5" s="3" t="str">
        <f>+IF(C5&gt;90%,"#009CAD",IF(C5&gt;80%,"#5DC2CE",IF(C5&gt;70%,"#9ED7D8",IF(C5&gt;60%,"#D8EFF2",IF(C5&gt;50%,"#FDEFF3",IF(C5&gt;40%,"#FFD3D8",IF(C5&gt;30%,"#FF96A8",IF(C5&gt;20%,"#FF5F76",IF(C5&gt;10%,"#FF0051","#A2002C")))))))))</f>
        <v>#009CAD</v>
      </c>
      <c r="C5" s="25">
        <f>PERCENTRANK($F$5:$F$104,F5)</f>
        <v>0.96899999999999997</v>
      </c>
      <c r="D5" s="6" t="s">
        <v>119</v>
      </c>
      <c r="E5" s="19">
        <v>69.24910026577254</v>
      </c>
      <c r="F5" s="19">
        <v>69.498416409784696</v>
      </c>
    </row>
    <row r="6" spans="1:8" ht="15" x14ac:dyDescent="0.25">
      <c r="A6" s="9" t="s">
        <v>1</v>
      </c>
      <c r="B6" s="3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#FF0051</v>
      </c>
      <c r="C6" s="25">
        <f t="shared" ref="C6:C69" si="1">PERCENTRANK($F$5:$F$104,F6)</f>
        <v>0.14099999999999999</v>
      </c>
      <c r="D6" s="6" t="s">
        <v>120</v>
      </c>
      <c r="E6" s="19">
        <v>58.833748631228808</v>
      </c>
      <c r="F6" s="19">
        <v>59.634271468217634</v>
      </c>
    </row>
    <row r="7" spans="1:8" ht="15" x14ac:dyDescent="0.25">
      <c r="A7" s="9" t="s">
        <v>2</v>
      </c>
      <c r="B7" s="3" t="str">
        <f t="shared" si="0"/>
        <v>#FF96A8</v>
      </c>
      <c r="C7" s="25">
        <f t="shared" si="1"/>
        <v>0.32300000000000001</v>
      </c>
      <c r="D7" s="6" t="s">
        <v>121</v>
      </c>
      <c r="E7" s="19">
        <v>61.98052718344276</v>
      </c>
      <c r="F7" s="19">
        <v>62.550330787480121</v>
      </c>
    </row>
    <row r="8" spans="1:8" ht="15" x14ac:dyDescent="0.25">
      <c r="A8" s="9" t="s">
        <v>3</v>
      </c>
      <c r="B8" s="3" t="str">
        <f t="shared" si="0"/>
        <v>#FF5F76</v>
      </c>
      <c r="C8" s="25">
        <f t="shared" si="1"/>
        <v>0.28199999999999997</v>
      </c>
      <c r="D8" s="6" t="s">
        <v>122</v>
      </c>
      <c r="E8" s="19">
        <v>62.586840894636978</v>
      </c>
      <c r="F8" s="19">
        <v>62.262160753244068</v>
      </c>
    </row>
    <row r="9" spans="1:8" ht="15" x14ac:dyDescent="0.25">
      <c r="A9" s="9" t="s">
        <v>4</v>
      </c>
      <c r="B9" s="3" t="str">
        <f t="shared" si="0"/>
        <v>#5DC2CE</v>
      </c>
      <c r="C9" s="25">
        <f t="shared" si="1"/>
        <v>0.85799999999999998</v>
      </c>
      <c r="D9" s="6" t="s">
        <v>123</v>
      </c>
      <c r="E9" s="19">
        <v>67.501166457343217</v>
      </c>
      <c r="F9" s="19">
        <v>66.795802686107791</v>
      </c>
    </row>
    <row r="10" spans="1:8" ht="15" x14ac:dyDescent="0.25">
      <c r="A10" s="9" t="s">
        <v>5</v>
      </c>
      <c r="B10" s="3" t="str">
        <f t="shared" si="0"/>
        <v>#FDEFF3</v>
      </c>
      <c r="C10" s="25">
        <f t="shared" si="1"/>
        <v>0.53500000000000003</v>
      </c>
      <c r="D10" s="6" t="s">
        <v>124</v>
      </c>
      <c r="E10" s="19">
        <v>64.125225447569804</v>
      </c>
      <c r="F10" s="19">
        <v>63.798020933370836</v>
      </c>
    </row>
    <row r="11" spans="1:8" ht="15" x14ac:dyDescent="0.25">
      <c r="A11" s="9" t="s">
        <v>6</v>
      </c>
      <c r="B11" s="3" t="str">
        <f t="shared" si="0"/>
        <v>#FF96A8</v>
      </c>
      <c r="C11" s="25">
        <f t="shared" si="1"/>
        <v>0.35299999999999998</v>
      </c>
      <c r="D11" s="6" t="s">
        <v>125</v>
      </c>
      <c r="E11" s="19">
        <v>63.117999995993934</v>
      </c>
      <c r="F11" s="19">
        <v>62.681460583530047</v>
      </c>
    </row>
    <row r="12" spans="1:8" ht="15" x14ac:dyDescent="0.25">
      <c r="A12" s="9" t="s">
        <v>7</v>
      </c>
      <c r="B12" s="3" t="str">
        <f t="shared" si="0"/>
        <v>#FF0051</v>
      </c>
      <c r="C12" s="25">
        <f t="shared" si="1"/>
        <v>0.121</v>
      </c>
      <c r="D12" s="6" t="s">
        <v>126</v>
      </c>
      <c r="E12" s="19">
        <v>58.953288332968533</v>
      </c>
      <c r="F12" s="19">
        <v>59.087915881759926</v>
      </c>
    </row>
    <row r="13" spans="1:8" ht="15" x14ac:dyDescent="0.25">
      <c r="A13" s="9" t="s">
        <v>8</v>
      </c>
      <c r="B13" s="3" t="str">
        <f t="shared" si="0"/>
        <v>#FF5F76</v>
      </c>
      <c r="C13" s="25">
        <f t="shared" si="1"/>
        <v>0.21199999999999999</v>
      </c>
      <c r="D13" s="6" t="s">
        <v>127</v>
      </c>
      <c r="E13" s="19">
        <v>61.159493643250293</v>
      </c>
      <c r="F13" s="19">
        <v>61.449487389596001</v>
      </c>
    </row>
    <row r="14" spans="1:8" ht="15" x14ac:dyDescent="0.25">
      <c r="A14" s="9">
        <v>10</v>
      </c>
      <c r="B14" s="3" t="str">
        <f t="shared" si="0"/>
        <v>#FF96A8</v>
      </c>
      <c r="C14" s="25">
        <f t="shared" si="1"/>
        <v>0.313</v>
      </c>
      <c r="D14" s="6" t="s">
        <v>128</v>
      </c>
      <c r="E14" s="19">
        <v>61.109822437831383</v>
      </c>
      <c r="F14" s="19">
        <v>62.536819396720311</v>
      </c>
    </row>
    <row r="15" spans="1:8" ht="15" x14ac:dyDescent="0.25">
      <c r="A15" s="9">
        <v>11</v>
      </c>
      <c r="B15" s="3" t="str">
        <f t="shared" si="0"/>
        <v>#A2002C</v>
      </c>
      <c r="C15" s="25">
        <f t="shared" si="1"/>
        <v>0.09</v>
      </c>
      <c r="D15" s="6" t="s">
        <v>129</v>
      </c>
      <c r="E15" s="19">
        <v>57.801467864909085</v>
      </c>
      <c r="F15" s="19">
        <v>57.617062885708201</v>
      </c>
    </row>
    <row r="16" spans="1:8" ht="15" x14ac:dyDescent="0.25">
      <c r="A16" s="9">
        <v>12</v>
      </c>
      <c r="B16" s="3" t="str">
        <f t="shared" si="0"/>
        <v>#5DC2CE</v>
      </c>
      <c r="C16" s="25">
        <f t="shared" si="1"/>
        <v>0.89800000000000002</v>
      </c>
      <c r="D16" s="6" t="s">
        <v>130</v>
      </c>
      <c r="E16" s="19">
        <v>67.413670619855679</v>
      </c>
      <c r="F16" s="19">
        <v>67.545122870816044</v>
      </c>
    </row>
    <row r="17" spans="1:8" ht="15" x14ac:dyDescent="0.25">
      <c r="A17" s="9">
        <v>13</v>
      </c>
      <c r="B17" s="3" t="str">
        <f t="shared" si="0"/>
        <v>#FF0051</v>
      </c>
      <c r="C17" s="25">
        <f t="shared" si="1"/>
        <v>0.111</v>
      </c>
      <c r="D17" s="6" t="s">
        <v>131</v>
      </c>
      <c r="E17" s="19">
        <v>59.025315669488698</v>
      </c>
      <c r="F17" s="19">
        <v>58.198224482531757</v>
      </c>
    </row>
    <row r="18" spans="1:8" s="41" customFormat="1" ht="15" x14ac:dyDescent="0.25">
      <c r="A18" s="9">
        <v>14</v>
      </c>
      <c r="B18" s="3" t="str">
        <f t="shared" si="0"/>
        <v>#FFD3D8</v>
      </c>
      <c r="C18" s="25">
        <f>PERCENTRANK($F$5:$F$104,F18)</f>
        <v>0.434</v>
      </c>
      <c r="D18" s="6" t="s">
        <v>132</v>
      </c>
      <c r="E18" s="19">
        <v>63.029469204455303</v>
      </c>
      <c r="F18" s="19">
        <v>63.216773688009539</v>
      </c>
      <c r="H18" s="6"/>
    </row>
    <row r="19" spans="1:8" s="41" customFormat="1" ht="15" x14ac:dyDescent="0.25">
      <c r="A19" s="9">
        <v>15</v>
      </c>
      <c r="B19" s="3" t="str">
        <f t="shared" si="0"/>
        <v>#5DC2CE</v>
      </c>
      <c r="C19" s="25">
        <f t="shared" si="1"/>
        <v>0.88800000000000001</v>
      </c>
      <c r="D19" s="6" t="s">
        <v>133</v>
      </c>
      <c r="E19" s="19">
        <v>67.500610326895909</v>
      </c>
      <c r="F19" s="19">
        <v>67.166748385939542</v>
      </c>
      <c r="H19" s="6"/>
    </row>
    <row r="20" spans="1:8" s="41" customFormat="1" ht="15" x14ac:dyDescent="0.25">
      <c r="A20" s="9">
        <v>16</v>
      </c>
      <c r="B20" s="3" t="str">
        <f t="shared" si="0"/>
        <v>#FFD3D8</v>
      </c>
      <c r="C20" s="25">
        <f t="shared" si="1"/>
        <v>0.47399999999999998</v>
      </c>
      <c r="D20" s="6" t="s">
        <v>134</v>
      </c>
      <c r="E20" s="19">
        <v>63.677216350229827</v>
      </c>
      <c r="F20" s="19">
        <v>63.415769711420403</v>
      </c>
      <c r="H20" s="6"/>
    </row>
    <row r="21" spans="1:8" s="41" customFormat="1" ht="15" x14ac:dyDescent="0.25">
      <c r="A21" s="9">
        <v>17</v>
      </c>
      <c r="B21" s="3" t="str">
        <f t="shared" si="0"/>
        <v>#FF5F76</v>
      </c>
      <c r="C21" s="25">
        <f t="shared" si="1"/>
        <v>0.20200000000000001</v>
      </c>
      <c r="D21" s="6" t="s">
        <v>135</v>
      </c>
      <c r="E21" s="19">
        <v>61.709849185175891</v>
      </c>
      <c r="F21" s="19">
        <v>61.376625137889107</v>
      </c>
      <c r="H21" s="6"/>
    </row>
    <row r="22" spans="1:8" s="41" customFormat="1" ht="15" x14ac:dyDescent="0.25">
      <c r="A22" s="9">
        <v>18</v>
      </c>
      <c r="B22" s="3" t="str">
        <f t="shared" si="0"/>
        <v>#FF96A8</v>
      </c>
      <c r="C22" s="25">
        <f t="shared" si="1"/>
        <v>0.36299999999999999</v>
      </c>
      <c r="D22" s="6" t="s">
        <v>136</v>
      </c>
      <c r="E22" s="19">
        <v>62.762089898194553</v>
      </c>
      <c r="F22" s="19">
        <v>62.685654929649161</v>
      </c>
      <c r="H22" s="6"/>
    </row>
    <row r="23" spans="1:8" s="41" customFormat="1" ht="15" x14ac:dyDescent="0.25">
      <c r="A23" s="9">
        <v>19</v>
      </c>
      <c r="B23" s="3" t="str">
        <f t="shared" si="0"/>
        <v>#5DC2CE</v>
      </c>
      <c r="C23" s="25">
        <f t="shared" si="1"/>
        <v>0.80800000000000005</v>
      </c>
      <c r="D23" s="6" t="s">
        <v>137</v>
      </c>
      <c r="E23" s="19">
        <v>65.699108763831333</v>
      </c>
      <c r="F23" s="19">
        <v>66.096077701638819</v>
      </c>
      <c r="H23" s="6"/>
    </row>
    <row r="24" spans="1:8" s="41" customFormat="1" ht="15" x14ac:dyDescent="0.25">
      <c r="A24" s="9" t="s">
        <v>19</v>
      </c>
      <c r="B24" s="3" t="str">
        <f t="shared" si="0"/>
        <v>#FF0051</v>
      </c>
      <c r="C24" s="25">
        <f t="shared" si="1"/>
        <v>0.191</v>
      </c>
      <c r="D24" s="6" t="s">
        <v>138</v>
      </c>
      <c r="E24" s="19">
        <v>63.715173945965773</v>
      </c>
      <c r="F24" s="19">
        <v>60.702350763347624</v>
      </c>
      <c r="H24" s="6"/>
    </row>
    <row r="25" spans="1:8" s="41" customFormat="1" ht="15" x14ac:dyDescent="0.25">
      <c r="A25" s="9" t="s">
        <v>20</v>
      </c>
      <c r="B25" s="3" t="str">
        <f t="shared" si="0"/>
        <v>#A2002C</v>
      </c>
      <c r="C25" s="25">
        <f t="shared" si="1"/>
        <v>7.0000000000000007E-2</v>
      </c>
      <c r="D25" s="6" t="s">
        <v>139</v>
      </c>
      <c r="E25" s="19">
        <v>58.908464472513458</v>
      </c>
      <c r="F25" s="19">
        <v>57.462108953975878</v>
      </c>
      <c r="H25" s="6"/>
    </row>
    <row r="26" spans="1:8" s="41" customFormat="1" ht="15" x14ac:dyDescent="0.25">
      <c r="A26" s="9">
        <v>21</v>
      </c>
      <c r="B26" s="3" t="str">
        <f t="shared" si="0"/>
        <v>#9ED7D8</v>
      </c>
      <c r="C26" s="25">
        <f t="shared" si="1"/>
        <v>0.76700000000000002</v>
      </c>
      <c r="D26" s="6" t="s">
        <v>140</v>
      </c>
      <c r="E26" s="19">
        <v>65.391719103447059</v>
      </c>
      <c r="F26" s="19">
        <v>65.830687852373288</v>
      </c>
      <c r="H26" s="6"/>
    </row>
    <row r="27" spans="1:8" s="41" customFormat="1" ht="15" x14ac:dyDescent="0.25">
      <c r="A27" s="9">
        <v>22</v>
      </c>
      <c r="B27" s="3" t="str">
        <f t="shared" si="0"/>
        <v>#D8EFF2</v>
      </c>
      <c r="C27" s="25">
        <f t="shared" si="1"/>
        <v>0.60599999999999998</v>
      </c>
      <c r="D27" s="6" t="s">
        <v>141</v>
      </c>
      <c r="E27" s="19">
        <v>64.068147293176054</v>
      </c>
      <c r="F27" s="19">
        <v>64.4000528043358</v>
      </c>
      <c r="H27" s="6"/>
    </row>
    <row r="28" spans="1:8" s="41" customFormat="1" ht="15" x14ac:dyDescent="0.25">
      <c r="A28" s="9">
        <v>23</v>
      </c>
      <c r="B28" s="3" t="str">
        <f t="shared" si="0"/>
        <v>#FF96A8</v>
      </c>
      <c r="C28" s="25">
        <f t="shared" si="1"/>
        <v>0.39300000000000002</v>
      </c>
      <c r="D28" s="6" t="s">
        <v>142</v>
      </c>
      <c r="E28" s="19">
        <v>62.911090328145278</v>
      </c>
      <c r="F28" s="19">
        <v>62.843958085135355</v>
      </c>
      <c r="H28" s="6"/>
    </row>
    <row r="29" spans="1:8" s="41" customFormat="1" ht="15" x14ac:dyDescent="0.25">
      <c r="A29" s="9">
        <v>24</v>
      </c>
      <c r="B29" s="3" t="str">
        <f t="shared" si="0"/>
        <v>#FF5F76</v>
      </c>
      <c r="C29" s="25">
        <f t="shared" si="1"/>
        <v>0.26200000000000001</v>
      </c>
      <c r="D29" s="6" t="s">
        <v>143</v>
      </c>
      <c r="E29" s="19">
        <v>61.737327915661623</v>
      </c>
      <c r="F29" s="19">
        <v>62.223983905312707</v>
      </c>
      <c r="H29" s="6"/>
    </row>
    <row r="30" spans="1:8" s="41" customFormat="1" ht="15" x14ac:dyDescent="0.25">
      <c r="A30" s="9">
        <v>25</v>
      </c>
      <c r="B30" s="3" t="str">
        <f t="shared" si="0"/>
        <v>#D8EFF2</v>
      </c>
      <c r="C30" s="25">
        <f t="shared" si="1"/>
        <v>0.66600000000000004</v>
      </c>
      <c r="D30" s="6" t="s">
        <v>144</v>
      </c>
      <c r="E30" s="19">
        <v>65.11907071775515</v>
      </c>
      <c r="F30" s="19">
        <v>64.85346398160884</v>
      </c>
      <c r="H30" s="6"/>
    </row>
    <row r="31" spans="1:8" s="41" customFormat="1" ht="15" x14ac:dyDescent="0.25">
      <c r="A31" s="9">
        <v>26</v>
      </c>
      <c r="B31" s="3" t="str">
        <f t="shared" si="0"/>
        <v>#FF96A8</v>
      </c>
      <c r="C31" s="25">
        <f t="shared" si="1"/>
        <v>0.34300000000000003</v>
      </c>
      <c r="D31" s="6" t="s">
        <v>145</v>
      </c>
      <c r="E31" s="19">
        <v>63.727278161378329</v>
      </c>
      <c r="F31" s="19">
        <v>62.628572924657078</v>
      </c>
      <c r="H31" s="6"/>
    </row>
    <row r="32" spans="1:8" s="41" customFormat="1" ht="15" x14ac:dyDescent="0.25">
      <c r="A32" s="9">
        <v>27</v>
      </c>
      <c r="B32" s="3" t="str">
        <f t="shared" si="0"/>
        <v>#D8EFF2</v>
      </c>
      <c r="C32" s="25">
        <f t="shared" si="1"/>
        <v>0.67600000000000005</v>
      </c>
      <c r="D32" s="6" t="s">
        <v>146</v>
      </c>
      <c r="E32" s="19">
        <v>64.601973112312677</v>
      </c>
      <c r="F32" s="19">
        <v>65.004860084664045</v>
      </c>
      <c r="H32" s="6"/>
    </row>
    <row r="33" spans="1:8" s="41" customFormat="1" ht="15" x14ac:dyDescent="0.25">
      <c r="A33" s="9">
        <v>28</v>
      </c>
      <c r="B33" s="3" t="str">
        <f t="shared" si="0"/>
        <v>#5DC2CE</v>
      </c>
      <c r="C33" s="25">
        <f t="shared" si="1"/>
        <v>0.83799999999999997</v>
      </c>
      <c r="D33" s="6" t="s">
        <v>147</v>
      </c>
      <c r="E33" s="19">
        <v>66.316708585696318</v>
      </c>
      <c r="F33" s="19">
        <v>66.670887846380353</v>
      </c>
      <c r="H33" s="6"/>
    </row>
    <row r="34" spans="1:8" s="41" customFormat="1" ht="15" x14ac:dyDescent="0.25">
      <c r="A34" s="9">
        <v>29</v>
      </c>
      <c r="B34" s="3" t="str">
        <f t="shared" si="0"/>
        <v>#FFD3D8</v>
      </c>
      <c r="C34" s="25">
        <f t="shared" si="1"/>
        <v>0.49399999999999999</v>
      </c>
      <c r="D34" s="6" t="s">
        <v>148</v>
      </c>
      <c r="E34" s="19">
        <v>63.304507635755826</v>
      </c>
      <c r="F34" s="19">
        <v>63.551831935775006</v>
      </c>
      <c r="H34" s="6"/>
    </row>
    <row r="35" spans="1:8" s="41" customFormat="1" ht="15" x14ac:dyDescent="0.25">
      <c r="A35" s="9">
        <v>30</v>
      </c>
      <c r="B35" s="3" t="str">
        <f t="shared" si="0"/>
        <v>#FF0051</v>
      </c>
      <c r="C35" s="25">
        <f t="shared" si="1"/>
        <v>0.10100000000000001</v>
      </c>
      <c r="D35" s="6" t="s">
        <v>149</v>
      </c>
      <c r="E35" s="19">
        <v>58.211394198770591</v>
      </c>
      <c r="F35" s="19">
        <v>57.932147907427598</v>
      </c>
      <c r="H35" s="6"/>
    </row>
    <row r="36" spans="1:8" s="41" customFormat="1" ht="15" x14ac:dyDescent="0.25">
      <c r="A36" s="9">
        <v>31</v>
      </c>
      <c r="B36" s="3" t="str">
        <f t="shared" si="0"/>
        <v>#D8EFF2</v>
      </c>
      <c r="C36" s="25">
        <f t="shared" si="1"/>
        <v>0.626</v>
      </c>
      <c r="D36" s="6" t="s">
        <v>150</v>
      </c>
      <c r="E36" s="19">
        <v>64.964914422491873</v>
      </c>
      <c r="F36" s="19">
        <v>64.584648435445899</v>
      </c>
      <c r="H36" s="6"/>
    </row>
    <row r="37" spans="1:8" s="41" customFormat="1" ht="15" x14ac:dyDescent="0.25">
      <c r="A37" s="9">
        <v>32</v>
      </c>
      <c r="B37" s="3" t="str">
        <f t="shared" si="0"/>
        <v>#9ED7D8</v>
      </c>
      <c r="C37" s="25">
        <f t="shared" si="1"/>
        <v>0.79700000000000004</v>
      </c>
      <c r="D37" s="6" t="s">
        <v>151</v>
      </c>
      <c r="E37" s="19">
        <v>66.683433560195951</v>
      </c>
      <c r="F37" s="19">
        <v>66.024035265640251</v>
      </c>
      <c r="H37" s="6"/>
    </row>
    <row r="38" spans="1:8" s="41" customFormat="1" ht="15" x14ac:dyDescent="0.25">
      <c r="A38" s="9">
        <v>33</v>
      </c>
      <c r="B38" s="3" t="str">
        <f t="shared" si="0"/>
        <v>#FFD3D8</v>
      </c>
      <c r="C38" s="25">
        <f t="shared" si="1"/>
        <v>0.48399999999999999</v>
      </c>
      <c r="D38" s="6" t="s">
        <v>152</v>
      </c>
      <c r="E38" s="19">
        <v>63.626081683982761</v>
      </c>
      <c r="F38" s="19">
        <v>63.523638958457362</v>
      </c>
      <c r="H38" s="6"/>
    </row>
    <row r="39" spans="1:8" s="41" customFormat="1" ht="15" x14ac:dyDescent="0.25">
      <c r="A39" s="9">
        <v>34</v>
      </c>
      <c r="B39" s="3" t="str">
        <f t="shared" si="0"/>
        <v>#A2002C</v>
      </c>
      <c r="C39" s="25">
        <f t="shared" si="1"/>
        <v>0.06</v>
      </c>
      <c r="D39" s="6" t="s">
        <v>153</v>
      </c>
      <c r="E39" s="19">
        <v>57.510023140367863</v>
      </c>
      <c r="F39" s="19">
        <v>57.053460436156556</v>
      </c>
      <c r="H39" s="6"/>
    </row>
    <row r="40" spans="1:8" s="41" customFormat="1" ht="15" x14ac:dyDescent="0.25">
      <c r="A40" s="9">
        <v>35</v>
      </c>
      <c r="B40" s="3" t="str">
        <f t="shared" si="0"/>
        <v>#5DC2CE</v>
      </c>
      <c r="C40" s="25">
        <f t="shared" si="1"/>
        <v>0.84799999999999998</v>
      </c>
      <c r="D40" s="6" t="s">
        <v>154</v>
      </c>
      <c r="E40" s="19">
        <v>66.000001779413765</v>
      </c>
      <c r="F40" s="19">
        <v>66.701301742742274</v>
      </c>
      <c r="H40" s="6"/>
    </row>
    <row r="41" spans="1:8" s="41" customFormat="1" ht="15" x14ac:dyDescent="0.25">
      <c r="A41" s="9">
        <v>36</v>
      </c>
      <c r="B41" s="3" t="str">
        <f t="shared" si="0"/>
        <v>#D8EFF2</v>
      </c>
      <c r="C41" s="25">
        <f t="shared" si="1"/>
        <v>0.61599999999999999</v>
      </c>
      <c r="D41" s="6" t="s">
        <v>155</v>
      </c>
      <c r="E41" s="19">
        <v>63.80604952955219</v>
      </c>
      <c r="F41" s="19">
        <v>64.516716378359106</v>
      </c>
      <c r="H41" s="6"/>
    </row>
    <row r="42" spans="1:8" s="41" customFormat="1" ht="15" x14ac:dyDescent="0.25">
      <c r="A42" s="9">
        <v>37</v>
      </c>
      <c r="B42" s="3" t="str">
        <f t="shared" si="0"/>
        <v>#D8EFF2</v>
      </c>
      <c r="C42" s="25">
        <f t="shared" si="1"/>
        <v>0.65600000000000003</v>
      </c>
      <c r="D42" s="6" t="s">
        <v>156</v>
      </c>
      <c r="E42" s="19">
        <v>64.681316800354764</v>
      </c>
      <c r="F42" s="19">
        <v>64.764260500781575</v>
      </c>
      <c r="H42" s="6"/>
    </row>
    <row r="43" spans="1:8" s="41" customFormat="1" ht="15" x14ac:dyDescent="0.25">
      <c r="A43" s="9">
        <v>38</v>
      </c>
      <c r="B43" s="3" t="str">
        <f t="shared" si="0"/>
        <v>#9ED7D8</v>
      </c>
      <c r="C43" s="25">
        <f t="shared" si="1"/>
        <v>0.71699999999999997</v>
      </c>
      <c r="D43" s="6" t="s">
        <v>157</v>
      </c>
      <c r="E43" s="19">
        <v>66.035500794165301</v>
      </c>
      <c r="F43" s="19">
        <v>65.604206046030939</v>
      </c>
      <c r="H43" s="6"/>
    </row>
    <row r="44" spans="1:8" s="41" customFormat="1" ht="15" x14ac:dyDescent="0.25">
      <c r="A44" s="9">
        <v>39</v>
      </c>
      <c r="B44" s="3" t="str">
        <f t="shared" si="0"/>
        <v>#5DC2CE</v>
      </c>
      <c r="C44" s="25">
        <f t="shared" si="1"/>
        <v>0.82799999999999996</v>
      </c>
      <c r="D44" s="6" t="s">
        <v>158</v>
      </c>
      <c r="E44" s="19">
        <v>66.98456618516542</v>
      </c>
      <c r="F44" s="19">
        <v>66.43134582550114</v>
      </c>
      <c r="H44" s="6"/>
    </row>
    <row r="45" spans="1:8" s="41" customFormat="1" ht="15" x14ac:dyDescent="0.25">
      <c r="A45" s="9">
        <v>40</v>
      </c>
      <c r="B45" s="3" t="str">
        <f t="shared" si="0"/>
        <v>#FDEFF3</v>
      </c>
      <c r="C45" s="25">
        <f t="shared" si="1"/>
        <v>0.56499999999999995</v>
      </c>
      <c r="D45" s="6" t="s">
        <v>159</v>
      </c>
      <c r="E45" s="19">
        <v>64.227578783418423</v>
      </c>
      <c r="F45" s="19">
        <v>64.149433002027394</v>
      </c>
      <c r="H45" s="6"/>
    </row>
    <row r="46" spans="1:8" s="41" customFormat="1" ht="15" x14ac:dyDescent="0.25">
      <c r="A46" s="9">
        <v>41</v>
      </c>
      <c r="B46" s="3" t="str">
        <f t="shared" si="0"/>
        <v>#9ED7D8</v>
      </c>
      <c r="C46" s="25">
        <f t="shared" si="1"/>
        <v>0.77700000000000002</v>
      </c>
      <c r="D46" s="6" t="s">
        <v>160</v>
      </c>
      <c r="E46" s="19">
        <v>65.391190350919032</v>
      </c>
      <c r="F46" s="19">
        <v>65.859928148370258</v>
      </c>
      <c r="H46" s="6"/>
    </row>
    <row r="47" spans="1:8" s="41" customFormat="1" ht="15" x14ac:dyDescent="0.25">
      <c r="A47" s="9">
        <v>42</v>
      </c>
      <c r="B47" s="3" t="str">
        <f t="shared" si="0"/>
        <v>#FF96A8</v>
      </c>
      <c r="C47" s="25">
        <f t="shared" si="1"/>
        <v>0.373</v>
      </c>
      <c r="D47" s="6" t="s">
        <v>161</v>
      </c>
      <c r="E47" s="19">
        <v>62.387080268939556</v>
      </c>
      <c r="F47" s="19">
        <v>62.763050727138413</v>
      </c>
      <c r="H47" s="6"/>
    </row>
    <row r="48" spans="1:8" s="41" customFormat="1" ht="15" x14ac:dyDescent="0.25">
      <c r="A48" s="9">
        <v>43</v>
      </c>
      <c r="B48" s="3" t="str">
        <f t="shared" si="0"/>
        <v>#9ED7D8</v>
      </c>
      <c r="C48" s="25">
        <f t="shared" si="1"/>
        <v>0.75700000000000001</v>
      </c>
      <c r="D48" s="6" t="s">
        <v>162</v>
      </c>
      <c r="E48" s="19">
        <v>65.965092652210203</v>
      </c>
      <c r="F48" s="19">
        <v>65.82571862101608</v>
      </c>
      <c r="H48" s="6"/>
    </row>
    <row r="49" spans="1:8" s="41" customFormat="1" ht="15" x14ac:dyDescent="0.25">
      <c r="A49" s="9">
        <v>44</v>
      </c>
      <c r="B49" s="3" t="str">
        <f t="shared" si="0"/>
        <v>#9ED7D8</v>
      </c>
      <c r="C49" s="25">
        <f t="shared" si="1"/>
        <v>0.72699999999999998</v>
      </c>
      <c r="D49" s="6" t="s">
        <v>163</v>
      </c>
      <c r="E49" s="19">
        <v>65.863533801852114</v>
      </c>
      <c r="F49" s="19">
        <v>65.6500484115859</v>
      </c>
      <c r="H49" s="6"/>
    </row>
    <row r="50" spans="1:8" s="41" customFormat="1" ht="15" x14ac:dyDescent="0.25">
      <c r="A50" s="9">
        <v>45</v>
      </c>
      <c r="B50" s="3" t="str">
        <f t="shared" si="0"/>
        <v>#5DC2CE</v>
      </c>
      <c r="C50" s="25">
        <f t="shared" si="1"/>
        <v>0.81799999999999995</v>
      </c>
      <c r="D50" s="6" t="s">
        <v>164</v>
      </c>
      <c r="E50" s="19">
        <v>65.276887052596521</v>
      </c>
      <c r="F50" s="19">
        <v>66.328043026166554</v>
      </c>
      <c r="H50" s="6"/>
    </row>
    <row r="51" spans="1:8" s="41" customFormat="1" ht="15" x14ac:dyDescent="0.25">
      <c r="A51" s="9">
        <v>46</v>
      </c>
      <c r="B51" s="3" t="str">
        <f t="shared" si="0"/>
        <v>#FDEFF3</v>
      </c>
      <c r="C51" s="25">
        <f t="shared" si="1"/>
        <v>0.505</v>
      </c>
      <c r="D51" s="6" t="s">
        <v>165</v>
      </c>
      <c r="E51" s="19">
        <v>64.131745584044566</v>
      </c>
      <c r="F51" s="19">
        <v>63.672894344436024</v>
      </c>
      <c r="H51" s="6"/>
    </row>
    <row r="52" spans="1:8" s="41" customFormat="1" ht="15" x14ac:dyDescent="0.25">
      <c r="A52" s="9">
        <v>47</v>
      </c>
      <c r="B52" s="3" t="str">
        <f t="shared" si="0"/>
        <v>#FF5F76</v>
      </c>
      <c r="C52" s="25">
        <f t="shared" si="1"/>
        <v>0.27200000000000002</v>
      </c>
      <c r="D52" s="6" t="s">
        <v>166</v>
      </c>
      <c r="E52" s="19">
        <v>62.375375524368891</v>
      </c>
      <c r="F52" s="19">
        <v>62.23831397666337</v>
      </c>
      <c r="H52" s="6"/>
    </row>
    <row r="53" spans="1:8" s="41" customFormat="1" ht="15" x14ac:dyDescent="0.25">
      <c r="A53" s="9">
        <v>48</v>
      </c>
      <c r="B53" s="3" t="str">
        <f t="shared" si="0"/>
        <v>#9ED7D8</v>
      </c>
      <c r="C53" s="25">
        <f t="shared" si="1"/>
        <v>0.73699999999999999</v>
      </c>
      <c r="D53" s="6" t="s">
        <v>167</v>
      </c>
      <c r="E53" s="19">
        <v>65.671304704916466</v>
      </c>
      <c r="F53" s="19">
        <v>65.777280942826351</v>
      </c>
      <c r="H53" s="6"/>
    </row>
    <row r="54" spans="1:8" s="41" customFormat="1" ht="15" x14ac:dyDescent="0.25">
      <c r="A54" s="9">
        <v>49</v>
      </c>
      <c r="B54" s="3" t="str">
        <f t="shared" si="0"/>
        <v>#9ED7D8</v>
      </c>
      <c r="C54" s="25">
        <f t="shared" si="1"/>
        <v>0.78700000000000003</v>
      </c>
      <c r="D54" s="6" t="s">
        <v>168</v>
      </c>
      <c r="E54" s="19">
        <v>65.704894740365745</v>
      </c>
      <c r="F54" s="19">
        <v>65.975590720334992</v>
      </c>
      <c r="H54" s="6"/>
    </row>
    <row r="55" spans="1:8" s="41" customFormat="1" ht="15" x14ac:dyDescent="0.25">
      <c r="A55" s="9">
        <v>50</v>
      </c>
      <c r="B55" s="3" t="str">
        <f t="shared" si="0"/>
        <v>#D8EFF2</v>
      </c>
      <c r="C55" s="25">
        <f t="shared" si="1"/>
        <v>0.63600000000000001</v>
      </c>
      <c r="D55" s="6" t="s">
        <v>169</v>
      </c>
      <c r="E55" s="19">
        <v>64.857115888708876</v>
      </c>
      <c r="F55" s="19">
        <v>64.675357828329311</v>
      </c>
      <c r="H55" s="6"/>
    </row>
    <row r="56" spans="1:8" s="41" customFormat="1" ht="15" x14ac:dyDescent="0.25">
      <c r="A56" s="9">
        <v>51</v>
      </c>
      <c r="B56" s="3" t="str">
        <f t="shared" si="0"/>
        <v>#FDEFF3</v>
      </c>
      <c r="C56" s="25">
        <f t="shared" si="1"/>
        <v>0.52500000000000002</v>
      </c>
      <c r="D56" s="6" t="s">
        <v>170</v>
      </c>
      <c r="E56" s="19">
        <v>63.071631178254172</v>
      </c>
      <c r="F56" s="19">
        <v>63.764670398189651</v>
      </c>
      <c r="H56" s="6"/>
    </row>
    <row r="57" spans="1:8" s="41" customFormat="1" ht="15" x14ac:dyDescent="0.25">
      <c r="A57" s="9">
        <v>52</v>
      </c>
      <c r="B57" s="3" t="str">
        <f t="shared" si="0"/>
        <v>#FF96A8</v>
      </c>
      <c r="C57" s="25">
        <f t="shared" si="1"/>
        <v>0.30299999999999999</v>
      </c>
      <c r="D57" s="6" t="s">
        <v>171</v>
      </c>
      <c r="E57" s="19">
        <v>62.193060345822836</v>
      </c>
      <c r="F57" s="19">
        <v>62.470794679252883</v>
      </c>
      <c r="H57" s="6"/>
    </row>
    <row r="58" spans="1:8" s="41" customFormat="1" ht="15" x14ac:dyDescent="0.25">
      <c r="A58" s="9">
        <v>53</v>
      </c>
      <c r="B58" s="3" t="str">
        <f t="shared" si="0"/>
        <v>#009CAD</v>
      </c>
      <c r="C58" s="25">
        <f t="shared" si="1"/>
        <v>0.97899999999999998</v>
      </c>
      <c r="D58" s="6" t="s">
        <v>172</v>
      </c>
      <c r="E58" s="19">
        <v>68.823813490383941</v>
      </c>
      <c r="F58" s="19">
        <v>69.570755019345825</v>
      </c>
      <c r="H58" s="6"/>
    </row>
    <row r="59" spans="1:8" s="41" customFormat="1" ht="15" x14ac:dyDescent="0.25">
      <c r="A59" s="9">
        <v>54</v>
      </c>
      <c r="B59" s="3" t="str">
        <f t="shared" si="0"/>
        <v>#FF5F76</v>
      </c>
      <c r="C59" s="25">
        <f t="shared" si="1"/>
        <v>0.222</v>
      </c>
      <c r="D59" s="6" t="s">
        <v>173</v>
      </c>
      <c r="E59" s="19">
        <v>61.202578911849493</v>
      </c>
      <c r="F59" s="19">
        <v>61.635581341664377</v>
      </c>
      <c r="H59" s="6"/>
    </row>
    <row r="60" spans="1:8" s="41" customFormat="1" ht="15" x14ac:dyDescent="0.25">
      <c r="A60" s="9">
        <v>55</v>
      </c>
      <c r="B60" s="3" t="str">
        <f t="shared" si="0"/>
        <v>#FF96A8</v>
      </c>
      <c r="C60" s="25">
        <f t="shared" si="1"/>
        <v>0.38300000000000001</v>
      </c>
      <c r="D60" s="6" t="s">
        <v>174</v>
      </c>
      <c r="E60" s="19">
        <v>62.697700072273335</v>
      </c>
      <c r="F60" s="19">
        <v>62.830818848224588</v>
      </c>
      <c r="H60" s="6"/>
    </row>
    <row r="61" spans="1:8" s="41" customFormat="1" ht="15" x14ac:dyDescent="0.25">
      <c r="A61" s="9">
        <v>56</v>
      </c>
      <c r="B61" s="3" t="str">
        <f t="shared" si="0"/>
        <v>#FDEFF3</v>
      </c>
      <c r="C61" s="25">
        <f t="shared" si="1"/>
        <v>0.51500000000000001</v>
      </c>
      <c r="D61" s="6" t="s">
        <v>175</v>
      </c>
      <c r="E61" s="19">
        <v>63.482545665503196</v>
      </c>
      <c r="F61" s="19">
        <v>63.687556464821661</v>
      </c>
      <c r="H61" s="6"/>
    </row>
    <row r="62" spans="1:8" s="41" customFormat="1" ht="15" x14ac:dyDescent="0.25">
      <c r="A62" s="9">
        <v>57</v>
      </c>
      <c r="B62" s="3" t="str">
        <f t="shared" si="0"/>
        <v>#FF5F76</v>
      </c>
      <c r="C62" s="25">
        <f t="shared" si="1"/>
        <v>0.252</v>
      </c>
      <c r="D62" s="6" t="s">
        <v>176</v>
      </c>
      <c r="E62" s="19">
        <v>61.811366402704017</v>
      </c>
      <c r="F62" s="19">
        <v>62.160005312944463</v>
      </c>
      <c r="H62" s="6"/>
    </row>
    <row r="63" spans="1:8" s="41" customFormat="1" ht="15" x14ac:dyDescent="0.25">
      <c r="A63" s="9">
        <v>58</v>
      </c>
      <c r="B63" s="3" t="str">
        <f t="shared" si="0"/>
        <v>#FF0051</v>
      </c>
      <c r="C63" s="25">
        <f t="shared" si="1"/>
        <v>0.17100000000000001</v>
      </c>
      <c r="D63" s="6" t="s">
        <v>177</v>
      </c>
      <c r="E63" s="19">
        <v>59.899442110811563</v>
      </c>
      <c r="F63" s="19">
        <v>60.534342008493411</v>
      </c>
      <c r="H63" s="6"/>
    </row>
    <row r="64" spans="1:8" s="41" customFormat="1" ht="15" x14ac:dyDescent="0.25">
      <c r="A64" s="9">
        <v>59</v>
      </c>
      <c r="B64" s="3" t="str">
        <f t="shared" si="0"/>
        <v>#A2002C</v>
      </c>
      <c r="C64" s="25">
        <f t="shared" si="1"/>
        <v>0.08</v>
      </c>
      <c r="D64" s="6" t="s">
        <v>178</v>
      </c>
      <c r="E64" s="19">
        <v>57.521264073691327</v>
      </c>
      <c r="F64" s="19">
        <v>57.486903881696684</v>
      </c>
      <c r="H64" s="6"/>
    </row>
    <row r="65" spans="1:8" s="41" customFormat="1" ht="15" x14ac:dyDescent="0.25">
      <c r="A65" s="9">
        <v>60</v>
      </c>
      <c r="B65" s="3" t="str">
        <f t="shared" si="0"/>
        <v>#D8EFF2</v>
      </c>
      <c r="C65" s="25">
        <f t="shared" si="1"/>
        <v>0.64600000000000002</v>
      </c>
      <c r="D65" s="6" t="s">
        <v>179</v>
      </c>
      <c r="E65" s="19">
        <v>64.177388298860834</v>
      </c>
      <c r="F65" s="19">
        <v>64.685079473074197</v>
      </c>
      <c r="H65" s="6"/>
    </row>
    <row r="66" spans="1:8" s="41" customFormat="1" ht="15" x14ac:dyDescent="0.25">
      <c r="A66" s="9">
        <v>61</v>
      </c>
      <c r="B66" s="3" t="str">
        <f t="shared" si="0"/>
        <v>#FFD3D8</v>
      </c>
      <c r="C66" s="25">
        <f t="shared" si="1"/>
        <v>0.45400000000000001</v>
      </c>
      <c r="D66" s="6" t="s">
        <v>180</v>
      </c>
      <c r="E66" s="19">
        <v>62.561820119847965</v>
      </c>
      <c r="F66" s="19">
        <v>63.307983899389221</v>
      </c>
      <c r="H66" s="6"/>
    </row>
    <row r="67" spans="1:8" s="41" customFormat="1" ht="15" x14ac:dyDescent="0.25">
      <c r="A67" s="9">
        <v>62</v>
      </c>
      <c r="B67" s="3" t="str">
        <f t="shared" si="0"/>
        <v>#A2002C</v>
      </c>
      <c r="C67" s="25">
        <f t="shared" si="1"/>
        <v>0.05</v>
      </c>
      <c r="D67" s="6" t="s">
        <v>181</v>
      </c>
      <c r="E67" s="19">
        <v>57.01182921496958</v>
      </c>
      <c r="F67" s="19">
        <v>56.822883552870508</v>
      </c>
      <c r="H67" s="6"/>
    </row>
    <row r="68" spans="1:8" s="41" customFormat="1" ht="15" x14ac:dyDescent="0.25">
      <c r="A68" s="9">
        <v>63</v>
      </c>
      <c r="B68" s="3" t="str">
        <f t="shared" si="0"/>
        <v>#FFD3D8</v>
      </c>
      <c r="C68" s="25">
        <f t="shared" si="1"/>
        <v>0.41399999999999998</v>
      </c>
      <c r="D68" s="6" t="s">
        <v>182</v>
      </c>
      <c r="E68" s="19">
        <v>64.007126254570792</v>
      </c>
      <c r="F68" s="19">
        <v>63.128307068043519</v>
      </c>
      <c r="H68" s="6"/>
    </row>
    <row r="69" spans="1:8" s="41" customFormat="1" ht="15" x14ac:dyDescent="0.25">
      <c r="A69" s="9">
        <v>64</v>
      </c>
      <c r="B69" s="3" t="str">
        <f t="shared" si="0"/>
        <v>#FDEFF3</v>
      </c>
      <c r="C69" s="25">
        <f t="shared" si="1"/>
        <v>0.58499999999999996</v>
      </c>
      <c r="D69" s="6" t="s">
        <v>183</v>
      </c>
      <c r="E69" s="19">
        <v>65.178832738869502</v>
      </c>
      <c r="F69" s="19">
        <v>64.315355746418007</v>
      </c>
      <c r="H69" s="6"/>
    </row>
    <row r="70" spans="1:8" s="41" customFormat="1" ht="15" x14ac:dyDescent="0.25">
      <c r="A70" s="9">
        <v>65</v>
      </c>
      <c r="B70" s="3" t="str">
        <f t="shared" ref="B70:B99" si="2">+IF(C70&gt;90%,"#009CAD",IF(C70&gt;80%,"#5DC2CE",IF(C70&gt;70%,"#9ED7D8",IF(C70&gt;60%,"#D8EFF2",IF(C70&gt;50%,"#FDEFF3",IF(C70&gt;40%,"#FFD3D8",IF(C70&gt;30%,"#FF96A8",IF(C70&gt;20%,"#FF5F76",IF(C70&gt;10%,"#FF0051","#A2002C")))))))))</f>
        <v>#FFD3D8</v>
      </c>
      <c r="C70" s="25">
        <f t="shared" ref="C70:C104" si="3">PERCENTRANK($F$5:$F$104,F70)</f>
        <v>0.40400000000000003</v>
      </c>
      <c r="D70" s="6" t="s">
        <v>184</v>
      </c>
      <c r="E70" s="19">
        <v>62.516681845548597</v>
      </c>
      <c r="F70" s="19">
        <v>62.856569492292294</v>
      </c>
      <c r="H70" s="6"/>
    </row>
    <row r="71" spans="1:8" s="41" customFormat="1" ht="15" x14ac:dyDescent="0.25">
      <c r="A71" s="9">
        <v>66</v>
      </c>
      <c r="B71" s="3" t="str">
        <f t="shared" si="2"/>
        <v>#A2002C</v>
      </c>
      <c r="C71" s="25">
        <f t="shared" si="3"/>
        <v>0.04</v>
      </c>
      <c r="D71" s="6" t="s">
        <v>185</v>
      </c>
      <c r="E71" s="19">
        <v>55.803200729886861</v>
      </c>
      <c r="F71" s="19">
        <v>56.227123973829784</v>
      </c>
      <c r="H71" s="6"/>
    </row>
    <row r="72" spans="1:8" s="41" customFormat="1" ht="15" x14ac:dyDescent="0.25">
      <c r="A72" s="9">
        <v>67</v>
      </c>
      <c r="B72" s="3" t="str">
        <f t="shared" si="2"/>
        <v>#9ED7D8</v>
      </c>
      <c r="C72" s="25">
        <f t="shared" si="3"/>
        <v>0.747</v>
      </c>
      <c r="D72" s="6" t="s">
        <v>186</v>
      </c>
      <c r="E72" s="19">
        <v>65.099407243932546</v>
      </c>
      <c r="F72" s="19">
        <v>65.789671438910275</v>
      </c>
      <c r="H72" s="6"/>
    </row>
    <row r="73" spans="1:8" s="41" customFormat="1" ht="15" x14ac:dyDescent="0.25">
      <c r="A73" s="9">
        <v>68</v>
      </c>
      <c r="B73" s="3" t="str">
        <f t="shared" si="2"/>
        <v>#D8EFF2</v>
      </c>
      <c r="C73" s="25">
        <f t="shared" si="3"/>
        <v>0.68600000000000005</v>
      </c>
      <c r="D73" s="6" t="s">
        <v>187</v>
      </c>
      <c r="E73" s="19">
        <v>64.350777845874433</v>
      </c>
      <c r="F73" s="19">
        <v>65.278202110951327</v>
      </c>
      <c r="H73" s="6"/>
    </row>
    <row r="74" spans="1:8" s="41" customFormat="1" ht="15" x14ac:dyDescent="0.25">
      <c r="A74" s="9">
        <v>69</v>
      </c>
      <c r="B74" s="3" t="str">
        <f t="shared" si="2"/>
        <v>#FDEFF3</v>
      </c>
      <c r="C74" s="25">
        <f t="shared" si="3"/>
        <v>0.59499999999999997</v>
      </c>
      <c r="D74" s="6" t="s">
        <v>188</v>
      </c>
      <c r="E74" s="19">
        <v>64.520559478495116</v>
      </c>
      <c r="F74" s="19">
        <v>64.385789432637864</v>
      </c>
      <c r="H74" s="6"/>
    </row>
    <row r="75" spans="1:8" s="41" customFormat="1" ht="15" x14ac:dyDescent="0.25">
      <c r="A75" s="9">
        <v>70</v>
      </c>
      <c r="B75" s="3" t="str">
        <f t="shared" si="2"/>
        <v>#FDEFF3</v>
      </c>
      <c r="C75" s="25">
        <f t="shared" si="3"/>
        <v>0.57499999999999996</v>
      </c>
      <c r="D75" s="6" t="s">
        <v>189</v>
      </c>
      <c r="E75" s="19">
        <v>64.465158168585958</v>
      </c>
      <c r="F75" s="19">
        <v>64.285003459536227</v>
      </c>
      <c r="H75" s="6"/>
    </row>
    <row r="76" spans="1:8" s="41" customFormat="1" ht="15" x14ac:dyDescent="0.25">
      <c r="A76" s="9">
        <v>71</v>
      </c>
      <c r="B76" s="3" t="str">
        <f t="shared" si="2"/>
        <v>#FDEFF3</v>
      </c>
      <c r="C76" s="25">
        <f t="shared" si="3"/>
        <v>0.54500000000000004</v>
      </c>
      <c r="D76" s="6" t="s">
        <v>190</v>
      </c>
      <c r="E76" s="19">
        <v>64.450846272346951</v>
      </c>
      <c r="F76" s="19">
        <v>64.120108010792976</v>
      </c>
      <c r="H76" s="6"/>
    </row>
    <row r="77" spans="1:8" s="41" customFormat="1" ht="15" x14ac:dyDescent="0.25">
      <c r="A77" s="9">
        <v>72</v>
      </c>
      <c r="B77" s="3" t="str">
        <f t="shared" si="2"/>
        <v>#D8EFF2</v>
      </c>
      <c r="C77" s="25">
        <f t="shared" si="3"/>
        <v>0.69599999999999995</v>
      </c>
      <c r="D77" s="6" t="s">
        <v>191</v>
      </c>
      <c r="E77" s="19">
        <v>64.638965637868409</v>
      </c>
      <c r="F77" s="19">
        <v>65.430219588862741</v>
      </c>
      <c r="H77" s="6"/>
    </row>
    <row r="78" spans="1:8" s="41" customFormat="1" ht="15" x14ac:dyDescent="0.25">
      <c r="A78" s="9">
        <v>73</v>
      </c>
      <c r="B78" s="3" t="str">
        <f t="shared" si="2"/>
        <v>#009CAD</v>
      </c>
      <c r="C78" s="25">
        <f t="shared" si="3"/>
        <v>0.95899999999999996</v>
      </c>
      <c r="D78" s="6" t="s">
        <v>192</v>
      </c>
      <c r="E78" s="19">
        <v>69.215256700279639</v>
      </c>
      <c r="F78" s="19">
        <v>68.55123879062333</v>
      </c>
      <c r="H78" s="6"/>
    </row>
    <row r="79" spans="1:8" s="41" customFormat="1" ht="15" x14ac:dyDescent="0.25">
      <c r="A79" s="9">
        <v>74</v>
      </c>
      <c r="B79" s="3" t="str">
        <f t="shared" si="2"/>
        <v>#009CAD</v>
      </c>
      <c r="C79" s="25">
        <f t="shared" si="3"/>
        <v>1</v>
      </c>
      <c r="D79" s="6" t="s">
        <v>193</v>
      </c>
      <c r="E79" s="19">
        <v>71.372147040540284</v>
      </c>
      <c r="F79" s="19">
        <v>70.923469620618931</v>
      </c>
      <c r="H79" s="6"/>
    </row>
    <row r="80" spans="1:8" s="41" customFormat="1" ht="15" x14ac:dyDescent="0.25">
      <c r="A80" s="9">
        <v>75</v>
      </c>
      <c r="B80" s="3" t="str">
        <f t="shared" si="2"/>
        <v>#009CAD</v>
      </c>
      <c r="C80" s="25">
        <f t="shared" si="3"/>
        <v>0.91900000000000004</v>
      </c>
      <c r="D80" s="6" t="s">
        <v>194</v>
      </c>
      <c r="E80" s="19">
        <v>68.004196313387993</v>
      </c>
      <c r="F80" s="19">
        <v>67.708223506868663</v>
      </c>
      <c r="H80" s="6"/>
    </row>
    <row r="81" spans="1:8" s="41" customFormat="1" ht="15" x14ac:dyDescent="0.25">
      <c r="A81" s="9">
        <v>76</v>
      </c>
      <c r="B81" s="3" t="str">
        <f t="shared" si="2"/>
        <v>#FF5F76</v>
      </c>
      <c r="C81" s="25">
        <f t="shared" si="3"/>
        <v>0.23200000000000001</v>
      </c>
      <c r="D81" s="6" t="s">
        <v>195</v>
      </c>
      <c r="E81" s="19">
        <v>61.256286386524771</v>
      </c>
      <c r="F81" s="19">
        <v>61.77665636499836</v>
      </c>
      <c r="H81" s="6"/>
    </row>
    <row r="82" spans="1:8" s="41" customFormat="1" ht="15" x14ac:dyDescent="0.25">
      <c r="A82" s="9">
        <v>77</v>
      </c>
      <c r="B82" s="3" t="str">
        <f t="shared" si="2"/>
        <v>#009CAD</v>
      </c>
      <c r="C82" s="25">
        <f t="shared" si="3"/>
        <v>0.93899999999999995</v>
      </c>
      <c r="D82" s="6" t="s">
        <v>196</v>
      </c>
      <c r="E82" s="19">
        <v>67.870404584190112</v>
      </c>
      <c r="F82" s="19">
        <v>68.225489215586663</v>
      </c>
      <c r="H82" s="6"/>
    </row>
    <row r="83" spans="1:8" s="41" customFormat="1" ht="15" x14ac:dyDescent="0.25">
      <c r="A83" s="9">
        <v>78</v>
      </c>
      <c r="B83" s="3" t="str">
        <f t="shared" si="2"/>
        <v>#009CAD</v>
      </c>
      <c r="C83" s="25">
        <f t="shared" si="3"/>
        <v>0.94899999999999995</v>
      </c>
      <c r="D83" s="6" t="s">
        <v>197</v>
      </c>
      <c r="E83" s="19">
        <v>68.459488611430928</v>
      </c>
      <c r="F83" s="19">
        <v>68.298358581994535</v>
      </c>
      <c r="H83" s="6"/>
    </row>
    <row r="84" spans="1:8" s="41" customFormat="1" ht="15" x14ac:dyDescent="0.25">
      <c r="A84" s="9">
        <v>79</v>
      </c>
      <c r="B84" s="3" t="str">
        <f t="shared" si="2"/>
        <v>#009CAD</v>
      </c>
      <c r="C84" s="25">
        <f t="shared" si="3"/>
        <v>0.90900000000000003</v>
      </c>
      <c r="D84" s="6" t="s">
        <v>198</v>
      </c>
      <c r="E84" s="19">
        <v>67.270284661405185</v>
      </c>
      <c r="F84" s="19">
        <v>67.618622030630917</v>
      </c>
      <c r="H84" s="6"/>
    </row>
    <row r="85" spans="1:8" s="41" customFormat="1" ht="15" x14ac:dyDescent="0.25">
      <c r="A85" s="9">
        <v>80</v>
      </c>
      <c r="B85" s="3" t="str">
        <f t="shared" si="2"/>
        <v>#FF0051</v>
      </c>
      <c r="C85" s="25">
        <f t="shared" si="3"/>
        <v>0.161</v>
      </c>
      <c r="D85" s="6" t="s">
        <v>199</v>
      </c>
      <c r="E85" s="19">
        <v>59.57338558717732</v>
      </c>
      <c r="F85" s="19">
        <v>60.289061758901205</v>
      </c>
      <c r="H85" s="6"/>
    </row>
    <row r="86" spans="1:8" s="41" customFormat="1" ht="15" x14ac:dyDescent="0.25">
      <c r="A86" s="9">
        <v>81</v>
      </c>
      <c r="B86" s="3" t="str">
        <f t="shared" si="2"/>
        <v>#FF5F76</v>
      </c>
      <c r="C86" s="25">
        <f t="shared" si="3"/>
        <v>0.29199999999999998</v>
      </c>
      <c r="D86" s="6" t="s">
        <v>200</v>
      </c>
      <c r="E86" s="19">
        <v>62.615609528729678</v>
      </c>
      <c r="F86" s="19">
        <v>62.328025827980937</v>
      </c>
      <c r="H86" s="6"/>
    </row>
    <row r="87" spans="1:8" s="41" customFormat="1" ht="15" x14ac:dyDescent="0.25">
      <c r="A87" s="9">
        <v>82</v>
      </c>
      <c r="B87" s="3" t="str">
        <f t="shared" si="2"/>
        <v>#FFD3D8</v>
      </c>
      <c r="C87" s="25">
        <f t="shared" si="3"/>
        <v>0.44400000000000001</v>
      </c>
      <c r="D87" s="6" t="s">
        <v>201</v>
      </c>
      <c r="E87" s="19">
        <v>63.395786760512522</v>
      </c>
      <c r="F87" s="19">
        <v>63.243675080762344</v>
      </c>
      <c r="H87" s="6"/>
    </row>
    <row r="88" spans="1:8" s="41" customFormat="1" ht="15" x14ac:dyDescent="0.25">
      <c r="A88" s="9">
        <v>83</v>
      </c>
      <c r="B88" s="3" t="str">
        <f t="shared" si="2"/>
        <v>#FF0051</v>
      </c>
      <c r="C88" s="25">
        <f t="shared" si="3"/>
        <v>0.13100000000000001</v>
      </c>
      <c r="D88" s="6" t="s">
        <v>202</v>
      </c>
      <c r="E88" s="19">
        <v>60.648096463539012</v>
      </c>
      <c r="F88" s="19">
        <v>59.631231835079248</v>
      </c>
      <c r="H88" s="6"/>
    </row>
    <row r="89" spans="1:8" s="41" customFormat="1" ht="15" x14ac:dyDescent="0.25">
      <c r="A89" s="9">
        <v>84</v>
      </c>
      <c r="B89" s="3" t="str">
        <f t="shared" si="2"/>
        <v>#FF0051</v>
      </c>
      <c r="C89" s="25">
        <f t="shared" si="3"/>
        <v>0.151</v>
      </c>
      <c r="D89" s="6" t="s">
        <v>203</v>
      </c>
      <c r="E89" s="19">
        <v>60.092607877597757</v>
      </c>
      <c r="F89" s="19">
        <v>59.713284632656269</v>
      </c>
      <c r="H89" s="6"/>
    </row>
    <row r="90" spans="1:8" s="41" customFormat="1" ht="15" x14ac:dyDescent="0.25">
      <c r="A90" s="9">
        <v>85</v>
      </c>
      <c r="B90" s="3" t="str">
        <f t="shared" si="2"/>
        <v>#5DC2CE</v>
      </c>
      <c r="C90" s="25">
        <f t="shared" si="3"/>
        <v>0.878</v>
      </c>
      <c r="D90" s="6" t="s">
        <v>204</v>
      </c>
      <c r="E90" s="19">
        <v>66.889772632438365</v>
      </c>
      <c r="F90" s="19">
        <v>67.155348395105761</v>
      </c>
      <c r="H90" s="6"/>
    </row>
    <row r="91" spans="1:8" s="41" customFormat="1" ht="15" x14ac:dyDescent="0.25">
      <c r="A91" s="9">
        <v>86</v>
      </c>
      <c r="B91" s="3" t="str">
        <f t="shared" si="2"/>
        <v>#FFD3D8</v>
      </c>
      <c r="C91" s="25">
        <f t="shared" si="3"/>
        <v>0.46400000000000002</v>
      </c>
      <c r="D91" s="6" t="s">
        <v>205</v>
      </c>
      <c r="E91" s="19">
        <v>63.591781958796787</v>
      </c>
      <c r="F91" s="19">
        <v>63.340531121009178</v>
      </c>
      <c r="H91" s="6"/>
    </row>
    <row r="92" spans="1:8" s="41" customFormat="1" ht="15" x14ac:dyDescent="0.25">
      <c r="A92" s="9">
        <v>87</v>
      </c>
      <c r="B92" s="3" t="str">
        <f t="shared" si="2"/>
        <v>#FFD3D8</v>
      </c>
      <c r="C92" s="25">
        <f t="shared" si="3"/>
        <v>0.42399999999999999</v>
      </c>
      <c r="D92" s="6" t="s">
        <v>206</v>
      </c>
      <c r="E92" s="19">
        <v>62.336498054844029</v>
      </c>
      <c r="F92" s="19">
        <v>63.173306639075257</v>
      </c>
      <c r="H92" s="6"/>
    </row>
    <row r="93" spans="1:8" s="41" customFormat="1" ht="15" x14ac:dyDescent="0.25">
      <c r="A93" s="9">
        <v>88</v>
      </c>
      <c r="B93" s="3" t="str">
        <f t="shared" si="2"/>
        <v>#FF96A8</v>
      </c>
      <c r="C93" s="25">
        <f t="shared" si="3"/>
        <v>0.33300000000000002</v>
      </c>
      <c r="D93" s="6" t="s">
        <v>207</v>
      </c>
      <c r="E93" s="19">
        <v>61.274309971823271</v>
      </c>
      <c r="F93" s="19">
        <v>62.594515984721241</v>
      </c>
      <c r="H93" s="6"/>
    </row>
    <row r="94" spans="1:8" s="41" customFormat="1" ht="15" x14ac:dyDescent="0.25">
      <c r="A94" s="9">
        <v>89</v>
      </c>
      <c r="B94" s="3" t="str">
        <f t="shared" si="2"/>
        <v>#FDEFF3</v>
      </c>
      <c r="C94" s="25">
        <f t="shared" si="3"/>
        <v>0.55500000000000005</v>
      </c>
      <c r="D94" s="6" t="s">
        <v>208</v>
      </c>
      <c r="E94" s="19">
        <v>62.984567265378111</v>
      </c>
      <c r="F94" s="19">
        <v>64.133104436817604</v>
      </c>
      <c r="H94" s="6"/>
    </row>
    <row r="95" spans="1:8" s="41" customFormat="1" ht="15" x14ac:dyDescent="0.25">
      <c r="A95" s="9">
        <v>90</v>
      </c>
      <c r="B95" s="3" t="str">
        <f t="shared" si="2"/>
        <v>#FF5F76</v>
      </c>
      <c r="C95" s="25">
        <f t="shared" si="3"/>
        <v>0.24199999999999999</v>
      </c>
      <c r="D95" s="6" t="s">
        <v>209</v>
      </c>
      <c r="E95" s="19">
        <v>60.996416021585155</v>
      </c>
      <c r="F95" s="19">
        <v>62.094434506072673</v>
      </c>
      <c r="H95" s="6"/>
    </row>
    <row r="96" spans="1:8" s="41" customFormat="1" ht="15" x14ac:dyDescent="0.25">
      <c r="A96" s="9">
        <v>91</v>
      </c>
      <c r="B96" s="3" t="str">
        <f t="shared" si="2"/>
        <v>#009CAD</v>
      </c>
      <c r="C96" s="25">
        <f t="shared" si="3"/>
        <v>0.92900000000000005</v>
      </c>
      <c r="D96" s="6" t="s">
        <v>210</v>
      </c>
      <c r="E96" s="19">
        <v>67.502852087858358</v>
      </c>
      <c r="F96" s="19">
        <v>67.943661038010461</v>
      </c>
      <c r="H96" s="6"/>
    </row>
    <row r="97" spans="1:8" s="41" customFormat="1" ht="15" x14ac:dyDescent="0.25">
      <c r="A97" s="9">
        <v>92</v>
      </c>
      <c r="B97" s="3" t="str">
        <f t="shared" si="2"/>
        <v>#009CAD</v>
      </c>
      <c r="C97" s="25">
        <f t="shared" si="3"/>
        <v>0.98899999999999999</v>
      </c>
      <c r="D97" s="6" t="s">
        <v>211</v>
      </c>
      <c r="E97" s="19">
        <v>69.831422106621957</v>
      </c>
      <c r="F97" s="19">
        <v>69.731449316405119</v>
      </c>
      <c r="H97" s="6"/>
    </row>
    <row r="98" spans="1:8" s="6" customFormat="1" ht="15" x14ac:dyDescent="0.25">
      <c r="A98" s="9">
        <v>93</v>
      </c>
      <c r="B98" s="3" t="str">
        <f t="shared" si="2"/>
        <v>#FF0051</v>
      </c>
      <c r="C98" s="25">
        <f t="shared" si="3"/>
        <v>0.18099999999999999</v>
      </c>
      <c r="D98" s="6" t="s">
        <v>212</v>
      </c>
      <c r="E98" s="19">
        <v>59.824388155243703</v>
      </c>
      <c r="F98" s="19">
        <v>60.534521131473674</v>
      </c>
      <c r="G98" s="41"/>
    </row>
    <row r="99" spans="1:8" s="6" customFormat="1" ht="15" x14ac:dyDescent="0.25">
      <c r="A99" s="9">
        <v>94</v>
      </c>
      <c r="B99" s="3" t="str">
        <f t="shared" si="2"/>
        <v>#5DC2CE</v>
      </c>
      <c r="C99" s="25">
        <f t="shared" si="3"/>
        <v>0.86799999999999999</v>
      </c>
      <c r="D99" s="6" t="s">
        <v>213</v>
      </c>
      <c r="E99" s="19">
        <v>66.285524475196084</v>
      </c>
      <c r="F99" s="19">
        <v>66.984583851836504</v>
      </c>
      <c r="G99" s="41"/>
    </row>
    <row r="100" spans="1:8" s="6" customFormat="1" ht="15" x14ac:dyDescent="0.25">
      <c r="A100" s="9">
        <v>95</v>
      </c>
      <c r="B100" s="3" t="str">
        <f t="shared" ref="B100" si="4">+IF(C100&gt;90%,"#009CAD",IF(C100&gt;80%,"#5DC2CE",IF(C100&gt;70%,"#9ED7D8",IF(C100&gt;60%,"#D8EFF2",IF(C100&gt;50%,"#FDEFF3",IF(C100&gt;40%,"#FFD3D8",IF(C100&gt;30%,"#FF96A8",IF(C100&gt;20%,"#FF5F76",IF(C100&gt;10%,"#FF0051","#A2002C")))))))))</f>
        <v>#9ED7D8</v>
      </c>
      <c r="C100" s="25">
        <f t="shared" si="3"/>
        <v>0.70699999999999996</v>
      </c>
      <c r="D100" s="6" t="s">
        <v>214</v>
      </c>
      <c r="E100" s="19">
        <v>64.965332487149766</v>
      </c>
      <c r="F100" s="19">
        <v>65.59515140336616</v>
      </c>
      <c r="G100" s="41"/>
    </row>
    <row r="101" spans="1:8" s="6" customFormat="1" ht="15" x14ac:dyDescent="0.25">
      <c r="A101" s="9">
        <v>971</v>
      </c>
      <c r="B101" s="3" t="str">
        <f t="shared" ref="B101:B104" si="5">+IF(C101&gt;90%,"#009CAD",IF(C101&gt;80%,"#5DC2CE",IF(C101&gt;70%,"#9ED7D8",IF(C101&gt;60%,"#D8EFF2",IF(C101&gt;50%,"#FDEFF3",IF(C101&gt;40%,"#FFD3D8",IF(C101&gt;30%,"#FF96A8",IF(C101&gt;20%,"#FF5F76",IF(C101&gt;10%,"#FF0051","#A2002C")))))))))</f>
        <v>#A2002C</v>
      </c>
      <c r="C101" s="25">
        <f t="shared" si="3"/>
        <v>0.02</v>
      </c>
      <c r="D101" s="6" t="s">
        <v>111</v>
      </c>
      <c r="E101" s="19">
        <v>49.071885029605831</v>
      </c>
      <c r="F101" s="19">
        <v>47.542825086624717</v>
      </c>
      <c r="G101" s="41"/>
    </row>
    <row r="102" spans="1:8" s="6" customFormat="1" ht="15" x14ac:dyDescent="0.25">
      <c r="A102" s="9">
        <v>972</v>
      </c>
      <c r="B102" s="3" t="str">
        <f t="shared" si="5"/>
        <v>#A2002C</v>
      </c>
      <c r="C102" s="25">
        <f t="shared" si="3"/>
        <v>0.03</v>
      </c>
      <c r="D102" s="6" t="s">
        <v>113</v>
      </c>
      <c r="E102" s="19">
        <v>52.005326521849994</v>
      </c>
      <c r="F102" s="19">
        <v>51.113066853184051</v>
      </c>
      <c r="G102" s="41"/>
    </row>
    <row r="103" spans="1:8" s="6" customFormat="1" ht="15" x14ac:dyDescent="0.25">
      <c r="A103" s="9">
        <v>973</v>
      </c>
      <c r="B103" s="3" t="str">
        <f t="shared" si="5"/>
        <v>#A2002C</v>
      </c>
      <c r="C103" s="25">
        <f t="shared" si="3"/>
        <v>0</v>
      </c>
      <c r="D103" s="6" t="s">
        <v>114</v>
      </c>
      <c r="E103" s="19">
        <v>41.602393688418395</v>
      </c>
      <c r="F103" s="19">
        <v>42.783909409051148</v>
      </c>
      <c r="G103" s="41"/>
    </row>
    <row r="104" spans="1:8" s="6" customFormat="1" ht="15" x14ac:dyDescent="0.25">
      <c r="A104" s="9">
        <v>974</v>
      </c>
      <c r="B104" s="3" t="str">
        <f t="shared" si="5"/>
        <v>#A2002C</v>
      </c>
      <c r="C104" s="25">
        <f t="shared" si="3"/>
        <v>0.01</v>
      </c>
      <c r="D104" s="6" t="s">
        <v>115</v>
      </c>
      <c r="E104" s="19">
        <v>44.328684959096741</v>
      </c>
      <c r="F104" s="19">
        <v>43.736721210130369</v>
      </c>
      <c r="G104" s="41"/>
    </row>
    <row r="105" spans="1:8" s="6" customFormat="1" ht="15" x14ac:dyDescent="0.25">
      <c r="A105" s="9"/>
      <c r="B105" s="51"/>
      <c r="C105" s="52"/>
      <c r="E105" s="20"/>
      <c r="F105" s="20"/>
      <c r="G105" s="41"/>
    </row>
    <row r="106" spans="1:8" s="6" customFormat="1" ht="15" x14ac:dyDescent="0.25">
      <c r="A106" s="9"/>
      <c r="B106" s="51"/>
      <c r="C106" s="52"/>
      <c r="E106" s="20"/>
      <c r="F106" s="20"/>
      <c r="G106" s="41"/>
    </row>
    <row r="107" spans="1:8" s="6" customFormat="1" ht="15" x14ac:dyDescent="0.25">
      <c r="A107" s="9"/>
      <c r="B107" s="3"/>
      <c r="C107" s="25"/>
      <c r="G107" s="41"/>
    </row>
    <row r="108" spans="1:8" s="6" customFormat="1" ht="15" x14ac:dyDescent="0.25">
      <c r="A108" s="30"/>
      <c r="B108" s="3"/>
      <c r="C108" s="25"/>
      <c r="G108" s="41"/>
    </row>
    <row r="109" spans="1:8" s="6" customFormat="1" ht="15" x14ac:dyDescent="0.25">
      <c r="A109" s="23"/>
      <c r="B109" s="3"/>
      <c r="C109" s="25"/>
      <c r="G109" s="41"/>
    </row>
  </sheetData>
  <sheetProtection selectLockedCells="1" selectUnlockedCells="1"/>
  <mergeCells count="2">
    <mergeCell ref="G3:H3"/>
    <mergeCell ref="E3:F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09"/>
  <sheetViews>
    <sheetView workbookViewId="0">
      <pane xSplit="4" ySplit="1" topLeftCell="E2" activePane="bottomRight" state="frozen"/>
      <selection pane="topRight" activeCell="D1" sqref="D1"/>
      <selection pane="bottomLeft" activeCell="A3" sqref="A3"/>
      <selection pane="bottomRight" activeCell="C18" sqref="C18"/>
    </sheetView>
  </sheetViews>
  <sheetFormatPr baseColWidth="10" defaultRowHeight="12.75" x14ac:dyDescent="0.2"/>
  <cols>
    <col min="1" max="1" width="5.85546875" style="6" customWidth="1"/>
    <col min="2" max="3" width="9.42578125" style="6" customWidth="1"/>
    <col min="4" max="4" width="24.28515625" style="6" customWidth="1"/>
    <col min="5" max="5" width="18.85546875" style="6" customWidth="1"/>
    <col min="6" max="6" width="15.85546875" style="6" customWidth="1"/>
    <col min="7" max="7" width="18.85546875" style="41" customWidth="1"/>
    <col min="8" max="8" width="16.5703125" style="6" customWidth="1"/>
    <col min="9" max="248" width="11.42578125" style="8"/>
    <col min="249" max="249" width="5.85546875" style="8" customWidth="1"/>
    <col min="250" max="250" width="24.28515625" style="8" customWidth="1"/>
    <col min="251" max="251" width="16.140625" style="8" customWidth="1"/>
    <col min="252" max="252" width="18.28515625" style="8" customWidth="1"/>
    <col min="253" max="253" width="14.85546875" style="8" customWidth="1"/>
    <col min="254" max="254" width="14.7109375" style="8" customWidth="1"/>
    <col min="255" max="255" width="11.42578125" style="8"/>
    <col min="256" max="256" width="11.140625" style="8" customWidth="1"/>
    <col min="257" max="257" width="10.85546875" style="8" customWidth="1"/>
    <col min="258" max="258" width="10.42578125" style="8" customWidth="1"/>
    <col min="259" max="259" width="11.28515625" style="8" customWidth="1"/>
    <col min="260" max="260" width="11.5703125" style="8" customWidth="1"/>
    <col min="261" max="261" width="18.85546875" style="8" customWidth="1"/>
    <col min="262" max="262" width="15.85546875" style="8" customWidth="1"/>
    <col min="263" max="263" width="18.85546875" style="8" customWidth="1"/>
    <col min="264" max="264" width="16.5703125" style="8" customWidth="1"/>
    <col min="265" max="504" width="11.42578125" style="8"/>
    <col min="505" max="505" width="5.85546875" style="8" customWidth="1"/>
    <col min="506" max="506" width="24.28515625" style="8" customWidth="1"/>
    <col min="507" max="507" width="16.140625" style="8" customWidth="1"/>
    <col min="508" max="508" width="18.28515625" style="8" customWidth="1"/>
    <col min="509" max="509" width="14.85546875" style="8" customWidth="1"/>
    <col min="510" max="510" width="14.7109375" style="8" customWidth="1"/>
    <col min="511" max="511" width="11.42578125" style="8"/>
    <col min="512" max="512" width="11.140625" style="8" customWidth="1"/>
    <col min="513" max="513" width="10.85546875" style="8" customWidth="1"/>
    <col min="514" max="514" width="10.42578125" style="8" customWidth="1"/>
    <col min="515" max="515" width="11.28515625" style="8" customWidth="1"/>
    <col min="516" max="516" width="11.5703125" style="8" customWidth="1"/>
    <col min="517" max="517" width="18.85546875" style="8" customWidth="1"/>
    <col min="518" max="518" width="15.85546875" style="8" customWidth="1"/>
    <col min="519" max="519" width="18.85546875" style="8" customWidth="1"/>
    <col min="520" max="520" width="16.5703125" style="8" customWidth="1"/>
    <col min="521" max="760" width="11.42578125" style="8"/>
    <col min="761" max="761" width="5.85546875" style="8" customWidth="1"/>
    <col min="762" max="762" width="24.28515625" style="8" customWidth="1"/>
    <col min="763" max="763" width="16.140625" style="8" customWidth="1"/>
    <col min="764" max="764" width="18.28515625" style="8" customWidth="1"/>
    <col min="765" max="765" width="14.85546875" style="8" customWidth="1"/>
    <col min="766" max="766" width="14.7109375" style="8" customWidth="1"/>
    <col min="767" max="767" width="11.42578125" style="8"/>
    <col min="768" max="768" width="11.140625" style="8" customWidth="1"/>
    <col min="769" max="769" width="10.85546875" style="8" customWidth="1"/>
    <col min="770" max="770" width="10.42578125" style="8" customWidth="1"/>
    <col min="771" max="771" width="11.28515625" style="8" customWidth="1"/>
    <col min="772" max="772" width="11.5703125" style="8" customWidth="1"/>
    <col min="773" max="773" width="18.85546875" style="8" customWidth="1"/>
    <col min="774" max="774" width="15.85546875" style="8" customWidth="1"/>
    <col min="775" max="775" width="18.85546875" style="8" customWidth="1"/>
    <col min="776" max="776" width="16.5703125" style="8" customWidth="1"/>
    <col min="777" max="1016" width="11.42578125" style="8"/>
    <col min="1017" max="1017" width="5.85546875" style="8" customWidth="1"/>
    <col min="1018" max="1018" width="24.28515625" style="8" customWidth="1"/>
    <col min="1019" max="1019" width="16.140625" style="8" customWidth="1"/>
    <col min="1020" max="1020" width="18.28515625" style="8" customWidth="1"/>
    <col min="1021" max="1021" width="14.85546875" style="8" customWidth="1"/>
    <col min="1022" max="1022" width="14.7109375" style="8" customWidth="1"/>
    <col min="1023" max="1023" width="11.42578125" style="8"/>
    <col min="1024" max="1024" width="11.140625" style="8" customWidth="1"/>
    <col min="1025" max="1025" width="10.85546875" style="8" customWidth="1"/>
    <col min="1026" max="1026" width="10.42578125" style="8" customWidth="1"/>
    <col min="1027" max="1027" width="11.28515625" style="8" customWidth="1"/>
    <col min="1028" max="1028" width="11.5703125" style="8" customWidth="1"/>
    <col min="1029" max="1029" width="18.85546875" style="8" customWidth="1"/>
    <col min="1030" max="1030" width="15.85546875" style="8" customWidth="1"/>
    <col min="1031" max="1031" width="18.85546875" style="8" customWidth="1"/>
    <col min="1032" max="1032" width="16.5703125" style="8" customWidth="1"/>
    <col min="1033" max="1272" width="11.42578125" style="8"/>
    <col min="1273" max="1273" width="5.85546875" style="8" customWidth="1"/>
    <col min="1274" max="1274" width="24.28515625" style="8" customWidth="1"/>
    <col min="1275" max="1275" width="16.140625" style="8" customWidth="1"/>
    <col min="1276" max="1276" width="18.28515625" style="8" customWidth="1"/>
    <col min="1277" max="1277" width="14.85546875" style="8" customWidth="1"/>
    <col min="1278" max="1278" width="14.7109375" style="8" customWidth="1"/>
    <col min="1279" max="1279" width="11.42578125" style="8"/>
    <col min="1280" max="1280" width="11.140625" style="8" customWidth="1"/>
    <col min="1281" max="1281" width="10.85546875" style="8" customWidth="1"/>
    <col min="1282" max="1282" width="10.42578125" style="8" customWidth="1"/>
    <col min="1283" max="1283" width="11.28515625" style="8" customWidth="1"/>
    <col min="1284" max="1284" width="11.5703125" style="8" customWidth="1"/>
    <col min="1285" max="1285" width="18.85546875" style="8" customWidth="1"/>
    <col min="1286" max="1286" width="15.85546875" style="8" customWidth="1"/>
    <col min="1287" max="1287" width="18.85546875" style="8" customWidth="1"/>
    <col min="1288" max="1288" width="16.5703125" style="8" customWidth="1"/>
    <col min="1289" max="1528" width="11.42578125" style="8"/>
    <col min="1529" max="1529" width="5.85546875" style="8" customWidth="1"/>
    <col min="1530" max="1530" width="24.28515625" style="8" customWidth="1"/>
    <col min="1531" max="1531" width="16.140625" style="8" customWidth="1"/>
    <col min="1532" max="1532" width="18.28515625" style="8" customWidth="1"/>
    <col min="1533" max="1533" width="14.85546875" style="8" customWidth="1"/>
    <col min="1534" max="1534" width="14.7109375" style="8" customWidth="1"/>
    <col min="1535" max="1535" width="11.42578125" style="8"/>
    <col min="1536" max="1536" width="11.140625" style="8" customWidth="1"/>
    <col min="1537" max="1537" width="10.85546875" style="8" customWidth="1"/>
    <col min="1538" max="1538" width="10.42578125" style="8" customWidth="1"/>
    <col min="1539" max="1539" width="11.28515625" style="8" customWidth="1"/>
    <col min="1540" max="1540" width="11.5703125" style="8" customWidth="1"/>
    <col min="1541" max="1541" width="18.85546875" style="8" customWidth="1"/>
    <col min="1542" max="1542" width="15.85546875" style="8" customWidth="1"/>
    <col min="1543" max="1543" width="18.85546875" style="8" customWidth="1"/>
    <col min="1544" max="1544" width="16.5703125" style="8" customWidth="1"/>
    <col min="1545" max="1784" width="11.42578125" style="8"/>
    <col min="1785" max="1785" width="5.85546875" style="8" customWidth="1"/>
    <col min="1786" max="1786" width="24.28515625" style="8" customWidth="1"/>
    <col min="1787" max="1787" width="16.140625" style="8" customWidth="1"/>
    <col min="1788" max="1788" width="18.28515625" style="8" customWidth="1"/>
    <col min="1789" max="1789" width="14.85546875" style="8" customWidth="1"/>
    <col min="1790" max="1790" width="14.7109375" style="8" customWidth="1"/>
    <col min="1791" max="1791" width="11.42578125" style="8"/>
    <col min="1792" max="1792" width="11.140625" style="8" customWidth="1"/>
    <col min="1793" max="1793" width="10.85546875" style="8" customWidth="1"/>
    <col min="1794" max="1794" width="10.42578125" style="8" customWidth="1"/>
    <col min="1795" max="1795" width="11.28515625" style="8" customWidth="1"/>
    <col min="1796" max="1796" width="11.5703125" style="8" customWidth="1"/>
    <col min="1797" max="1797" width="18.85546875" style="8" customWidth="1"/>
    <col min="1798" max="1798" width="15.85546875" style="8" customWidth="1"/>
    <col min="1799" max="1799" width="18.85546875" style="8" customWidth="1"/>
    <col min="1800" max="1800" width="16.5703125" style="8" customWidth="1"/>
    <col min="1801" max="2040" width="11.42578125" style="8"/>
    <col min="2041" max="2041" width="5.85546875" style="8" customWidth="1"/>
    <col min="2042" max="2042" width="24.28515625" style="8" customWidth="1"/>
    <col min="2043" max="2043" width="16.140625" style="8" customWidth="1"/>
    <col min="2044" max="2044" width="18.28515625" style="8" customWidth="1"/>
    <col min="2045" max="2045" width="14.85546875" style="8" customWidth="1"/>
    <col min="2046" max="2046" width="14.7109375" style="8" customWidth="1"/>
    <col min="2047" max="2047" width="11.42578125" style="8"/>
    <col min="2048" max="2048" width="11.140625" style="8" customWidth="1"/>
    <col min="2049" max="2049" width="10.85546875" style="8" customWidth="1"/>
    <col min="2050" max="2050" width="10.42578125" style="8" customWidth="1"/>
    <col min="2051" max="2051" width="11.28515625" style="8" customWidth="1"/>
    <col min="2052" max="2052" width="11.5703125" style="8" customWidth="1"/>
    <col min="2053" max="2053" width="18.85546875" style="8" customWidth="1"/>
    <col min="2054" max="2054" width="15.85546875" style="8" customWidth="1"/>
    <col min="2055" max="2055" width="18.85546875" style="8" customWidth="1"/>
    <col min="2056" max="2056" width="16.5703125" style="8" customWidth="1"/>
    <col min="2057" max="2296" width="11.42578125" style="8"/>
    <col min="2297" max="2297" width="5.85546875" style="8" customWidth="1"/>
    <col min="2298" max="2298" width="24.28515625" style="8" customWidth="1"/>
    <col min="2299" max="2299" width="16.140625" style="8" customWidth="1"/>
    <col min="2300" max="2300" width="18.28515625" style="8" customWidth="1"/>
    <col min="2301" max="2301" width="14.85546875" style="8" customWidth="1"/>
    <col min="2302" max="2302" width="14.7109375" style="8" customWidth="1"/>
    <col min="2303" max="2303" width="11.42578125" style="8"/>
    <col min="2304" max="2304" width="11.140625" style="8" customWidth="1"/>
    <col min="2305" max="2305" width="10.85546875" style="8" customWidth="1"/>
    <col min="2306" max="2306" width="10.42578125" style="8" customWidth="1"/>
    <col min="2307" max="2307" width="11.28515625" style="8" customWidth="1"/>
    <col min="2308" max="2308" width="11.5703125" style="8" customWidth="1"/>
    <col min="2309" max="2309" width="18.85546875" style="8" customWidth="1"/>
    <col min="2310" max="2310" width="15.85546875" style="8" customWidth="1"/>
    <col min="2311" max="2311" width="18.85546875" style="8" customWidth="1"/>
    <col min="2312" max="2312" width="16.5703125" style="8" customWidth="1"/>
    <col min="2313" max="2552" width="11.42578125" style="8"/>
    <col min="2553" max="2553" width="5.85546875" style="8" customWidth="1"/>
    <col min="2554" max="2554" width="24.28515625" style="8" customWidth="1"/>
    <col min="2555" max="2555" width="16.140625" style="8" customWidth="1"/>
    <col min="2556" max="2556" width="18.28515625" style="8" customWidth="1"/>
    <col min="2557" max="2557" width="14.85546875" style="8" customWidth="1"/>
    <col min="2558" max="2558" width="14.7109375" style="8" customWidth="1"/>
    <col min="2559" max="2559" width="11.42578125" style="8"/>
    <col min="2560" max="2560" width="11.140625" style="8" customWidth="1"/>
    <col min="2561" max="2561" width="10.85546875" style="8" customWidth="1"/>
    <col min="2562" max="2562" width="10.42578125" style="8" customWidth="1"/>
    <col min="2563" max="2563" width="11.28515625" style="8" customWidth="1"/>
    <col min="2564" max="2564" width="11.5703125" style="8" customWidth="1"/>
    <col min="2565" max="2565" width="18.85546875" style="8" customWidth="1"/>
    <col min="2566" max="2566" width="15.85546875" style="8" customWidth="1"/>
    <col min="2567" max="2567" width="18.85546875" style="8" customWidth="1"/>
    <col min="2568" max="2568" width="16.5703125" style="8" customWidth="1"/>
    <col min="2569" max="2808" width="11.42578125" style="8"/>
    <col min="2809" max="2809" width="5.85546875" style="8" customWidth="1"/>
    <col min="2810" max="2810" width="24.28515625" style="8" customWidth="1"/>
    <col min="2811" max="2811" width="16.140625" style="8" customWidth="1"/>
    <col min="2812" max="2812" width="18.28515625" style="8" customWidth="1"/>
    <col min="2813" max="2813" width="14.85546875" style="8" customWidth="1"/>
    <col min="2814" max="2814" width="14.7109375" style="8" customWidth="1"/>
    <col min="2815" max="2815" width="11.42578125" style="8"/>
    <col min="2816" max="2816" width="11.140625" style="8" customWidth="1"/>
    <col min="2817" max="2817" width="10.85546875" style="8" customWidth="1"/>
    <col min="2818" max="2818" width="10.42578125" style="8" customWidth="1"/>
    <col min="2819" max="2819" width="11.28515625" style="8" customWidth="1"/>
    <col min="2820" max="2820" width="11.5703125" style="8" customWidth="1"/>
    <col min="2821" max="2821" width="18.85546875" style="8" customWidth="1"/>
    <col min="2822" max="2822" width="15.85546875" style="8" customWidth="1"/>
    <col min="2823" max="2823" width="18.85546875" style="8" customWidth="1"/>
    <col min="2824" max="2824" width="16.5703125" style="8" customWidth="1"/>
    <col min="2825" max="3064" width="11.42578125" style="8"/>
    <col min="3065" max="3065" width="5.85546875" style="8" customWidth="1"/>
    <col min="3066" max="3066" width="24.28515625" style="8" customWidth="1"/>
    <col min="3067" max="3067" width="16.140625" style="8" customWidth="1"/>
    <col min="3068" max="3068" width="18.28515625" style="8" customWidth="1"/>
    <col min="3069" max="3069" width="14.85546875" style="8" customWidth="1"/>
    <col min="3070" max="3070" width="14.7109375" style="8" customWidth="1"/>
    <col min="3071" max="3071" width="11.42578125" style="8"/>
    <col min="3072" max="3072" width="11.140625" style="8" customWidth="1"/>
    <col min="3073" max="3073" width="10.85546875" style="8" customWidth="1"/>
    <col min="3074" max="3074" width="10.42578125" style="8" customWidth="1"/>
    <col min="3075" max="3075" width="11.28515625" style="8" customWidth="1"/>
    <col min="3076" max="3076" width="11.5703125" style="8" customWidth="1"/>
    <col min="3077" max="3077" width="18.85546875" style="8" customWidth="1"/>
    <col min="3078" max="3078" width="15.85546875" style="8" customWidth="1"/>
    <col min="3079" max="3079" width="18.85546875" style="8" customWidth="1"/>
    <col min="3080" max="3080" width="16.5703125" style="8" customWidth="1"/>
    <col min="3081" max="3320" width="11.42578125" style="8"/>
    <col min="3321" max="3321" width="5.85546875" style="8" customWidth="1"/>
    <col min="3322" max="3322" width="24.28515625" style="8" customWidth="1"/>
    <col min="3323" max="3323" width="16.140625" style="8" customWidth="1"/>
    <col min="3324" max="3324" width="18.28515625" style="8" customWidth="1"/>
    <col min="3325" max="3325" width="14.85546875" style="8" customWidth="1"/>
    <col min="3326" max="3326" width="14.7109375" style="8" customWidth="1"/>
    <col min="3327" max="3327" width="11.42578125" style="8"/>
    <col min="3328" max="3328" width="11.140625" style="8" customWidth="1"/>
    <col min="3329" max="3329" width="10.85546875" style="8" customWidth="1"/>
    <col min="3330" max="3330" width="10.42578125" style="8" customWidth="1"/>
    <col min="3331" max="3331" width="11.28515625" style="8" customWidth="1"/>
    <col min="3332" max="3332" width="11.5703125" style="8" customWidth="1"/>
    <col min="3333" max="3333" width="18.85546875" style="8" customWidth="1"/>
    <col min="3334" max="3334" width="15.85546875" style="8" customWidth="1"/>
    <col min="3335" max="3335" width="18.85546875" style="8" customWidth="1"/>
    <col min="3336" max="3336" width="16.5703125" style="8" customWidth="1"/>
    <col min="3337" max="3576" width="11.42578125" style="8"/>
    <col min="3577" max="3577" width="5.85546875" style="8" customWidth="1"/>
    <col min="3578" max="3578" width="24.28515625" style="8" customWidth="1"/>
    <col min="3579" max="3579" width="16.140625" style="8" customWidth="1"/>
    <col min="3580" max="3580" width="18.28515625" style="8" customWidth="1"/>
    <col min="3581" max="3581" width="14.85546875" style="8" customWidth="1"/>
    <col min="3582" max="3582" width="14.7109375" style="8" customWidth="1"/>
    <col min="3583" max="3583" width="11.42578125" style="8"/>
    <col min="3584" max="3584" width="11.140625" style="8" customWidth="1"/>
    <col min="3585" max="3585" width="10.85546875" style="8" customWidth="1"/>
    <col min="3586" max="3586" width="10.42578125" style="8" customWidth="1"/>
    <col min="3587" max="3587" width="11.28515625" style="8" customWidth="1"/>
    <col min="3588" max="3588" width="11.5703125" style="8" customWidth="1"/>
    <col min="3589" max="3589" width="18.85546875" style="8" customWidth="1"/>
    <col min="3590" max="3590" width="15.85546875" style="8" customWidth="1"/>
    <col min="3591" max="3591" width="18.85546875" style="8" customWidth="1"/>
    <col min="3592" max="3592" width="16.5703125" style="8" customWidth="1"/>
    <col min="3593" max="3832" width="11.42578125" style="8"/>
    <col min="3833" max="3833" width="5.85546875" style="8" customWidth="1"/>
    <col min="3834" max="3834" width="24.28515625" style="8" customWidth="1"/>
    <col min="3835" max="3835" width="16.140625" style="8" customWidth="1"/>
    <col min="3836" max="3836" width="18.28515625" style="8" customWidth="1"/>
    <col min="3837" max="3837" width="14.85546875" style="8" customWidth="1"/>
    <col min="3838" max="3838" width="14.7109375" style="8" customWidth="1"/>
    <col min="3839" max="3839" width="11.42578125" style="8"/>
    <col min="3840" max="3840" width="11.140625" style="8" customWidth="1"/>
    <col min="3841" max="3841" width="10.85546875" style="8" customWidth="1"/>
    <col min="3842" max="3842" width="10.42578125" style="8" customWidth="1"/>
    <col min="3843" max="3843" width="11.28515625" style="8" customWidth="1"/>
    <col min="3844" max="3844" width="11.5703125" style="8" customWidth="1"/>
    <col min="3845" max="3845" width="18.85546875" style="8" customWidth="1"/>
    <col min="3846" max="3846" width="15.85546875" style="8" customWidth="1"/>
    <col min="3847" max="3847" width="18.85546875" style="8" customWidth="1"/>
    <col min="3848" max="3848" width="16.5703125" style="8" customWidth="1"/>
    <col min="3849" max="4088" width="11.42578125" style="8"/>
    <col min="4089" max="4089" width="5.85546875" style="8" customWidth="1"/>
    <col min="4090" max="4090" width="24.28515625" style="8" customWidth="1"/>
    <col min="4091" max="4091" width="16.140625" style="8" customWidth="1"/>
    <col min="4092" max="4092" width="18.28515625" style="8" customWidth="1"/>
    <col min="4093" max="4093" width="14.85546875" style="8" customWidth="1"/>
    <col min="4094" max="4094" width="14.7109375" style="8" customWidth="1"/>
    <col min="4095" max="4095" width="11.42578125" style="8"/>
    <col min="4096" max="4096" width="11.140625" style="8" customWidth="1"/>
    <col min="4097" max="4097" width="10.85546875" style="8" customWidth="1"/>
    <col min="4098" max="4098" width="10.42578125" style="8" customWidth="1"/>
    <col min="4099" max="4099" width="11.28515625" style="8" customWidth="1"/>
    <col min="4100" max="4100" width="11.5703125" style="8" customWidth="1"/>
    <col min="4101" max="4101" width="18.85546875" style="8" customWidth="1"/>
    <col min="4102" max="4102" width="15.85546875" style="8" customWidth="1"/>
    <col min="4103" max="4103" width="18.85546875" style="8" customWidth="1"/>
    <col min="4104" max="4104" width="16.5703125" style="8" customWidth="1"/>
    <col min="4105" max="4344" width="11.42578125" style="8"/>
    <col min="4345" max="4345" width="5.85546875" style="8" customWidth="1"/>
    <col min="4346" max="4346" width="24.28515625" style="8" customWidth="1"/>
    <col min="4347" max="4347" width="16.140625" style="8" customWidth="1"/>
    <col min="4348" max="4348" width="18.28515625" style="8" customWidth="1"/>
    <col min="4349" max="4349" width="14.85546875" style="8" customWidth="1"/>
    <col min="4350" max="4350" width="14.7109375" style="8" customWidth="1"/>
    <col min="4351" max="4351" width="11.42578125" style="8"/>
    <col min="4352" max="4352" width="11.140625" style="8" customWidth="1"/>
    <col min="4353" max="4353" width="10.85546875" style="8" customWidth="1"/>
    <col min="4354" max="4354" width="10.42578125" style="8" customWidth="1"/>
    <col min="4355" max="4355" width="11.28515625" style="8" customWidth="1"/>
    <col min="4356" max="4356" width="11.5703125" style="8" customWidth="1"/>
    <col min="4357" max="4357" width="18.85546875" style="8" customWidth="1"/>
    <col min="4358" max="4358" width="15.85546875" style="8" customWidth="1"/>
    <col min="4359" max="4359" width="18.85546875" style="8" customWidth="1"/>
    <col min="4360" max="4360" width="16.5703125" style="8" customWidth="1"/>
    <col min="4361" max="4600" width="11.42578125" style="8"/>
    <col min="4601" max="4601" width="5.85546875" style="8" customWidth="1"/>
    <col min="4602" max="4602" width="24.28515625" style="8" customWidth="1"/>
    <col min="4603" max="4603" width="16.140625" style="8" customWidth="1"/>
    <col min="4604" max="4604" width="18.28515625" style="8" customWidth="1"/>
    <col min="4605" max="4605" width="14.85546875" style="8" customWidth="1"/>
    <col min="4606" max="4606" width="14.7109375" style="8" customWidth="1"/>
    <col min="4607" max="4607" width="11.42578125" style="8"/>
    <col min="4608" max="4608" width="11.140625" style="8" customWidth="1"/>
    <col min="4609" max="4609" width="10.85546875" style="8" customWidth="1"/>
    <col min="4610" max="4610" width="10.42578125" style="8" customWidth="1"/>
    <col min="4611" max="4611" width="11.28515625" style="8" customWidth="1"/>
    <col min="4612" max="4612" width="11.5703125" style="8" customWidth="1"/>
    <col min="4613" max="4613" width="18.85546875" style="8" customWidth="1"/>
    <col min="4614" max="4614" width="15.85546875" style="8" customWidth="1"/>
    <col min="4615" max="4615" width="18.85546875" style="8" customWidth="1"/>
    <col min="4616" max="4616" width="16.5703125" style="8" customWidth="1"/>
    <col min="4617" max="4856" width="11.42578125" style="8"/>
    <col min="4857" max="4857" width="5.85546875" style="8" customWidth="1"/>
    <col min="4858" max="4858" width="24.28515625" style="8" customWidth="1"/>
    <col min="4859" max="4859" width="16.140625" style="8" customWidth="1"/>
    <col min="4860" max="4860" width="18.28515625" style="8" customWidth="1"/>
    <col min="4861" max="4861" width="14.85546875" style="8" customWidth="1"/>
    <col min="4862" max="4862" width="14.7109375" style="8" customWidth="1"/>
    <col min="4863" max="4863" width="11.42578125" style="8"/>
    <col min="4864" max="4864" width="11.140625" style="8" customWidth="1"/>
    <col min="4865" max="4865" width="10.85546875" style="8" customWidth="1"/>
    <col min="4866" max="4866" width="10.42578125" style="8" customWidth="1"/>
    <col min="4867" max="4867" width="11.28515625" style="8" customWidth="1"/>
    <col min="4868" max="4868" width="11.5703125" style="8" customWidth="1"/>
    <col min="4869" max="4869" width="18.85546875" style="8" customWidth="1"/>
    <col min="4870" max="4870" width="15.85546875" style="8" customWidth="1"/>
    <col min="4871" max="4871" width="18.85546875" style="8" customWidth="1"/>
    <col min="4872" max="4872" width="16.5703125" style="8" customWidth="1"/>
    <col min="4873" max="5112" width="11.42578125" style="8"/>
    <col min="5113" max="5113" width="5.85546875" style="8" customWidth="1"/>
    <col min="5114" max="5114" width="24.28515625" style="8" customWidth="1"/>
    <col min="5115" max="5115" width="16.140625" style="8" customWidth="1"/>
    <col min="5116" max="5116" width="18.28515625" style="8" customWidth="1"/>
    <col min="5117" max="5117" width="14.85546875" style="8" customWidth="1"/>
    <col min="5118" max="5118" width="14.7109375" style="8" customWidth="1"/>
    <col min="5119" max="5119" width="11.42578125" style="8"/>
    <col min="5120" max="5120" width="11.140625" style="8" customWidth="1"/>
    <col min="5121" max="5121" width="10.85546875" style="8" customWidth="1"/>
    <col min="5122" max="5122" width="10.42578125" style="8" customWidth="1"/>
    <col min="5123" max="5123" width="11.28515625" style="8" customWidth="1"/>
    <col min="5124" max="5124" width="11.5703125" style="8" customWidth="1"/>
    <col min="5125" max="5125" width="18.85546875" style="8" customWidth="1"/>
    <col min="5126" max="5126" width="15.85546875" style="8" customWidth="1"/>
    <col min="5127" max="5127" width="18.85546875" style="8" customWidth="1"/>
    <col min="5128" max="5128" width="16.5703125" style="8" customWidth="1"/>
    <col min="5129" max="5368" width="11.42578125" style="8"/>
    <col min="5369" max="5369" width="5.85546875" style="8" customWidth="1"/>
    <col min="5370" max="5370" width="24.28515625" style="8" customWidth="1"/>
    <col min="5371" max="5371" width="16.140625" style="8" customWidth="1"/>
    <col min="5372" max="5372" width="18.28515625" style="8" customWidth="1"/>
    <col min="5373" max="5373" width="14.85546875" style="8" customWidth="1"/>
    <col min="5374" max="5374" width="14.7109375" style="8" customWidth="1"/>
    <col min="5375" max="5375" width="11.42578125" style="8"/>
    <col min="5376" max="5376" width="11.140625" style="8" customWidth="1"/>
    <col min="5377" max="5377" width="10.85546875" style="8" customWidth="1"/>
    <col min="5378" max="5378" width="10.42578125" style="8" customWidth="1"/>
    <col min="5379" max="5379" width="11.28515625" style="8" customWidth="1"/>
    <col min="5380" max="5380" width="11.5703125" style="8" customWidth="1"/>
    <col min="5381" max="5381" width="18.85546875" style="8" customWidth="1"/>
    <col min="5382" max="5382" width="15.85546875" style="8" customWidth="1"/>
    <col min="5383" max="5383" width="18.85546875" style="8" customWidth="1"/>
    <col min="5384" max="5384" width="16.5703125" style="8" customWidth="1"/>
    <col min="5385" max="5624" width="11.42578125" style="8"/>
    <col min="5625" max="5625" width="5.85546875" style="8" customWidth="1"/>
    <col min="5626" max="5626" width="24.28515625" style="8" customWidth="1"/>
    <col min="5627" max="5627" width="16.140625" style="8" customWidth="1"/>
    <col min="5628" max="5628" width="18.28515625" style="8" customWidth="1"/>
    <col min="5629" max="5629" width="14.85546875" style="8" customWidth="1"/>
    <col min="5630" max="5630" width="14.7109375" style="8" customWidth="1"/>
    <col min="5631" max="5631" width="11.42578125" style="8"/>
    <col min="5632" max="5632" width="11.140625" style="8" customWidth="1"/>
    <col min="5633" max="5633" width="10.85546875" style="8" customWidth="1"/>
    <col min="5634" max="5634" width="10.42578125" style="8" customWidth="1"/>
    <col min="5635" max="5635" width="11.28515625" style="8" customWidth="1"/>
    <col min="5636" max="5636" width="11.5703125" style="8" customWidth="1"/>
    <col min="5637" max="5637" width="18.85546875" style="8" customWidth="1"/>
    <col min="5638" max="5638" width="15.85546875" style="8" customWidth="1"/>
    <col min="5639" max="5639" width="18.85546875" style="8" customWidth="1"/>
    <col min="5640" max="5640" width="16.5703125" style="8" customWidth="1"/>
    <col min="5641" max="5880" width="11.42578125" style="8"/>
    <col min="5881" max="5881" width="5.85546875" style="8" customWidth="1"/>
    <col min="5882" max="5882" width="24.28515625" style="8" customWidth="1"/>
    <col min="5883" max="5883" width="16.140625" style="8" customWidth="1"/>
    <col min="5884" max="5884" width="18.28515625" style="8" customWidth="1"/>
    <col min="5885" max="5885" width="14.85546875" style="8" customWidth="1"/>
    <col min="5886" max="5886" width="14.7109375" style="8" customWidth="1"/>
    <col min="5887" max="5887" width="11.42578125" style="8"/>
    <col min="5888" max="5888" width="11.140625" style="8" customWidth="1"/>
    <col min="5889" max="5889" width="10.85546875" style="8" customWidth="1"/>
    <col min="5890" max="5890" width="10.42578125" style="8" customWidth="1"/>
    <col min="5891" max="5891" width="11.28515625" style="8" customWidth="1"/>
    <col min="5892" max="5892" width="11.5703125" style="8" customWidth="1"/>
    <col min="5893" max="5893" width="18.85546875" style="8" customWidth="1"/>
    <col min="5894" max="5894" width="15.85546875" style="8" customWidth="1"/>
    <col min="5895" max="5895" width="18.85546875" style="8" customWidth="1"/>
    <col min="5896" max="5896" width="16.5703125" style="8" customWidth="1"/>
    <col min="5897" max="6136" width="11.42578125" style="8"/>
    <col min="6137" max="6137" width="5.85546875" style="8" customWidth="1"/>
    <col min="6138" max="6138" width="24.28515625" style="8" customWidth="1"/>
    <col min="6139" max="6139" width="16.140625" style="8" customWidth="1"/>
    <col min="6140" max="6140" width="18.28515625" style="8" customWidth="1"/>
    <col min="6141" max="6141" width="14.85546875" style="8" customWidth="1"/>
    <col min="6142" max="6142" width="14.7109375" style="8" customWidth="1"/>
    <col min="6143" max="6143" width="11.42578125" style="8"/>
    <col min="6144" max="6144" width="11.140625" style="8" customWidth="1"/>
    <col min="6145" max="6145" width="10.85546875" style="8" customWidth="1"/>
    <col min="6146" max="6146" width="10.42578125" style="8" customWidth="1"/>
    <col min="6147" max="6147" width="11.28515625" style="8" customWidth="1"/>
    <col min="6148" max="6148" width="11.5703125" style="8" customWidth="1"/>
    <col min="6149" max="6149" width="18.85546875" style="8" customWidth="1"/>
    <col min="6150" max="6150" width="15.85546875" style="8" customWidth="1"/>
    <col min="6151" max="6151" width="18.85546875" style="8" customWidth="1"/>
    <col min="6152" max="6152" width="16.5703125" style="8" customWidth="1"/>
    <col min="6153" max="6392" width="11.42578125" style="8"/>
    <col min="6393" max="6393" width="5.85546875" style="8" customWidth="1"/>
    <col min="6394" max="6394" width="24.28515625" style="8" customWidth="1"/>
    <col min="6395" max="6395" width="16.140625" style="8" customWidth="1"/>
    <col min="6396" max="6396" width="18.28515625" style="8" customWidth="1"/>
    <col min="6397" max="6397" width="14.85546875" style="8" customWidth="1"/>
    <col min="6398" max="6398" width="14.7109375" style="8" customWidth="1"/>
    <col min="6399" max="6399" width="11.42578125" style="8"/>
    <col min="6400" max="6400" width="11.140625" style="8" customWidth="1"/>
    <col min="6401" max="6401" width="10.85546875" style="8" customWidth="1"/>
    <col min="6402" max="6402" width="10.42578125" style="8" customWidth="1"/>
    <col min="6403" max="6403" width="11.28515625" style="8" customWidth="1"/>
    <col min="6404" max="6404" width="11.5703125" style="8" customWidth="1"/>
    <col min="6405" max="6405" width="18.85546875" style="8" customWidth="1"/>
    <col min="6406" max="6406" width="15.85546875" style="8" customWidth="1"/>
    <col min="6407" max="6407" width="18.85546875" style="8" customWidth="1"/>
    <col min="6408" max="6408" width="16.5703125" style="8" customWidth="1"/>
    <col min="6409" max="6648" width="11.42578125" style="8"/>
    <col min="6649" max="6649" width="5.85546875" style="8" customWidth="1"/>
    <col min="6650" max="6650" width="24.28515625" style="8" customWidth="1"/>
    <col min="6651" max="6651" width="16.140625" style="8" customWidth="1"/>
    <col min="6652" max="6652" width="18.28515625" style="8" customWidth="1"/>
    <col min="6653" max="6653" width="14.85546875" style="8" customWidth="1"/>
    <col min="6654" max="6654" width="14.7109375" style="8" customWidth="1"/>
    <col min="6655" max="6655" width="11.42578125" style="8"/>
    <col min="6656" max="6656" width="11.140625" style="8" customWidth="1"/>
    <col min="6657" max="6657" width="10.85546875" style="8" customWidth="1"/>
    <col min="6658" max="6658" width="10.42578125" style="8" customWidth="1"/>
    <col min="6659" max="6659" width="11.28515625" style="8" customWidth="1"/>
    <col min="6660" max="6660" width="11.5703125" style="8" customWidth="1"/>
    <col min="6661" max="6661" width="18.85546875" style="8" customWidth="1"/>
    <col min="6662" max="6662" width="15.85546875" style="8" customWidth="1"/>
    <col min="6663" max="6663" width="18.85546875" style="8" customWidth="1"/>
    <col min="6664" max="6664" width="16.5703125" style="8" customWidth="1"/>
    <col min="6665" max="6904" width="11.42578125" style="8"/>
    <col min="6905" max="6905" width="5.85546875" style="8" customWidth="1"/>
    <col min="6906" max="6906" width="24.28515625" style="8" customWidth="1"/>
    <col min="6907" max="6907" width="16.140625" style="8" customWidth="1"/>
    <col min="6908" max="6908" width="18.28515625" style="8" customWidth="1"/>
    <col min="6909" max="6909" width="14.85546875" style="8" customWidth="1"/>
    <col min="6910" max="6910" width="14.7109375" style="8" customWidth="1"/>
    <col min="6911" max="6911" width="11.42578125" style="8"/>
    <col min="6912" max="6912" width="11.140625" style="8" customWidth="1"/>
    <col min="6913" max="6913" width="10.85546875" style="8" customWidth="1"/>
    <col min="6914" max="6914" width="10.42578125" style="8" customWidth="1"/>
    <col min="6915" max="6915" width="11.28515625" style="8" customWidth="1"/>
    <col min="6916" max="6916" width="11.5703125" style="8" customWidth="1"/>
    <col min="6917" max="6917" width="18.85546875" style="8" customWidth="1"/>
    <col min="6918" max="6918" width="15.85546875" style="8" customWidth="1"/>
    <col min="6919" max="6919" width="18.85546875" style="8" customWidth="1"/>
    <col min="6920" max="6920" width="16.5703125" style="8" customWidth="1"/>
    <col min="6921" max="7160" width="11.42578125" style="8"/>
    <col min="7161" max="7161" width="5.85546875" style="8" customWidth="1"/>
    <col min="7162" max="7162" width="24.28515625" style="8" customWidth="1"/>
    <col min="7163" max="7163" width="16.140625" style="8" customWidth="1"/>
    <col min="7164" max="7164" width="18.28515625" style="8" customWidth="1"/>
    <col min="7165" max="7165" width="14.85546875" style="8" customWidth="1"/>
    <col min="7166" max="7166" width="14.7109375" style="8" customWidth="1"/>
    <col min="7167" max="7167" width="11.42578125" style="8"/>
    <col min="7168" max="7168" width="11.140625" style="8" customWidth="1"/>
    <col min="7169" max="7169" width="10.85546875" style="8" customWidth="1"/>
    <col min="7170" max="7170" width="10.42578125" style="8" customWidth="1"/>
    <col min="7171" max="7171" width="11.28515625" style="8" customWidth="1"/>
    <col min="7172" max="7172" width="11.5703125" style="8" customWidth="1"/>
    <col min="7173" max="7173" width="18.85546875" style="8" customWidth="1"/>
    <col min="7174" max="7174" width="15.85546875" style="8" customWidth="1"/>
    <col min="7175" max="7175" width="18.85546875" style="8" customWidth="1"/>
    <col min="7176" max="7176" width="16.5703125" style="8" customWidth="1"/>
    <col min="7177" max="7416" width="11.42578125" style="8"/>
    <col min="7417" max="7417" width="5.85546875" style="8" customWidth="1"/>
    <col min="7418" max="7418" width="24.28515625" style="8" customWidth="1"/>
    <col min="7419" max="7419" width="16.140625" style="8" customWidth="1"/>
    <col min="7420" max="7420" width="18.28515625" style="8" customWidth="1"/>
    <col min="7421" max="7421" width="14.85546875" style="8" customWidth="1"/>
    <col min="7422" max="7422" width="14.7109375" style="8" customWidth="1"/>
    <col min="7423" max="7423" width="11.42578125" style="8"/>
    <col min="7424" max="7424" width="11.140625" style="8" customWidth="1"/>
    <col min="7425" max="7425" width="10.85546875" style="8" customWidth="1"/>
    <col min="7426" max="7426" width="10.42578125" style="8" customWidth="1"/>
    <col min="7427" max="7427" width="11.28515625" style="8" customWidth="1"/>
    <col min="7428" max="7428" width="11.5703125" style="8" customWidth="1"/>
    <col min="7429" max="7429" width="18.85546875" style="8" customWidth="1"/>
    <col min="7430" max="7430" width="15.85546875" style="8" customWidth="1"/>
    <col min="7431" max="7431" width="18.85546875" style="8" customWidth="1"/>
    <col min="7432" max="7432" width="16.5703125" style="8" customWidth="1"/>
    <col min="7433" max="7672" width="11.42578125" style="8"/>
    <col min="7673" max="7673" width="5.85546875" style="8" customWidth="1"/>
    <col min="7674" max="7674" width="24.28515625" style="8" customWidth="1"/>
    <col min="7675" max="7675" width="16.140625" style="8" customWidth="1"/>
    <col min="7676" max="7676" width="18.28515625" style="8" customWidth="1"/>
    <col min="7677" max="7677" width="14.85546875" style="8" customWidth="1"/>
    <col min="7678" max="7678" width="14.7109375" style="8" customWidth="1"/>
    <col min="7679" max="7679" width="11.42578125" style="8"/>
    <col min="7680" max="7680" width="11.140625" style="8" customWidth="1"/>
    <col min="7681" max="7681" width="10.85546875" style="8" customWidth="1"/>
    <col min="7682" max="7682" width="10.42578125" style="8" customWidth="1"/>
    <col min="7683" max="7683" width="11.28515625" style="8" customWidth="1"/>
    <col min="7684" max="7684" width="11.5703125" style="8" customWidth="1"/>
    <col min="7685" max="7685" width="18.85546875" style="8" customWidth="1"/>
    <col min="7686" max="7686" width="15.85546875" style="8" customWidth="1"/>
    <col min="7687" max="7687" width="18.85546875" style="8" customWidth="1"/>
    <col min="7688" max="7688" width="16.5703125" style="8" customWidth="1"/>
    <col min="7689" max="7928" width="11.42578125" style="8"/>
    <col min="7929" max="7929" width="5.85546875" style="8" customWidth="1"/>
    <col min="7930" max="7930" width="24.28515625" style="8" customWidth="1"/>
    <col min="7931" max="7931" width="16.140625" style="8" customWidth="1"/>
    <col min="7932" max="7932" width="18.28515625" style="8" customWidth="1"/>
    <col min="7933" max="7933" width="14.85546875" style="8" customWidth="1"/>
    <col min="7934" max="7934" width="14.7109375" style="8" customWidth="1"/>
    <col min="7935" max="7935" width="11.42578125" style="8"/>
    <col min="7936" max="7936" width="11.140625" style="8" customWidth="1"/>
    <col min="7937" max="7937" width="10.85546875" style="8" customWidth="1"/>
    <col min="7938" max="7938" width="10.42578125" style="8" customWidth="1"/>
    <col min="7939" max="7939" width="11.28515625" style="8" customWidth="1"/>
    <col min="7940" max="7940" width="11.5703125" style="8" customWidth="1"/>
    <col min="7941" max="7941" width="18.85546875" style="8" customWidth="1"/>
    <col min="7942" max="7942" width="15.85546875" style="8" customWidth="1"/>
    <col min="7943" max="7943" width="18.85546875" style="8" customWidth="1"/>
    <col min="7944" max="7944" width="16.5703125" style="8" customWidth="1"/>
    <col min="7945" max="8184" width="11.42578125" style="8"/>
    <col min="8185" max="8185" width="5.85546875" style="8" customWidth="1"/>
    <col min="8186" max="8186" width="24.28515625" style="8" customWidth="1"/>
    <col min="8187" max="8187" width="16.140625" style="8" customWidth="1"/>
    <col min="8188" max="8188" width="18.28515625" style="8" customWidth="1"/>
    <col min="8189" max="8189" width="14.85546875" style="8" customWidth="1"/>
    <col min="8190" max="8190" width="14.7109375" style="8" customWidth="1"/>
    <col min="8191" max="8191" width="11.42578125" style="8"/>
    <col min="8192" max="8192" width="11.140625" style="8" customWidth="1"/>
    <col min="8193" max="8193" width="10.85546875" style="8" customWidth="1"/>
    <col min="8194" max="8194" width="10.42578125" style="8" customWidth="1"/>
    <col min="8195" max="8195" width="11.28515625" style="8" customWidth="1"/>
    <col min="8196" max="8196" width="11.5703125" style="8" customWidth="1"/>
    <col min="8197" max="8197" width="18.85546875" style="8" customWidth="1"/>
    <col min="8198" max="8198" width="15.85546875" style="8" customWidth="1"/>
    <col min="8199" max="8199" width="18.85546875" style="8" customWidth="1"/>
    <col min="8200" max="8200" width="16.5703125" style="8" customWidth="1"/>
    <col min="8201" max="8440" width="11.42578125" style="8"/>
    <col min="8441" max="8441" width="5.85546875" style="8" customWidth="1"/>
    <col min="8442" max="8442" width="24.28515625" style="8" customWidth="1"/>
    <col min="8443" max="8443" width="16.140625" style="8" customWidth="1"/>
    <col min="8444" max="8444" width="18.28515625" style="8" customWidth="1"/>
    <col min="8445" max="8445" width="14.85546875" style="8" customWidth="1"/>
    <col min="8446" max="8446" width="14.7109375" style="8" customWidth="1"/>
    <col min="8447" max="8447" width="11.42578125" style="8"/>
    <col min="8448" max="8448" width="11.140625" style="8" customWidth="1"/>
    <col min="8449" max="8449" width="10.85546875" style="8" customWidth="1"/>
    <col min="8450" max="8450" width="10.42578125" style="8" customWidth="1"/>
    <col min="8451" max="8451" width="11.28515625" style="8" customWidth="1"/>
    <col min="8452" max="8452" width="11.5703125" style="8" customWidth="1"/>
    <col min="8453" max="8453" width="18.85546875" style="8" customWidth="1"/>
    <col min="8454" max="8454" width="15.85546875" style="8" customWidth="1"/>
    <col min="8455" max="8455" width="18.85546875" style="8" customWidth="1"/>
    <col min="8456" max="8456" width="16.5703125" style="8" customWidth="1"/>
    <col min="8457" max="8696" width="11.42578125" style="8"/>
    <col min="8697" max="8697" width="5.85546875" style="8" customWidth="1"/>
    <col min="8698" max="8698" width="24.28515625" style="8" customWidth="1"/>
    <col min="8699" max="8699" width="16.140625" style="8" customWidth="1"/>
    <col min="8700" max="8700" width="18.28515625" style="8" customWidth="1"/>
    <col min="8701" max="8701" width="14.85546875" style="8" customWidth="1"/>
    <col min="8702" max="8702" width="14.7109375" style="8" customWidth="1"/>
    <col min="8703" max="8703" width="11.42578125" style="8"/>
    <col min="8704" max="8704" width="11.140625" style="8" customWidth="1"/>
    <col min="8705" max="8705" width="10.85546875" style="8" customWidth="1"/>
    <col min="8706" max="8706" width="10.42578125" style="8" customWidth="1"/>
    <col min="8707" max="8707" width="11.28515625" style="8" customWidth="1"/>
    <col min="8708" max="8708" width="11.5703125" style="8" customWidth="1"/>
    <col min="8709" max="8709" width="18.85546875" style="8" customWidth="1"/>
    <col min="8710" max="8710" width="15.85546875" style="8" customWidth="1"/>
    <col min="8711" max="8711" width="18.85546875" style="8" customWidth="1"/>
    <col min="8712" max="8712" width="16.5703125" style="8" customWidth="1"/>
    <col min="8713" max="8952" width="11.42578125" style="8"/>
    <col min="8953" max="8953" width="5.85546875" style="8" customWidth="1"/>
    <col min="8954" max="8954" width="24.28515625" style="8" customWidth="1"/>
    <col min="8955" max="8955" width="16.140625" style="8" customWidth="1"/>
    <col min="8956" max="8956" width="18.28515625" style="8" customWidth="1"/>
    <col min="8957" max="8957" width="14.85546875" style="8" customWidth="1"/>
    <col min="8958" max="8958" width="14.7109375" style="8" customWidth="1"/>
    <col min="8959" max="8959" width="11.42578125" style="8"/>
    <col min="8960" max="8960" width="11.140625" style="8" customWidth="1"/>
    <col min="8961" max="8961" width="10.85546875" style="8" customWidth="1"/>
    <col min="8962" max="8962" width="10.42578125" style="8" customWidth="1"/>
    <col min="8963" max="8963" width="11.28515625" style="8" customWidth="1"/>
    <col min="8964" max="8964" width="11.5703125" style="8" customWidth="1"/>
    <col min="8965" max="8965" width="18.85546875" style="8" customWidth="1"/>
    <col min="8966" max="8966" width="15.85546875" style="8" customWidth="1"/>
    <col min="8967" max="8967" width="18.85546875" style="8" customWidth="1"/>
    <col min="8968" max="8968" width="16.5703125" style="8" customWidth="1"/>
    <col min="8969" max="9208" width="11.42578125" style="8"/>
    <col min="9209" max="9209" width="5.85546875" style="8" customWidth="1"/>
    <col min="9210" max="9210" width="24.28515625" style="8" customWidth="1"/>
    <col min="9211" max="9211" width="16.140625" style="8" customWidth="1"/>
    <col min="9212" max="9212" width="18.28515625" style="8" customWidth="1"/>
    <col min="9213" max="9213" width="14.85546875" style="8" customWidth="1"/>
    <col min="9214" max="9214" width="14.7109375" style="8" customWidth="1"/>
    <col min="9215" max="9215" width="11.42578125" style="8"/>
    <col min="9216" max="9216" width="11.140625" style="8" customWidth="1"/>
    <col min="9217" max="9217" width="10.85546875" style="8" customWidth="1"/>
    <col min="9218" max="9218" width="10.42578125" style="8" customWidth="1"/>
    <col min="9219" max="9219" width="11.28515625" style="8" customWidth="1"/>
    <col min="9220" max="9220" width="11.5703125" style="8" customWidth="1"/>
    <col min="9221" max="9221" width="18.85546875" style="8" customWidth="1"/>
    <col min="9222" max="9222" width="15.85546875" style="8" customWidth="1"/>
    <col min="9223" max="9223" width="18.85546875" style="8" customWidth="1"/>
    <col min="9224" max="9224" width="16.5703125" style="8" customWidth="1"/>
    <col min="9225" max="9464" width="11.42578125" style="8"/>
    <col min="9465" max="9465" width="5.85546875" style="8" customWidth="1"/>
    <col min="9466" max="9466" width="24.28515625" style="8" customWidth="1"/>
    <col min="9467" max="9467" width="16.140625" style="8" customWidth="1"/>
    <col min="9468" max="9468" width="18.28515625" style="8" customWidth="1"/>
    <col min="9469" max="9469" width="14.85546875" style="8" customWidth="1"/>
    <col min="9470" max="9470" width="14.7109375" style="8" customWidth="1"/>
    <col min="9471" max="9471" width="11.42578125" style="8"/>
    <col min="9472" max="9472" width="11.140625" style="8" customWidth="1"/>
    <col min="9473" max="9473" width="10.85546875" style="8" customWidth="1"/>
    <col min="9474" max="9474" width="10.42578125" style="8" customWidth="1"/>
    <col min="9475" max="9475" width="11.28515625" style="8" customWidth="1"/>
    <col min="9476" max="9476" width="11.5703125" style="8" customWidth="1"/>
    <col min="9477" max="9477" width="18.85546875" style="8" customWidth="1"/>
    <col min="9478" max="9478" width="15.85546875" style="8" customWidth="1"/>
    <col min="9479" max="9479" width="18.85546875" style="8" customWidth="1"/>
    <col min="9480" max="9480" width="16.5703125" style="8" customWidth="1"/>
    <col min="9481" max="9720" width="11.42578125" style="8"/>
    <col min="9721" max="9721" width="5.85546875" style="8" customWidth="1"/>
    <col min="9722" max="9722" width="24.28515625" style="8" customWidth="1"/>
    <col min="9723" max="9723" width="16.140625" style="8" customWidth="1"/>
    <col min="9724" max="9724" width="18.28515625" style="8" customWidth="1"/>
    <col min="9725" max="9725" width="14.85546875" style="8" customWidth="1"/>
    <col min="9726" max="9726" width="14.7109375" style="8" customWidth="1"/>
    <col min="9727" max="9727" width="11.42578125" style="8"/>
    <col min="9728" max="9728" width="11.140625" style="8" customWidth="1"/>
    <col min="9729" max="9729" width="10.85546875" style="8" customWidth="1"/>
    <col min="9730" max="9730" width="10.42578125" style="8" customWidth="1"/>
    <col min="9731" max="9731" width="11.28515625" style="8" customWidth="1"/>
    <col min="9732" max="9732" width="11.5703125" style="8" customWidth="1"/>
    <col min="9733" max="9733" width="18.85546875" style="8" customWidth="1"/>
    <col min="9734" max="9734" width="15.85546875" style="8" customWidth="1"/>
    <col min="9735" max="9735" width="18.85546875" style="8" customWidth="1"/>
    <col min="9736" max="9736" width="16.5703125" style="8" customWidth="1"/>
    <col min="9737" max="9976" width="11.42578125" style="8"/>
    <col min="9977" max="9977" width="5.85546875" style="8" customWidth="1"/>
    <col min="9978" max="9978" width="24.28515625" style="8" customWidth="1"/>
    <col min="9979" max="9979" width="16.140625" style="8" customWidth="1"/>
    <col min="9980" max="9980" width="18.28515625" style="8" customWidth="1"/>
    <col min="9981" max="9981" width="14.85546875" style="8" customWidth="1"/>
    <col min="9982" max="9982" width="14.7109375" style="8" customWidth="1"/>
    <col min="9983" max="9983" width="11.42578125" style="8"/>
    <col min="9984" max="9984" width="11.140625" style="8" customWidth="1"/>
    <col min="9985" max="9985" width="10.85546875" style="8" customWidth="1"/>
    <col min="9986" max="9986" width="10.42578125" style="8" customWidth="1"/>
    <col min="9987" max="9987" width="11.28515625" style="8" customWidth="1"/>
    <col min="9988" max="9988" width="11.5703125" style="8" customWidth="1"/>
    <col min="9989" max="9989" width="18.85546875" style="8" customWidth="1"/>
    <col min="9990" max="9990" width="15.85546875" style="8" customWidth="1"/>
    <col min="9991" max="9991" width="18.85546875" style="8" customWidth="1"/>
    <col min="9992" max="9992" width="16.5703125" style="8" customWidth="1"/>
    <col min="9993" max="10232" width="11.42578125" style="8"/>
    <col min="10233" max="10233" width="5.85546875" style="8" customWidth="1"/>
    <col min="10234" max="10234" width="24.28515625" style="8" customWidth="1"/>
    <col min="10235" max="10235" width="16.140625" style="8" customWidth="1"/>
    <col min="10236" max="10236" width="18.28515625" style="8" customWidth="1"/>
    <col min="10237" max="10237" width="14.85546875" style="8" customWidth="1"/>
    <col min="10238" max="10238" width="14.7109375" style="8" customWidth="1"/>
    <col min="10239" max="10239" width="11.42578125" style="8"/>
    <col min="10240" max="10240" width="11.140625" style="8" customWidth="1"/>
    <col min="10241" max="10241" width="10.85546875" style="8" customWidth="1"/>
    <col min="10242" max="10242" width="10.42578125" style="8" customWidth="1"/>
    <col min="10243" max="10243" width="11.28515625" style="8" customWidth="1"/>
    <col min="10244" max="10244" width="11.5703125" style="8" customWidth="1"/>
    <col min="10245" max="10245" width="18.85546875" style="8" customWidth="1"/>
    <col min="10246" max="10246" width="15.85546875" style="8" customWidth="1"/>
    <col min="10247" max="10247" width="18.85546875" style="8" customWidth="1"/>
    <col min="10248" max="10248" width="16.5703125" style="8" customWidth="1"/>
    <col min="10249" max="10488" width="11.42578125" style="8"/>
    <col min="10489" max="10489" width="5.85546875" style="8" customWidth="1"/>
    <col min="10490" max="10490" width="24.28515625" style="8" customWidth="1"/>
    <col min="10491" max="10491" width="16.140625" style="8" customWidth="1"/>
    <col min="10492" max="10492" width="18.28515625" style="8" customWidth="1"/>
    <col min="10493" max="10493" width="14.85546875" style="8" customWidth="1"/>
    <col min="10494" max="10494" width="14.7109375" style="8" customWidth="1"/>
    <col min="10495" max="10495" width="11.42578125" style="8"/>
    <col min="10496" max="10496" width="11.140625" style="8" customWidth="1"/>
    <col min="10497" max="10497" width="10.85546875" style="8" customWidth="1"/>
    <col min="10498" max="10498" width="10.42578125" style="8" customWidth="1"/>
    <col min="10499" max="10499" width="11.28515625" style="8" customWidth="1"/>
    <col min="10500" max="10500" width="11.5703125" style="8" customWidth="1"/>
    <col min="10501" max="10501" width="18.85546875" style="8" customWidth="1"/>
    <col min="10502" max="10502" width="15.85546875" style="8" customWidth="1"/>
    <col min="10503" max="10503" width="18.85546875" style="8" customWidth="1"/>
    <col min="10504" max="10504" width="16.5703125" style="8" customWidth="1"/>
    <col min="10505" max="10744" width="11.42578125" style="8"/>
    <col min="10745" max="10745" width="5.85546875" style="8" customWidth="1"/>
    <col min="10746" max="10746" width="24.28515625" style="8" customWidth="1"/>
    <col min="10747" max="10747" width="16.140625" style="8" customWidth="1"/>
    <col min="10748" max="10748" width="18.28515625" style="8" customWidth="1"/>
    <col min="10749" max="10749" width="14.85546875" style="8" customWidth="1"/>
    <col min="10750" max="10750" width="14.7109375" style="8" customWidth="1"/>
    <col min="10751" max="10751" width="11.42578125" style="8"/>
    <col min="10752" max="10752" width="11.140625" style="8" customWidth="1"/>
    <col min="10753" max="10753" width="10.85546875" style="8" customWidth="1"/>
    <col min="10754" max="10754" width="10.42578125" style="8" customWidth="1"/>
    <col min="10755" max="10755" width="11.28515625" style="8" customWidth="1"/>
    <col min="10756" max="10756" width="11.5703125" style="8" customWidth="1"/>
    <col min="10757" max="10757" width="18.85546875" style="8" customWidth="1"/>
    <col min="10758" max="10758" width="15.85546875" style="8" customWidth="1"/>
    <col min="10759" max="10759" width="18.85546875" style="8" customWidth="1"/>
    <col min="10760" max="10760" width="16.5703125" style="8" customWidth="1"/>
    <col min="10761" max="11000" width="11.42578125" style="8"/>
    <col min="11001" max="11001" width="5.85546875" style="8" customWidth="1"/>
    <col min="11002" max="11002" width="24.28515625" style="8" customWidth="1"/>
    <col min="11003" max="11003" width="16.140625" style="8" customWidth="1"/>
    <col min="11004" max="11004" width="18.28515625" style="8" customWidth="1"/>
    <col min="11005" max="11005" width="14.85546875" style="8" customWidth="1"/>
    <col min="11006" max="11006" width="14.7109375" style="8" customWidth="1"/>
    <col min="11007" max="11007" width="11.42578125" style="8"/>
    <col min="11008" max="11008" width="11.140625" style="8" customWidth="1"/>
    <col min="11009" max="11009" width="10.85546875" style="8" customWidth="1"/>
    <col min="11010" max="11010" width="10.42578125" style="8" customWidth="1"/>
    <col min="11011" max="11011" width="11.28515625" style="8" customWidth="1"/>
    <col min="11012" max="11012" width="11.5703125" style="8" customWidth="1"/>
    <col min="11013" max="11013" width="18.85546875" style="8" customWidth="1"/>
    <col min="11014" max="11014" width="15.85546875" style="8" customWidth="1"/>
    <col min="11015" max="11015" width="18.85546875" style="8" customWidth="1"/>
    <col min="11016" max="11016" width="16.5703125" style="8" customWidth="1"/>
    <col min="11017" max="11256" width="11.42578125" style="8"/>
    <col min="11257" max="11257" width="5.85546875" style="8" customWidth="1"/>
    <col min="11258" max="11258" width="24.28515625" style="8" customWidth="1"/>
    <col min="11259" max="11259" width="16.140625" style="8" customWidth="1"/>
    <col min="11260" max="11260" width="18.28515625" style="8" customWidth="1"/>
    <col min="11261" max="11261" width="14.85546875" style="8" customWidth="1"/>
    <col min="11262" max="11262" width="14.7109375" style="8" customWidth="1"/>
    <col min="11263" max="11263" width="11.42578125" style="8"/>
    <col min="11264" max="11264" width="11.140625" style="8" customWidth="1"/>
    <col min="11265" max="11265" width="10.85546875" style="8" customWidth="1"/>
    <col min="11266" max="11266" width="10.42578125" style="8" customWidth="1"/>
    <col min="11267" max="11267" width="11.28515625" style="8" customWidth="1"/>
    <col min="11268" max="11268" width="11.5703125" style="8" customWidth="1"/>
    <col min="11269" max="11269" width="18.85546875" style="8" customWidth="1"/>
    <col min="11270" max="11270" width="15.85546875" style="8" customWidth="1"/>
    <col min="11271" max="11271" width="18.85546875" style="8" customWidth="1"/>
    <col min="11272" max="11272" width="16.5703125" style="8" customWidth="1"/>
    <col min="11273" max="11512" width="11.42578125" style="8"/>
    <col min="11513" max="11513" width="5.85546875" style="8" customWidth="1"/>
    <col min="11514" max="11514" width="24.28515625" style="8" customWidth="1"/>
    <col min="11515" max="11515" width="16.140625" style="8" customWidth="1"/>
    <col min="11516" max="11516" width="18.28515625" style="8" customWidth="1"/>
    <col min="11517" max="11517" width="14.85546875" style="8" customWidth="1"/>
    <col min="11518" max="11518" width="14.7109375" style="8" customWidth="1"/>
    <col min="11519" max="11519" width="11.42578125" style="8"/>
    <col min="11520" max="11520" width="11.140625" style="8" customWidth="1"/>
    <col min="11521" max="11521" width="10.85546875" style="8" customWidth="1"/>
    <col min="11522" max="11522" width="10.42578125" style="8" customWidth="1"/>
    <col min="11523" max="11523" width="11.28515625" style="8" customWidth="1"/>
    <col min="11524" max="11524" width="11.5703125" style="8" customWidth="1"/>
    <col min="11525" max="11525" width="18.85546875" style="8" customWidth="1"/>
    <col min="11526" max="11526" width="15.85546875" style="8" customWidth="1"/>
    <col min="11527" max="11527" width="18.85546875" style="8" customWidth="1"/>
    <col min="11528" max="11528" width="16.5703125" style="8" customWidth="1"/>
    <col min="11529" max="11768" width="11.42578125" style="8"/>
    <col min="11769" max="11769" width="5.85546875" style="8" customWidth="1"/>
    <col min="11770" max="11770" width="24.28515625" style="8" customWidth="1"/>
    <col min="11771" max="11771" width="16.140625" style="8" customWidth="1"/>
    <col min="11772" max="11772" width="18.28515625" style="8" customWidth="1"/>
    <col min="11773" max="11773" width="14.85546875" style="8" customWidth="1"/>
    <col min="11774" max="11774" width="14.7109375" style="8" customWidth="1"/>
    <col min="11775" max="11775" width="11.42578125" style="8"/>
    <col min="11776" max="11776" width="11.140625" style="8" customWidth="1"/>
    <col min="11777" max="11777" width="10.85546875" style="8" customWidth="1"/>
    <col min="11778" max="11778" width="10.42578125" style="8" customWidth="1"/>
    <col min="11779" max="11779" width="11.28515625" style="8" customWidth="1"/>
    <col min="11780" max="11780" width="11.5703125" style="8" customWidth="1"/>
    <col min="11781" max="11781" width="18.85546875" style="8" customWidth="1"/>
    <col min="11782" max="11782" width="15.85546875" style="8" customWidth="1"/>
    <col min="11783" max="11783" width="18.85546875" style="8" customWidth="1"/>
    <col min="11784" max="11784" width="16.5703125" style="8" customWidth="1"/>
    <col min="11785" max="12024" width="11.42578125" style="8"/>
    <col min="12025" max="12025" width="5.85546875" style="8" customWidth="1"/>
    <col min="12026" max="12026" width="24.28515625" style="8" customWidth="1"/>
    <col min="12027" max="12027" width="16.140625" style="8" customWidth="1"/>
    <col min="12028" max="12028" width="18.28515625" style="8" customWidth="1"/>
    <col min="12029" max="12029" width="14.85546875" style="8" customWidth="1"/>
    <col min="12030" max="12030" width="14.7109375" style="8" customWidth="1"/>
    <col min="12031" max="12031" width="11.42578125" style="8"/>
    <col min="12032" max="12032" width="11.140625" style="8" customWidth="1"/>
    <col min="12033" max="12033" width="10.85546875" style="8" customWidth="1"/>
    <col min="12034" max="12034" width="10.42578125" style="8" customWidth="1"/>
    <col min="12035" max="12035" width="11.28515625" style="8" customWidth="1"/>
    <col min="12036" max="12036" width="11.5703125" style="8" customWidth="1"/>
    <col min="12037" max="12037" width="18.85546875" style="8" customWidth="1"/>
    <col min="12038" max="12038" width="15.85546875" style="8" customWidth="1"/>
    <col min="12039" max="12039" width="18.85546875" style="8" customWidth="1"/>
    <col min="12040" max="12040" width="16.5703125" style="8" customWidth="1"/>
    <col min="12041" max="12280" width="11.42578125" style="8"/>
    <col min="12281" max="12281" width="5.85546875" style="8" customWidth="1"/>
    <col min="12282" max="12282" width="24.28515625" style="8" customWidth="1"/>
    <col min="12283" max="12283" width="16.140625" style="8" customWidth="1"/>
    <col min="12284" max="12284" width="18.28515625" style="8" customWidth="1"/>
    <col min="12285" max="12285" width="14.85546875" style="8" customWidth="1"/>
    <col min="12286" max="12286" width="14.7109375" style="8" customWidth="1"/>
    <col min="12287" max="12287" width="11.42578125" style="8"/>
    <col min="12288" max="12288" width="11.140625" style="8" customWidth="1"/>
    <col min="12289" max="12289" width="10.85546875" style="8" customWidth="1"/>
    <col min="12290" max="12290" width="10.42578125" style="8" customWidth="1"/>
    <col min="12291" max="12291" width="11.28515625" style="8" customWidth="1"/>
    <col min="12292" max="12292" width="11.5703125" style="8" customWidth="1"/>
    <col min="12293" max="12293" width="18.85546875" style="8" customWidth="1"/>
    <col min="12294" max="12294" width="15.85546875" style="8" customWidth="1"/>
    <col min="12295" max="12295" width="18.85546875" style="8" customWidth="1"/>
    <col min="12296" max="12296" width="16.5703125" style="8" customWidth="1"/>
    <col min="12297" max="12536" width="11.42578125" style="8"/>
    <col min="12537" max="12537" width="5.85546875" style="8" customWidth="1"/>
    <col min="12538" max="12538" width="24.28515625" style="8" customWidth="1"/>
    <col min="12539" max="12539" width="16.140625" style="8" customWidth="1"/>
    <col min="12540" max="12540" width="18.28515625" style="8" customWidth="1"/>
    <col min="12541" max="12541" width="14.85546875" style="8" customWidth="1"/>
    <col min="12542" max="12542" width="14.7109375" style="8" customWidth="1"/>
    <col min="12543" max="12543" width="11.42578125" style="8"/>
    <col min="12544" max="12544" width="11.140625" style="8" customWidth="1"/>
    <col min="12545" max="12545" width="10.85546875" style="8" customWidth="1"/>
    <col min="12546" max="12546" width="10.42578125" style="8" customWidth="1"/>
    <col min="12547" max="12547" width="11.28515625" style="8" customWidth="1"/>
    <col min="12548" max="12548" width="11.5703125" style="8" customWidth="1"/>
    <col min="12549" max="12549" width="18.85546875" style="8" customWidth="1"/>
    <col min="12550" max="12550" width="15.85546875" style="8" customWidth="1"/>
    <col min="12551" max="12551" width="18.85546875" style="8" customWidth="1"/>
    <col min="12552" max="12552" width="16.5703125" style="8" customWidth="1"/>
    <col min="12553" max="12792" width="11.42578125" style="8"/>
    <col min="12793" max="12793" width="5.85546875" style="8" customWidth="1"/>
    <col min="12794" max="12794" width="24.28515625" style="8" customWidth="1"/>
    <col min="12795" max="12795" width="16.140625" style="8" customWidth="1"/>
    <col min="12796" max="12796" width="18.28515625" style="8" customWidth="1"/>
    <col min="12797" max="12797" width="14.85546875" style="8" customWidth="1"/>
    <col min="12798" max="12798" width="14.7109375" style="8" customWidth="1"/>
    <col min="12799" max="12799" width="11.42578125" style="8"/>
    <col min="12800" max="12800" width="11.140625" style="8" customWidth="1"/>
    <col min="12801" max="12801" width="10.85546875" style="8" customWidth="1"/>
    <col min="12802" max="12802" width="10.42578125" style="8" customWidth="1"/>
    <col min="12803" max="12803" width="11.28515625" style="8" customWidth="1"/>
    <col min="12804" max="12804" width="11.5703125" style="8" customWidth="1"/>
    <col min="12805" max="12805" width="18.85546875" style="8" customWidth="1"/>
    <col min="12806" max="12806" width="15.85546875" style="8" customWidth="1"/>
    <col min="12807" max="12807" width="18.85546875" style="8" customWidth="1"/>
    <col min="12808" max="12808" width="16.5703125" style="8" customWidth="1"/>
    <col min="12809" max="13048" width="11.42578125" style="8"/>
    <col min="13049" max="13049" width="5.85546875" style="8" customWidth="1"/>
    <col min="13050" max="13050" width="24.28515625" style="8" customWidth="1"/>
    <col min="13051" max="13051" width="16.140625" style="8" customWidth="1"/>
    <col min="13052" max="13052" width="18.28515625" style="8" customWidth="1"/>
    <col min="13053" max="13053" width="14.85546875" style="8" customWidth="1"/>
    <col min="13054" max="13054" width="14.7109375" style="8" customWidth="1"/>
    <col min="13055" max="13055" width="11.42578125" style="8"/>
    <col min="13056" max="13056" width="11.140625" style="8" customWidth="1"/>
    <col min="13057" max="13057" width="10.85546875" style="8" customWidth="1"/>
    <col min="13058" max="13058" width="10.42578125" style="8" customWidth="1"/>
    <col min="13059" max="13059" width="11.28515625" style="8" customWidth="1"/>
    <col min="13060" max="13060" width="11.5703125" style="8" customWidth="1"/>
    <col min="13061" max="13061" width="18.85546875" style="8" customWidth="1"/>
    <col min="13062" max="13062" width="15.85546875" style="8" customWidth="1"/>
    <col min="13063" max="13063" width="18.85546875" style="8" customWidth="1"/>
    <col min="13064" max="13064" width="16.5703125" style="8" customWidth="1"/>
    <col min="13065" max="13304" width="11.42578125" style="8"/>
    <col min="13305" max="13305" width="5.85546875" style="8" customWidth="1"/>
    <col min="13306" max="13306" width="24.28515625" style="8" customWidth="1"/>
    <col min="13307" max="13307" width="16.140625" style="8" customWidth="1"/>
    <col min="13308" max="13308" width="18.28515625" style="8" customWidth="1"/>
    <col min="13309" max="13309" width="14.85546875" style="8" customWidth="1"/>
    <col min="13310" max="13310" width="14.7109375" style="8" customWidth="1"/>
    <col min="13311" max="13311" width="11.42578125" style="8"/>
    <col min="13312" max="13312" width="11.140625" style="8" customWidth="1"/>
    <col min="13313" max="13313" width="10.85546875" style="8" customWidth="1"/>
    <col min="13314" max="13314" width="10.42578125" style="8" customWidth="1"/>
    <col min="13315" max="13315" width="11.28515625" style="8" customWidth="1"/>
    <col min="13316" max="13316" width="11.5703125" style="8" customWidth="1"/>
    <col min="13317" max="13317" width="18.85546875" style="8" customWidth="1"/>
    <col min="13318" max="13318" width="15.85546875" style="8" customWidth="1"/>
    <col min="13319" max="13319" width="18.85546875" style="8" customWidth="1"/>
    <col min="13320" max="13320" width="16.5703125" style="8" customWidth="1"/>
    <col min="13321" max="13560" width="11.42578125" style="8"/>
    <col min="13561" max="13561" width="5.85546875" style="8" customWidth="1"/>
    <col min="13562" max="13562" width="24.28515625" style="8" customWidth="1"/>
    <col min="13563" max="13563" width="16.140625" style="8" customWidth="1"/>
    <col min="13564" max="13564" width="18.28515625" style="8" customWidth="1"/>
    <col min="13565" max="13565" width="14.85546875" style="8" customWidth="1"/>
    <col min="13566" max="13566" width="14.7109375" style="8" customWidth="1"/>
    <col min="13567" max="13567" width="11.42578125" style="8"/>
    <col min="13568" max="13568" width="11.140625" style="8" customWidth="1"/>
    <col min="13569" max="13569" width="10.85546875" style="8" customWidth="1"/>
    <col min="13570" max="13570" width="10.42578125" style="8" customWidth="1"/>
    <col min="13571" max="13571" width="11.28515625" style="8" customWidth="1"/>
    <col min="13572" max="13572" width="11.5703125" style="8" customWidth="1"/>
    <col min="13573" max="13573" width="18.85546875" style="8" customWidth="1"/>
    <col min="13574" max="13574" width="15.85546875" style="8" customWidth="1"/>
    <col min="13575" max="13575" width="18.85546875" style="8" customWidth="1"/>
    <col min="13576" max="13576" width="16.5703125" style="8" customWidth="1"/>
    <col min="13577" max="13816" width="11.42578125" style="8"/>
    <col min="13817" max="13817" width="5.85546875" style="8" customWidth="1"/>
    <col min="13818" max="13818" width="24.28515625" style="8" customWidth="1"/>
    <col min="13819" max="13819" width="16.140625" style="8" customWidth="1"/>
    <col min="13820" max="13820" width="18.28515625" style="8" customWidth="1"/>
    <col min="13821" max="13821" width="14.85546875" style="8" customWidth="1"/>
    <col min="13822" max="13822" width="14.7109375" style="8" customWidth="1"/>
    <col min="13823" max="13823" width="11.42578125" style="8"/>
    <col min="13824" max="13824" width="11.140625" style="8" customWidth="1"/>
    <col min="13825" max="13825" width="10.85546875" style="8" customWidth="1"/>
    <col min="13826" max="13826" width="10.42578125" style="8" customWidth="1"/>
    <col min="13827" max="13827" width="11.28515625" style="8" customWidth="1"/>
    <col min="13828" max="13828" width="11.5703125" style="8" customWidth="1"/>
    <col min="13829" max="13829" width="18.85546875" style="8" customWidth="1"/>
    <col min="13830" max="13830" width="15.85546875" style="8" customWidth="1"/>
    <col min="13831" max="13831" width="18.85546875" style="8" customWidth="1"/>
    <col min="13832" max="13832" width="16.5703125" style="8" customWidth="1"/>
    <col min="13833" max="14072" width="11.42578125" style="8"/>
    <col min="14073" max="14073" width="5.85546875" style="8" customWidth="1"/>
    <col min="14074" max="14074" width="24.28515625" style="8" customWidth="1"/>
    <col min="14075" max="14075" width="16.140625" style="8" customWidth="1"/>
    <col min="14076" max="14076" width="18.28515625" style="8" customWidth="1"/>
    <col min="14077" max="14077" width="14.85546875" style="8" customWidth="1"/>
    <col min="14078" max="14078" width="14.7109375" style="8" customWidth="1"/>
    <col min="14079" max="14079" width="11.42578125" style="8"/>
    <col min="14080" max="14080" width="11.140625" style="8" customWidth="1"/>
    <col min="14081" max="14081" width="10.85546875" style="8" customWidth="1"/>
    <col min="14082" max="14082" width="10.42578125" style="8" customWidth="1"/>
    <col min="14083" max="14083" width="11.28515625" style="8" customWidth="1"/>
    <col min="14084" max="14084" width="11.5703125" style="8" customWidth="1"/>
    <col min="14085" max="14085" width="18.85546875" style="8" customWidth="1"/>
    <col min="14086" max="14086" width="15.85546875" style="8" customWidth="1"/>
    <col min="14087" max="14087" width="18.85546875" style="8" customWidth="1"/>
    <col min="14088" max="14088" width="16.5703125" style="8" customWidth="1"/>
    <col min="14089" max="14328" width="11.42578125" style="8"/>
    <col min="14329" max="14329" width="5.85546875" style="8" customWidth="1"/>
    <col min="14330" max="14330" width="24.28515625" style="8" customWidth="1"/>
    <col min="14331" max="14331" width="16.140625" style="8" customWidth="1"/>
    <col min="14332" max="14332" width="18.28515625" style="8" customWidth="1"/>
    <col min="14333" max="14333" width="14.85546875" style="8" customWidth="1"/>
    <col min="14334" max="14334" width="14.7109375" style="8" customWidth="1"/>
    <col min="14335" max="14335" width="11.42578125" style="8"/>
    <col min="14336" max="14336" width="11.140625" style="8" customWidth="1"/>
    <col min="14337" max="14337" width="10.85546875" style="8" customWidth="1"/>
    <col min="14338" max="14338" width="10.42578125" style="8" customWidth="1"/>
    <col min="14339" max="14339" width="11.28515625" style="8" customWidth="1"/>
    <col min="14340" max="14340" width="11.5703125" style="8" customWidth="1"/>
    <col min="14341" max="14341" width="18.85546875" style="8" customWidth="1"/>
    <col min="14342" max="14342" width="15.85546875" style="8" customWidth="1"/>
    <col min="14343" max="14343" width="18.85546875" style="8" customWidth="1"/>
    <col min="14344" max="14344" width="16.5703125" style="8" customWidth="1"/>
    <col min="14345" max="14584" width="11.42578125" style="8"/>
    <col min="14585" max="14585" width="5.85546875" style="8" customWidth="1"/>
    <col min="14586" max="14586" width="24.28515625" style="8" customWidth="1"/>
    <col min="14587" max="14587" width="16.140625" style="8" customWidth="1"/>
    <col min="14588" max="14588" width="18.28515625" style="8" customWidth="1"/>
    <col min="14589" max="14589" width="14.85546875" style="8" customWidth="1"/>
    <col min="14590" max="14590" width="14.7109375" style="8" customWidth="1"/>
    <col min="14591" max="14591" width="11.42578125" style="8"/>
    <col min="14592" max="14592" width="11.140625" style="8" customWidth="1"/>
    <col min="14593" max="14593" width="10.85546875" style="8" customWidth="1"/>
    <col min="14594" max="14594" width="10.42578125" style="8" customWidth="1"/>
    <col min="14595" max="14595" width="11.28515625" style="8" customWidth="1"/>
    <col min="14596" max="14596" width="11.5703125" style="8" customWidth="1"/>
    <col min="14597" max="14597" width="18.85546875" style="8" customWidth="1"/>
    <col min="14598" max="14598" width="15.85546875" style="8" customWidth="1"/>
    <col min="14599" max="14599" width="18.85546875" style="8" customWidth="1"/>
    <col min="14600" max="14600" width="16.5703125" style="8" customWidth="1"/>
    <col min="14601" max="14840" width="11.42578125" style="8"/>
    <col min="14841" max="14841" width="5.85546875" style="8" customWidth="1"/>
    <col min="14842" max="14842" width="24.28515625" style="8" customWidth="1"/>
    <col min="14843" max="14843" width="16.140625" style="8" customWidth="1"/>
    <col min="14844" max="14844" width="18.28515625" style="8" customWidth="1"/>
    <col min="14845" max="14845" width="14.85546875" style="8" customWidth="1"/>
    <col min="14846" max="14846" width="14.7109375" style="8" customWidth="1"/>
    <col min="14847" max="14847" width="11.42578125" style="8"/>
    <col min="14848" max="14848" width="11.140625" style="8" customWidth="1"/>
    <col min="14849" max="14849" width="10.85546875" style="8" customWidth="1"/>
    <col min="14850" max="14850" width="10.42578125" style="8" customWidth="1"/>
    <col min="14851" max="14851" width="11.28515625" style="8" customWidth="1"/>
    <col min="14852" max="14852" width="11.5703125" style="8" customWidth="1"/>
    <col min="14853" max="14853" width="18.85546875" style="8" customWidth="1"/>
    <col min="14854" max="14854" width="15.85546875" style="8" customWidth="1"/>
    <col min="14855" max="14855" width="18.85546875" style="8" customWidth="1"/>
    <col min="14856" max="14856" width="16.5703125" style="8" customWidth="1"/>
    <col min="14857" max="15096" width="11.42578125" style="8"/>
    <col min="15097" max="15097" width="5.85546875" style="8" customWidth="1"/>
    <col min="15098" max="15098" width="24.28515625" style="8" customWidth="1"/>
    <col min="15099" max="15099" width="16.140625" style="8" customWidth="1"/>
    <col min="15100" max="15100" width="18.28515625" style="8" customWidth="1"/>
    <col min="15101" max="15101" width="14.85546875" style="8" customWidth="1"/>
    <col min="15102" max="15102" width="14.7109375" style="8" customWidth="1"/>
    <col min="15103" max="15103" width="11.42578125" style="8"/>
    <col min="15104" max="15104" width="11.140625" style="8" customWidth="1"/>
    <col min="15105" max="15105" width="10.85546875" style="8" customWidth="1"/>
    <col min="15106" max="15106" width="10.42578125" style="8" customWidth="1"/>
    <col min="15107" max="15107" width="11.28515625" style="8" customWidth="1"/>
    <col min="15108" max="15108" width="11.5703125" style="8" customWidth="1"/>
    <col min="15109" max="15109" width="18.85546875" style="8" customWidth="1"/>
    <col min="15110" max="15110" width="15.85546875" style="8" customWidth="1"/>
    <col min="15111" max="15111" width="18.85546875" style="8" customWidth="1"/>
    <col min="15112" max="15112" width="16.5703125" style="8" customWidth="1"/>
    <col min="15113" max="15352" width="11.42578125" style="8"/>
    <col min="15353" max="15353" width="5.85546875" style="8" customWidth="1"/>
    <col min="15354" max="15354" width="24.28515625" style="8" customWidth="1"/>
    <col min="15355" max="15355" width="16.140625" style="8" customWidth="1"/>
    <col min="15356" max="15356" width="18.28515625" style="8" customWidth="1"/>
    <col min="15357" max="15357" width="14.85546875" style="8" customWidth="1"/>
    <col min="15358" max="15358" width="14.7109375" style="8" customWidth="1"/>
    <col min="15359" max="15359" width="11.42578125" style="8"/>
    <col min="15360" max="15360" width="11.140625" style="8" customWidth="1"/>
    <col min="15361" max="15361" width="10.85546875" style="8" customWidth="1"/>
    <col min="15362" max="15362" width="10.42578125" style="8" customWidth="1"/>
    <col min="15363" max="15363" width="11.28515625" style="8" customWidth="1"/>
    <col min="15364" max="15364" width="11.5703125" style="8" customWidth="1"/>
    <col min="15365" max="15365" width="18.85546875" style="8" customWidth="1"/>
    <col min="15366" max="15366" width="15.85546875" style="8" customWidth="1"/>
    <col min="15367" max="15367" width="18.85546875" style="8" customWidth="1"/>
    <col min="15368" max="15368" width="16.5703125" style="8" customWidth="1"/>
    <col min="15369" max="15608" width="11.42578125" style="8"/>
    <col min="15609" max="15609" width="5.85546875" style="8" customWidth="1"/>
    <col min="15610" max="15610" width="24.28515625" style="8" customWidth="1"/>
    <col min="15611" max="15611" width="16.140625" style="8" customWidth="1"/>
    <col min="15612" max="15612" width="18.28515625" style="8" customWidth="1"/>
    <col min="15613" max="15613" width="14.85546875" style="8" customWidth="1"/>
    <col min="15614" max="15614" width="14.7109375" style="8" customWidth="1"/>
    <col min="15615" max="15615" width="11.42578125" style="8"/>
    <col min="15616" max="15616" width="11.140625" style="8" customWidth="1"/>
    <col min="15617" max="15617" width="10.85546875" style="8" customWidth="1"/>
    <col min="15618" max="15618" width="10.42578125" style="8" customWidth="1"/>
    <col min="15619" max="15619" width="11.28515625" style="8" customWidth="1"/>
    <col min="15620" max="15620" width="11.5703125" style="8" customWidth="1"/>
    <col min="15621" max="15621" width="18.85546875" style="8" customWidth="1"/>
    <col min="15622" max="15622" width="15.85546875" style="8" customWidth="1"/>
    <col min="15623" max="15623" width="18.85546875" style="8" customWidth="1"/>
    <col min="15624" max="15624" width="16.5703125" style="8" customWidth="1"/>
    <col min="15625" max="15864" width="11.42578125" style="8"/>
    <col min="15865" max="15865" width="5.85546875" style="8" customWidth="1"/>
    <col min="15866" max="15866" width="24.28515625" style="8" customWidth="1"/>
    <col min="15867" max="15867" width="16.140625" style="8" customWidth="1"/>
    <col min="15868" max="15868" width="18.28515625" style="8" customWidth="1"/>
    <col min="15869" max="15869" width="14.85546875" style="8" customWidth="1"/>
    <col min="15870" max="15870" width="14.7109375" style="8" customWidth="1"/>
    <col min="15871" max="15871" width="11.42578125" style="8"/>
    <col min="15872" max="15872" width="11.140625" style="8" customWidth="1"/>
    <col min="15873" max="15873" width="10.85546875" style="8" customWidth="1"/>
    <col min="15874" max="15874" width="10.42578125" style="8" customWidth="1"/>
    <col min="15875" max="15875" width="11.28515625" style="8" customWidth="1"/>
    <col min="15876" max="15876" width="11.5703125" style="8" customWidth="1"/>
    <col min="15877" max="15877" width="18.85546875" style="8" customWidth="1"/>
    <col min="15878" max="15878" width="15.85546875" style="8" customWidth="1"/>
    <col min="15879" max="15879" width="18.85546875" style="8" customWidth="1"/>
    <col min="15880" max="15880" width="16.5703125" style="8" customWidth="1"/>
    <col min="15881" max="16120" width="11.42578125" style="8"/>
    <col min="16121" max="16121" width="5.85546875" style="8" customWidth="1"/>
    <col min="16122" max="16122" width="24.28515625" style="8" customWidth="1"/>
    <col min="16123" max="16123" width="16.140625" style="8" customWidth="1"/>
    <col min="16124" max="16124" width="18.28515625" style="8" customWidth="1"/>
    <col min="16125" max="16125" width="14.85546875" style="8" customWidth="1"/>
    <col min="16126" max="16126" width="14.7109375" style="8" customWidth="1"/>
    <col min="16127" max="16127" width="11.42578125" style="8"/>
    <col min="16128" max="16128" width="11.140625" style="8" customWidth="1"/>
    <col min="16129" max="16129" width="10.85546875" style="8" customWidth="1"/>
    <col min="16130" max="16130" width="10.42578125" style="8" customWidth="1"/>
    <col min="16131" max="16131" width="11.28515625" style="8" customWidth="1"/>
    <col min="16132" max="16132" width="11.5703125" style="8" customWidth="1"/>
    <col min="16133" max="16133" width="18.85546875" style="8" customWidth="1"/>
    <col min="16134" max="16134" width="15.85546875" style="8" customWidth="1"/>
    <col min="16135" max="16135" width="18.85546875" style="8" customWidth="1"/>
    <col min="16136" max="16136" width="16.5703125" style="8" customWidth="1"/>
    <col min="16137" max="16384" width="11.42578125" style="8"/>
  </cols>
  <sheetData>
    <row r="1" spans="1:8" ht="21" x14ac:dyDescent="0.35">
      <c r="A1" s="5" t="s">
        <v>227</v>
      </c>
      <c r="B1" s="5"/>
      <c r="C1" s="5"/>
    </row>
    <row r="2" spans="1:8" ht="21" thickBot="1" x14ac:dyDescent="0.35">
      <c r="D2" s="10" t="s">
        <v>118</v>
      </c>
    </row>
    <row r="3" spans="1:8" ht="30" customHeight="1" thickBot="1" x14ac:dyDescent="0.25">
      <c r="A3" s="47"/>
      <c r="B3" s="11"/>
      <c r="C3" s="11"/>
      <c r="D3" s="47"/>
      <c r="E3" s="81" t="s">
        <v>229</v>
      </c>
      <c r="F3" s="81"/>
      <c r="G3" s="80"/>
      <c r="H3" s="80"/>
    </row>
    <row r="4" spans="1:8" ht="15.75" thickBot="1" x14ac:dyDescent="0.3">
      <c r="A4" s="47"/>
      <c r="B4" s="3" t="s">
        <v>99</v>
      </c>
      <c r="C4" s="3" t="s">
        <v>98</v>
      </c>
      <c r="D4" s="42" t="s">
        <v>110</v>
      </c>
      <c r="E4" s="13">
        <v>2014</v>
      </c>
      <c r="F4" s="14">
        <v>2008</v>
      </c>
      <c r="G4" s="32"/>
      <c r="H4" s="32"/>
    </row>
    <row r="5" spans="1:8" ht="15" x14ac:dyDescent="0.25">
      <c r="A5" s="9" t="s">
        <v>0</v>
      </c>
      <c r="B5" s="3" t="str">
        <f>+IF(C5&gt;90%,"#009CAD",IF(C5&gt;80%,"#5DC2CE",IF(C5&gt;70%,"#9ED7D8",IF(C5&gt;60%,"#D8EFF2",IF(C5&gt;50%,"#FDEFF3",IF(C5&gt;40%,"#FFD3D8",IF(C5&gt;30%,"#FF96A8",IF(C5&gt;20%,"#FF5F76",IF(C5&gt;10%,"#FF0051","#A2002C")))))))))</f>
        <v>#FFD3D8</v>
      </c>
      <c r="C5" s="25">
        <f>PERCENTRANK($F$5:$F$104,F5)</f>
        <v>0.44400000000000001</v>
      </c>
      <c r="D5" s="6" t="s">
        <v>119</v>
      </c>
      <c r="E5" s="20">
        <v>11.595393329568596</v>
      </c>
      <c r="F5" s="33">
        <v>10.53</v>
      </c>
    </row>
    <row r="6" spans="1:8" ht="15" x14ac:dyDescent="0.25">
      <c r="A6" s="9" t="s">
        <v>1</v>
      </c>
      <c r="B6" s="3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#FF96A8</v>
      </c>
      <c r="C6" s="25">
        <f t="shared" ref="C6:C69" si="1">PERCENTRANK($F$5:$F$104,F6)</f>
        <v>0.36299999999999999</v>
      </c>
      <c r="D6" s="6" t="s">
        <v>120</v>
      </c>
      <c r="E6" s="20">
        <v>10.9498031496063</v>
      </c>
      <c r="F6" s="33">
        <v>9.93</v>
      </c>
    </row>
    <row r="7" spans="1:8" ht="15" x14ac:dyDescent="0.25">
      <c r="A7" s="9" t="s">
        <v>2</v>
      </c>
      <c r="B7" s="3" t="str">
        <f t="shared" si="0"/>
        <v>#FF96A8</v>
      </c>
      <c r="C7" s="25">
        <f t="shared" si="1"/>
        <v>0.34300000000000003</v>
      </c>
      <c r="D7" s="6" t="s">
        <v>121</v>
      </c>
      <c r="E7" s="20">
        <v>11.538461538461538</v>
      </c>
      <c r="F7" s="33">
        <v>9.8000000000000007</v>
      </c>
    </row>
    <row r="8" spans="1:8" ht="15" x14ac:dyDescent="0.25">
      <c r="A8" s="9" t="s">
        <v>3</v>
      </c>
      <c r="B8" s="3" t="str">
        <f t="shared" si="0"/>
        <v>#D8EFF2</v>
      </c>
      <c r="C8" s="25">
        <f t="shared" si="1"/>
        <v>0.626</v>
      </c>
      <c r="D8" s="6" t="s">
        <v>122</v>
      </c>
      <c r="E8" s="20">
        <v>13.047524094383517</v>
      </c>
      <c r="F8" s="33">
        <v>11.43</v>
      </c>
    </row>
    <row r="9" spans="1:8" ht="15" x14ac:dyDescent="0.25">
      <c r="A9" s="9" t="s">
        <v>4</v>
      </c>
      <c r="B9" s="3" t="str">
        <f t="shared" si="0"/>
        <v>#5DC2CE</v>
      </c>
      <c r="C9" s="25">
        <f t="shared" si="1"/>
        <v>0.81799999999999995</v>
      </c>
      <c r="D9" s="6" t="s">
        <v>123</v>
      </c>
      <c r="E9" s="20">
        <v>13.822287977024498</v>
      </c>
      <c r="F9" s="33">
        <v>13.14</v>
      </c>
    </row>
    <row r="10" spans="1:8" ht="15" x14ac:dyDescent="0.25">
      <c r="A10" s="9" t="s">
        <v>5</v>
      </c>
      <c r="B10" s="3" t="str">
        <f t="shared" si="0"/>
        <v>#FF0051</v>
      </c>
      <c r="C10" s="25">
        <f t="shared" si="1"/>
        <v>0.10100000000000001</v>
      </c>
      <c r="D10" s="6" t="s">
        <v>124</v>
      </c>
      <c r="E10" s="20">
        <v>8.0715031808281203</v>
      </c>
      <c r="F10" s="33">
        <v>8.18</v>
      </c>
    </row>
    <row r="11" spans="1:8" ht="15" x14ac:dyDescent="0.25">
      <c r="A11" s="9" t="s">
        <v>6</v>
      </c>
      <c r="B11" s="3" t="str">
        <f t="shared" si="0"/>
        <v>#5DC2CE</v>
      </c>
      <c r="C11" s="25">
        <f t="shared" si="1"/>
        <v>0.89800000000000002</v>
      </c>
      <c r="D11" s="6" t="s">
        <v>125</v>
      </c>
      <c r="E11" s="20">
        <v>15.931472875683225</v>
      </c>
      <c r="F11" s="33">
        <v>14.92</v>
      </c>
    </row>
    <row r="12" spans="1:8" ht="15" x14ac:dyDescent="0.25">
      <c r="A12" s="9" t="s">
        <v>7</v>
      </c>
      <c r="B12" s="3" t="str">
        <f t="shared" si="0"/>
        <v>#FF96A8</v>
      </c>
      <c r="C12" s="25">
        <f t="shared" si="1"/>
        <v>0.35299999999999998</v>
      </c>
      <c r="D12" s="6" t="s">
        <v>126</v>
      </c>
      <c r="E12" s="20">
        <v>11.319766375946152</v>
      </c>
      <c r="F12" s="33">
        <v>9.83</v>
      </c>
    </row>
    <row r="13" spans="1:8" ht="15" x14ac:dyDescent="0.25">
      <c r="A13" s="9" t="s">
        <v>8</v>
      </c>
      <c r="B13" s="3" t="str">
        <f t="shared" si="0"/>
        <v>#D8EFF2</v>
      </c>
      <c r="C13" s="25">
        <f t="shared" si="1"/>
        <v>0.66600000000000004</v>
      </c>
      <c r="D13" s="6" t="s">
        <v>127</v>
      </c>
      <c r="E13" s="20">
        <v>13.457116720646772</v>
      </c>
      <c r="F13" s="33">
        <v>11.78</v>
      </c>
    </row>
    <row r="14" spans="1:8" ht="15" x14ac:dyDescent="0.25">
      <c r="A14" s="9">
        <v>10</v>
      </c>
      <c r="B14" s="3" t="str">
        <f t="shared" si="0"/>
        <v>#FF96A8</v>
      </c>
      <c r="C14" s="25">
        <f t="shared" si="1"/>
        <v>0.373</v>
      </c>
      <c r="D14" s="6" t="s">
        <v>128</v>
      </c>
      <c r="E14" s="20">
        <v>11.47484898701021</v>
      </c>
      <c r="F14" s="33">
        <v>10.09</v>
      </c>
    </row>
    <row r="15" spans="1:8" ht="15" x14ac:dyDescent="0.25">
      <c r="A15" s="9">
        <v>11</v>
      </c>
      <c r="B15" s="3" t="str">
        <f t="shared" si="0"/>
        <v>#D8EFF2</v>
      </c>
      <c r="C15" s="25">
        <f t="shared" si="1"/>
        <v>0.67600000000000005</v>
      </c>
      <c r="D15" s="6" t="s">
        <v>129</v>
      </c>
      <c r="E15" s="20">
        <v>12.847854356306893</v>
      </c>
      <c r="F15" s="33">
        <v>11.85</v>
      </c>
    </row>
    <row r="16" spans="1:8" ht="15" x14ac:dyDescent="0.25">
      <c r="A16" s="9">
        <v>12</v>
      </c>
      <c r="B16" s="3" t="str">
        <f t="shared" si="0"/>
        <v>#009CAD</v>
      </c>
      <c r="C16" s="25">
        <f t="shared" si="1"/>
        <v>0.95899999999999996</v>
      </c>
      <c r="D16" s="6" t="s">
        <v>130</v>
      </c>
      <c r="E16" s="20">
        <v>17.263018162070836</v>
      </c>
      <c r="F16" s="33">
        <v>16.170000000000002</v>
      </c>
    </row>
    <row r="17" spans="1:8" ht="15" x14ac:dyDescent="0.25">
      <c r="A17" s="9">
        <v>13</v>
      </c>
      <c r="B17" s="3" t="str">
        <f t="shared" si="0"/>
        <v>#FF5F76</v>
      </c>
      <c r="C17" s="25">
        <f>PERCENTRANK($F$5:$F$104,F17)</f>
        <v>0.29199999999999998</v>
      </c>
      <c r="D17" s="6" t="s">
        <v>131</v>
      </c>
      <c r="E17" s="20">
        <v>10.098766729634722</v>
      </c>
      <c r="F17" s="33">
        <v>9.7100000000000009</v>
      </c>
    </row>
    <row r="18" spans="1:8" s="41" customFormat="1" ht="15" x14ac:dyDescent="0.25">
      <c r="A18" s="9">
        <v>14</v>
      </c>
      <c r="B18" s="3" t="str">
        <f t="shared" si="0"/>
        <v>#FDEFF3</v>
      </c>
      <c r="C18" s="25">
        <f t="shared" si="1"/>
        <v>0.59499999999999997</v>
      </c>
      <c r="D18" s="6" t="s">
        <v>132</v>
      </c>
      <c r="E18" s="20">
        <v>12.018402130956318</v>
      </c>
      <c r="F18" s="33">
        <v>11.24</v>
      </c>
      <c r="H18" s="6"/>
    </row>
    <row r="19" spans="1:8" s="41" customFormat="1" ht="15" x14ac:dyDescent="0.25">
      <c r="A19" s="9">
        <v>15</v>
      </c>
      <c r="B19" s="3" t="str">
        <f t="shared" si="0"/>
        <v>#009CAD</v>
      </c>
      <c r="C19" s="25">
        <f t="shared" si="1"/>
        <v>0.92900000000000005</v>
      </c>
      <c r="D19" s="6" t="s">
        <v>133</v>
      </c>
      <c r="E19" s="20">
        <v>16.296946053876873</v>
      </c>
      <c r="F19" s="33">
        <v>15.57</v>
      </c>
      <c r="H19" s="6"/>
    </row>
    <row r="20" spans="1:8" s="41" customFormat="1" ht="15" x14ac:dyDescent="0.25">
      <c r="A20" s="9">
        <v>16</v>
      </c>
      <c r="B20" s="3" t="str">
        <f t="shared" si="0"/>
        <v>#FDEFF3</v>
      </c>
      <c r="C20" s="25">
        <f t="shared" si="1"/>
        <v>0.55500000000000005</v>
      </c>
      <c r="D20" s="6" t="s">
        <v>134</v>
      </c>
      <c r="E20" s="20">
        <v>11.731427309857601</v>
      </c>
      <c r="F20" s="33">
        <v>10.99</v>
      </c>
      <c r="H20" s="6"/>
    </row>
    <row r="21" spans="1:8" s="41" customFormat="1" ht="15" x14ac:dyDescent="0.25">
      <c r="A21" s="9">
        <v>17</v>
      </c>
      <c r="B21" s="3" t="str">
        <f t="shared" si="0"/>
        <v>#D8EFF2</v>
      </c>
      <c r="C21" s="25">
        <f t="shared" si="1"/>
        <v>0.64600000000000002</v>
      </c>
      <c r="D21" s="6" t="s">
        <v>135</v>
      </c>
      <c r="E21" s="20">
        <v>12.253607335955477</v>
      </c>
      <c r="F21" s="33">
        <v>11.51</v>
      </c>
      <c r="H21" s="6"/>
    </row>
    <row r="22" spans="1:8" s="41" customFormat="1" ht="15" x14ac:dyDescent="0.25">
      <c r="A22" s="9">
        <v>18</v>
      </c>
      <c r="B22" s="3" t="str">
        <f t="shared" si="0"/>
        <v>#FF96A8</v>
      </c>
      <c r="C22" s="25">
        <f t="shared" si="1"/>
        <v>0.38300000000000001</v>
      </c>
      <c r="D22" s="6" t="s">
        <v>136</v>
      </c>
      <c r="E22" s="20">
        <v>11.033323998879865</v>
      </c>
      <c r="F22" s="33">
        <v>10.130000000000001</v>
      </c>
      <c r="H22" s="6"/>
    </row>
    <row r="23" spans="1:8" s="41" customFormat="1" ht="15" x14ac:dyDescent="0.25">
      <c r="A23" s="9">
        <v>19</v>
      </c>
      <c r="B23" s="3" t="str">
        <f t="shared" si="0"/>
        <v>#9ED7D8</v>
      </c>
      <c r="C23" s="25">
        <f t="shared" si="1"/>
        <v>0.747</v>
      </c>
      <c r="D23" s="6" t="s">
        <v>137</v>
      </c>
      <c r="E23" s="20">
        <v>13.002790126423433</v>
      </c>
      <c r="F23" s="33">
        <v>12.06</v>
      </c>
      <c r="H23" s="6"/>
    </row>
    <row r="24" spans="1:8" s="41" customFormat="1" ht="15" x14ac:dyDescent="0.25">
      <c r="A24" s="9" t="s">
        <v>19</v>
      </c>
      <c r="B24" s="3" t="str">
        <f t="shared" si="0"/>
        <v>#A2002C</v>
      </c>
      <c r="C24" s="25">
        <f t="shared" si="1"/>
        <v>0.08</v>
      </c>
      <c r="D24" s="6" t="s">
        <v>138</v>
      </c>
      <c r="E24" s="20">
        <v>7.1987418910949481</v>
      </c>
      <c r="F24" s="33">
        <v>7.42</v>
      </c>
      <c r="H24" s="6"/>
    </row>
    <row r="25" spans="1:8" s="41" customFormat="1" ht="15" x14ac:dyDescent="0.25">
      <c r="A25" s="9" t="s">
        <v>20</v>
      </c>
      <c r="B25" s="3" t="str">
        <f t="shared" si="0"/>
        <v>#FF0051</v>
      </c>
      <c r="C25" s="25">
        <f t="shared" si="1"/>
        <v>0.18099999999999999</v>
      </c>
      <c r="D25" s="6" t="s">
        <v>139</v>
      </c>
      <c r="E25" s="20">
        <v>9.4002535255902391</v>
      </c>
      <c r="F25" s="33">
        <v>9.15</v>
      </c>
      <c r="H25" s="6"/>
    </row>
    <row r="26" spans="1:8" s="41" customFormat="1" ht="15" x14ac:dyDescent="0.25">
      <c r="A26" s="9">
        <v>21</v>
      </c>
      <c r="B26" s="3" t="str">
        <f t="shared" si="0"/>
        <v>#FFD3D8</v>
      </c>
      <c r="C26" s="25">
        <f t="shared" si="1"/>
        <v>0.47399999999999998</v>
      </c>
      <c r="D26" s="6" t="s">
        <v>140</v>
      </c>
      <c r="E26" s="20">
        <v>11.647528990864583</v>
      </c>
      <c r="F26" s="33">
        <v>10.59</v>
      </c>
      <c r="H26" s="6"/>
    </row>
    <row r="27" spans="1:8" s="41" customFormat="1" ht="15" x14ac:dyDescent="0.25">
      <c r="A27" s="9">
        <v>22</v>
      </c>
      <c r="B27" s="3" t="str">
        <f t="shared" si="0"/>
        <v>#009CAD</v>
      </c>
      <c r="C27" s="25">
        <f t="shared" si="1"/>
        <v>0.94899999999999995</v>
      </c>
      <c r="D27" s="6" t="s">
        <v>141</v>
      </c>
      <c r="E27" s="20">
        <v>16.808237863026211</v>
      </c>
      <c r="F27" s="33">
        <v>15.85</v>
      </c>
      <c r="H27" s="6"/>
    </row>
    <row r="28" spans="1:8" s="41" customFormat="1" ht="15" x14ac:dyDescent="0.25">
      <c r="A28" s="9">
        <v>23</v>
      </c>
      <c r="B28" s="3" t="str">
        <f t="shared" si="0"/>
        <v>#009CAD</v>
      </c>
      <c r="C28" s="25">
        <f t="shared" si="1"/>
        <v>0.91900000000000004</v>
      </c>
      <c r="D28" s="6" t="s">
        <v>142</v>
      </c>
      <c r="E28" s="20">
        <v>16.747667185069982</v>
      </c>
      <c r="F28" s="33">
        <v>15.54</v>
      </c>
      <c r="H28" s="6"/>
    </row>
    <row r="29" spans="1:8" s="41" customFormat="1" ht="15" x14ac:dyDescent="0.25">
      <c r="A29" s="9">
        <v>24</v>
      </c>
      <c r="B29" s="3" t="str">
        <f t="shared" si="0"/>
        <v>#FDEFF3</v>
      </c>
      <c r="C29" s="25">
        <f t="shared" si="1"/>
        <v>0.58499999999999996</v>
      </c>
      <c r="D29" s="6" t="s">
        <v>143</v>
      </c>
      <c r="E29" s="20">
        <v>11.434053439454235</v>
      </c>
      <c r="F29" s="33">
        <v>11.18</v>
      </c>
      <c r="H29" s="6"/>
    </row>
    <row r="30" spans="1:8" s="41" customFormat="1" ht="15" x14ac:dyDescent="0.25">
      <c r="A30" s="9">
        <v>25</v>
      </c>
      <c r="B30" s="3" t="str">
        <f t="shared" si="0"/>
        <v>#FDEFF3</v>
      </c>
      <c r="C30" s="25">
        <f t="shared" si="1"/>
        <v>0.52500000000000002</v>
      </c>
      <c r="D30" s="6" t="s">
        <v>144</v>
      </c>
      <c r="E30" s="20">
        <v>12.139289991638986</v>
      </c>
      <c r="F30" s="33">
        <v>10.86</v>
      </c>
      <c r="H30" s="6"/>
    </row>
    <row r="31" spans="1:8" s="41" customFormat="1" ht="15" x14ac:dyDescent="0.25">
      <c r="A31" s="9">
        <v>26</v>
      </c>
      <c r="B31" s="3" t="str">
        <f t="shared" si="0"/>
        <v>#9ED7D8</v>
      </c>
      <c r="C31" s="25">
        <f t="shared" si="1"/>
        <v>0.73699999999999999</v>
      </c>
      <c r="D31" s="6" t="s">
        <v>145</v>
      </c>
      <c r="E31" s="20">
        <v>12.698175291654204</v>
      </c>
      <c r="F31" s="33">
        <v>12.05</v>
      </c>
      <c r="H31" s="6"/>
    </row>
    <row r="32" spans="1:8" s="41" customFormat="1" ht="15" x14ac:dyDescent="0.25">
      <c r="A32" s="9">
        <v>27</v>
      </c>
      <c r="B32" s="3" t="str">
        <f t="shared" si="0"/>
        <v>#A2002C</v>
      </c>
      <c r="C32" s="25">
        <f t="shared" si="1"/>
        <v>0.09</v>
      </c>
      <c r="D32" s="6" t="s">
        <v>146</v>
      </c>
      <c r="E32" s="20">
        <v>8.9347945274541072</v>
      </c>
      <c r="F32" s="33">
        <v>8.1199999999999992</v>
      </c>
      <c r="H32" s="6"/>
    </row>
    <row r="33" spans="1:8" s="41" customFormat="1" ht="15" x14ac:dyDescent="0.25">
      <c r="A33" s="9">
        <v>28</v>
      </c>
      <c r="B33" s="3" t="str">
        <f t="shared" si="0"/>
        <v>#FF0051</v>
      </c>
      <c r="C33" s="25">
        <f t="shared" si="1"/>
        <v>0.191</v>
      </c>
      <c r="D33" s="6" t="s">
        <v>147</v>
      </c>
      <c r="E33" s="20">
        <v>9.7657904166259488</v>
      </c>
      <c r="F33" s="33">
        <v>9.19</v>
      </c>
      <c r="H33" s="6"/>
    </row>
    <row r="34" spans="1:8" s="41" customFormat="1" ht="15" x14ac:dyDescent="0.25">
      <c r="A34" s="9">
        <v>29</v>
      </c>
      <c r="B34" s="3" t="str">
        <f t="shared" si="0"/>
        <v>#009CAD</v>
      </c>
      <c r="C34" s="25">
        <f t="shared" si="1"/>
        <v>0.90900000000000003</v>
      </c>
      <c r="D34" s="6" t="s">
        <v>148</v>
      </c>
      <c r="E34" s="20">
        <v>15.658991331642774</v>
      </c>
      <c r="F34" s="33">
        <v>15.13</v>
      </c>
      <c r="H34" s="6"/>
    </row>
    <row r="35" spans="1:8" s="41" customFormat="1" ht="15" x14ac:dyDescent="0.25">
      <c r="A35" s="9">
        <v>30</v>
      </c>
      <c r="B35" s="3" t="str">
        <f t="shared" si="0"/>
        <v>#9ED7D8</v>
      </c>
      <c r="C35" s="25">
        <f t="shared" si="1"/>
        <v>0.70699999999999996</v>
      </c>
      <c r="D35" s="6" t="s">
        <v>149</v>
      </c>
      <c r="E35" s="20">
        <v>11.947307115733171</v>
      </c>
      <c r="F35" s="33">
        <v>11.93</v>
      </c>
      <c r="H35" s="6"/>
    </row>
    <row r="36" spans="1:8" s="41" customFormat="1" ht="15" x14ac:dyDescent="0.25">
      <c r="A36" s="9">
        <v>31</v>
      </c>
      <c r="B36" s="3" t="str">
        <f t="shared" si="0"/>
        <v>#FF0051</v>
      </c>
      <c r="C36" s="25">
        <f t="shared" si="1"/>
        <v>0.111</v>
      </c>
      <c r="D36" s="6" t="s">
        <v>150</v>
      </c>
      <c r="E36" s="20">
        <v>8.7523323325219504</v>
      </c>
      <c r="F36" s="33">
        <v>8.4600000000000009</v>
      </c>
      <c r="H36" s="6"/>
    </row>
    <row r="37" spans="1:8" s="41" customFormat="1" ht="15" x14ac:dyDescent="0.25">
      <c r="A37" s="9">
        <v>32</v>
      </c>
      <c r="B37" s="3" t="str">
        <f t="shared" si="0"/>
        <v>#5DC2CE</v>
      </c>
      <c r="C37" s="25">
        <f t="shared" si="1"/>
        <v>0.85799999999999998</v>
      </c>
      <c r="D37" s="6" t="s">
        <v>151</v>
      </c>
      <c r="E37" s="20">
        <v>14.018454079837353</v>
      </c>
      <c r="F37" s="33">
        <v>13.62</v>
      </c>
      <c r="H37" s="6"/>
    </row>
    <row r="38" spans="1:8" s="41" customFormat="1" ht="15" x14ac:dyDescent="0.25">
      <c r="A38" s="9">
        <v>33</v>
      </c>
      <c r="B38" s="3" t="str">
        <f t="shared" si="0"/>
        <v>#FF5F76</v>
      </c>
      <c r="C38" s="25">
        <f t="shared" si="1"/>
        <v>0.21199999999999999</v>
      </c>
      <c r="D38" s="6" t="s">
        <v>152</v>
      </c>
      <c r="E38" s="20">
        <v>9.8652060596188313</v>
      </c>
      <c r="F38" s="33">
        <v>9.23</v>
      </c>
      <c r="H38" s="6"/>
    </row>
    <row r="39" spans="1:8" s="41" customFormat="1" ht="15" x14ac:dyDescent="0.25">
      <c r="A39" s="9">
        <v>34</v>
      </c>
      <c r="B39" s="3" t="str">
        <f t="shared" si="0"/>
        <v>#D8EFF2</v>
      </c>
      <c r="C39" s="25">
        <f t="shared" si="1"/>
        <v>0.61599999999999999</v>
      </c>
      <c r="D39" s="6" t="s">
        <v>153</v>
      </c>
      <c r="E39" s="20">
        <v>11.179644439798118</v>
      </c>
      <c r="F39" s="33">
        <v>11.37</v>
      </c>
      <c r="H39" s="6"/>
    </row>
    <row r="40" spans="1:8" s="41" customFormat="1" ht="15" x14ac:dyDescent="0.25">
      <c r="A40" s="9">
        <v>35</v>
      </c>
      <c r="B40" s="3" t="str">
        <f t="shared" si="0"/>
        <v>#9ED7D8</v>
      </c>
      <c r="C40" s="25">
        <f t="shared" si="1"/>
        <v>0.70699999999999996</v>
      </c>
      <c r="D40" s="6" t="s">
        <v>154</v>
      </c>
      <c r="E40" s="20">
        <v>12.40877641929675</v>
      </c>
      <c r="F40" s="33">
        <v>11.93</v>
      </c>
      <c r="H40" s="6"/>
    </row>
    <row r="41" spans="1:8" s="41" customFormat="1" ht="15" x14ac:dyDescent="0.25">
      <c r="A41" s="9">
        <v>36</v>
      </c>
      <c r="B41" s="3" t="str">
        <f t="shared" si="0"/>
        <v>#FDEFF3</v>
      </c>
      <c r="C41" s="25">
        <f t="shared" si="1"/>
        <v>0.505</v>
      </c>
      <c r="D41" s="6" t="s">
        <v>155</v>
      </c>
      <c r="E41" s="20">
        <v>11.533102611353318</v>
      </c>
      <c r="F41" s="33">
        <v>10.77</v>
      </c>
      <c r="H41" s="6"/>
    </row>
    <row r="42" spans="1:8" s="41" customFormat="1" ht="15" x14ac:dyDescent="0.25">
      <c r="A42" s="9">
        <v>37</v>
      </c>
      <c r="B42" s="3" t="str">
        <f t="shared" si="0"/>
        <v>#FDEFF3</v>
      </c>
      <c r="C42" s="25">
        <f t="shared" si="1"/>
        <v>0.51500000000000001</v>
      </c>
      <c r="D42" s="6" t="s">
        <v>156</v>
      </c>
      <c r="E42" s="20">
        <v>11.526739404407445</v>
      </c>
      <c r="F42" s="33">
        <v>10.82</v>
      </c>
      <c r="H42" s="6"/>
    </row>
    <row r="43" spans="1:8" s="41" customFormat="1" ht="15" x14ac:dyDescent="0.25">
      <c r="A43" s="9">
        <v>38</v>
      </c>
      <c r="B43" s="3" t="str">
        <f t="shared" si="0"/>
        <v>#FF0051</v>
      </c>
      <c r="C43" s="25">
        <f t="shared" si="1"/>
        <v>0.191</v>
      </c>
      <c r="D43" s="6" t="s">
        <v>157</v>
      </c>
      <c r="E43" s="20">
        <v>10.069770882348731</v>
      </c>
      <c r="F43" s="33">
        <v>9.19</v>
      </c>
      <c r="H43" s="6"/>
    </row>
    <row r="44" spans="1:8" s="41" customFormat="1" ht="15" x14ac:dyDescent="0.25">
      <c r="A44" s="9">
        <v>39</v>
      </c>
      <c r="B44" s="3" t="str">
        <f t="shared" si="0"/>
        <v>#FFD3D8</v>
      </c>
      <c r="C44" s="25">
        <f t="shared" si="1"/>
        <v>0.48399999999999999</v>
      </c>
      <c r="D44" s="6" t="s">
        <v>158</v>
      </c>
      <c r="E44" s="20">
        <v>11.888822550526543</v>
      </c>
      <c r="F44" s="33">
        <v>10.71</v>
      </c>
      <c r="H44" s="6"/>
    </row>
    <row r="45" spans="1:8" s="41" customFormat="1" ht="15" x14ac:dyDescent="0.25">
      <c r="A45" s="9">
        <v>40</v>
      </c>
      <c r="B45" s="3" t="str">
        <f t="shared" si="0"/>
        <v>#FF5F76</v>
      </c>
      <c r="C45" s="25">
        <f t="shared" si="1"/>
        <v>0.29199999999999998</v>
      </c>
      <c r="D45" s="6" t="s">
        <v>159</v>
      </c>
      <c r="E45" s="20">
        <v>10.112005474222533</v>
      </c>
      <c r="F45" s="33">
        <v>9.7100000000000009</v>
      </c>
      <c r="H45" s="6"/>
    </row>
    <row r="46" spans="1:8" s="41" customFormat="1" ht="15" x14ac:dyDescent="0.25">
      <c r="A46" s="9">
        <v>41</v>
      </c>
      <c r="B46" s="3" t="str">
        <f t="shared" si="0"/>
        <v>#FF5F76</v>
      </c>
      <c r="C46" s="25">
        <f t="shared" si="1"/>
        <v>0.252</v>
      </c>
      <c r="D46" s="6" t="s">
        <v>160</v>
      </c>
      <c r="E46" s="20">
        <v>10.008348475175563</v>
      </c>
      <c r="F46" s="33">
        <v>9.5399999999999991</v>
      </c>
      <c r="H46" s="6"/>
    </row>
    <row r="47" spans="1:8" s="41" customFormat="1" ht="15" x14ac:dyDescent="0.25">
      <c r="A47" s="9">
        <v>42</v>
      </c>
      <c r="B47" s="3" t="str">
        <f t="shared" si="0"/>
        <v>#9ED7D8</v>
      </c>
      <c r="C47" s="25">
        <f t="shared" si="1"/>
        <v>0.72699999999999998</v>
      </c>
      <c r="D47" s="6" t="s">
        <v>161</v>
      </c>
      <c r="E47" s="20">
        <v>13.246476261127595</v>
      </c>
      <c r="F47" s="33">
        <v>11.96</v>
      </c>
      <c r="H47" s="6"/>
    </row>
    <row r="48" spans="1:8" s="41" customFormat="1" ht="15" x14ac:dyDescent="0.25">
      <c r="A48" s="9">
        <v>43</v>
      </c>
      <c r="B48" s="3" t="str">
        <f t="shared" si="0"/>
        <v>#009CAD</v>
      </c>
      <c r="C48" s="25">
        <f t="shared" si="1"/>
        <v>0.98899999999999999</v>
      </c>
      <c r="D48" s="6" t="s">
        <v>162</v>
      </c>
      <c r="E48" s="20">
        <v>18.14701256612706</v>
      </c>
      <c r="F48" s="33">
        <v>16.920000000000002</v>
      </c>
      <c r="H48" s="6"/>
    </row>
    <row r="49" spans="1:8" s="41" customFormat="1" ht="15" x14ac:dyDescent="0.25">
      <c r="A49" s="9">
        <v>44</v>
      </c>
      <c r="B49" s="3" t="str">
        <f t="shared" si="0"/>
        <v>#9ED7D8</v>
      </c>
      <c r="C49" s="25">
        <f t="shared" si="1"/>
        <v>0.77700000000000002</v>
      </c>
      <c r="D49" s="6" t="s">
        <v>163</v>
      </c>
      <c r="E49" s="20">
        <v>12.820369356443756</v>
      </c>
      <c r="F49" s="33">
        <v>12.42</v>
      </c>
      <c r="H49" s="6"/>
    </row>
    <row r="50" spans="1:8" s="41" customFormat="1" ht="15" x14ac:dyDescent="0.25">
      <c r="A50" s="9">
        <v>45</v>
      </c>
      <c r="B50" s="3" t="str">
        <f t="shared" si="0"/>
        <v>#FF5F76</v>
      </c>
      <c r="C50" s="25">
        <f t="shared" si="1"/>
        <v>0.222</v>
      </c>
      <c r="D50" s="6" t="s">
        <v>164</v>
      </c>
      <c r="E50" s="20">
        <v>9.9131648726008397</v>
      </c>
      <c r="F50" s="33">
        <v>9.34</v>
      </c>
      <c r="H50" s="6"/>
    </row>
    <row r="51" spans="1:8" s="41" customFormat="1" ht="15" x14ac:dyDescent="0.25">
      <c r="A51" s="9">
        <v>46</v>
      </c>
      <c r="B51" s="3" t="str">
        <f t="shared" si="0"/>
        <v>#009CAD</v>
      </c>
      <c r="C51" s="25">
        <f t="shared" si="1"/>
        <v>0.97899999999999998</v>
      </c>
      <c r="D51" s="6" t="s">
        <v>165</v>
      </c>
      <c r="E51" s="20">
        <v>15.651376146788989</v>
      </c>
      <c r="F51" s="33">
        <v>16.64</v>
      </c>
      <c r="H51" s="6"/>
    </row>
    <row r="52" spans="1:8" s="41" customFormat="1" ht="15" x14ac:dyDescent="0.25">
      <c r="A52" s="9">
        <v>47</v>
      </c>
      <c r="B52" s="3" t="str">
        <f t="shared" si="0"/>
        <v>#5DC2CE</v>
      </c>
      <c r="C52" s="25">
        <f t="shared" si="1"/>
        <v>0.84799999999999998</v>
      </c>
      <c r="D52" s="6" t="s">
        <v>166</v>
      </c>
      <c r="E52" s="20">
        <v>14.376640693362223</v>
      </c>
      <c r="F52" s="33">
        <v>13.56</v>
      </c>
      <c r="H52" s="6"/>
    </row>
    <row r="53" spans="1:8" s="41" customFormat="1" ht="15" x14ac:dyDescent="0.25">
      <c r="A53" s="9">
        <v>48</v>
      </c>
      <c r="B53" s="3" t="str">
        <f t="shared" si="0"/>
        <v>#009CAD</v>
      </c>
      <c r="C53" s="25">
        <f t="shared" si="1"/>
        <v>1</v>
      </c>
      <c r="D53" s="6" t="s">
        <v>167</v>
      </c>
      <c r="E53" s="20">
        <v>27.86972990777339</v>
      </c>
      <c r="F53" s="33">
        <v>27.4</v>
      </c>
      <c r="H53" s="6"/>
    </row>
    <row r="54" spans="1:8" s="41" customFormat="1" ht="15" x14ac:dyDescent="0.25">
      <c r="A54" s="9">
        <v>49</v>
      </c>
      <c r="B54" s="3" t="str">
        <f t="shared" si="0"/>
        <v>#5DC2CE</v>
      </c>
      <c r="C54" s="25">
        <f t="shared" si="1"/>
        <v>0.88800000000000001</v>
      </c>
      <c r="D54" s="6" t="s">
        <v>168</v>
      </c>
      <c r="E54" s="20">
        <v>15.066910343160947</v>
      </c>
      <c r="F54" s="33">
        <v>14.86</v>
      </c>
      <c r="H54" s="6"/>
    </row>
    <row r="55" spans="1:8" s="41" customFormat="1" ht="15" x14ac:dyDescent="0.25">
      <c r="A55" s="9">
        <v>50</v>
      </c>
      <c r="B55" s="3" t="str">
        <f t="shared" si="0"/>
        <v>#9ED7D8</v>
      </c>
      <c r="C55" s="25">
        <f t="shared" si="1"/>
        <v>0.79700000000000004</v>
      </c>
      <c r="D55" s="6" t="s">
        <v>169</v>
      </c>
      <c r="E55" s="20">
        <v>13.467823280209803</v>
      </c>
      <c r="F55" s="33">
        <v>12.7</v>
      </c>
      <c r="H55" s="6"/>
    </row>
    <row r="56" spans="1:8" s="41" customFormat="1" ht="15" x14ac:dyDescent="0.25">
      <c r="A56" s="9">
        <v>51</v>
      </c>
      <c r="B56" s="3" t="str">
        <f t="shared" si="0"/>
        <v>#D8EFF2</v>
      </c>
      <c r="C56" s="25">
        <f t="shared" si="1"/>
        <v>0.69599999999999995</v>
      </c>
      <c r="D56" s="6" t="s">
        <v>170</v>
      </c>
      <c r="E56" s="20">
        <v>12.215352440126296</v>
      </c>
      <c r="F56" s="33">
        <v>11.91</v>
      </c>
      <c r="H56" s="6"/>
    </row>
    <row r="57" spans="1:8" s="41" customFormat="1" ht="15" x14ac:dyDescent="0.25">
      <c r="A57" s="9">
        <v>52</v>
      </c>
      <c r="B57" s="3" t="str">
        <f t="shared" si="0"/>
        <v>#FF0051</v>
      </c>
      <c r="C57" s="25">
        <f t="shared" si="1"/>
        <v>0.13100000000000001</v>
      </c>
      <c r="D57" s="6" t="s">
        <v>171</v>
      </c>
      <c r="E57" s="20">
        <v>9.8206948076204714</v>
      </c>
      <c r="F57" s="33">
        <v>8.7899999999999991</v>
      </c>
      <c r="H57" s="6"/>
    </row>
    <row r="58" spans="1:8" s="41" customFormat="1" ht="15" x14ac:dyDescent="0.25">
      <c r="A58" s="9">
        <v>53</v>
      </c>
      <c r="B58" s="3" t="str">
        <f t="shared" si="0"/>
        <v>#D8EFF2</v>
      </c>
      <c r="C58" s="25">
        <f t="shared" si="1"/>
        <v>0.65600000000000003</v>
      </c>
      <c r="D58" s="6" t="s">
        <v>172</v>
      </c>
      <c r="E58" s="20">
        <v>12.493702273108953</v>
      </c>
      <c r="F58" s="33">
        <v>11.74</v>
      </c>
      <c r="H58" s="6"/>
    </row>
    <row r="59" spans="1:8" s="41" customFormat="1" ht="15" x14ac:dyDescent="0.25">
      <c r="A59" s="9">
        <v>54</v>
      </c>
      <c r="B59" s="3" t="str">
        <f t="shared" si="0"/>
        <v>#D8EFF2</v>
      </c>
      <c r="C59" s="25">
        <f t="shared" si="1"/>
        <v>0.63600000000000001</v>
      </c>
      <c r="D59" s="6" t="s">
        <v>173</v>
      </c>
      <c r="E59" s="20">
        <v>12.339682095407493</v>
      </c>
      <c r="F59" s="33">
        <v>11.49</v>
      </c>
      <c r="H59" s="6"/>
    </row>
    <row r="60" spans="1:8" s="41" customFormat="1" ht="15" x14ac:dyDescent="0.25">
      <c r="A60" s="9">
        <v>55</v>
      </c>
      <c r="B60" s="3" t="str">
        <f t="shared" si="0"/>
        <v>#FDEFF3</v>
      </c>
      <c r="C60" s="25">
        <f t="shared" si="1"/>
        <v>0.53500000000000003</v>
      </c>
      <c r="D60" s="6" t="s">
        <v>174</v>
      </c>
      <c r="E60" s="20">
        <v>12.316727502599971</v>
      </c>
      <c r="F60" s="33">
        <v>10.89</v>
      </c>
      <c r="H60" s="6"/>
    </row>
    <row r="61" spans="1:8" s="41" customFormat="1" ht="15" x14ac:dyDescent="0.25">
      <c r="A61" s="9">
        <v>56</v>
      </c>
      <c r="B61" s="3" t="str">
        <f t="shared" si="0"/>
        <v>#9ED7D8</v>
      </c>
      <c r="C61" s="25">
        <f t="shared" si="1"/>
        <v>0.78700000000000003</v>
      </c>
      <c r="D61" s="6" t="s">
        <v>175</v>
      </c>
      <c r="E61" s="20">
        <v>13.676295379423204</v>
      </c>
      <c r="F61" s="33">
        <v>12.46</v>
      </c>
      <c r="H61" s="6"/>
    </row>
    <row r="62" spans="1:8" s="41" customFormat="1" ht="15" x14ac:dyDescent="0.25">
      <c r="A62" s="9">
        <v>57</v>
      </c>
      <c r="B62" s="3" t="str">
        <f t="shared" si="0"/>
        <v>#FFD3D8</v>
      </c>
      <c r="C62" s="25">
        <f t="shared" si="1"/>
        <v>0.45400000000000001</v>
      </c>
      <c r="D62" s="6" t="s">
        <v>176</v>
      </c>
      <c r="E62" s="20">
        <v>11.803708209124816</v>
      </c>
      <c r="F62" s="33">
        <v>10.55</v>
      </c>
      <c r="H62" s="6"/>
    </row>
    <row r="63" spans="1:8" s="41" customFormat="1" ht="15" x14ac:dyDescent="0.25">
      <c r="A63" s="9">
        <v>58</v>
      </c>
      <c r="B63" s="3" t="str">
        <f t="shared" si="0"/>
        <v>#D8EFF2</v>
      </c>
      <c r="C63" s="25">
        <f t="shared" si="1"/>
        <v>0.68600000000000005</v>
      </c>
      <c r="D63" s="6" t="s">
        <v>177</v>
      </c>
      <c r="E63" s="20">
        <v>12.211673408734418</v>
      </c>
      <c r="F63" s="33">
        <v>11.86</v>
      </c>
      <c r="H63" s="6"/>
    </row>
    <row r="64" spans="1:8" s="41" customFormat="1" ht="15" x14ac:dyDescent="0.25">
      <c r="A64" s="9">
        <v>59</v>
      </c>
      <c r="B64" s="3" t="str">
        <f t="shared" si="0"/>
        <v>#FFD3D8</v>
      </c>
      <c r="C64" s="25">
        <f t="shared" si="1"/>
        <v>0.48399999999999999</v>
      </c>
      <c r="D64" s="6" t="s">
        <v>178</v>
      </c>
      <c r="E64" s="20">
        <v>11.105588777017894</v>
      </c>
      <c r="F64" s="33">
        <v>10.71</v>
      </c>
      <c r="H64" s="6"/>
    </row>
    <row r="65" spans="1:8" s="41" customFormat="1" ht="15" x14ac:dyDescent="0.25">
      <c r="A65" s="9">
        <v>60</v>
      </c>
      <c r="B65" s="3" t="str">
        <f t="shared" si="0"/>
        <v>#FF96A8</v>
      </c>
      <c r="C65" s="25">
        <f t="shared" si="1"/>
        <v>0.32300000000000001</v>
      </c>
      <c r="D65" s="6" t="s">
        <v>179</v>
      </c>
      <c r="E65" s="20">
        <v>10.48472190258666</v>
      </c>
      <c r="F65" s="33">
        <v>9.75</v>
      </c>
      <c r="H65" s="6"/>
    </row>
    <row r="66" spans="1:8" s="41" customFormat="1" ht="15" x14ac:dyDescent="0.25">
      <c r="A66" s="9">
        <v>61</v>
      </c>
      <c r="B66" s="3" t="str">
        <f t="shared" si="0"/>
        <v>#5DC2CE</v>
      </c>
      <c r="C66" s="25">
        <f t="shared" si="1"/>
        <v>0.878</v>
      </c>
      <c r="D66" s="6" t="s">
        <v>180</v>
      </c>
      <c r="E66" s="20">
        <v>15.258425662741459</v>
      </c>
      <c r="F66" s="33">
        <v>14.48</v>
      </c>
      <c r="H66" s="6"/>
    </row>
    <row r="67" spans="1:8" s="41" customFormat="1" ht="15" x14ac:dyDescent="0.25">
      <c r="A67" s="9">
        <v>62</v>
      </c>
      <c r="B67" s="3" t="str">
        <f t="shared" si="0"/>
        <v>#FDEFF3</v>
      </c>
      <c r="C67" s="25">
        <f t="shared" si="1"/>
        <v>0.55500000000000005</v>
      </c>
      <c r="D67" s="6" t="s">
        <v>181</v>
      </c>
      <c r="E67" s="20">
        <v>12.335628094059405</v>
      </c>
      <c r="F67" s="33">
        <v>10.99</v>
      </c>
      <c r="H67" s="6"/>
    </row>
    <row r="68" spans="1:8" s="41" customFormat="1" ht="15" x14ac:dyDescent="0.25">
      <c r="A68" s="9">
        <v>63</v>
      </c>
      <c r="B68" s="3" t="str">
        <f t="shared" si="0"/>
        <v>#FF5F76</v>
      </c>
      <c r="C68" s="25">
        <f t="shared" si="1"/>
        <v>0.27200000000000002</v>
      </c>
      <c r="D68" s="6" t="s">
        <v>182</v>
      </c>
      <c r="E68" s="20">
        <v>10.217781352471695</v>
      </c>
      <c r="F68" s="33">
        <v>9.65</v>
      </c>
      <c r="H68" s="6"/>
    </row>
    <row r="69" spans="1:8" s="41" customFormat="1" ht="15" x14ac:dyDescent="0.25">
      <c r="A69" s="9">
        <v>64</v>
      </c>
      <c r="B69" s="3" t="str">
        <f t="shared" si="0"/>
        <v>#9ED7D8</v>
      </c>
      <c r="C69" s="25">
        <f t="shared" si="1"/>
        <v>0.76700000000000002</v>
      </c>
      <c r="D69" s="6" t="s">
        <v>183</v>
      </c>
      <c r="E69" s="20">
        <v>12.978452671662877</v>
      </c>
      <c r="F69" s="33">
        <v>12.26</v>
      </c>
      <c r="H69" s="6"/>
    </row>
    <row r="70" spans="1:8" s="41" customFormat="1" ht="15" x14ac:dyDescent="0.25">
      <c r="A70" s="9">
        <v>65</v>
      </c>
      <c r="B70" s="3" t="str">
        <f t="shared" ref="B70:B104" si="2">+IF(C70&gt;90%,"#009CAD",IF(C70&gt;80%,"#5DC2CE",IF(C70&gt;70%,"#9ED7D8",IF(C70&gt;60%,"#D8EFF2",IF(C70&gt;50%,"#FDEFF3",IF(C70&gt;40%,"#FFD3D8",IF(C70&gt;30%,"#FF96A8",IF(C70&gt;20%,"#FF5F76",IF(C70&gt;10%,"#FF0051","#A2002C")))))))))</f>
        <v>#5DC2CE</v>
      </c>
      <c r="C70" s="25">
        <f t="shared" ref="C70:C104" si="3">PERCENTRANK($F$5:$F$104,F70)</f>
        <v>0.83799999999999997</v>
      </c>
      <c r="D70" s="6" t="s">
        <v>184</v>
      </c>
      <c r="E70" s="20">
        <v>13.868986693961105</v>
      </c>
      <c r="F70" s="33">
        <v>13.43</v>
      </c>
      <c r="H70" s="6"/>
    </row>
    <row r="71" spans="1:8" s="41" customFormat="1" ht="15" x14ac:dyDescent="0.25">
      <c r="A71" s="9">
        <v>66</v>
      </c>
      <c r="B71" s="3" t="str">
        <f t="shared" si="2"/>
        <v>#5DC2CE</v>
      </c>
      <c r="C71" s="25">
        <f t="shared" si="3"/>
        <v>0.80800000000000005</v>
      </c>
      <c r="D71" s="6" t="s">
        <v>185</v>
      </c>
      <c r="E71" s="20">
        <v>13.254166331213268</v>
      </c>
      <c r="F71" s="33">
        <v>12.91</v>
      </c>
      <c r="H71" s="6"/>
    </row>
    <row r="72" spans="1:8" s="41" customFormat="1" ht="15" x14ac:dyDescent="0.25">
      <c r="A72" s="9">
        <v>67</v>
      </c>
      <c r="B72" s="3" t="str">
        <f t="shared" si="2"/>
        <v>#FF5F76</v>
      </c>
      <c r="C72" s="25">
        <f t="shared" si="3"/>
        <v>0.26200000000000001</v>
      </c>
      <c r="D72" s="6" t="s">
        <v>186</v>
      </c>
      <c r="E72" s="20">
        <v>9.8292916556705663</v>
      </c>
      <c r="F72" s="33">
        <v>9.64</v>
      </c>
      <c r="H72" s="6"/>
    </row>
    <row r="73" spans="1:8" s="41" customFormat="1" ht="15" x14ac:dyDescent="0.25">
      <c r="A73" s="9">
        <v>68</v>
      </c>
      <c r="B73" s="3" t="str">
        <f t="shared" si="2"/>
        <v>#FDEFF3</v>
      </c>
      <c r="C73" s="25">
        <f t="shared" si="3"/>
        <v>0.57499999999999996</v>
      </c>
      <c r="D73" s="6" t="s">
        <v>187</v>
      </c>
      <c r="E73" s="20">
        <v>12.378247431292291</v>
      </c>
      <c r="F73" s="33">
        <v>11.01</v>
      </c>
      <c r="H73" s="6"/>
    </row>
    <row r="74" spans="1:8" s="41" customFormat="1" ht="15" x14ac:dyDescent="0.25">
      <c r="A74" s="9">
        <v>69</v>
      </c>
      <c r="B74" s="3" t="str">
        <f t="shared" si="2"/>
        <v>#FF5F76</v>
      </c>
      <c r="C74" s="25">
        <f t="shared" si="3"/>
        <v>0.28199999999999997</v>
      </c>
      <c r="D74" s="6" t="s">
        <v>188</v>
      </c>
      <c r="E74" s="20">
        <v>10.145503233052649</v>
      </c>
      <c r="F74" s="33">
        <v>9.68</v>
      </c>
      <c r="H74" s="6"/>
    </row>
    <row r="75" spans="1:8" s="41" customFormat="1" ht="15" x14ac:dyDescent="0.25">
      <c r="A75" s="9">
        <v>70</v>
      </c>
      <c r="B75" s="3" t="str">
        <f t="shared" si="2"/>
        <v>#5DC2CE</v>
      </c>
      <c r="C75" s="25">
        <f t="shared" si="3"/>
        <v>0.86799999999999999</v>
      </c>
      <c r="D75" s="6" t="s">
        <v>189</v>
      </c>
      <c r="E75" s="20">
        <v>16.048296426651024</v>
      </c>
      <c r="F75" s="33">
        <v>13.93</v>
      </c>
      <c r="H75" s="6"/>
    </row>
    <row r="76" spans="1:8" s="41" customFormat="1" ht="15" x14ac:dyDescent="0.25">
      <c r="A76" s="9">
        <v>71</v>
      </c>
      <c r="B76" s="3" t="str">
        <f t="shared" si="2"/>
        <v>#FF96A8</v>
      </c>
      <c r="C76" s="25">
        <f t="shared" si="3"/>
        <v>0.32300000000000001</v>
      </c>
      <c r="D76" s="6" t="s">
        <v>190</v>
      </c>
      <c r="E76" s="20">
        <v>10.242079073661372</v>
      </c>
      <c r="F76" s="33">
        <v>9.75</v>
      </c>
      <c r="H76" s="6"/>
    </row>
    <row r="77" spans="1:8" s="41" customFormat="1" ht="15" x14ac:dyDescent="0.25">
      <c r="A77" s="9">
        <v>72</v>
      </c>
      <c r="B77" s="3" t="str">
        <f t="shared" si="2"/>
        <v>#FFD3D8</v>
      </c>
      <c r="C77" s="25">
        <f t="shared" si="3"/>
        <v>0.45400000000000001</v>
      </c>
      <c r="D77" s="6" t="s">
        <v>191</v>
      </c>
      <c r="E77" s="20">
        <v>11.372456515756545</v>
      </c>
      <c r="F77" s="33">
        <v>10.55</v>
      </c>
      <c r="H77" s="6"/>
    </row>
    <row r="78" spans="1:8" s="41" customFormat="1" ht="15" x14ac:dyDescent="0.25">
      <c r="A78" s="9">
        <v>73</v>
      </c>
      <c r="B78" s="3" t="str">
        <f t="shared" si="2"/>
        <v>#FF0051</v>
      </c>
      <c r="C78" s="25">
        <f t="shared" si="3"/>
        <v>0.14099999999999999</v>
      </c>
      <c r="D78" s="6" t="s">
        <v>192</v>
      </c>
      <c r="E78" s="20">
        <v>9.6598001546639711</v>
      </c>
      <c r="F78" s="33">
        <v>8.89</v>
      </c>
      <c r="H78" s="6"/>
    </row>
    <row r="79" spans="1:8" s="41" customFormat="1" ht="15" x14ac:dyDescent="0.25">
      <c r="A79" s="9">
        <v>74</v>
      </c>
      <c r="B79" s="3" t="str">
        <f t="shared" si="2"/>
        <v>#FF5F76</v>
      </c>
      <c r="C79" s="25">
        <f t="shared" si="3"/>
        <v>0.23200000000000001</v>
      </c>
      <c r="D79" s="6" t="s">
        <v>193</v>
      </c>
      <c r="E79" s="20">
        <v>9.7009514628386722</v>
      </c>
      <c r="F79" s="33">
        <v>9.4</v>
      </c>
      <c r="H79" s="6"/>
    </row>
    <row r="80" spans="1:8" s="41" customFormat="1" ht="15" x14ac:dyDescent="0.25">
      <c r="A80" s="9">
        <v>75</v>
      </c>
      <c r="B80" s="3" t="str">
        <f t="shared" si="2"/>
        <v>#FF0051</v>
      </c>
      <c r="C80" s="25">
        <f t="shared" si="3"/>
        <v>0.151</v>
      </c>
      <c r="D80" s="6" t="s">
        <v>194</v>
      </c>
      <c r="E80" s="20">
        <v>9.0076220312475197</v>
      </c>
      <c r="F80" s="33">
        <v>8.93</v>
      </c>
      <c r="H80" s="6"/>
    </row>
    <row r="81" spans="1:8" s="41" customFormat="1" ht="15" x14ac:dyDescent="0.25">
      <c r="A81" s="9">
        <v>76</v>
      </c>
      <c r="B81" s="3" t="str">
        <f t="shared" si="2"/>
        <v>#FF0051</v>
      </c>
      <c r="C81" s="25">
        <f t="shared" si="3"/>
        <v>0.121</v>
      </c>
      <c r="D81" s="6" t="s">
        <v>195</v>
      </c>
      <c r="E81" s="20">
        <v>9.5374085006442648</v>
      </c>
      <c r="F81" s="33">
        <v>8.7100000000000009</v>
      </c>
      <c r="H81" s="6"/>
    </row>
    <row r="82" spans="1:8" s="41" customFormat="1" ht="15" x14ac:dyDescent="0.25">
      <c r="A82" s="9">
        <v>77</v>
      </c>
      <c r="B82" s="3" t="str">
        <f t="shared" si="2"/>
        <v>#A2002C</v>
      </c>
      <c r="C82" s="25">
        <f t="shared" si="3"/>
        <v>0.06</v>
      </c>
      <c r="D82" s="6" t="s">
        <v>196</v>
      </c>
      <c r="E82" s="20">
        <v>6.9953059360301699</v>
      </c>
      <c r="F82" s="33">
        <v>6.92</v>
      </c>
      <c r="H82" s="6"/>
    </row>
    <row r="83" spans="1:8" s="41" customFormat="1" ht="15" x14ac:dyDescent="0.25">
      <c r="A83" s="9">
        <v>78</v>
      </c>
      <c r="B83" s="3" t="str">
        <f t="shared" si="2"/>
        <v>#A2002C</v>
      </c>
      <c r="C83" s="25">
        <f t="shared" si="3"/>
        <v>0.03</v>
      </c>
      <c r="D83" s="6" t="s">
        <v>197</v>
      </c>
      <c r="E83" s="20">
        <v>6.720095794716423</v>
      </c>
      <c r="F83" s="33">
        <v>6.36</v>
      </c>
      <c r="H83" s="6"/>
    </row>
    <row r="84" spans="1:8" s="41" customFormat="1" ht="15" x14ac:dyDescent="0.25">
      <c r="A84" s="9">
        <v>79</v>
      </c>
      <c r="B84" s="3" t="str">
        <f t="shared" si="2"/>
        <v>#009CAD</v>
      </c>
      <c r="C84" s="25">
        <f t="shared" si="3"/>
        <v>0.96899999999999997</v>
      </c>
      <c r="D84" s="6" t="s">
        <v>198</v>
      </c>
      <c r="E84" s="20">
        <v>17.421937550040031</v>
      </c>
      <c r="F84" s="33">
        <v>16.54</v>
      </c>
      <c r="H84" s="6"/>
    </row>
    <row r="85" spans="1:8" s="41" customFormat="1" ht="15" x14ac:dyDescent="0.25">
      <c r="A85" s="9">
        <v>80</v>
      </c>
      <c r="B85" s="3" t="str">
        <f t="shared" si="2"/>
        <v>#FF96A8</v>
      </c>
      <c r="C85" s="25">
        <f t="shared" si="3"/>
        <v>0.313</v>
      </c>
      <c r="D85" s="6" t="s">
        <v>199</v>
      </c>
      <c r="E85" s="20">
        <v>10.304130480362836</v>
      </c>
      <c r="F85" s="33">
        <v>9.7200000000000006</v>
      </c>
      <c r="H85" s="6"/>
    </row>
    <row r="86" spans="1:8" s="41" customFormat="1" ht="15" x14ac:dyDescent="0.25">
      <c r="A86" s="9">
        <v>81</v>
      </c>
      <c r="B86" s="3" t="str">
        <f t="shared" si="2"/>
        <v>#009CAD</v>
      </c>
      <c r="C86" s="25">
        <f t="shared" si="3"/>
        <v>0.93899999999999995</v>
      </c>
      <c r="D86" s="6" t="s">
        <v>200</v>
      </c>
      <c r="E86" s="20">
        <v>16.768224751755874</v>
      </c>
      <c r="F86" s="33">
        <v>15.8</v>
      </c>
      <c r="H86" s="6"/>
    </row>
    <row r="87" spans="1:8" s="41" customFormat="1" ht="15" x14ac:dyDescent="0.25">
      <c r="A87" s="9">
        <v>82</v>
      </c>
      <c r="B87" s="3" t="str">
        <f t="shared" si="2"/>
        <v>#5DC2CE</v>
      </c>
      <c r="C87" s="25">
        <f t="shared" si="3"/>
        <v>0.82799999999999996</v>
      </c>
      <c r="D87" s="6" t="s">
        <v>201</v>
      </c>
      <c r="E87" s="20">
        <v>14.296041096311789</v>
      </c>
      <c r="F87" s="33">
        <v>13.19</v>
      </c>
      <c r="H87" s="6"/>
    </row>
    <row r="88" spans="1:8" s="41" customFormat="1" ht="15" x14ac:dyDescent="0.25">
      <c r="A88" s="9">
        <v>83</v>
      </c>
      <c r="B88" s="3" t="str">
        <f t="shared" si="2"/>
        <v>#FFD3D8</v>
      </c>
      <c r="C88" s="25">
        <f t="shared" si="3"/>
        <v>0.40400000000000003</v>
      </c>
      <c r="D88" s="6" t="s">
        <v>202</v>
      </c>
      <c r="E88" s="20">
        <v>10.862170131538878</v>
      </c>
      <c r="F88" s="33">
        <v>10.14</v>
      </c>
      <c r="H88" s="6"/>
    </row>
    <row r="89" spans="1:8" s="41" customFormat="1" ht="15" x14ac:dyDescent="0.25">
      <c r="A89" s="9">
        <v>84</v>
      </c>
      <c r="B89" s="3" t="str">
        <f t="shared" si="2"/>
        <v>#FFD3D8</v>
      </c>
      <c r="C89" s="25">
        <f t="shared" si="3"/>
        <v>0.42399999999999999</v>
      </c>
      <c r="D89" s="6" t="s">
        <v>203</v>
      </c>
      <c r="E89" s="20">
        <v>10.422299291202707</v>
      </c>
      <c r="F89" s="33">
        <v>10.24</v>
      </c>
      <c r="H89" s="6"/>
    </row>
    <row r="90" spans="1:8" s="41" customFormat="1" ht="15" x14ac:dyDescent="0.25">
      <c r="A90" s="9">
        <v>85</v>
      </c>
      <c r="B90" s="3" t="str">
        <f t="shared" si="2"/>
        <v>#9ED7D8</v>
      </c>
      <c r="C90" s="25">
        <f t="shared" si="3"/>
        <v>0.75700000000000001</v>
      </c>
      <c r="D90" s="6" t="s">
        <v>204</v>
      </c>
      <c r="E90" s="20">
        <v>13.316984145089542</v>
      </c>
      <c r="F90" s="33">
        <v>12.21</v>
      </c>
      <c r="H90" s="6"/>
    </row>
    <row r="91" spans="1:8" s="41" customFormat="1" ht="15" x14ac:dyDescent="0.25">
      <c r="A91" s="9">
        <v>86</v>
      </c>
      <c r="B91" s="3" t="str">
        <f t="shared" si="2"/>
        <v>#D8EFF2</v>
      </c>
      <c r="C91" s="25">
        <f t="shared" si="3"/>
        <v>0.60599999999999998</v>
      </c>
      <c r="D91" s="6" t="s">
        <v>205</v>
      </c>
      <c r="E91" s="20">
        <v>11.823940799708483</v>
      </c>
      <c r="F91" s="33">
        <v>11.33</v>
      </c>
      <c r="H91" s="6"/>
    </row>
    <row r="92" spans="1:8" s="41" customFormat="1" ht="15" x14ac:dyDescent="0.25">
      <c r="A92" s="9">
        <v>87</v>
      </c>
      <c r="B92" s="3" t="str">
        <f t="shared" si="2"/>
        <v>#FFD3D8</v>
      </c>
      <c r="C92" s="25">
        <f t="shared" si="3"/>
        <v>0.434</v>
      </c>
      <c r="D92" s="6" t="s">
        <v>206</v>
      </c>
      <c r="E92" s="20">
        <v>11.366536808167652</v>
      </c>
      <c r="F92" s="33">
        <v>10.29</v>
      </c>
      <c r="H92" s="6"/>
    </row>
    <row r="93" spans="1:8" s="41" customFormat="1" ht="15" x14ac:dyDescent="0.25">
      <c r="A93" s="9">
        <v>88</v>
      </c>
      <c r="B93" s="3" t="str">
        <f t="shared" si="2"/>
        <v>#FF0051</v>
      </c>
      <c r="C93" s="25">
        <f t="shared" si="3"/>
        <v>0.17100000000000001</v>
      </c>
      <c r="D93" s="6" t="s">
        <v>207</v>
      </c>
      <c r="E93" s="20">
        <v>10.580865912938004</v>
      </c>
      <c r="F93" s="33">
        <v>9.0399999999999991</v>
      </c>
      <c r="H93" s="6"/>
    </row>
    <row r="94" spans="1:8" s="41" customFormat="1" ht="15" x14ac:dyDescent="0.25">
      <c r="A94" s="9">
        <v>89</v>
      </c>
      <c r="B94" s="3" t="str">
        <f t="shared" si="2"/>
        <v>#FF96A8</v>
      </c>
      <c r="C94" s="25">
        <f t="shared" si="3"/>
        <v>0.38300000000000001</v>
      </c>
      <c r="D94" s="6" t="s">
        <v>208</v>
      </c>
      <c r="E94" s="20">
        <v>10.806388467831795</v>
      </c>
      <c r="F94" s="33">
        <v>10.130000000000001</v>
      </c>
      <c r="H94" s="6"/>
    </row>
    <row r="95" spans="1:8" s="41" customFormat="1" ht="15" x14ac:dyDescent="0.25">
      <c r="A95" s="9">
        <v>90</v>
      </c>
      <c r="B95" s="3" t="str">
        <f t="shared" si="2"/>
        <v>#FFD3D8</v>
      </c>
      <c r="C95" s="25">
        <f t="shared" si="3"/>
        <v>0.41399999999999998</v>
      </c>
      <c r="D95" s="6" t="s">
        <v>209</v>
      </c>
      <c r="E95" s="20">
        <v>11.073640743289745</v>
      </c>
      <c r="F95" s="33">
        <v>10.210000000000001</v>
      </c>
      <c r="H95" s="6"/>
    </row>
    <row r="96" spans="1:8" s="41" customFormat="1" ht="15" x14ac:dyDescent="0.25">
      <c r="A96" s="9">
        <v>91</v>
      </c>
      <c r="B96" s="3" t="str">
        <f t="shared" si="2"/>
        <v>#A2002C</v>
      </c>
      <c r="C96" s="25">
        <f t="shared" si="3"/>
        <v>0.05</v>
      </c>
      <c r="D96" s="6" t="s">
        <v>210</v>
      </c>
      <c r="E96" s="20">
        <v>7.1904626257442246</v>
      </c>
      <c r="F96" s="33">
        <v>6.84</v>
      </c>
      <c r="H96" s="6"/>
    </row>
    <row r="97" spans="1:8" s="41" customFormat="1" ht="15" x14ac:dyDescent="0.25">
      <c r="A97" s="9">
        <v>92</v>
      </c>
      <c r="B97" s="3" t="str">
        <f t="shared" si="2"/>
        <v>#A2002C</v>
      </c>
      <c r="C97" s="25">
        <f t="shared" si="3"/>
        <v>0</v>
      </c>
      <c r="D97" s="6" t="s">
        <v>211</v>
      </c>
      <c r="E97" s="20">
        <v>4.9094712761314208</v>
      </c>
      <c r="F97" s="33">
        <v>4.95</v>
      </c>
      <c r="H97" s="6"/>
    </row>
    <row r="98" spans="1:8" s="6" customFormat="1" ht="15" x14ac:dyDescent="0.25">
      <c r="A98" s="9">
        <v>93</v>
      </c>
      <c r="B98" s="3" t="str">
        <f t="shared" si="2"/>
        <v>#A2002C</v>
      </c>
      <c r="C98" s="25">
        <f t="shared" si="3"/>
        <v>0.01</v>
      </c>
      <c r="D98" s="6" t="s">
        <v>212</v>
      </c>
      <c r="E98" s="20">
        <v>5.6409514980907103</v>
      </c>
      <c r="F98" s="33">
        <v>5.26</v>
      </c>
      <c r="G98" s="41"/>
    </row>
    <row r="99" spans="1:8" s="6" customFormat="1" ht="15" x14ac:dyDescent="0.25">
      <c r="A99" s="9">
        <v>94</v>
      </c>
      <c r="B99" s="3" t="str">
        <f t="shared" si="2"/>
        <v>#A2002C</v>
      </c>
      <c r="C99" s="25">
        <f t="shared" si="3"/>
        <v>0.04</v>
      </c>
      <c r="D99" s="6" t="s">
        <v>213</v>
      </c>
      <c r="E99" s="20">
        <v>7.4887531186766987</v>
      </c>
      <c r="F99" s="33">
        <v>6.67</v>
      </c>
      <c r="G99" s="41"/>
    </row>
    <row r="100" spans="1:8" s="6" customFormat="1" ht="15" x14ac:dyDescent="0.25">
      <c r="A100" s="9">
        <v>95</v>
      </c>
      <c r="B100" s="3" t="str">
        <f t="shared" si="2"/>
        <v>#A2002C</v>
      </c>
      <c r="C100" s="25">
        <f t="shared" si="3"/>
        <v>0.02</v>
      </c>
      <c r="D100" s="6" t="s">
        <v>214</v>
      </c>
      <c r="E100" s="20">
        <v>6.9197721770525762</v>
      </c>
      <c r="F100" s="33">
        <v>5.98</v>
      </c>
      <c r="G100" s="41"/>
    </row>
    <row r="101" spans="1:8" s="6" customFormat="1" ht="15" x14ac:dyDescent="0.25">
      <c r="A101" s="9">
        <v>971</v>
      </c>
      <c r="B101" s="3" t="str">
        <f t="shared" si="2"/>
        <v>#FDEFF3</v>
      </c>
      <c r="C101" s="25">
        <f t="shared" si="3"/>
        <v>0.54500000000000004</v>
      </c>
      <c r="D101" s="6" t="s">
        <v>111</v>
      </c>
      <c r="E101" s="43">
        <v>11</v>
      </c>
      <c r="F101" s="33">
        <v>10.97</v>
      </c>
      <c r="G101" s="41"/>
    </row>
    <row r="102" spans="1:8" s="6" customFormat="1" ht="15" x14ac:dyDescent="0.25">
      <c r="A102" s="9">
        <v>972</v>
      </c>
      <c r="B102" s="3" t="str">
        <f t="shared" si="2"/>
        <v>#FF0051</v>
      </c>
      <c r="C102" s="25">
        <f t="shared" si="3"/>
        <v>0.161</v>
      </c>
      <c r="D102" s="6" t="s">
        <v>113</v>
      </c>
      <c r="E102" s="43">
        <v>10.4</v>
      </c>
      <c r="F102" s="33">
        <v>8.9600000000000009</v>
      </c>
      <c r="G102" s="41"/>
    </row>
    <row r="103" spans="1:8" s="6" customFormat="1" ht="15" x14ac:dyDescent="0.25">
      <c r="A103" s="9">
        <v>973</v>
      </c>
      <c r="B103" s="3" t="str">
        <f t="shared" si="2"/>
        <v>#A2002C</v>
      </c>
      <c r="C103" s="25">
        <f t="shared" si="3"/>
        <v>7.0000000000000007E-2</v>
      </c>
      <c r="D103" s="6" t="s">
        <v>114</v>
      </c>
      <c r="E103" s="43">
        <v>7.4</v>
      </c>
      <c r="F103" s="33">
        <v>7.08</v>
      </c>
      <c r="G103" s="41"/>
    </row>
    <row r="104" spans="1:8" s="6" customFormat="1" ht="15" x14ac:dyDescent="0.25">
      <c r="A104" s="9">
        <v>974</v>
      </c>
      <c r="B104" s="3" t="str">
        <f t="shared" si="2"/>
        <v>#FF5F76</v>
      </c>
      <c r="C104" s="25">
        <f t="shared" si="3"/>
        <v>0.24199999999999999</v>
      </c>
      <c r="D104" s="6" t="s">
        <v>115</v>
      </c>
      <c r="E104" s="43">
        <v>11.1</v>
      </c>
      <c r="F104" s="33">
        <v>9.5</v>
      </c>
      <c r="G104" s="41"/>
    </row>
    <row r="105" spans="1:8" s="6" customFormat="1" ht="15" x14ac:dyDescent="0.25">
      <c r="A105" s="9"/>
      <c r="B105" s="51"/>
      <c r="C105" s="52"/>
      <c r="E105" s="45"/>
      <c r="G105" s="41"/>
    </row>
    <row r="106" spans="1:8" s="22" customFormat="1" ht="15" x14ac:dyDescent="0.25">
      <c r="A106" s="48"/>
      <c r="B106" s="51"/>
      <c r="C106" s="52"/>
      <c r="E106" s="46"/>
      <c r="F106" s="44"/>
      <c r="G106" s="49"/>
    </row>
    <row r="107" spans="1:8" s="6" customFormat="1" ht="15" x14ac:dyDescent="0.25">
      <c r="A107" s="9"/>
      <c r="B107" s="3"/>
      <c r="C107" s="25"/>
      <c r="E107" s="50"/>
      <c r="G107" s="41"/>
    </row>
    <row r="108" spans="1:8" s="6" customFormat="1" ht="15" x14ac:dyDescent="0.25">
      <c r="A108" s="30"/>
      <c r="B108" s="3"/>
      <c r="C108" s="25"/>
      <c r="G108" s="41"/>
    </row>
    <row r="109" spans="1:8" s="6" customFormat="1" ht="15" x14ac:dyDescent="0.25">
      <c r="A109" s="23"/>
      <c r="B109" s="3"/>
      <c r="C109" s="25"/>
      <c r="G109" s="41"/>
    </row>
  </sheetData>
  <sheetProtection selectLockedCells="1" selectUnlockedCells="1"/>
  <mergeCells count="2">
    <mergeCell ref="E3:F3"/>
    <mergeCell ref="G3:H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06"/>
  <sheetViews>
    <sheetView workbookViewId="0">
      <pane xSplit="4" ySplit="1" topLeftCell="E2" activePane="bottomRight" state="frozen"/>
      <selection pane="topRight" activeCell="C1" sqref="C1"/>
      <selection pane="bottomLeft" activeCell="A3" sqref="A3"/>
      <selection pane="bottomRight" activeCell="C19" sqref="C19"/>
    </sheetView>
  </sheetViews>
  <sheetFormatPr baseColWidth="10" defaultRowHeight="12.75" x14ac:dyDescent="0.2"/>
  <cols>
    <col min="1" max="1" width="5.7109375" style="37" customWidth="1"/>
    <col min="2" max="3" width="9.42578125" style="6" customWidth="1"/>
    <col min="4" max="4" width="24.5703125" style="6" customWidth="1"/>
    <col min="5" max="5" width="17.42578125" style="6" customWidth="1"/>
    <col min="6" max="6" width="16.7109375" style="6" customWidth="1"/>
    <col min="7" max="7" width="17.42578125" style="6" customWidth="1"/>
    <col min="8" max="8" width="17.5703125" style="6" customWidth="1"/>
    <col min="9" max="9" width="12.5703125" style="8" customWidth="1"/>
    <col min="10" max="252" width="11.42578125" style="8"/>
    <col min="253" max="253" width="5.7109375" style="8" customWidth="1"/>
    <col min="254" max="254" width="24.5703125" style="8" customWidth="1"/>
    <col min="255" max="255" width="17.85546875" style="8" customWidth="1"/>
    <col min="256" max="256" width="17.28515625" style="8" customWidth="1"/>
    <col min="257" max="257" width="17.42578125" style="8" customWidth="1"/>
    <col min="258" max="258" width="14.28515625" style="8" customWidth="1"/>
    <col min="259" max="259" width="17.42578125" style="8" customWidth="1"/>
    <col min="260" max="260" width="16.7109375" style="8" customWidth="1"/>
    <col min="261" max="261" width="17" style="8" customWidth="1"/>
    <col min="262" max="262" width="16.5703125" style="8" customWidth="1"/>
    <col min="263" max="263" width="17.42578125" style="8" customWidth="1"/>
    <col min="264" max="264" width="17.5703125" style="8" customWidth="1"/>
    <col min="265" max="265" width="12.5703125" style="8" customWidth="1"/>
    <col min="266" max="508" width="11.42578125" style="8"/>
    <col min="509" max="509" width="5.7109375" style="8" customWidth="1"/>
    <col min="510" max="510" width="24.5703125" style="8" customWidth="1"/>
    <col min="511" max="511" width="17.85546875" style="8" customWidth="1"/>
    <col min="512" max="512" width="17.28515625" style="8" customWidth="1"/>
    <col min="513" max="513" width="17.42578125" style="8" customWidth="1"/>
    <col min="514" max="514" width="14.28515625" style="8" customWidth="1"/>
    <col min="515" max="515" width="17.42578125" style="8" customWidth="1"/>
    <col min="516" max="516" width="16.7109375" style="8" customWidth="1"/>
    <col min="517" max="517" width="17" style="8" customWidth="1"/>
    <col min="518" max="518" width="16.5703125" style="8" customWidth="1"/>
    <col min="519" max="519" width="17.42578125" style="8" customWidth="1"/>
    <col min="520" max="520" width="17.5703125" style="8" customWidth="1"/>
    <col min="521" max="521" width="12.5703125" style="8" customWidth="1"/>
    <col min="522" max="764" width="11.42578125" style="8"/>
    <col min="765" max="765" width="5.7109375" style="8" customWidth="1"/>
    <col min="766" max="766" width="24.5703125" style="8" customWidth="1"/>
    <col min="767" max="767" width="17.85546875" style="8" customWidth="1"/>
    <col min="768" max="768" width="17.28515625" style="8" customWidth="1"/>
    <col min="769" max="769" width="17.42578125" style="8" customWidth="1"/>
    <col min="770" max="770" width="14.28515625" style="8" customWidth="1"/>
    <col min="771" max="771" width="17.42578125" style="8" customWidth="1"/>
    <col min="772" max="772" width="16.7109375" style="8" customWidth="1"/>
    <col min="773" max="773" width="17" style="8" customWidth="1"/>
    <col min="774" max="774" width="16.5703125" style="8" customWidth="1"/>
    <col min="775" max="775" width="17.42578125" style="8" customWidth="1"/>
    <col min="776" max="776" width="17.5703125" style="8" customWidth="1"/>
    <col min="777" max="777" width="12.5703125" style="8" customWidth="1"/>
    <col min="778" max="1020" width="11.42578125" style="8"/>
    <col min="1021" max="1021" width="5.7109375" style="8" customWidth="1"/>
    <col min="1022" max="1022" width="24.5703125" style="8" customWidth="1"/>
    <col min="1023" max="1023" width="17.85546875" style="8" customWidth="1"/>
    <col min="1024" max="1024" width="17.28515625" style="8" customWidth="1"/>
    <col min="1025" max="1025" width="17.42578125" style="8" customWidth="1"/>
    <col min="1026" max="1026" width="14.28515625" style="8" customWidth="1"/>
    <col min="1027" max="1027" width="17.42578125" style="8" customWidth="1"/>
    <col min="1028" max="1028" width="16.7109375" style="8" customWidth="1"/>
    <col min="1029" max="1029" width="17" style="8" customWidth="1"/>
    <col min="1030" max="1030" width="16.5703125" style="8" customWidth="1"/>
    <col min="1031" max="1031" width="17.42578125" style="8" customWidth="1"/>
    <col min="1032" max="1032" width="17.5703125" style="8" customWidth="1"/>
    <col min="1033" max="1033" width="12.5703125" style="8" customWidth="1"/>
    <col min="1034" max="1276" width="11.42578125" style="8"/>
    <col min="1277" max="1277" width="5.7109375" style="8" customWidth="1"/>
    <col min="1278" max="1278" width="24.5703125" style="8" customWidth="1"/>
    <col min="1279" max="1279" width="17.85546875" style="8" customWidth="1"/>
    <col min="1280" max="1280" width="17.28515625" style="8" customWidth="1"/>
    <col min="1281" max="1281" width="17.42578125" style="8" customWidth="1"/>
    <col min="1282" max="1282" width="14.28515625" style="8" customWidth="1"/>
    <col min="1283" max="1283" width="17.42578125" style="8" customWidth="1"/>
    <col min="1284" max="1284" width="16.7109375" style="8" customWidth="1"/>
    <col min="1285" max="1285" width="17" style="8" customWidth="1"/>
    <col min="1286" max="1286" width="16.5703125" style="8" customWidth="1"/>
    <col min="1287" max="1287" width="17.42578125" style="8" customWidth="1"/>
    <col min="1288" max="1288" width="17.5703125" style="8" customWidth="1"/>
    <col min="1289" max="1289" width="12.5703125" style="8" customWidth="1"/>
    <col min="1290" max="1532" width="11.42578125" style="8"/>
    <col min="1533" max="1533" width="5.7109375" style="8" customWidth="1"/>
    <col min="1534" max="1534" width="24.5703125" style="8" customWidth="1"/>
    <col min="1535" max="1535" width="17.85546875" style="8" customWidth="1"/>
    <col min="1536" max="1536" width="17.28515625" style="8" customWidth="1"/>
    <col min="1537" max="1537" width="17.42578125" style="8" customWidth="1"/>
    <col min="1538" max="1538" width="14.28515625" style="8" customWidth="1"/>
    <col min="1539" max="1539" width="17.42578125" style="8" customWidth="1"/>
    <col min="1540" max="1540" width="16.7109375" style="8" customWidth="1"/>
    <col min="1541" max="1541" width="17" style="8" customWidth="1"/>
    <col min="1542" max="1542" width="16.5703125" style="8" customWidth="1"/>
    <col min="1543" max="1543" width="17.42578125" style="8" customWidth="1"/>
    <col min="1544" max="1544" width="17.5703125" style="8" customWidth="1"/>
    <col min="1545" max="1545" width="12.5703125" style="8" customWidth="1"/>
    <col min="1546" max="1788" width="11.42578125" style="8"/>
    <col min="1789" max="1789" width="5.7109375" style="8" customWidth="1"/>
    <col min="1790" max="1790" width="24.5703125" style="8" customWidth="1"/>
    <col min="1791" max="1791" width="17.85546875" style="8" customWidth="1"/>
    <col min="1792" max="1792" width="17.28515625" style="8" customWidth="1"/>
    <col min="1793" max="1793" width="17.42578125" style="8" customWidth="1"/>
    <col min="1794" max="1794" width="14.28515625" style="8" customWidth="1"/>
    <col min="1795" max="1795" width="17.42578125" style="8" customWidth="1"/>
    <col min="1796" max="1796" width="16.7109375" style="8" customWidth="1"/>
    <col min="1797" max="1797" width="17" style="8" customWidth="1"/>
    <col min="1798" max="1798" width="16.5703125" style="8" customWidth="1"/>
    <col min="1799" max="1799" width="17.42578125" style="8" customWidth="1"/>
    <col min="1800" max="1800" width="17.5703125" style="8" customWidth="1"/>
    <col min="1801" max="1801" width="12.5703125" style="8" customWidth="1"/>
    <col min="1802" max="2044" width="11.42578125" style="8"/>
    <col min="2045" max="2045" width="5.7109375" style="8" customWidth="1"/>
    <col min="2046" max="2046" width="24.5703125" style="8" customWidth="1"/>
    <col min="2047" max="2047" width="17.85546875" style="8" customWidth="1"/>
    <col min="2048" max="2048" width="17.28515625" style="8" customWidth="1"/>
    <col min="2049" max="2049" width="17.42578125" style="8" customWidth="1"/>
    <col min="2050" max="2050" width="14.28515625" style="8" customWidth="1"/>
    <col min="2051" max="2051" width="17.42578125" style="8" customWidth="1"/>
    <col min="2052" max="2052" width="16.7109375" style="8" customWidth="1"/>
    <col min="2053" max="2053" width="17" style="8" customWidth="1"/>
    <col min="2054" max="2054" width="16.5703125" style="8" customWidth="1"/>
    <col min="2055" max="2055" width="17.42578125" style="8" customWidth="1"/>
    <col min="2056" max="2056" width="17.5703125" style="8" customWidth="1"/>
    <col min="2057" max="2057" width="12.5703125" style="8" customWidth="1"/>
    <col min="2058" max="2300" width="11.42578125" style="8"/>
    <col min="2301" max="2301" width="5.7109375" style="8" customWidth="1"/>
    <col min="2302" max="2302" width="24.5703125" style="8" customWidth="1"/>
    <col min="2303" max="2303" width="17.85546875" style="8" customWidth="1"/>
    <col min="2304" max="2304" width="17.28515625" style="8" customWidth="1"/>
    <col min="2305" max="2305" width="17.42578125" style="8" customWidth="1"/>
    <col min="2306" max="2306" width="14.28515625" style="8" customWidth="1"/>
    <col min="2307" max="2307" width="17.42578125" style="8" customWidth="1"/>
    <col min="2308" max="2308" width="16.7109375" style="8" customWidth="1"/>
    <col min="2309" max="2309" width="17" style="8" customWidth="1"/>
    <col min="2310" max="2310" width="16.5703125" style="8" customWidth="1"/>
    <col min="2311" max="2311" width="17.42578125" style="8" customWidth="1"/>
    <col min="2312" max="2312" width="17.5703125" style="8" customWidth="1"/>
    <col min="2313" max="2313" width="12.5703125" style="8" customWidth="1"/>
    <col min="2314" max="2556" width="11.42578125" style="8"/>
    <col min="2557" max="2557" width="5.7109375" style="8" customWidth="1"/>
    <col min="2558" max="2558" width="24.5703125" style="8" customWidth="1"/>
    <col min="2559" max="2559" width="17.85546875" style="8" customWidth="1"/>
    <col min="2560" max="2560" width="17.28515625" style="8" customWidth="1"/>
    <col min="2561" max="2561" width="17.42578125" style="8" customWidth="1"/>
    <col min="2562" max="2562" width="14.28515625" style="8" customWidth="1"/>
    <col min="2563" max="2563" width="17.42578125" style="8" customWidth="1"/>
    <col min="2564" max="2564" width="16.7109375" style="8" customWidth="1"/>
    <col min="2565" max="2565" width="17" style="8" customWidth="1"/>
    <col min="2566" max="2566" width="16.5703125" style="8" customWidth="1"/>
    <col min="2567" max="2567" width="17.42578125" style="8" customWidth="1"/>
    <col min="2568" max="2568" width="17.5703125" style="8" customWidth="1"/>
    <col min="2569" max="2569" width="12.5703125" style="8" customWidth="1"/>
    <col min="2570" max="2812" width="11.42578125" style="8"/>
    <col min="2813" max="2813" width="5.7109375" style="8" customWidth="1"/>
    <col min="2814" max="2814" width="24.5703125" style="8" customWidth="1"/>
    <col min="2815" max="2815" width="17.85546875" style="8" customWidth="1"/>
    <col min="2816" max="2816" width="17.28515625" style="8" customWidth="1"/>
    <col min="2817" max="2817" width="17.42578125" style="8" customWidth="1"/>
    <col min="2818" max="2818" width="14.28515625" style="8" customWidth="1"/>
    <col min="2819" max="2819" width="17.42578125" style="8" customWidth="1"/>
    <col min="2820" max="2820" width="16.7109375" style="8" customWidth="1"/>
    <col min="2821" max="2821" width="17" style="8" customWidth="1"/>
    <col min="2822" max="2822" width="16.5703125" style="8" customWidth="1"/>
    <col min="2823" max="2823" width="17.42578125" style="8" customWidth="1"/>
    <col min="2824" max="2824" width="17.5703125" style="8" customWidth="1"/>
    <col min="2825" max="2825" width="12.5703125" style="8" customWidth="1"/>
    <col min="2826" max="3068" width="11.42578125" style="8"/>
    <col min="3069" max="3069" width="5.7109375" style="8" customWidth="1"/>
    <col min="3070" max="3070" width="24.5703125" style="8" customWidth="1"/>
    <col min="3071" max="3071" width="17.85546875" style="8" customWidth="1"/>
    <col min="3072" max="3072" width="17.28515625" style="8" customWidth="1"/>
    <col min="3073" max="3073" width="17.42578125" style="8" customWidth="1"/>
    <col min="3074" max="3074" width="14.28515625" style="8" customWidth="1"/>
    <col min="3075" max="3075" width="17.42578125" style="8" customWidth="1"/>
    <col min="3076" max="3076" width="16.7109375" style="8" customWidth="1"/>
    <col min="3077" max="3077" width="17" style="8" customWidth="1"/>
    <col min="3078" max="3078" width="16.5703125" style="8" customWidth="1"/>
    <col min="3079" max="3079" width="17.42578125" style="8" customWidth="1"/>
    <col min="3080" max="3080" width="17.5703125" style="8" customWidth="1"/>
    <col min="3081" max="3081" width="12.5703125" style="8" customWidth="1"/>
    <col min="3082" max="3324" width="11.42578125" style="8"/>
    <col min="3325" max="3325" width="5.7109375" style="8" customWidth="1"/>
    <col min="3326" max="3326" width="24.5703125" style="8" customWidth="1"/>
    <col min="3327" max="3327" width="17.85546875" style="8" customWidth="1"/>
    <col min="3328" max="3328" width="17.28515625" style="8" customWidth="1"/>
    <col min="3329" max="3329" width="17.42578125" style="8" customWidth="1"/>
    <col min="3330" max="3330" width="14.28515625" style="8" customWidth="1"/>
    <col min="3331" max="3331" width="17.42578125" style="8" customWidth="1"/>
    <col min="3332" max="3332" width="16.7109375" style="8" customWidth="1"/>
    <col min="3333" max="3333" width="17" style="8" customWidth="1"/>
    <col min="3334" max="3334" width="16.5703125" style="8" customWidth="1"/>
    <col min="3335" max="3335" width="17.42578125" style="8" customWidth="1"/>
    <col min="3336" max="3336" width="17.5703125" style="8" customWidth="1"/>
    <col min="3337" max="3337" width="12.5703125" style="8" customWidth="1"/>
    <col min="3338" max="3580" width="11.42578125" style="8"/>
    <col min="3581" max="3581" width="5.7109375" style="8" customWidth="1"/>
    <col min="3582" max="3582" width="24.5703125" style="8" customWidth="1"/>
    <col min="3583" max="3583" width="17.85546875" style="8" customWidth="1"/>
    <col min="3584" max="3584" width="17.28515625" style="8" customWidth="1"/>
    <col min="3585" max="3585" width="17.42578125" style="8" customWidth="1"/>
    <col min="3586" max="3586" width="14.28515625" style="8" customWidth="1"/>
    <col min="3587" max="3587" width="17.42578125" style="8" customWidth="1"/>
    <col min="3588" max="3588" width="16.7109375" style="8" customWidth="1"/>
    <col min="3589" max="3589" width="17" style="8" customWidth="1"/>
    <col min="3590" max="3590" width="16.5703125" style="8" customWidth="1"/>
    <col min="3591" max="3591" width="17.42578125" style="8" customWidth="1"/>
    <col min="3592" max="3592" width="17.5703125" style="8" customWidth="1"/>
    <col min="3593" max="3593" width="12.5703125" style="8" customWidth="1"/>
    <col min="3594" max="3836" width="11.42578125" style="8"/>
    <col min="3837" max="3837" width="5.7109375" style="8" customWidth="1"/>
    <col min="3838" max="3838" width="24.5703125" style="8" customWidth="1"/>
    <col min="3839" max="3839" width="17.85546875" style="8" customWidth="1"/>
    <col min="3840" max="3840" width="17.28515625" style="8" customWidth="1"/>
    <col min="3841" max="3841" width="17.42578125" style="8" customWidth="1"/>
    <col min="3842" max="3842" width="14.28515625" style="8" customWidth="1"/>
    <col min="3843" max="3843" width="17.42578125" style="8" customWidth="1"/>
    <col min="3844" max="3844" width="16.7109375" style="8" customWidth="1"/>
    <col min="3845" max="3845" width="17" style="8" customWidth="1"/>
    <col min="3846" max="3846" width="16.5703125" style="8" customWidth="1"/>
    <col min="3847" max="3847" width="17.42578125" style="8" customWidth="1"/>
    <col min="3848" max="3848" width="17.5703125" style="8" customWidth="1"/>
    <col min="3849" max="3849" width="12.5703125" style="8" customWidth="1"/>
    <col min="3850" max="4092" width="11.42578125" style="8"/>
    <col min="4093" max="4093" width="5.7109375" style="8" customWidth="1"/>
    <col min="4094" max="4094" width="24.5703125" style="8" customWidth="1"/>
    <col min="4095" max="4095" width="17.85546875" style="8" customWidth="1"/>
    <col min="4096" max="4096" width="17.28515625" style="8" customWidth="1"/>
    <col min="4097" max="4097" width="17.42578125" style="8" customWidth="1"/>
    <col min="4098" max="4098" width="14.28515625" style="8" customWidth="1"/>
    <col min="4099" max="4099" width="17.42578125" style="8" customWidth="1"/>
    <col min="4100" max="4100" width="16.7109375" style="8" customWidth="1"/>
    <col min="4101" max="4101" width="17" style="8" customWidth="1"/>
    <col min="4102" max="4102" width="16.5703125" style="8" customWidth="1"/>
    <col min="4103" max="4103" width="17.42578125" style="8" customWidth="1"/>
    <col min="4104" max="4104" width="17.5703125" style="8" customWidth="1"/>
    <col min="4105" max="4105" width="12.5703125" style="8" customWidth="1"/>
    <col min="4106" max="4348" width="11.42578125" style="8"/>
    <col min="4349" max="4349" width="5.7109375" style="8" customWidth="1"/>
    <col min="4350" max="4350" width="24.5703125" style="8" customWidth="1"/>
    <col min="4351" max="4351" width="17.85546875" style="8" customWidth="1"/>
    <col min="4352" max="4352" width="17.28515625" style="8" customWidth="1"/>
    <col min="4353" max="4353" width="17.42578125" style="8" customWidth="1"/>
    <col min="4354" max="4354" width="14.28515625" style="8" customWidth="1"/>
    <col min="4355" max="4355" width="17.42578125" style="8" customWidth="1"/>
    <col min="4356" max="4356" width="16.7109375" style="8" customWidth="1"/>
    <col min="4357" max="4357" width="17" style="8" customWidth="1"/>
    <col min="4358" max="4358" width="16.5703125" style="8" customWidth="1"/>
    <col min="4359" max="4359" width="17.42578125" style="8" customWidth="1"/>
    <col min="4360" max="4360" width="17.5703125" style="8" customWidth="1"/>
    <col min="4361" max="4361" width="12.5703125" style="8" customWidth="1"/>
    <col min="4362" max="4604" width="11.42578125" style="8"/>
    <col min="4605" max="4605" width="5.7109375" style="8" customWidth="1"/>
    <col min="4606" max="4606" width="24.5703125" style="8" customWidth="1"/>
    <col min="4607" max="4607" width="17.85546875" style="8" customWidth="1"/>
    <col min="4608" max="4608" width="17.28515625" style="8" customWidth="1"/>
    <col min="4609" max="4609" width="17.42578125" style="8" customWidth="1"/>
    <col min="4610" max="4610" width="14.28515625" style="8" customWidth="1"/>
    <col min="4611" max="4611" width="17.42578125" style="8" customWidth="1"/>
    <col min="4612" max="4612" width="16.7109375" style="8" customWidth="1"/>
    <col min="4613" max="4613" width="17" style="8" customWidth="1"/>
    <col min="4614" max="4614" width="16.5703125" style="8" customWidth="1"/>
    <col min="4615" max="4615" width="17.42578125" style="8" customWidth="1"/>
    <col min="4616" max="4616" width="17.5703125" style="8" customWidth="1"/>
    <col min="4617" max="4617" width="12.5703125" style="8" customWidth="1"/>
    <col min="4618" max="4860" width="11.42578125" style="8"/>
    <col min="4861" max="4861" width="5.7109375" style="8" customWidth="1"/>
    <col min="4862" max="4862" width="24.5703125" style="8" customWidth="1"/>
    <col min="4863" max="4863" width="17.85546875" style="8" customWidth="1"/>
    <col min="4864" max="4864" width="17.28515625" style="8" customWidth="1"/>
    <col min="4865" max="4865" width="17.42578125" style="8" customWidth="1"/>
    <col min="4866" max="4866" width="14.28515625" style="8" customWidth="1"/>
    <col min="4867" max="4867" width="17.42578125" style="8" customWidth="1"/>
    <col min="4868" max="4868" width="16.7109375" style="8" customWidth="1"/>
    <col min="4869" max="4869" width="17" style="8" customWidth="1"/>
    <col min="4870" max="4870" width="16.5703125" style="8" customWidth="1"/>
    <col min="4871" max="4871" width="17.42578125" style="8" customWidth="1"/>
    <col min="4872" max="4872" width="17.5703125" style="8" customWidth="1"/>
    <col min="4873" max="4873" width="12.5703125" style="8" customWidth="1"/>
    <col min="4874" max="5116" width="11.42578125" style="8"/>
    <col min="5117" max="5117" width="5.7109375" style="8" customWidth="1"/>
    <col min="5118" max="5118" width="24.5703125" style="8" customWidth="1"/>
    <col min="5119" max="5119" width="17.85546875" style="8" customWidth="1"/>
    <col min="5120" max="5120" width="17.28515625" style="8" customWidth="1"/>
    <col min="5121" max="5121" width="17.42578125" style="8" customWidth="1"/>
    <col min="5122" max="5122" width="14.28515625" style="8" customWidth="1"/>
    <col min="5123" max="5123" width="17.42578125" style="8" customWidth="1"/>
    <col min="5124" max="5124" width="16.7109375" style="8" customWidth="1"/>
    <col min="5125" max="5125" width="17" style="8" customWidth="1"/>
    <col min="5126" max="5126" width="16.5703125" style="8" customWidth="1"/>
    <col min="5127" max="5127" width="17.42578125" style="8" customWidth="1"/>
    <col min="5128" max="5128" width="17.5703125" style="8" customWidth="1"/>
    <col min="5129" max="5129" width="12.5703125" style="8" customWidth="1"/>
    <col min="5130" max="5372" width="11.42578125" style="8"/>
    <col min="5373" max="5373" width="5.7109375" style="8" customWidth="1"/>
    <col min="5374" max="5374" width="24.5703125" style="8" customWidth="1"/>
    <col min="5375" max="5375" width="17.85546875" style="8" customWidth="1"/>
    <col min="5376" max="5376" width="17.28515625" style="8" customWidth="1"/>
    <col min="5377" max="5377" width="17.42578125" style="8" customWidth="1"/>
    <col min="5378" max="5378" width="14.28515625" style="8" customWidth="1"/>
    <col min="5379" max="5379" width="17.42578125" style="8" customWidth="1"/>
    <col min="5380" max="5380" width="16.7109375" style="8" customWidth="1"/>
    <col min="5381" max="5381" width="17" style="8" customWidth="1"/>
    <col min="5382" max="5382" width="16.5703125" style="8" customWidth="1"/>
    <col min="5383" max="5383" width="17.42578125" style="8" customWidth="1"/>
    <col min="5384" max="5384" width="17.5703125" style="8" customWidth="1"/>
    <col min="5385" max="5385" width="12.5703125" style="8" customWidth="1"/>
    <col min="5386" max="5628" width="11.42578125" style="8"/>
    <col min="5629" max="5629" width="5.7109375" style="8" customWidth="1"/>
    <col min="5630" max="5630" width="24.5703125" style="8" customWidth="1"/>
    <col min="5631" max="5631" width="17.85546875" style="8" customWidth="1"/>
    <col min="5632" max="5632" width="17.28515625" style="8" customWidth="1"/>
    <col min="5633" max="5633" width="17.42578125" style="8" customWidth="1"/>
    <col min="5634" max="5634" width="14.28515625" style="8" customWidth="1"/>
    <col min="5635" max="5635" width="17.42578125" style="8" customWidth="1"/>
    <col min="5636" max="5636" width="16.7109375" style="8" customWidth="1"/>
    <col min="5637" max="5637" width="17" style="8" customWidth="1"/>
    <col min="5638" max="5638" width="16.5703125" style="8" customWidth="1"/>
    <col min="5639" max="5639" width="17.42578125" style="8" customWidth="1"/>
    <col min="5640" max="5640" width="17.5703125" style="8" customWidth="1"/>
    <col min="5641" max="5641" width="12.5703125" style="8" customWidth="1"/>
    <col min="5642" max="5884" width="11.42578125" style="8"/>
    <col min="5885" max="5885" width="5.7109375" style="8" customWidth="1"/>
    <col min="5886" max="5886" width="24.5703125" style="8" customWidth="1"/>
    <col min="5887" max="5887" width="17.85546875" style="8" customWidth="1"/>
    <col min="5888" max="5888" width="17.28515625" style="8" customWidth="1"/>
    <col min="5889" max="5889" width="17.42578125" style="8" customWidth="1"/>
    <col min="5890" max="5890" width="14.28515625" style="8" customWidth="1"/>
    <col min="5891" max="5891" width="17.42578125" style="8" customWidth="1"/>
    <col min="5892" max="5892" width="16.7109375" style="8" customWidth="1"/>
    <col min="5893" max="5893" width="17" style="8" customWidth="1"/>
    <col min="5894" max="5894" width="16.5703125" style="8" customWidth="1"/>
    <col min="5895" max="5895" width="17.42578125" style="8" customWidth="1"/>
    <col min="5896" max="5896" width="17.5703125" style="8" customWidth="1"/>
    <col min="5897" max="5897" width="12.5703125" style="8" customWidth="1"/>
    <col min="5898" max="6140" width="11.42578125" style="8"/>
    <col min="6141" max="6141" width="5.7109375" style="8" customWidth="1"/>
    <col min="6142" max="6142" width="24.5703125" style="8" customWidth="1"/>
    <col min="6143" max="6143" width="17.85546875" style="8" customWidth="1"/>
    <col min="6144" max="6144" width="17.28515625" style="8" customWidth="1"/>
    <col min="6145" max="6145" width="17.42578125" style="8" customWidth="1"/>
    <col min="6146" max="6146" width="14.28515625" style="8" customWidth="1"/>
    <col min="6147" max="6147" width="17.42578125" style="8" customWidth="1"/>
    <col min="6148" max="6148" width="16.7109375" style="8" customWidth="1"/>
    <col min="6149" max="6149" width="17" style="8" customWidth="1"/>
    <col min="6150" max="6150" width="16.5703125" style="8" customWidth="1"/>
    <col min="6151" max="6151" width="17.42578125" style="8" customWidth="1"/>
    <col min="6152" max="6152" width="17.5703125" style="8" customWidth="1"/>
    <col min="6153" max="6153" width="12.5703125" style="8" customWidth="1"/>
    <col min="6154" max="6396" width="11.42578125" style="8"/>
    <col min="6397" max="6397" width="5.7109375" style="8" customWidth="1"/>
    <col min="6398" max="6398" width="24.5703125" style="8" customWidth="1"/>
    <col min="6399" max="6399" width="17.85546875" style="8" customWidth="1"/>
    <col min="6400" max="6400" width="17.28515625" style="8" customWidth="1"/>
    <col min="6401" max="6401" width="17.42578125" style="8" customWidth="1"/>
    <col min="6402" max="6402" width="14.28515625" style="8" customWidth="1"/>
    <col min="6403" max="6403" width="17.42578125" style="8" customWidth="1"/>
    <col min="6404" max="6404" width="16.7109375" style="8" customWidth="1"/>
    <col min="6405" max="6405" width="17" style="8" customWidth="1"/>
    <col min="6406" max="6406" width="16.5703125" style="8" customWidth="1"/>
    <col min="6407" max="6407" width="17.42578125" style="8" customWidth="1"/>
    <col min="6408" max="6408" width="17.5703125" style="8" customWidth="1"/>
    <col min="6409" max="6409" width="12.5703125" style="8" customWidth="1"/>
    <col min="6410" max="6652" width="11.42578125" style="8"/>
    <col min="6653" max="6653" width="5.7109375" style="8" customWidth="1"/>
    <col min="6654" max="6654" width="24.5703125" style="8" customWidth="1"/>
    <col min="6655" max="6655" width="17.85546875" style="8" customWidth="1"/>
    <col min="6656" max="6656" width="17.28515625" style="8" customWidth="1"/>
    <col min="6657" max="6657" width="17.42578125" style="8" customWidth="1"/>
    <col min="6658" max="6658" width="14.28515625" style="8" customWidth="1"/>
    <col min="6659" max="6659" width="17.42578125" style="8" customWidth="1"/>
    <col min="6660" max="6660" width="16.7109375" style="8" customWidth="1"/>
    <col min="6661" max="6661" width="17" style="8" customWidth="1"/>
    <col min="6662" max="6662" width="16.5703125" style="8" customWidth="1"/>
    <col min="6663" max="6663" width="17.42578125" style="8" customWidth="1"/>
    <col min="6664" max="6664" width="17.5703125" style="8" customWidth="1"/>
    <col min="6665" max="6665" width="12.5703125" style="8" customWidth="1"/>
    <col min="6666" max="6908" width="11.42578125" style="8"/>
    <col min="6909" max="6909" width="5.7109375" style="8" customWidth="1"/>
    <col min="6910" max="6910" width="24.5703125" style="8" customWidth="1"/>
    <col min="6911" max="6911" width="17.85546875" style="8" customWidth="1"/>
    <col min="6912" max="6912" width="17.28515625" style="8" customWidth="1"/>
    <col min="6913" max="6913" width="17.42578125" style="8" customWidth="1"/>
    <col min="6914" max="6914" width="14.28515625" style="8" customWidth="1"/>
    <col min="6915" max="6915" width="17.42578125" style="8" customWidth="1"/>
    <col min="6916" max="6916" width="16.7109375" style="8" customWidth="1"/>
    <col min="6917" max="6917" width="17" style="8" customWidth="1"/>
    <col min="6918" max="6918" width="16.5703125" style="8" customWidth="1"/>
    <col min="6919" max="6919" width="17.42578125" style="8" customWidth="1"/>
    <col min="6920" max="6920" width="17.5703125" style="8" customWidth="1"/>
    <col min="6921" max="6921" width="12.5703125" style="8" customWidth="1"/>
    <col min="6922" max="7164" width="11.42578125" style="8"/>
    <col min="7165" max="7165" width="5.7109375" style="8" customWidth="1"/>
    <col min="7166" max="7166" width="24.5703125" style="8" customWidth="1"/>
    <col min="7167" max="7167" width="17.85546875" style="8" customWidth="1"/>
    <col min="7168" max="7168" width="17.28515625" style="8" customWidth="1"/>
    <col min="7169" max="7169" width="17.42578125" style="8" customWidth="1"/>
    <col min="7170" max="7170" width="14.28515625" style="8" customWidth="1"/>
    <col min="7171" max="7171" width="17.42578125" style="8" customWidth="1"/>
    <col min="7172" max="7172" width="16.7109375" style="8" customWidth="1"/>
    <col min="7173" max="7173" width="17" style="8" customWidth="1"/>
    <col min="7174" max="7174" width="16.5703125" style="8" customWidth="1"/>
    <col min="7175" max="7175" width="17.42578125" style="8" customWidth="1"/>
    <col min="7176" max="7176" width="17.5703125" style="8" customWidth="1"/>
    <col min="7177" max="7177" width="12.5703125" style="8" customWidth="1"/>
    <col min="7178" max="7420" width="11.42578125" style="8"/>
    <col min="7421" max="7421" width="5.7109375" style="8" customWidth="1"/>
    <col min="7422" max="7422" width="24.5703125" style="8" customWidth="1"/>
    <col min="7423" max="7423" width="17.85546875" style="8" customWidth="1"/>
    <col min="7424" max="7424" width="17.28515625" style="8" customWidth="1"/>
    <col min="7425" max="7425" width="17.42578125" style="8" customWidth="1"/>
    <col min="7426" max="7426" width="14.28515625" style="8" customWidth="1"/>
    <col min="7427" max="7427" width="17.42578125" style="8" customWidth="1"/>
    <col min="7428" max="7428" width="16.7109375" style="8" customWidth="1"/>
    <col min="7429" max="7429" width="17" style="8" customWidth="1"/>
    <col min="7430" max="7430" width="16.5703125" style="8" customWidth="1"/>
    <col min="7431" max="7431" width="17.42578125" style="8" customWidth="1"/>
    <col min="7432" max="7432" width="17.5703125" style="8" customWidth="1"/>
    <col min="7433" max="7433" width="12.5703125" style="8" customWidth="1"/>
    <col min="7434" max="7676" width="11.42578125" style="8"/>
    <col min="7677" max="7677" width="5.7109375" style="8" customWidth="1"/>
    <col min="7678" max="7678" width="24.5703125" style="8" customWidth="1"/>
    <col min="7679" max="7679" width="17.85546875" style="8" customWidth="1"/>
    <col min="7680" max="7680" width="17.28515625" style="8" customWidth="1"/>
    <col min="7681" max="7681" width="17.42578125" style="8" customWidth="1"/>
    <col min="7682" max="7682" width="14.28515625" style="8" customWidth="1"/>
    <col min="7683" max="7683" width="17.42578125" style="8" customWidth="1"/>
    <col min="7684" max="7684" width="16.7109375" style="8" customWidth="1"/>
    <col min="7685" max="7685" width="17" style="8" customWidth="1"/>
    <col min="7686" max="7686" width="16.5703125" style="8" customWidth="1"/>
    <col min="7687" max="7687" width="17.42578125" style="8" customWidth="1"/>
    <col min="7688" max="7688" width="17.5703125" style="8" customWidth="1"/>
    <col min="7689" max="7689" width="12.5703125" style="8" customWidth="1"/>
    <col min="7690" max="7932" width="11.42578125" style="8"/>
    <col min="7933" max="7933" width="5.7109375" style="8" customWidth="1"/>
    <col min="7934" max="7934" width="24.5703125" style="8" customWidth="1"/>
    <col min="7935" max="7935" width="17.85546875" style="8" customWidth="1"/>
    <col min="7936" max="7936" width="17.28515625" style="8" customWidth="1"/>
    <col min="7937" max="7937" width="17.42578125" style="8" customWidth="1"/>
    <col min="7938" max="7938" width="14.28515625" style="8" customWidth="1"/>
    <col min="7939" max="7939" width="17.42578125" style="8" customWidth="1"/>
    <col min="7940" max="7940" width="16.7109375" style="8" customWidth="1"/>
    <col min="7941" max="7941" width="17" style="8" customWidth="1"/>
    <col min="7942" max="7942" width="16.5703125" style="8" customWidth="1"/>
    <col min="7943" max="7943" width="17.42578125" style="8" customWidth="1"/>
    <col min="7944" max="7944" width="17.5703125" style="8" customWidth="1"/>
    <col min="7945" max="7945" width="12.5703125" style="8" customWidth="1"/>
    <col min="7946" max="8188" width="11.42578125" style="8"/>
    <col min="8189" max="8189" width="5.7109375" style="8" customWidth="1"/>
    <col min="8190" max="8190" width="24.5703125" style="8" customWidth="1"/>
    <col min="8191" max="8191" width="17.85546875" style="8" customWidth="1"/>
    <col min="8192" max="8192" width="17.28515625" style="8" customWidth="1"/>
    <col min="8193" max="8193" width="17.42578125" style="8" customWidth="1"/>
    <col min="8194" max="8194" width="14.28515625" style="8" customWidth="1"/>
    <col min="8195" max="8195" width="17.42578125" style="8" customWidth="1"/>
    <col min="8196" max="8196" width="16.7109375" style="8" customWidth="1"/>
    <col min="8197" max="8197" width="17" style="8" customWidth="1"/>
    <col min="8198" max="8198" width="16.5703125" style="8" customWidth="1"/>
    <col min="8199" max="8199" width="17.42578125" style="8" customWidth="1"/>
    <col min="8200" max="8200" width="17.5703125" style="8" customWidth="1"/>
    <col min="8201" max="8201" width="12.5703125" style="8" customWidth="1"/>
    <col min="8202" max="8444" width="11.42578125" style="8"/>
    <col min="8445" max="8445" width="5.7109375" style="8" customWidth="1"/>
    <col min="8446" max="8446" width="24.5703125" style="8" customWidth="1"/>
    <col min="8447" max="8447" width="17.85546875" style="8" customWidth="1"/>
    <col min="8448" max="8448" width="17.28515625" style="8" customWidth="1"/>
    <col min="8449" max="8449" width="17.42578125" style="8" customWidth="1"/>
    <col min="8450" max="8450" width="14.28515625" style="8" customWidth="1"/>
    <col min="8451" max="8451" width="17.42578125" style="8" customWidth="1"/>
    <col min="8452" max="8452" width="16.7109375" style="8" customWidth="1"/>
    <col min="8453" max="8453" width="17" style="8" customWidth="1"/>
    <col min="8454" max="8454" width="16.5703125" style="8" customWidth="1"/>
    <col min="8455" max="8455" width="17.42578125" style="8" customWidth="1"/>
    <col min="8456" max="8456" width="17.5703125" style="8" customWidth="1"/>
    <col min="8457" max="8457" width="12.5703125" style="8" customWidth="1"/>
    <col min="8458" max="8700" width="11.42578125" style="8"/>
    <col min="8701" max="8701" width="5.7109375" style="8" customWidth="1"/>
    <col min="8702" max="8702" width="24.5703125" style="8" customWidth="1"/>
    <col min="8703" max="8703" width="17.85546875" style="8" customWidth="1"/>
    <col min="8704" max="8704" width="17.28515625" style="8" customWidth="1"/>
    <col min="8705" max="8705" width="17.42578125" style="8" customWidth="1"/>
    <col min="8706" max="8706" width="14.28515625" style="8" customWidth="1"/>
    <col min="8707" max="8707" width="17.42578125" style="8" customWidth="1"/>
    <col min="8708" max="8708" width="16.7109375" style="8" customWidth="1"/>
    <col min="8709" max="8709" width="17" style="8" customWidth="1"/>
    <col min="8710" max="8710" width="16.5703125" style="8" customWidth="1"/>
    <col min="8711" max="8711" width="17.42578125" style="8" customWidth="1"/>
    <col min="8712" max="8712" width="17.5703125" style="8" customWidth="1"/>
    <col min="8713" max="8713" width="12.5703125" style="8" customWidth="1"/>
    <col min="8714" max="8956" width="11.42578125" style="8"/>
    <col min="8957" max="8957" width="5.7109375" style="8" customWidth="1"/>
    <col min="8958" max="8958" width="24.5703125" style="8" customWidth="1"/>
    <col min="8959" max="8959" width="17.85546875" style="8" customWidth="1"/>
    <col min="8960" max="8960" width="17.28515625" style="8" customWidth="1"/>
    <col min="8961" max="8961" width="17.42578125" style="8" customWidth="1"/>
    <col min="8962" max="8962" width="14.28515625" style="8" customWidth="1"/>
    <col min="8963" max="8963" width="17.42578125" style="8" customWidth="1"/>
    <col min="8964" max="8964" width="16.7109375" style="8" customWidth="1"/>
    <col min="8965" max="8965" width="17" style="8" customWidth="1"/>
    <col min="8966" max="8966" width="16.5703125" style="8" customWidth="1"/>
    <col min="8967" max="8967" width="17.42578125" style="8" customWidth="1"/>
    <col min="8968" max="8968" width="17.5703125" style="8" customWidth="1"/>
    <col min="8969" max="8969" width="12.5703125" style="8" customWidth="1"/>
    <col min="8970" max="9212" width="11.42578125" style="8"/>
    <col min="9213" max="9213" width="5.7109375" style="8" customWidth="1"/>
    <col min="9214" max="9214" width="24.5703125" style="8" customWidth="1"/>
    <col min="9215" max="9215" width="17.85546875" style="8" customWidth="1"/>
    <col min="9216" max="9216" width="17.28515625" style="8" customWidth="1"/>
    <col min="9217" max="9217" width="17.42578125" style="8" customWidth="1"/>
    <col min="9218" max="9218" width="14.28515625" style="8" customWidth="1"/>
    <col min="9219" max="9219" width="17.42578125" style="8" customWidth="1"/>
    <col min="9220" max="9220" width="16.7109375" style="8" customWidth="1"/>
    <col min="9221" max="9221" width="17" style="8" customWidth="1"/>
    <col min="9222" max="9222" width="16.5703125" style="8" customWidth="1"/>
    <col min="9223" max="9223" width="17.42578125" style="8" customWidth="1"/>
    <col min="9224" max="9224" width="17.5703125" style="8" customWidth="1"/>
    <col min="9225" max="9225" width="12.5703125" style="8" customWidth="1"/>
    <col min="9226" max="9468" width="11.42578125" style="8"/>
    <col min="9469" max="9469" width="5.7109375" style="8" customWidth="1"/>
    <col min="9470" max="9470" width="24.5703125" style="8" customWidth="1"/>
    <col min="9471" max="9471" width="17.85546875" style="8" customWidth="1"/>
    <col min="9472" max="9472" width="17.28515625" style="8" customWidth="1"/>
    <col min="9473" max="9473" width="17.42578125" style="8" customWidth="1"/>
    <col min="9474" max="9474" width="14.28515625" style="8" customWidth="1"/>
    <col min="9475" max="9475" width="17.42578125" style="8" customWidth="1"/>
    <col min="9476" max="9476" width="16.7109375" style="8" customWidth="1"/>
    <col min="9477" max="9477" width="17" style="8" customWidth="1"/>
    <col min="9478" max="9478" width="16.5703125" style="8" customWidth="1"/>
    <col min="9479" max="9479" width="17.42578125" style="8" customWidth="1"/>
    <col min="9480" max="9480" width="17.5703125" style="8" customWidth="1"/>
    <col min="9481" max="9481" width="12.5703125" style="8" customWidth="1"/>
    <col min="9482" max="9724" width="11.42578125" style="8"/>
    <col min="9725" max="9725" width="5.7109375" style="8" customWidth="1"/>
    <col min="9726" max="9726" width="24.5703125" style="8" customWidth="1"/>
    <col min="9727" max="9727" width="17.85546875" style="8" customWidth="1"/>
    <col min="9728" max="9728" width="17.28515625" style="8" customWidth="1"/>
    <col min="9729" max="9729" width="17.42578125" style="8" customWidth="1"/>
    <col min="9730" max="9730" width="14.28515625" style="8" customWidth="1"/>
    <col min="9731" max="9731" width="17.42578125" style="8" customWidth="1"/>
    <col min="9732" max="9732" width="16.7109375" style="8" customWidth="1"/>
    <col min="9733" max="9733" width="17" style="8" customWidth="1"/>
    <col min="9734" max="9734" width="16.5703125" style="8" customWidth="1"/>
    <col min="9735" max="9735" width="17.42578125" style="8" customWidth="1"/>
    <col min="9736" max="9736" width="17.5703125" style="8" customWidth="1"/>
    <col min="9737" max="9737" width="12.5703125" style="8" customWidth="1"/>
    <col min="9738" max="9980" width="11.42578125" style="8"/>
    <col min="9981" max="9981" width="5.7109375" style="8" customWidth="1"/>
    <col min="9982" max="9982" width="24.5703125" style="8" customWidth="1"/>
    <col min="9983" max="9983" width="17.85546875" style="8" customWidth="1"/>
    <col min="9984" max="9984" width="17.28515625" style="8" customWidth="1"/>
    <col min="9985" max="9985" width="17.42578125" style="8" customWidth="1"/>
    <col min="9986" max="9986" width="14.28515625" style="8" customWidth="1"/>
    <col min="9987" max="9987" width="17.42578125" style="8" customWidth="1"/>
    <col min="9988" max="9988" width="16.7109375" style="8" customWidth="1"/>
    <col min="9989" max="9989" width="17" style="8" customWidth="1"/>
    <col min="9990" max="9990" width="16.5703125" style="8" customWidth="1"/>
    <col min="9991" max="9991" width="17.42578125" style="8" customWidth="1"/>
    <col min="9992" max="9992" width="17.5703125" style="8" customWidth="1"/>
    <col min="9993" max="9993" width="12.5703125" style="8" customWidth="1"/>
    <col min="9994" max="10236" width="11.42578125" style="8"/>
    <col min="10237" max="10237" width="5.7109375" style="8" customWidth="1"/>
    <col min="10238" max="10238" width="24.5703125" style="8" customWidth="1"/>
    <col min="10239" max="10239" width="17.85546875" style="8" customWidth="1"/>
    <col min="10240" max="10240" width="17.28515625" style="8" customWidth="1"/>
    <col min="10241" max="10241" width="17.42578125" style="8" customWidth="1"/>
    <col min="10242" max="10242" width="14.28515625" style="8" customWidth="1"/>
    <col min="10243" max="10243" width="17.42578125" style="8" customWidth="1"/>
    <col min="10244" max="10244" width="16.7109375" style="8" customWidth="1"/>
    <col min="10245" max="10245" width="17" style="8" customWidth="1"/>
    <col min="10246" max="10246" width="16.5703125" style="8" customWidth="1"/>
    <col min="10247" max="10247" width="17.42578125" style="8" customWidth="1"/>
    <col min="10248" max="10248" width="17.5703125" style="8" customWidth="1"/>
    <col min="10249" max="10249" width="12.5703125" style="8" customWidth="1"/>
    <col min="10250" max="10492" width="11.42578125" style="8"/>
    <col min="10493" max="10493" width="5.7109375" style="8" customWidth="1"/>
    <col min="10494" max="10494" width="24.5703125" style="8" customWidth="1"/>
    <col min="10495" max="10495" width="17.85546875" style="8" customWidth="1"/>
    <col min="10496" max="10496" width="17.28515625" style="8" customWidth="1"/>
    <col min="10497" max="10497" width="17.42578125" style="8" customWidth="1"/>
    <col min="10498" max="10498" width="14.28515625" style="8" customWidth="1"/>
    <col min="10499" max="10499" width="17.42578125" style="8" customWidth="1"/>
    <col min="10500" max="10500" width="16.7109375" style="8" customWidth="1"/>
    <col min="10501" max="10501" width="17" style="8" customWidth="1"/>
    <col min="10502" max="10502" width="16.5703125" style="8" customWidth="1"/>
    <col min="10503" max="10503" width="17.42578125" style="8" customWidth="1"/>
    <col min="10504" max="10504" width="17.5703125" style="8" customWidth="1"/>
    <col min="10505" max="10505" width="12.5703125" style="8" customWidth="1"/>
    <col min="10506" max="10748" width="11.42578125" style="8"/>
    <col min="10749" max="10749" width="5.7109375" style="8" customWidth="1"/>
    <col min="10750" max="10750" width="24.5703125" style="8" customWidth="1"/>
    <col min="10751" max="10751" width="17.85546875" style="8" customWidth="1"/>
    <col min="10752" max="10752" width="17.28515625" style="8" customWidth="1"/>
    <col min="10753" max="10753" width="17.42578125" style="8" customWidth="1"/>
    <col min="10754" max="10754" width="14.28515625" style="8" customWidth="1"/>
    <col min="10755" max="10755" width="17.42578125" style="8" customWidth="1"/>
    <col min="10756" max="10756" width="16.7109375" style="8" customWidth="1"/>
    <col min="10757" max="10757" width="17" style="8" customWidth="1"/>
    <col min="10758" max="10758" width="16.5703125" style="8" customWidth="1"/>
    <col min="10759" max="10759" width="17.42578125" style="8" customWidth="1"/>
    <col min="10760" max="10760" width="17.5703125" style="8" customWidth="1"/>
    <col min="10761" max="10761" width="12.5703125" style="8" customWidth="1"/>
    <col min="10762" max="11004" width="11.42578125" style="8"/>
    <col min="11005" max="11005" width="5.7109375" style="8" customWidth="1"/>
    <col min="11006" max="11006" width="24.5703125" style="8" customWidth="1"/>
    <col min="11007" max="11007" width="17.85546875" style="8" customWidth="1"/>
    <col min="11008" max="11008" width="17.28515625" style="8" customWidth="1"/>
    <col min="11009" max="11009" width="17.42578125" style="8" customWidth="1"/>
    <col min="11010" max="11010" width="14.28515625" style="8" customWidth="1"/>
    <col min="11011" max="11011" width="17.42578125" style="8" customWidth="1"/>
    <col min="11012" max="11012" width="16.7109375" style="8" customWidth="1"/>
    <col min="11013" max="11013" width="17" style="8" customWidth="1"/>
    <col min="11014" max="11014" width="16.5703125" style="8" customWidth="1"/>
    <col min="11015" max="11015" width="17.42578125" style="8" customWidth="1"/>
    <col min="11016" max="11016" width="17.5703125" style="8" customWidth="1"/>
    <col min="11017" max="11017" width="12.5703125" style="8" customWidth="1"/>
    <col min="11018" max="11260" width="11.42578125" style="8"/>
    <col min="11261" max="11261" width="5.7109375" style="8" customWidth="1"/>
    <col min="11262" max="11262" width="24.5703125" style="8" customWidth="1"/>
    <col min="11263" max="11263" width="17.85546875" style="8" customWidth="1"/>
    <col min="11264" max="11264" width="17.28515625" style="8" customWidth="1"/>
    <col min="11265" max="11265" width="17.42578125" style="8" customWidth="1"/>
    <col min="11266" max="11266" width="14.28515625" style="8" customWidth="1"/>
    <col min="11267" max="11267" width="17.42578125" style="8" customWidth="1"/>
    <col min="11268" max="11268" width="16.7109375" style="8" customWidth="1"/>
    <col min="11269" max="11269" width="17" style="8" customWidth="1"/>
    <col min="11270" max="11270" width="16.5703125" style="8" customWidth="1"/>
    <col min="11271" max="11271" width="17.42578125" style="8" customWidth="1"/>
    <col min="11272" max="11272" width="17.5703125" style="8" customWidth="1"/>
    <col min="11273" max="11273" width="12.5703125" style="8" customWidth="1"/>
    <col min="11274" max="11516" width="11.42578125" style="8"/>
    <col min="11517" max="11517" width="5.7109375" style="8" customWidth="1"/>
    <col min="11518" max="11518" width="24.5703125" style="8" customWidth="1"/>
    <col min="11519" max="11519" width="17.85546875" style="8" customWidth="1"/>
    <col min="11520" max="11520" width="17.28515625" style="8" customWidth="1"/>
    <col min="11521" max="11521" width="17.42578125" style="8" customWidth="1"/>
    <col min="11522" max="11522" width="14.28515625" style="8" customWidth="1"/>
    <col min="11523" max="11523" width="17.42578125" style="8" customWidth="1"/>
    <col min="11524" max="11524" width="16.7109375" style="8" customWidth="1"/>
    <col min="11525" max="11525" width="17" style="8" customWidth="1"/>
    <col min="11526" max="11526" width="16.5703125" style="8" customWidth="1"/>
    <col min="11527" max="11527" width="17.42578125" style="8" customWidth="1"/>
    <col min="11528" max="11528" width="17.5703125" style="8" customWidth="1"/>
    <col min="11529" max="11529" width="12.5703125" style="8" customWidth="1"/>
    <col min="11530" max="11772" width="11.42578125" style="8"/>
    <col min="11773" max="11773" width="5.7109375" style="8" customWidth="1"/>
    <col min="11774" max="11774" width="24.5703125" style="8" customWidth="1"/>
    <col min="11775" max="11775" width="17.85546875" style="8" customWidth="1"/>
    <col min="11776" max="11776" width="17.28515625" style="8" customWidth="1"/>
    <col min="11777" max="11777" width="17.42578125" style="8" customWidth="1"/>
    <col min="11778" max="11778" width="14.28515625" style="8" customWidth="1"/>
    <col min="11779" max="11779" width="17.42578125" style="8" customWidth="1"/>
    <col min="11780" max="11780" width="16.7109375" style="8" customWidth="1"/>
    <col min="11781" max="11781" width="17" style="8" customWidth="1"/>
    <col min="11782" max="11782" width="16.5703125" style="8" customWidth="1"/>
    <col min="11783" max="11783" width="17.42578125" style="8" customWidth="1"/>
    <col min="11784" max="11784" width="17.5703125" style="8" customWidth="1"/>
    <col min="11785" max="11785" width="12.5703125" style="8" customWidth="1"/>
    <col min="11786" max="12028" width="11.42578125" style="8"/>
    <col min="12029" max="12029" width="5.7109375" style="8" customWidth="1"/>
    <col min="12030" max="12030" width="24.5703125" style="8" customWidth="1"/>
    <col min="12031" max="12031" width="17.85546875" style="8" customWidth="1"/>
    <col min="12032" max="12032" width="17.28515625" style="8" customWidth="1"/>
    <col min="12033" max="12033" width="17.42578125" style="8" customWidth="1"/>
    <col min="12034" max="12034" width="14.28515625" style="8" customWidth="1"/>
    <col min="12035" max="12035" width="17.42578125" style="8" customWidth="1"/>
    <col min="12036" max="12036" width="16.7109375" style="8" customWidth="1"/>
    <col min="12037" max="12037" width="17" style="8" customWidth="1"/>
    <col min="12038" max="12038" width="16.5703125" style="8" customWidth="1"/>
    <col min="12039" max="12039" width="17.42578125" style="8" customWidth="1"/>
    <col min="12040" max="12040" width="17.5703125" style="8" customWidth="1"/>
    <col min="12041" max="12041" width="12.5703125" style="8" customWidth="1"/>
    <col min="12042" max="12284" width="11.42578125" style="8"/>
    <col min="12285" max="12285" width="5.7109375" style="8" customWidth="1"/>
    <col min="12286" max="12286" width="24.5703125" style="8" customWidth="1"/>
    <col min="12287" max="12287" width="17.85546875" style="8" customWidth="1"/>
    <col min="12288" max="12288" width="17.28515625" style="8" customWidth="1"/>
    <col min="12289" max="12289" width="17.42578125" style="8" customWidth="1"/>
    <col min="12290" max="12290" width="14.28515625" style="8" customWidth="1"/>
    <col min="12291" max="12291" width="17.42578125" style="8" customWidth="1"/>
    <col min="12292" max="12292" width="16.7109375" style="8" customWidth="1"/>
    <col min="12293" max="12293" width="17" style="8" customWidth="1"/>
    <col min="12294" max="12294" width="16.5703125" style="8" customWidth="1"/>
    <col min="12295" max="12295" width="17.42578125" style="8" customWidth="1"/>
    <col min="12296" max="12296" width="17.5703125" style="8" customWidth="1"/>
    <col min="12297" max="12297" width="12.5703125" style="8" customWidth="1"/>
    <col min="12298" max="12540" width="11.42578125" style="8"/>
    <col min="12541" max="12541" width="5.7109375" style="8" customWidth="1"/>
    <col min="12542" max="12542" width="24.5703125" style="8" customWidth="1"/>
    <col min="12543" max="12543" width="17.85546875" style="8" customWidth="1"/>
    <col min="12544" max="12544" width="17.28515625" style="8" customWidth="1"/>
    <col min="12545" max="12545" width="17.42578125" style="8" customWidth="1"/>
    <col min="12546" max="12546" width="14.28515625" style="8" customWidth="1"/>
    <col min="12547" max="12547" width="17.42578125" style="8" customWidth="1"/>
    <col min="12548" max="12548" width="16.7109375" style="8" customWidth="1"/>
    <col min="12549" max="12549" width="17" style="8" customWidth="1"/>
    <col min="12550" max="12550" width="16.5703125" style="8" customWidth="1"/>
    <col min="12551" max="12551" width="17.42578125" style="8" customWidth="1"/>
    <col min="12552" max="12552" width="17.5703125" style="8" customWidth="1"/>
    <col min="12553" max="12553" width="12.5703125" style="8" customWidth="1"/>
    <col min="12554" max="12796" width="11.42578125" style="8"/>
    <col min="12797" max="12797" width="5.7109375" style="8" customWidth="1"/>
    <col min="12798" max="12798" width="24.5703125" style="8" customWidth="1"/>
    <col min="12799" max="12799" width="17.85546875" style="8" customWidth="1"/>
    <col min="12800" max="12800" width="17.28515625" style="8" customWidth="1"/>
    <col min="12801" max="12801" width="17.42578125" style="8" customWidth="1"/>
    <col min="12802" max="12802" width="14.28515625" style="8" customWidth="1"/>
    <col min="12803" max="12803" width="17.42578125" style="8" customWidth="1"/>
    <col min="12804" max="12804" width="16.7109375" style="8" customWidth="1"/>
    <col min="12805" max="12805" width="17" style="8" customWidth="1"/>
    <col min="12806" max="12806" width="16.5703125" style="8" customWidth="1"/>
    <col min="12807" max="12807" width="17.42578125" style="8" customWidth="1"/>
    <col min="12808" max="12808" width="17.5703125" style="8" customWidth="1"/>
    <col min="12809" max="12809" width="12.5703125" style="8" customWidth="1"/>
    <col min="12810" max="13052" width="11.42578125" style="8"/>
    <col min="13053" max="13053" width="5.7109375" style="8" customWidth="1"/>
    <col min="13054" max="13054" width="24.5703125" style="8" customWidth="1"/>
    <col min="13055" max="13055" width="17.85546875" style="8" customWidth="1"/>
    <col min="13056" max="13056" width="17.28515625" style="8" customWidth="1"/>
    <col min="13057" max="13057" width="17.42578125" style="8" customWidth="1"/>
    <col min="13058" max="13058" width="14.28515625" style="8" customWidth="1"/>
    <col min="13059" max="13059" width="17.42578125" style="8" customWidth="1"/>
    <col min="13060" max="13060" width="16.7109375" style="8" customWidth="1"/>
    <col min="13061" max="13061" width="17" style="8" customWidth="1"/>
    <col min="13062" max="13062" width="16.5703125" style="8" customWidth="1"/>
    <col min="13063" max="13063" width="17.42578125" style="8" customWidth="1"/>
    <col min="13064" max="13064" width="17.5703125" style="8" customWidth="1"/>
    <col min="13065" max="13065" width="12.5703125" style="8" customWidth="1"/>
    <col min="13066" max="13308" width="11.42578125" style="8"/>
    <col min="13309" max="13309" width="5.7109375" style="8" customWidth="1"/>
    <col min="13310" max="13310" width="24.5703125" style="8" customWidth="1"/>
    <col min="13311" max="13311" width="17.85546875" style="8" customWidth="1"/>
    <col min="13312" max="13312" width="17.28515625" style="8" customWidth="1"/>
    <col min="13313" max="13313" width="17.42578125" style="8" customWidth="1"/>
    <col min="13314" max="13314" width="14.28515625" style="8" customWidth="1"/>
    <col min="13315" max="13315" width="17.42578125" style="8" customWidth="1"/>
    <col min="13316" max="13316" width="16.7109375" style="8" customWidth="1"/>
    <col min="13317" max="13317" width="17" style="8" customWidth="1"/>
    <col min="13318" max="13318" width="16.5703125" style="8" customWidth="1"/>
    <col min="13319" max="13319" width="17.42578125" style="8" customWidth="1"/>
    <col min="13320" max="13320" width="17.5703125" style="8" customWidth="1"/>
    <col min="13321" max="13321" width="12.5703125" style="8" customWidth="1"/>
    <col min="13322" max="13564" width="11.42578125" style="8"/>
    <col min="13565" max="13565" width="5.7109375" style="8" customWidth="1"/>
    <col min="13566" max="13566" width="24.5703125" style="8" customWidth="1"/>
    <col min="13567" max="13567" width="17.85546875" style="8" customWidth="1"/>
    <col min="13568" max="13568" width="17.28515625" style="8" customWidth="1"/>
    <col min="13569" max="13569" width="17.42578125" style="8" customWidth="1"/>
    <col min="13570" max="13570" width="14.28515625" style="8" customWidth="1"/>
    <col min="13571" max="13571" width="17.42578125" style="8" customWidth="1"/>
    <col min="13572" max="13572" width="16.7109375" style="8" customWidth="1"/>
    <col min="13573" max="13573" width="17" style="8" customWidth="1"/>
    <col min="13574" max="13574" width="16.5703125" style="8" customWidth="1"/>
    <col min="13575" max="13575" width="17.42578125" style="8" customWidth="1"/>
    <col min="13576" max="13576" width="17.5703125" style="8" customWidth="1"/>
    <col min="13577" max="13577" width="12.5703125" style="8" customWidth="1"/>
    <col min="13578" max="13820" width="11.42578125" style="8"/>
    <col min="13821" max="13821" width="5.7109375" style="8" customWidth="1"/>
    <col min="13822" max="13822" width="24.5703125" style="8" customWidth="1"/>
    <col min="13823" max="13823" width="17.85546875" style="8" customWidth="1"/>
    <col min="13824" max="13824" width="17.28515625" style="8" customWidth="1"/>
    <col min="13825" max="13825" width="17.42578125" style="8" customWidth="1"/>
    <col min="13826" max="13826" width="14.28515625" style="8" customWidth="1"/>
    <col min="13827" max="13827" width="17.42578125" style="8" customWidth="1"/>
    <col min="13828" max="13828" width="16.7109375" style="8" customWidth="1"/>
    <col min="13829" max="13829" width="17" style="8" customWidth="1"/>
    <col min="13830" max="13830" width="16.5703125" style="8" customWidth="1"/>
    <col min="13831" max="13831" width="17.42578125" style="8" customWidth="1"/>
    <col min="13832" max="13832" width="17.5703125" style="8" customWidth="1"/>
    <col min="13833" max="13833" width="12.5703125" style="8" customWidth="1"/>
    <col min="13834" max="14076" width="11.42578125" style="8"/>
    <col min="14077" max="14077" width="5.7109375" style="8" customWidth="1"/>
    <col min="14078" max="14078" width="24.5703125" style="8" customWidth="1"/>
    <col min="14079" max="14079" width="17.85546875" style="8" customWidth="1"/>
    <col min="14080" max="14080" width="17.28515625" style="8" customWidth="1"/>
    <col min="14081" max="14081" width="17.42578125" style="8" customWidth="1"/>
    <col min="14082" max="14082" width="14.28515625" style="8" customWidth="1"/>
    <col min="14083" max="14083" width="17.42578125" style="8" customWidth="1"/>
    <col min="14084" max="14084" width="16.7109375" style="8" customWidth="1"/>
    <col min="14085" max="14085" width="17" style="8" customWidth="1"/>
    <col min="14086" max="14086" width="16.5703125" style="8" customWidth="1"/>
    <col min="14087" max="14087" width="17.42578125" style="8" customWidth="1"/>
    <col min="14088" max="14088" width="17.5703125" style="8" customWidth="1"/>
    <col min="14089" max="14089" width="12.5703125" style="8" customWidth="1"/>
    <col min="14090" max="14332" width="11.42578125" style="8"/>
    <col min="14333" max="14333" width="5.7109375" style="8" customWidth="1"/>
    <col min="14334" max="14334" width="24.5703125" style="8" customWidth="1"/>
    <col min="14335" max="14335" width="17.85546875" style="8" customWidth="1"/>
    <col min="14336" max="14336" width="17.28515625" style="8" customWidth="1"/>
    <col min="14337" max="14337" width="17.42578125" style="8" customWidth="1"/>
    <col min="14338" max="14338" width="14.28515625" style="8" customWidth="1"/>
    <col min="14339" max="14339" width="17.42578125" style="8" customWidth="1"/>
    <col min="14340" max="14340" width="16.7109375" style="8" customWidth="1"/>
    <col min="14341" max="14341" width="17" style="8" customWidth="1"/>
    <col min="14342" max="14342" width="16.5703125" style="8" customWidth="1"/>
    <col min="14343" max="14343" width="17.42578125" style="8" customWidth="1"/>
    <col min="14344" max="14344" width="17.5703125" style="8" customWidth="1"/>
    <col min="14345" max="14345" width="12.5703125" style="8" customWidth="1"/>
    <col min="14346" max="14588" width="11.42578125" style="8"/>
    <col min="14589" max="14589" width="5.7109375" style="8" customWidth="1"/>
    <col min="14590" max="14590" width="24.5703125" style="8" customWidth="1"/>
    <col min="14591" max="14591" width="17.85546875" style="8" customWidth="1"/>
    <col min="14592" max="14592" width="17.28515625" style="8" customWidth="1"/>
    <col min="14593" max="14593" width="17.42578125" style="8" customWidth="1"/>
    <col min="14594" max="14594" width="14.28515625" style="8" customWidth="1"/>
    <col min="14595" max="14595" width="17.42578125" style="8" customWidth="1"/>
    <col min="14596" max="14596" width="16.7109375" style="8" customWidth="1"/>
    <col min="14597" max="14597" width="17" style="8" customWidth="1"/>
    <col min="14598" max="14598" width="16.5703125" style="8" customWidth="1"/>
    <col min="14599" max="14599" width="17.42578125" style="8" customWidth="1"/>
    <col min="14600" max="14600" width="17.5703125" style="8" customWidth="1"/>
    <col min="14601" max="14601" width="12.5703125" style="8" customWidth="1"/>
    <col min="14602" max="14844" width="11.42578125" style="8"/>
    <col min="14845" max="14845" width="5.7109375" style="8" customWidth="1"/>
    <col min="14846" max="14846" width="24.5703125" style="8" customWidth="1"/>
    <col min="14847" max="14847" width="17.85546875" style="8" customWidth="1"/>
    <col min="14848" max="14848" width="17.28515625" style="8" customWidth="1"/>
    <col min="14849" max="14849" width="17.42578125" style="8" customWidth="1"/>
    <col min="14850" max="14850" width="14.28515625" style="8" customWidth="1"/>
    <col min="14851" max="14851" width="17.42578125" style="8" customWidth="1"/>
    <col min="14852" max="14852" width="16.7109375" style="8" customWidth="1"/>
    <col min="14853" max="14853" width="17" style="8" customWidth="1"/>
    <col min="14854" max="14854" width="16.5703125" style="8" customWidth="1"/>
    <col min="14855" max="14855" width="17.42578125" style="8" customWidth="1"/>
    <col min="14856" max="14856" width="17.5703125" style="8" customWidth="1"/>
    <col min="14857" max="14857" width="12.5703125" style="8" customWidth="1"/>
    <col min="14858" max="15100" width="11.42578125" style="8"/>
    <col min="15101" max="15101" width="5.7109375" style="8" customWidth="1"/>
    <col min="15102" max="15102" width="24.5703125" style="8" customWidth="1"/>
    <col min="15103" max="15103" width="17.85546875" style="8" customWidth="1"/>
    <col min="15104" max="15104" width="17.28515625" style="8" customWidth="1"/>
    <col min="15105" max="15105" width="17.42578125" style="8" customWidth="1"/>
    <col min="15106" max="15106" width="14.28515625" style="8" customWidth="1"/>
    <col min="15107" max="15107" width="17.42578125" style="8" customWidth="1"/>
    <col min="15108" max="15108" width="16.7109375" style="8" customWidth="1"/>
    <col min="15109" max="15109" width="17" style="8" customWidth="1"/>
    <col min="15110" max="15110" width="16.5703125" style="8" customWidth="1"/>
    <col min="15111" max="15111" width="17.42578125" style="8" customWidth="1"/>
    <col min="15112" max="15112" width="17.5703125" style="8" customWidth="1"/>
    <col min="15113" max="15113" width="12.5703125" style="8" customWidth="1"/>
    <col min="15114" max="15356" width="11.42578125" style="8"/>
    <col min="15357" max="15357" width="5.7109375" style="8" customWidth="1"/>
    <col min="15358" max="15358" width="24.5703125" style="8" customWidth="1"/>
    <col min="15359" max="15359" width="17.85546875" style="8" customWidth="1"/>
    <col min="15360" max="15360" width="17.28515625" style="8" customWidth="1"/>
    <col min="15361" max="15361" width="17.42578125" style="8" customWidth="1"/>
    <col min="15362" max="15362" width="14.28515625" style="8" customWidth="1"/>
    <col min="15363" max="15363" width="17.42578125" style="8" customWidth="1"/>
    <col min="15364" max="15364" width="16.7109375" style="8" customWidth="1"/>
    <col min="15365" max="15365" width="17" style="8" customWidth="1"/>
    <col min="15366" max="15366" width="16.5703125" style="8" customWidth="1"/>
    <col min="15367" max="15367" width="17.42578125" style="8" customWidth="1"/>
    <col min="15368" max="15368" width="17.5703125" style="8" customWidth="1"/>
    <col min="15369" max="15369" width="12.5703125" style="8" customWidth="1"/>
    <col min="15370" max="15612" width="11.42578125" style="8"/>
    <col min="15613" max="15613" width="5.7109375" style="8" customWidth="1"/>
    <col min="15614" max="15614" width="24.5703125" style="8" customWidth="1"/>
    <col min="15615" max="15615" width="17.85546875" style="8" customWidth="1"/>
    <col min="15616" max="15616" width="17.28515625" style="8" customWidth="1"/>
    <col min="15617" max="15617" width="17.42578125" style="8" customWidth="1"/>
    <col min="15618" max="15618" width="14.28515625" style="8" customWidth="1"/>
    <col min="15619" max="15619" width="17.42578125" style="8" customWidth="1"/>
    <col min="15620" max="15620" width="16.7109375" style="8" customWidth="1"/>
    <col min="15621" max="15621" width="17" style="8" customWidth="1"/>
    <col min="15622" max="15622" width="16.5703125" style="8" customWidth="1"/>
    <col min="15623" max="15623" width="17.42578125" style="8" customWidth="1"/>
    <col min="15624" max="15624" width="17.5703125" style="8" customWidth="1"/>
    <col min="15625" max="15625" width="12.5703125" style="8" customWidth="1"/>
    <col min="15626" max="15868" width="11.42578125" style="8"/>
    <col min="15869" max="15869" width="5.7109375" style="8" customWidth="1"/>
    <col min="15870" max="15870" width="24.5703125" style="8" customWidth="1"/>
    <col min="15871" max="15871" width="17.85546875" style="8" customWidth="1"/>
    <col min="15872" max="15872" width="17.28515625" style="8" customWidth="1"/>
    <col min="15873" max="15873" width="17.42578125" style="8" customWidth="1"/>
    <col min="15874" max="15874" width="14.28515625" style="8" customWidth="1"/>
    <col min="15875" max="15875" width="17.42578125" style="8" customWidth="1"/>
    <col min="15876" max="15876" width="16.7109375" style="8" customWidth="1"/>
    <col min="15877" max="15877" width="17" style="8" customWidth="1"/>
    <col min="15878" max="15878" width="16.5703125" style="8" customWidth="1"/>
    <col min="15879" max="15879" width="17.42578125" style="8" customWidth="1"/>
    <col min="15880" max="15880" width="17.5703125" style="8" customWidth="1"/>
    <col min="15881" max="15881" width="12.5703125" style="8" customWidth="1"/>
    <col min="15882" max="16124" width="11.42578125" style="8"/>
    <col min="16125" max="16125" width="5.7109375" style="8" customWidth="1"/>
    <col min="16126" max="16126" width="24.5703125" style="8" customWidth="1"/>
    <col min="16127" max="16127" width="17.85546875" style="8" customWidth="1"/>
    <col min="16128" max="16128" width="17.28515625" style="8" customWidth="1"/>
    <col min="16129" max="16129" width="17.42578125" style="8" customWidth="1"/>
    <col min="16130" max="16130" width="14.28515625" style="8" customWidth="1"/>
    <col min="16131" max="16131" width="17.42578125" style="8" customWidth="1"/>
    <col min="16132" max="16132" width="16.7109375" style="8" customWidth="1"/>
    <col min="16133" max="16133" width="17" style="8" customWidth="1"/>
    <col min="16134" max="16134" width="16.5703125" style="8" customWidth="1"/>
    <col min="16135" max="16135" width="17.42578125" style="8" customWidth="1"/>
    <col min="16136" max="16136" width="17.5703125" style="8" customWidth="1"/>
    <col min="16137" max="16137" width="12.5703125" style="8" customWidth="1"/>
    <col min="16138" max="16384" width="11.42578125" style="8"/>
  </cols>
  <sheetData>
    <row r="1" spans="1:8" ht="21" x14ac:dyDescent="0.35">
      <c r="A1" s="36" t="s">
        <v>219</v>
      </c>
      <c r="B1" s="5"/>
      <c r="C1" s="5"/>
    </row>
    <row r="2" spans="1:8" ht="21" thickBot="1" x14ac:dyDescent="0.35">
      <c r="D2" s="10" t="s">
        <v>118</v>
      </c>
    </row>
    <row r="3" spans="1:8" s="6" customFormat="1" ht="37.5" customHeight="1" thickBot="1" x14ac:dyDescent="0.25">
      <c r="A3" s="38"/>
      <c r="B3" s="11"/>
      <c r="C3" s="11"/>
      <c r="D3" s="11"/>
      <c r="E3" s="81" t="s">
        <v>222</v>
      </c>
      <c r="F3" s="81"/>
      <c r="G3" s="11"/>
      <c r="H3" s="31"/>
    </row>
    <row r="4" spans="1:8" s="6" customFormat="1" ht="15.75" thickBot="1" x14ac:dyDescent="0.3">
      <c r="A4" s="37"/>
      <c r="B4" s="3" t="s">
        <v>99</v>
      </c>
      <c r="C4" s="3" t="s">
        <v>98</v>
      </c>
      <c r="D4" s="24" t="s">
        <v>110</v>
      </c>
      <c r="E4" s="13">
        <v>2013</v>
      </c>
      <c r="F4" s="14">
        <v>2008</v>
      </c>
      <c r="G4" s="32"/>
      <c r="H4" s="32"/>
    </row>
    <row r="5" spans="1:8" ht="15" x14ac:dyDescent="0.25">
      <c r="A5" s="39">
        <v>1</v>
      </c>
      <c r="B5" s="3" t="str">
        <f>+IF(C5&gt;90%,"#009CAD",IF(C5&gt;80%,"#5DC2CE",IF(C5&gt;70%,"#9ED7D8",IF(C5&gt;60%,"#D8EFF2",IF(C5&gt;50%,"#FDEFF3",IF(C5&gt;40%,"#FFD3D8",IF(C5&gt;30%,"#FF96A8",IF(C5&gt;20%,"#FF5F76",IF(C5&gt;10%,"#FF0051","#A2002C")))))))))</f>
        <v>#D8EFF2</v>
      </c>
      <c r="C5" s="25">
        <f>PERCENTRANK($F$5:$F$99,F5)</f>
        <v>0.60599999999999998</v>
      </c>
      <c r="D5" s="6" t="s">
        <v>119</v>
      </c>
      <c r="E5" s="33">
        <v>3.1</v>
      </c>
      <c r="F5" s="6">
        <v>2.2999999999999998</v>
      </c>
      <c r="G5" s="20"/>
      <c r="H5" s="20"/>
    </row>
    <row r="6" spans="1:8" ht="15" x14ac:dyDescent="0.25">
      <c r="A6" s="39">
        <v>2</v>
      </c>
      <c r="B6" s="3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#A2002C</v>
      </c>
      <c r="C6" s="25">
        <f t="shared" ref="C6:C69" si="1">PERCENTRANK($F$5:$F$99,F6)</f>
        <v>2.1000000000000001E-2</v>
      </c>
      <c r="D6" s="6" t="s">
        <v>120</v>
      </c>
      <c r="E6" s="33">
        <v>0.5</v>
      </c>
      <c r="F6" s="6">
        <v>0.2</v>
      </c>
      <c r="G6" s="20"/>
      <c r="H6" s="20"/>
    </row>
    <row r="7" spans="1:8" ht="15" x14ac:dyDescent="0.25">
      <c r="A7" s="39">
        <v>3</v>
      </c>
      <c r="B7" s="3" t="str">
        <f t="shared" si="0"/>
        <v>#FDEFF3</v>
      </c>
      <c r="C7" s="25">
        <f t="shared" si="1"/>
        <v>0.55300000000000005</v>
      </c>
      <c r="D7" s="6" t="s">
        <v>121</v>
      </c>
      <c r="E7" s="33">
        <v>3.4</v>
      </c>
      <c r="F7" s="6">
        <v>2</v>
      </c>
      <c r="G7" s="20"/>
      <c r="H7" s="20"/>
    </row>
    <row r="8" spans="1:8" ht="15" x14ac:dyDescent="0.25">
      <c r="A8" s="39">
        <v>4</v>
      </c>
      <c r="B8" s="3" t="str">
        <f t="shared" si="0"/>
        <v>#009CAD</v>
      </c>
      <c r="C8" s="25">
        <f t="shared" si="1"/>
        <v>0.95699999999999996</v>
      </c>
      <c r="D8" s="6" t="s">
        <v>122</v>
      </c>
      <c r="E8" s="33">
        <v>14.2</v>
      </c>
      <c r="F8" s="6">
        <v>8.3000000000000007</v>
      </c>
      <c r="G8" s="20"/>
      <c r="H8" s="20"/>
    </row>
    <row r="9" spans="1:8" ht="15" x14ac:dyDescent="0.25">
      <c r="A9" s="39">
        <v>5</v>
      </c>
      <c r="B9" s="3" t="str">
        <f t="shared" si="0"/>
        <v>#009CAD</v>
      </c>
      <c r="C9" s="25">
        <f t="shared" si="1"/>
        <v>0.94599999999999995</v>
      </c>
      <c r="D9" s="6" t="s">
        <v>123</v>
      </c>
      <c r="E9" s="33">
        <v>11.5</v>
      </c>
      <c r="F9" s="6">
        <v>7.9</v>
      </c>
      <c r="G9" s="20"/>
      <c r="H9" s="20"/>
    </row>
    <row r="10" spans="1:8" ht="15" x14ac:dyDescent="0.25">
      <c r="A10" s="39">
        <v>6</v>
      </c>
      <c r="B10" s="3" t="str">
        <f t="shared" si="0"/>
        <v>#009CAD</v>
      </c>
      <c r="C10" s="25">
        <f t="shared" si="1"/>
        <v>0.92500000000000004</v>
      </c>
      <c r="D10" s="6" t="s">
        <v>124</v>
      </c>
      <c r="E10" s="33">
        <v>8.8000000000000007</v>
      </c>
      <c r="F10" s="6">
        <v>6.8</v>
      </c>
      <c r="G10" s="20"/>
      <c r="H10" s="20"/>
    </row>
    <row r="11" spans="1:8" ht="15" x14ac:dyDescent="0.25">
      <c r="A11" s="39">
        <v>7</v>
      </c>
      <c r="B11" s="3" t="str">
        <f t="shared" si="0"/>
        <v>#5DC2CE</v>
      </c>
      <c r="C11" s="25">
        <f t="shared" si="1"/>
        <v>0.872</v>
      </c>
      <c r="D11" s="6" t="s">
        <v>125</v>
      </c>
      <c r="E11" s="33">
        <v>14</v>
      </c>
      <c r="F11" s="6">
        <v>5.2</v>
      </c>
      <c r="G11" s="20"/>
      <c r="H11" s="20"/>
    </row>
    <row r="12" spans="1:8" ht="15" x14ac:dyDescent="0.25">
      <c r="A12" s="39">
        <v>8</v>
      </c>
      <c r="B12" s="3" t="str">
        <f t="shared" si="0"/>
        <v>#FF0051</v>
      </c>
      <c r="C12" s="25">
        <f t="shared" si="1"/>
        <v>0.14799999999999999</v>
      </c>
      <c r="D12" s="6" t="s">
        <v>126</v>
      </c>
      <c r="E12" s="33">
        <v>2.4</v>
      </c>
      <c r="F12" s="6">
        <v>0.8</v>
      </c>
      <c r="G12" s="20"/>
      <c r="H12" s="20"/>
    </row>
    <row r="13" spans="1:8" ht="15" x14ac:dyDescent="0.25">
      <c r="A13" s="39">
        <v>9</v>
      </c>
      <c r="B13" s="3" t="str">
        <f t="shared" si="0"/>
        <v>#5DC2CE</v>
      </c>
      <c r="C13" s="25">
        <f t="shared" si="1"/>
        <v>0.89300000000000002</v>
      </c>
      <c r="D13" s="6" t="s">
        <v>127</v>
      </c>
      <c r="E13" s="33">
        <v>13.7</v>
      </c>
      <c r="F13" s="6">
        <v>5.6</v>
      </c>
      <c r="G13" s="20"/>
      <c r="H13" s="20"/>
    </row>
    <row r="14" spans="1:8" ht="15" x14ac:dyDescent="0.25">
      <c r="A14" s="39">
        <v>10</v>
      </c>
      <c r="B14" s="3" t="str">
        <f t="shared" si="0"/>
        <v>#A2002C</v>
      </c>
      <c r="C14" s="25">
        <f t="shared" si="1"/>
        <v>7.3999999999999996E-2</v>
      </c>
      <c r="D14" s="6" t="s">
        <v>128</v>
      </c>
      <c r="E14" s="33">
        <v>0.7</v>
      </c>
      <c r="F14" s="6">
        <v>0.4</v>
      </c>
      <c r="G14" s="20"/>
      <c r="H14" s="20"/>
    </row>
    <row r="15" spans="1:8" ht="15" x14ac:dyDescent="0.25">
      <c r="A15" s="39">
        <v>11</v>
      </c>
      <c r="B15" s="3" t="str">
        <f t="shared" si="0"/>
        <v>#009CAD</v>
      </c>
      <c r="C15" s="25">
        <f t="shared" si="1"/>
        <v>0.91400000000000003</v>
      </c>
      <c r="D15" s="6" t="s">
        <v>129</v>
      </c>
      <c r="E15" s="33">
        <v>12.3</v>
      </c>
      <c r="F15" s="6">
        <v>6</v>
      </c>
      <c r="G15" s="20"/>
      <c r="H15" s="20"/>
    </row>
    <row r="16" spans="1:8" ht="15" x14ac:dyDescent="0.25">
      <c r="A16" s="39">
        <v>12</v>
      </c>
      <c r="B16" s="3" t="str">
        <f t="shared" si="0"/>
        <v>#5DC2CE</v>
      </c>
      <c r="C16" s="25">
        <f t="shared" si="1"/>
        <v>0.84</v>
      </c>
      <c r="D16" s="6" t="s">
        <v>130</v>
      </c>
      <c r="E16" s="33">
        <v>7.3</v>
      </c>
      <c r="F16" s="6">
        <v>4.2</v>
      </c>
      <c r="G16" s="20"/>
      <c r="H16" s="20"/>
    </row>
    <row r="17" spans="1:8" ht="15" x14ac:dyDescent="0.25">
      <c r="A17" s="39">
        <v>13</v>
      </c>
      <c r="B17" s="3" t="str">
        <f t="shared" si="0"/>
        <v>#009CAD</v>
      </c>
      <c r="C17" s="25">
        <f t="shared" si="1"/>
        <v>0.97799999999999998</v>
      </c>
      <c r="D17" s="6" t="s">
        <v>131</v>
      </c>
      <c r="E17" s="33">
        <v>18.100000000000001</v>
      </c>
      <c r="F17" s="6">
        <v>9</v>
      </c>
      <c r="G17" s="20"/>
      <c r="H17" s="20"/>
    </row>
    <row r="18" spans="1:8" ht="15" x14ac:dyDescent="0.25">
      <c r="A18" s="39">
        <v>14</v>
      </c>
      <c r="B18" s="3" t="str">
        <f t="shared" si="0"/>
        <v>#FDEFF3</v>
      </c>
      <c r="C18" s="25">
        <f t="shared" si="1"/>
        <v>0.55300000000000005</v>
      </c>
      <c r="D18" s="6" t="s">
        <v>132</v>
      </c>
      <c r="E18" s="33">
        <v>3.8</v>
      </c>
      <c r="F18" s="6">
        <v>2</v>
      </c>
      <c r="G18" s="20"/>
      <c r="H18" s="20"/>
    </row>
    <row r="19" spans="1:8" ht="15" x14ac:dyDescent="0.25">
      <c r="A19" s="39">
        <v>15</v>
      </c>
      <c r="B19" s="3" t="str">
        <f t="shared" si="0"/>
        <v>#FF96A8</v>
      </c>
      <c r="C19" s="25">
        <f t="shared" si="1"/>
        <v>0.31900000000000001</v>
      </c>
      <c r="D19" s="6" t="s">
        <v>133</v>
      </c>
      <c r="E19" s="33">
        <v>2.5</v>
      </c>
      <c r="F19" s="6">
        <v>1.4</v>
      </c>
      <c r="G19" s="20"/>
      <c r="H19" s="20"/>
    </row>
    <row r="20" spans="1:8" ht="15" x14ac:dyDescent="0.25">
      <c r="A20" s="39">
        <v>16</v>
      </c>
      <c r="B20" s="3" t="str">
        <f t="shared" si="0"/>
        <v>#FF5F76</v>
      </c>
      <c r="C20" s="25">
        <f t="shared" si="1"/>
        <v>0.26500000000000001</v>
      </c>
      <c r="D20" s="6" t="s">
        <v>134</v>
      </c>
      <c r="E20" s="33">
        <v>2.1</v>
      </c>
      <c r="F20" s="6">
        <v>1.2</v>
      </c>
      <c r="G20" s="20"/>
      <c r="H20" s="20"/>
    </row>
    <row r="21" spans="1:8" ht="15" x14ac:dyDescent="0.25">
      <c r="A21" s="39">
        <v>17</v>
      </c>
      <c r="B21" s="3" t="str">
        <f t="shared" si="0"/>
        <v>#FF5F76</v>
      </c>
      <c r="C21" s="25">
        <f t="shared" si="1"/>
        <v>0.26500000000000001</v>
      </c>
      <c r="D21" s="6" t="s">
        <v>135</v>
      </c>
      <c r="E21" s="33">
        <v>1.7</v>
      </c>
      <c r="F21" s="6">
        <v>1.2</v>
      </c>
      <c r="G21" s="20"/>
      <c r="H21" s="20"/>
    </row>
    <row r="22" spans="1:8" ht="15" x14ac:dyDescent="0.25">
      <c r="A22" s="39">
        <v>18</v>
      </c>
      <c r="B22" s="3" t="str">
        <f t="shared" si="0"/>
        <v>#FF5F76</v>
      </c>
      <c r="C22" s="25">
        <f t="shared" si="1"/>
        <v>0.21199999999999999</v>
      </c>
      <c r="D22" s="6" t="s">
        <v>136</v>
      </c>
      <c r="E22" s="33">
        <v>2</v>
      </c>
      <c r="F22" s="6">
        <v>1</v>
      </c>
      <c r="G22" s="20"/>
      <c r="H22" s="20"/>
    </row>
    <row r="23" spans="1:8" ht="15" x14ac:dyDescent="0.25">
      <c r="A23" s="39">
        <v>19</v>
      </c>
      <c r="B23" s="3" t="str">
        <f t="shared" si="0"/>
        <v>#FFD3D8</v>
      </c>
      <c r="C23" s="25">
        <f t="shared" si="1"/>
        <v>0.45700000000000002</v>
      </c>
      <c r="D23" s="6" t="s">
        <v>137</v>
      </c>
      <c r="E23" s="33">
        <v>2.6</v>
      </c>
      <c r="F23" s="6">
        <v>1.8</v>
      </c>
      <c r="G23" s="20"/>
      <c r="H23" s="20"/>
    </row>
    <row r="24" spans="1:8" ht="15" x14ac:dyDescent="0.25">
      <c r="A24" s="39" t="s">
        <v>19</v>
      </c>
      <c r="B24" s="3" t="str">
        <f t="shared" si="0"/>
        <v>#5DC2CE</v>
      </c>
      <c r="C24" s="25">
        <f t="shared" si="1"/>
        <v>0.86099999999999999</v>
      </c>
      <c r="D24" s="6" t="s">
        <v>138</v>
      </c>
      <c r="E24" s="33">
        <v>8.8000000000000007</v>
      </c>
      <c r="F24" s="6">
        <v>5</v>
      </c>
      <c r="G24" s="20"/>
      <c r="H24" s="20"/>
    </row>
    <row r="25" spans="1:8" ht="15" x14ac:dyDescent="0.25">
      <c r="A25" s="39" t="s">
        <v>20</v>
      </c>
      <c r="B25" s="3" t="str">
        <f t="shared" si="0"/>
        <v>#D8EFF2</v>
      </c>
      <c r="C25" s="25">
        <f t="shared" si="1"/>
        <v>0.67</v>
      </c>
      <c r="D25" s="6" t="s">
        <v>139</v>
      </c>
      <c r="E25" s="33">
        <v>4.4000000000000004</v>
      </c>
      <c r="F25" s="6">
        <v>2.6</v>
      </c>
      <c r="G25" s="20"/>
      <c r="H25" s="20"/>
    </row>
    <row r="26" spans="1:8" ht="15" x14ac:dyDescent="0.25">
      <c r="A26" s="39">
        <v>21</v>
      </c>
      <c r="B26" s="3" t="str">
        <f t="shared" si="0"/>
        <v>#FFD3D8</v>
      </c>
      <c r="C26" s="25">
        <f t="shared" si="1"/>
        <v>0.48899999999999999</v>
      </c>
      <c r="D26" s="6" t="s">
        <v>140</v>
      </c>
      <c r="E26" s="33">
        <v>3</v>
      </c>
      <c r="F26" s="6">
        <v>1.9</v>
      </c>
      <c r="G26" s="20"/>
      <c r="H26" s="20"/>
    </row>
    <row r="27" spans="1:8" ht="15" x14ac:dyDescent="0.25">
      <c r="A27" s="39">
        <v>22</v>
      </c>
      <c r="B27" s="3" t="str">
        <f t="shared" si="0"/>
        <v>#FFD3D8</v>
      </c>
      <c r="C27" s="25">
        <f t="shared" si="1"/>
        <v>0.45700000000000002</v>
      </c>
      <c r="D27" s="6" t="s">
        <v>141</v>
      </c>
      <c r="E27" s="33">
        <v>3.6</v>
      </c>
      <c r="F27" s="6">
        <v>1.8</v>
      </c>
      <c r="G27" s="20"/>
      <c r="H27" s="20"/>
    </row>
    <row r="28" spans="1:8" ht="15" x14ac:dyDescent="0.25">
      <c r="A28" s="39">
        <v>23</v>
      </c>
      <c r="B28" s="3" t="str">
        <f t="shared" si="0"/>
        <v>#FFD3D8</v>
      </c>
      <c r="C28" s="25">
        <f t="shared" si="1"/>
        <v>0.45700000000000002</v>
      </c>
      <c r="D28" s="6" t="s">
        <v>142</v>
      </c>
      <c r="E28" s="33">
        <v>2.9</v>
      </c>
      <c r="F28" s="6">
        <v>1.8</v>
      </c>
      <c r="G28" s="20"/>
      <c r="H28" s="20"/>
    </row>
    <row r="29" spans="1:8" ht="15" x14ac:dyDescent="0.25">
      <c r="A29" s="39">
        <v>24</v>
      </c>
      <c r="B29" s="3" t="str">
        <f t="shared" si="0"/>
        <v>#D8EFF2</v>
      </c>
      <c r="C29" s="25">
        <f t="shared" si="1"/>
        <v>0.60599999999999998</v>
      </c>
      <c r="D29" s="6" t="s">
        <v>143</v>
      </c>
      <c r="E29" s="33">
        <v>5.7</v>
      </c>
      <c r="F29" s="6">
        <v>2.2999999999999998</v>
      </c>
      <c r="G29" s="20"/>
      <c r="H29" s="20"/>
    </row>
    <row r="30" spans="1:8" ht="15" x14ac:dyDescent="0.25">
      <c r="A30" s="39">
        <v>25</v>
      </c>
      <c r="B30" s="3" t="str">
        <f t="shared" si="0"/>
        <v>#9ED7D8</v>
      </c>
      <c r="C30" s="25">
        <f t="shared" si="1"/>
        <v>0.76500000000000001</v>
      </c>
      <c r="D30" s="6" t="s">
        <v>144</v>
      </c>
      <c r="E30" s="33">
        <v>4.3</v>
      </c>
      <c r="F30" s="6">
        <v>3.3</v>
      </c>
      <c r="G30" s="20"/>
      <c r="H30" s="20"/>
    </row>
    <row r="31" spans="1:8" ht="15" x14ac:dyDescent="0.25">
      <c r="A31" s="39">
        <v>26</v>
      </c>
      <c r="B31" s="3" t="str">
        <f t="shared" si="0"/>
        <v>#009CAD</v>
      </c>
      <c r="C31" s="25">
        <f t="shared" si="1"/>
        <v>1</v>
      </c>
      <c r="D31" s="6" t="s">
        <v>145</v>
      </c>
      <c r="E31" s="33">
        <v>17</v>
      </c>
      <c r="F31" s="6">
        <v>11.4</v>
      </c>
      <c r="G31" s="20"/>
      <c r="H31" s="20"/>
    </row>
    <row r="32" spans="1:8" ht="15" x14ac:dyDescent="0.25">
      <c r="A32" s="39">
        <v>27</v>
      </c>
      <c r="B32" s="3" t="str">
        <f t="shared" si="0"/>
        <v>#A2002C</v>
      </c>
      <c r="C32" s="25">
        <f t="shared" si="1"/>
        <v>9.5000000000000001E-2</v>
      </c>
      <c r="D32" s="6" t="s">
        <v>146</v>
      </c>
      <c r="E32" s="33">
        <v>1</v>
      </c>
      <c r="F32" s="6">
        <v>0.5</v>
      </c>
      <c r="G32" s="20"/>
      <c r="H32" s="20"/>
    </row>
    <row r="33" spans="1:8" ht="15" x14ac:dyDescent="0.25">
      <c r="A33" s="39">
        <v>28</v>
      </c>
      <c r="B33" s="3" t="str">
        <f t="shared" si="0"/>
        <v>#A2002C</v>
      </c>
      <c r="C33" s="25">
        <f t="shared" si="1"/>
        <v>4.2000000000000003E-2</v>
      </c>
      <c r="D33" s="6" t="s">
        <v>147</v>
      </c>
      <c r="E33" s="33">
        <v>0.6</v>
      </c>
      <c r="F33" s="6">
        <v>0.3</v>
      </c>
      <c r="G33" s="20"/>
      <c r="H33" s="20"/>
    </row>
    <row r="34" spans="1:8" ht="15" x14ac:dyDescent="0.25">
      <c r="A34" s="39">
        <v>29</v>
      </c>
      <c r="B34" s="3" t="str">
        <f t="shared" si="0"/>
        <v>#D8EFF2</v>
      </c>
      <c r="C34" s="25">
        <f t="shared" si="1"/>
        <v>0.60599999999999998</v>
      </c>
      <c r="D34" s="6" t="s">
        <v>148</v>
      </c>
      <c r="E34" s="33">
        <v>3.9</v>
      </c>
      <c r="F34" s="6">
        <v>2.2999999999999998</v>
      </c>
      <c r="G34" s="20"/>
      <c r="H34" s="20"/>
    </row>
    <row r="35" spans="1:8" ht="15" x14ac:dyDescent="0.25">
      <c r="A35" s="39">
        <v>30</v>
      </c>
      <c r="B35" s="3" t="str">
        <f t="shared" si="0"/>
        <v>#5DC2CE</v>
      </c>
      <c r="C35" s="25">
        <f t="shared" si="1"/>
        <v>0.88200000000000001</v>
      </c>
      <c r="D35" s="6" t="s">
        <v>149</v>
      </c>
      <c r="E35" s="33">
        <v>13.2</v>
      </c>
      <c r="F35" s="6">
        <v>5.5</v>
      </c>
      <c r="G35" s="20"/>
      <c r="H35" s="20"/>
    </row>
    <row r="36" spans="1:8" ht="15" x14ac:dyDescent="0.25">
      <c r="A36" s="39">
        <v>31</v>
      </c>
      <c r="B36" s="3" t="str">
        <f t="shared" si="0"/>
        <v>#FFD3D8</v>
      </c>
      <c r="C36" s="25">
        <f t="shared" si="1"/>
        <v>0.48899999999999999</v>
      </c>
      <c r="D36" s="6" t="s">
        <v>150</v>
      </c>
      <c r="E36" s="33">
        <v>3.7</v>
      </c>
      <c r="F36" s="6">
        <v>1.9</v>
      </c>
      <c r="G36" s="20"/>
      <c r="H36" s="20"/>
    </row>
    <row r="37" spans="1:8" ht="15" x14ac:dyDescent="0.25">
      <c r="A37" s="39">
        <v>32</v>
      </c>
      <c r="B37" s="3" t="str">
        <f t="shared" si="0"/>
        <v>#9ED7D8</v>
      </c>
      <c r="C37" s="25">
        <f t="shared" si="1"/>
        <v>0.76500000000000001</v>
      </c>
      <c r="D37" s="6" t="s">
        <v>151</v>
      </c>
      <c r="E37" s="33">
        <v>6.7</v>
      </c>
      <c r="F37" s="6">
        <v>3.3</v>
      </c>
      <c r="G37" s="20"/>
      <c r="H37" s="20"/>
    </row>
    <row r="38" spans="1:8" ht="15" x14ac:dyDescent="0.25">
      <c r="A38" s="39">
        <v>33</v>
      </c>
      <c r="B38" s="3" t="str">
        <f t="shared" si="0"/>
        <v>#D8EFF2</v>
      </c>
      <c r="C38" s="25">
        <f t="shared" si="1"/>
        <v>0.60599999999999998</v>
      </c>
      <c r="D38" s="6" t="s">
        <v>152</v>
      </c>
      <c r="E38" s="33">
        <v>6.2</v>
      </c>
      <c r="F38" s="6">
        <v>2.2999999999999998</v>
      </c>
      <c r="G38" s="20"/>
      <c r="H38" s="20"/>
    </row>
    <row r="39" spans="1:8" ht="15" x14ac:dyDescent="0.25">
      <c r="A39" s="39">
        <v>34</v>
      </c>
      <c r="B39" s="3" t="str">
        <f t="shared" si="0"/>
        <v>#5DC2CE</v>
      </c>
      <c r="C39" s="25">
        <f t="shared" si="1"/>
        <v>0.81899999999999995</v>
      </c>
      <c r="D39" s="6" t="s">
        <v>153</v>
      </c>
      <c r="E39" s="33">
        <v>11</v>
      </c>
      <c r="F39" s="6">
        <v>4</v>
      </c>
      <c r="G39" s="20"/>
      <c r="H39" s="20"/>
    </row>
    <row r="40" spans="1:8" ht="15" x14ac:dyDescent="0.25">
      <c r="A40" s="39">
        <v>35</v>
      </c>
      <c r="B40" s="3" t="str">
        <f t="shared" si="0"/>
        <v>#D8EFF2</v>
      </c>
      <c r="C40" s="25">
        <f t="shared" si="1"/>
        <v>0.64800000000000002</v>
      </c>
      <c r="D40" s="6" t="s">
        <v>154</v>
      </c>
      <c r="E40" s="33">
        <v>4.4000000000000004</v>
      </c>
      <c r="F40" s="6">
        <v>2.4</v>
      </c>
      <c r="G40" s="20"/>
      <c r="H40" s="20"/>
    </row>
    <row r="41" spans="1:8" ht="15" x14ac:dyDescent="0.25">
      <c r="A41" s="39">
        <v>36</v>
      </c>
      <c r="B41" s="3" t="str">
        <f t="shared" si="0"/>
        <v>#FF0051</v>
      </c>
      <c r="C41" s="25">
        <f t="shared" si="1"/>
        <v>0.14799999999999999</v>
      </c>
      <c r="D41" s="6" t="s">
        <v>155</v>
      </c>
      <c r="E41" s="33">
        <v>1.8</v>
      </c>
      <c r="F41" s="6">
        <v>0.8</v>
      </c>
      <c r="G41" s="20"/>
      <c r="H41" s="20"/>
    </row>
    <row r="42" spans="1:8" ht="15" x14ac:dyDescent="0.25">
      <c r="A42" s="39">
        <v>37</v>
      </c>
      <c r="B42" s="3" t="str">
        <f t="shared" si="0"/>
        <v>#FF96A8</v>
      </c>
      <c r="C42" s="25">
        <f t="shared" si="1"/>
        <v>0.372</v>
      </c>
      <c r="D42" s="6" t="s">
        <v>156</v>
      </c>
      <c r="E42" s="33">
        <v>3</v>
      </c>
      <c r="F42" s="6">
        <v>1.5</v>
      </c>
      <c r="G42" s="20"/>
      <c r="H42" s="20"/>
    </row>
    <row r="43" spans="1:8" ht="15" x14ac:dyDescent="0.25">
      <c r="A43" s="39">
        <v>38</v>
      </c>
      <c r="B43" s="3" t="str">
        <f t="shared" si="0"/>
        <v>#9ED7D8</v>
      </c>
      <c r="C43" s="25">
        <f t="shared" si="1"/>
        <v>0.73399999999999999</v>
      </c>
      <c r="D43" s="6" t="s">
        <v>157</v>
      </c>
      <c r="E43" s="33">
        <v>5.7</v>
      </c>
      <c r="F43" s="6">
        <v>2.9</v>
      </c>
      <c r="G43" s="20"/>
      <c r="H43" s="20"/>
    </row>
    <row r="44" spans="1:8" ht="15" x14ac:dyDescent="0.25">
      <c r="A44" s="39">
        <v>39</v>
      </c>
      <c r="B44" s="3" t="str">
        <f t="shared" si="0"/>
        <v>#5DC2CE</v>
      </c>
      <c r="C44" s="25">
        <f t="shared" si="1"/>
        <v>0.85099999999999998</v>
      </c>
      <c r="D44" s="6" t="s">
        <v>158</v>
      </c>
      <c r="E44" s="33">
        <v>6.3</v>
      </c>
      <c r="F44" s="6">
        <v>4.5999999999999996</v>
      </c>
      <c r="G44" s="20"/>
      <c r="H44" s="20"/>
    </row>
    <row r="45" spans="1:8" ht="15" x14ac:dyDescent="0.25">
      <c r="A45" s="39">
        <v>40</v>
      </c>
      <c r="B45" s="3" t="str">
        <f t="shared" si="0"/>
        <v>#FF96A8</v>
      </c>
      <c r="C45" s="25">
        <f t="shared" si="1"/>
        <v>0.31900000000000001</v>
      </c>
      <c r="D45" s="6" t="s">
        <v>159</v>
      </c>
      <c r="E45" s="33">
        <v>2.2000000000000002</v>
      </c>
      <c r="F45" s="6">
        <v>1.4</v>
      </c>
      <c r="G45" s="20"/>
      <c r="H45" s="20"/>
    </row>
    <row r="46" spans="1:8" ht="15" x14ac:dyDescent="0.25">
      <c r="A46" s="39">
        <v>41</v>
      </c>
      <c r="B46" s="3" t="str">
        <f t="shared" si="0"/>
        <v>#FF96A8</v>
      </c>
      <c r="C46" s="25">
        <f t="shared" si="1"/>
        <v>0.31900000000000001</v>
      </c>
      <c r="D46" s="6" t="s">
        <v>160</v>
      </c>
      <c r="E46" s="33">
        <v>2</v>
      </c>
      <c r="F46" s="6">
        <v>1.4</v>
      </c>
      <c r="G46" s="20"/>
      <c r="H46" s="20"/>
    </row>
    <row r="47" spans="1:8" ht="15" x14ac:dyDescent="0.25">
      <c r="A47" s="39">
        <v>42</v>
      </c>
      <c r="B47" s="3" t="str">
        <f t="shared" si="0"/>
        <v>#FFD3D8</v>
      </c>
      <c r="C47" s="25">
        <f t="shared" si="1"/>
        <v>0.42499999999999999</v>
      </c>
      <c r="D47" s="6" t="s">
        <v>161</v>
      </c>
      <c r="E47" s="33">
        <v>4.2</v>
      </c>
      <c r="F47" s="6">
        <v>1.7</v>
      </c>
      <c r="G47" s="20"/>
      <c r="H47" s="20"/>
    </row>
    <row r="48" spans="1:8" ht="15" x14ac:dyDescent="0.25">
      <c r="A48" s="39">
        <v>43</v>
      </c>
      <c r="B48" s="3" t="str">
        <f t="shared" si="0"/>
        <v>#D8EFF2</v>
      </c>
      <c r="C48" s="25">
        <f t="shared" si="1"/>
        <v>0.67</v>
      </c>
      <c r="D48" s="6" t="s">
        <v>162</v>
      </c>
      <c r="E48" s="33">
        <v>6</v>
      </c>
      <c r="F48" s="6">
        <v>2.6</v>
      </c>
      <c r="G48" s="20"/>
      <c r="H48" s="20"/>
    </row>
    <row r="49" spans="1:8" ht="15" x14ac:dyDescent="0.25">
      <c r="A49" s="39">
        <v>44</v>
      </c>
      <c r="B49" s="3" t="str">
        <f t="shared" si="0"/>
        <v>#009CAD</v>
      </c>
      <c r="C49" s="25">
        <f t="shared" si="1"/>
        <v>0.90400000000000003</v>
      </c>
      <c r="D49" s="6" t="s">
        <v>163</v>
      </c>
      <c r="E49" s="33">
        <v>10</v>
      </c>
      <c r="F49" s="6">
        <v>5.8</v>
      </c>
      <c r="G49" s="20"/>
      <c r="H49" s="20"/>
    </row>
    <row r="50" spans="1:8" ht="15" x14ac:dyDescent="0.25">
      <c r="A50" s="39">
        <v>45</v>
      </c>
      <c r="B50" s="3" t="str">
        <f t="shared" si="0"/>
        <v>#FF0051</v>
      </c>
      <c r="C50" s="25">
        <f t="shared" si="1"/>
        <v>0.127</v>
      </c>
      <c r="D50" s="6" t="s">
        <v>164</v>
      </c>
      <c r="E50" s="33">
        <v>1.1000000000000001</v>
      </c>
      <c r="F50" s="6">
        <v>0.6</v>
      </c>
      <c r="G50" s="20"/>
      <c r="H50" s="20"/>
    </row>
    <row r="51" spans="1:8" ht="15" x14ac:dyDescent="0.25">
      <c r="A51" s="39">
        <v>46</v>
      </c>
      <c r="B51" s="3" t="str">
        <f t="shared" si="0"/>
        <v>#FDEFF3</v>
      </c>
      <c r="C51" s="25">
        <f t="shared" si="1"/>
        <v>0.58499999999999996</v>
      </c>
      <c r="D51" s="6" t="s">
        <v>165</v>
      </c>
      <c r="E51" s="33">
        <v>4.2</v>
      </c>
      <c r="F51" s="6">
        <v>2.1</v>
      </c>
      <c r="G51" s="20"/>
      <c r="H51" s="20"/>
    </row>
    <row r="52" spans="1:8" ht="15" x14ac:dyDescent="0.25">
      <c r="A52" s="39">
        <v>47</v>
      </c>
      <c r="B52" s="3" t="str">
        <f t="shared" si="0"/>
        <v>#9ED7D8</v>
      </c>
      <c r="C52" s="25">
        <f t="shared" si="1"/>
        <v>0.73399999999999999</v>
      </c>
      <c r="D52" s="6" t="s">
        <v>166</v>
      </c>
      <c r="E52" s="33">
        <v>5.9</v>
      </c>
      <c r="F52" s="6">
        <v>2.9</v>
      </c>
      <c r="G52" s="20"/>
      <c r="H52" s="20"/>
    </row>
    <row r="53" spans="1:8" ht="15" x14ac:dyDescent="0.25">
      <c r="A53" s="39">
        <v>48</v>
      </c>
      <c r="B53" s="3" t="str">
        <f t="shared" si="0"/>
        <v>#5DC2CE</v>
      </c>
      <c r="C53" s="25">
        <f t="shared" si="1"/>
        <v>0.82899999999999996</v>
      </c>
      <c r="D53" s="6" t="s">
        <v>167</v>
      </c>
      <c r="E53" s="33">
        <v>7</v>
      </c>
      <c r="F53" s="6">
        <v>4.0999999999999996</v>
      </c>
      <c r="G53" s="20"/>
      <c r="H53" s="20"/>
    </row>
    <row r="54" spans="1:8" ht="15" x14ac:dyDescent="0.25">
      <c r="A54" s="39">
        <v>49</v>
      </c>
      <c r="B54" s="3" t="str">
        <f t="shared" si="0"/>
        <v>#9ED7D8</v>
      </c>
      <c r="C54" s="25">
        <f t="shared" si="1"/>
        <v>0.78700000000000003</v>
      </c>
      <c r="D54" s="6" t="s">
        <v>168</v>
      </c>
      <c r="E54" s="33">
        <v>5.4</v>
      </c>
      <c r="F54" s="6">
        <v>3.4</v>
      </c>
      <c r="G54" s="20"/>
      <c r="H54" s="20"/>
    </row>
    <row r="55" spans="1:8" ht="15" x14ac:dyDescent="0.25">
      <c r="A55" s="39">
        <v>50</v>
      </c>
      <c r="B55" s="3" t="str">
        <f t="shared" si="0"/>
        <v>#FFD3D8</v>
      </c>
      <c r="C55" s="25">
        <f t="shared" si="1"/>
        <v>0.48899999999999999</v>
      </c>
      <c r="D55" s="6" t="s">
        <v>169</v>
      </c>
      <c r="E55" s="33">
        <v>3.5</v>
      </c>
      <c r="F55" s="6">
        <v>1.9</v>
      </c>
      <c r="G55" s="20"/>
      <c r="H55" s="20"/>
    </row>
    <row r="56" spans="1:8" ht="15" x14ac:dyDescent="0.25">
      <c r="A56" s="39">
        <v>51</v>
      </c>
      <c r="B56" s="3" t="str">
        <f t="shared" si="0"/>
        <v>#A2002C</v>
      </c>
      <c r="C56" s="25">
        <f t="shared" si="1"/>
        <v>2.1000000000000001E-2</v>
      </c>
      <c r="D56" s="6" t="s">
        <v>170</v>
      </c>
      <c r="E56" s="33">
        <v>0.7</v>
      </c>
      <c r="F56" s="6">
        <v>0.2</v>
      </c>
      <c r="G56" s="20"/>
      <c r="H56" s="20"/>
    </row>
    <row r="57" spans="1:8" ht="15" x14ac:dyDescent="0.25">
      <c r="A57" s="39">
        <v>52</v>
      </c>
      <c r="B57" s="3" t="str">
        <f t="shared" si="0"/>
        <v>#FF0051</v>
      </c>
      <c r="C57" s="25">
        <f t="shared" si="1"/>
        <v>0.14799999999999999</v>
      </c>
      <c r="D57" s="6" t="s">
        <v>171</v>
      </c>
      <c r="E57" s="33">
        <v>1.9</v>
      </c>
      <c r="F57" s="6">
        <v>0.8</v>
      </c>
      <c r="G57" s="20"/>
      <c r="H57" s="20"/>
    </row>
    <row r="58" spans="1:8" ht="15" x14ac:dyDescent="0.25">
      <c r="A58" s="39">
        <v>53</v>
      </c>
      <c r="B58" s="3" t="str">
        <f t="shared" si="0"/>
        <v>#FFD3D8</v>
      </c>
      <c r="C58" s="25">
        <f t="shared" si="1"/>
        <v>0.48899999999999999</v>
      </c>
      <c r="D58" s="6" t="s">
        <v>172</v>
      </c>
      <c r="E58" s="33">
        <v>3.2</v>
      </c>
      <c r="F58" s="6">
        <v>1.9</v>
      </c>
      <c r="G58" s="20"/>
      <c r="H58" s="20"/>
    </row>
    <row r="59" spans="1:8" ht="15" x14ac:dyDescent="0.25">
      <c r="A59" s="39">
        <v>54</v>
      </c>
      <c r="B59" s="3" t="str">
        <f t="shared" si="0"/>
        <v>#FF5F76</v>
      </c>
      <c r="C59" s="25">
        <f t="shared" si="1"/>
        <v>0.223</v>
      </c>
      <c r="D59" s="6" t="s">
        <v>173</v>
      </c>
      <c r="E59" s="33">
        <v>2.2000000000000002</v>
      </c>
      <c r="F59" s="6">
        <v>1.1000000000000001</v>
      </c>
      <c r="G59" s="20"/>
      <c r="H59" s="20"/>
    </row>
    <row r="60" spans="1:8" ht="15" x14ac:dyDescent="0.25">
      <c r="A60" s="39">
        <v>55</v>
      </c>
      <c r="B60" s="3" t="str">
        <f t="shared" si="0"/>
        <v>#FF0051</v>
      </c>
      <c r="C60" s="25">
        <f t="shared" si="1"/>
        <v>0.14799999999999999</v>
      </c>
      <c r="D60" s="6" t="s">
        <v>174</v>
      </c>
      <c r="E60" s="33">
        <v>2</v>
      </c>
      <c r="F60" s="6">
        <v>0.8</v>
      </c>
      <c r="G60" s="20"/>
      <c r="H60" s="20"/>
    </row>
    <row r="61" spans="1:8" ht="15" x14ac:dyDescent="0.25">
      <c r="A61" s="39">
        <v>56</v>
      </c>
      <c r="B61" s="3" t="str">
        <f t="shared" si="0"/>
        <v>#D8EFF2</v>
      </c>
      <c r="C61" s="25">
        <f t="shared" si="1"/>
        <v>0.67</v>
      </c>
      <c r="D61" s="6" t="s">
        <v>175</v>
      </c>
      <c r="E61" s="33">
        <v>4.4000000000000004</v>
      </c>
      <c r="F61" s="6">
        <v>2.6</v>
      </c>
      <c r="G61" s="20"/>
      <c r="H61" s="20"/>
    </row>
    <row r="62" spans="1:8" ht="15" x14ac:dyDescent="0.25">
      <c r="A62" s="39">
        <v>57</v>
      </c>
      <c r="B62" s="3" t="str">
        <f t="shared" si="0"/>
        <v>#FFD3D8</v>
      </c>
      <c r="C62" s="25">
        <f t="shared" si="1"/>
        <v>0.40400000000000003</v>
      </c>
      <c r="D62" s="6" t="s">
        <v>176</v>
      </c>
      <c r="E62" s="33">
        <v>3.5</v>
      </c>
      <c r="F62" s="6">
        <v>1.6</v>
      </c>
      <c r="G62" s="20"/>
      <c r="H62" s="20"/>
    </row>
    <row r="63" spans="1:8" ht="15" x14ac:dyDescent="0.25">
      <c r="A63" s="39">
        <v>58</v>
      </c>
      <c r="B63" s="3" t="str">
        <f t="shared" si="0"/>
        <v>#FFD3D8</v>
      </c>
      <c r="C63" s="25">
        <f t="shared" si="1"/>
        <v>0.42499999999999999</v>
      </c>
      <c r="D63" s="6" t="s">
        <v>177</v>
      </c>
      <c r="E63" s="33">
        <v>2.5</v>
      </c>
      <c r="F63" s="6">
        <v>1.7</v>
      </c>
      <c r="G63" s="20"/>
      <c r="H63" s="20"/>
    </row>
    <row r="64" spans="1:8" ht="15" x14ac:dyDescent="0.25">
      <c r="A64" s="39">
        <v>59</v>
      </c>
      <c r="B64" s="3" t="str">
        <f t="shared" si="0"/>
        <v>#A2002C</v>
      </c>
      <c r="C64" s="25">
        <f t="shared" si="1"/>
        <v>9.5000000000000001E-2</v>
      </c>
      <c r="D64" s="6" t="s">
        <v>178</v>
      </c>
      <c r="E64" s="33">
        <v>1.2</v>
      </c>
      <c r="F64" s="6">
        <v>0.5</v>
      </c>
      <c r="G64" s="20"/>
      <c r="H64" s="20"/>
    </row>
    <row r="65" spans="1:8" ht="15" x14ac:dyDescent="0.25">
      <c r="A65" s="39">
        <v>60</v>
      </c>
      <c r="B65" s="3" t="str">
        <f t="shared" si="0"/>
        <v>#FF0051</v>
      </c>
      <c r="C65" s="25">
        <f t="shared" si="1"/>
        <v>0.14799999999999999</v>
      </c>
      <c r="D65" s="6" t="s">
        <v>179</v>
      </c>
      <c r="E65" s="33">
        <v>1.3</v>
      </c>
      <c r="F65" s="6">
        <v>0.8</v>
      </c>
      <c r="G65" s="20"/>
      <c r="H65" s="20"/>
    </row>
    <row r="66" spans="1:8" ht="15" x14ac:dyDescent="0.25">
      <c r="A66" s="39">
        <v>61</v>
      </c>
      <c r="B66" s="3" t="str">
        <f t="shared" si="0"/>
        <v>#9ED7D8</v>
      </c>
      <c r="C66" s="25">
        <f t="shared" si="1"/>
        <v>0.72299999999999998</v>
      </c>
      <c r="D66" s="6" t="s">
        <v>180</v>
      </c>
      <c r="E66" s="33">
        <v>4.5999999999999996</v>
      </c>
      <c r="F66" s="6">
        <v>2.8</v>
      </c>
      <c r="G66" s="20"/>
      <c r="H66" s="20"/>
    </row>
    <row r="67" spans="1:8" ht="15" x14ac:dyDescent="0.25">
      <c r="A67" s="39">
        <v>62</v>
      </c>
      <c r="B67" s="3" t="str">
        <f t="shared" si="0"/>
        <v>#A2002C</v>
      </c>
      <c r="C67" s="25">
        <f t="shared" si="1"/>
        <v>7.3999999999999996E-2</v>
      </c>
      <c r="D67" s="6" t="s">
        <v>181</v>
      </c>
      <c r="E67" s="33">
        <v>0.7</v>
      </c>
      <c r="F67" s="6">
        <v>0.4</v>
      </c>
      <c r="G67" s="20"/>
      <c r="H67" s="20"/>
    </row>
    <row r="68" spans="1:8" ht="15" x14ac:dyDescent="0.25">
      <c r="A68" s="39">
        <v>63</v>
      </c>
      <c r="B68" s="3" t="str">
        <f t="shared" si="0"/>
        <v>#FFD3D8</v>
      </c>
      <c r="C68" s="25">
        <f t="shared" si="1"/>
        <v>0.40400000000000003</v>
      </c>
      <c r="D68" s="6" t="s">
        <v>182</v>
      </c>
      <c r="E68" s="33">
        <v>2.6</v>
      </c>
      <c r="F68" s="6">
        <v>1.6</v>
      </c>
      <c r="G68" s="20"/>
      <c r="H68" s="20"/>
    </row>
    <row r="69" spans="1:8" ht="15" x14ac:dyDescent="0.25">
      <c r="A69" s="39">
        <v>64</v>
      </c>
      <c r="B69" s="3" t="str">
        <f t="shared" si="0"/>
        <v>#FF5F76</v>
      </c>
      <c r="C69" s="25">
        <f t="shared" si="1"/>
        <v>0.26500000000000001</v>
      </c>
      <c r="D69" s="6" t="s">
        <v>183</v>
      </c>
      <c r="E69" s="33">
        <v>2.1</v>
      </c>
      <c r="F69" s="6">
        <v>1.2</v>
      </c>
      <c r="G69" s="20"/>
      <c r="H69" s="20"/>
    </row>
    <row r="70" spans="1:8" ht="15" x14ac:dyDescent="0.25">
      <c r="A70" s="39">
        <v>65</v>
      </c>
      <c r="B70" s="3" t="str">
        <f t="shared" ref="B70:B99" si="2">+IF(C70&gt;90%,"#009CAD",IF(C70&gt;80%,"#5DC2CE",IF(C70&gt;70%,"#9ED7D8",IF(C70&gt;60%,"#D8EFF2",IF(C70&gt;50%,"#FDEFF3",IF(C70&gt;40%,"#FFD3D8",IF(C70&gt;30%,"#FF96A8",IF(C70&gt;20%,"#FF5F76",IF(C70&gt;10%,"#FF0051","#A2002C")))))))))</f>
        <v>#FF5F76</v>
      </c>
      <c r="C70" s="25">
        <f t="shared" ref="C70:C99" si="3">PERCENTRANK($F$5:$F$99,F70)</f>
        <v>0.223</v>
      </c>
      <c r="D70" s="6" t="s">
        <v>184</v>
      </c>
      <c r="E70" s="33">
        <v>2.1</v>
      </c>
      <c r="F70" s="6">
        <v>1.1000000000000001</v>
      </c>
      <c r="G70" s="20"/>
      <c r="H70" s="20"/>
    </row>
    <row r="71" spans="1:8" ht="15" x14ac:dyDescent="0.25">
      <c r="A71" s="39">
        <v>66</v>
      </c>
      <c r="B71" s="3" t="str">
        <f t="shared" si="2"/>
        <v>#009CAD</v>
      </c>
      <c r="C71" s="25">
        <f t="shared" si="3"/>
        <v>0.96799999999999997</v>
      </c>
      <c r="D71" s="6" t="s">
        <v>185</v>
      </c>
      <c r="E71" s="33">
        <v>17.399999999999999</v>
      </c>
      <c r="F71" s="6">
        <v>8.8000000000000007</v>
      </c>
      <c r="G71" s="20"/>
      <c r="H71" s="20"/>
    </row>
    <row r="72" spans="1:8" ht="15" x14ac:dyDescent="0.25">
      <c r="A72" s="39">
        <v>67</v>
      </c>
      <c r="B72" s="3" t="str">
        <f t="shared" si="2"/>
        <v>#9ED7D8</v>
      </c>
      <c r="C72" s="25">
        <f t="shared" si="3"/>
        <v>0.79700000000000004</v>
      </c>
      <c r="D72" s="6" t="s">
        <v>186</v>
      </c>
      <c r="E72" s="33">
        <v>5.9</v>
      </c>
      <c r="F72" s="6">
        <v>3.8</v>
      </c>
      <c r="G72" s="20"/>
      <c r="H72" s="20"/>
    </row>
    <row r="73" spans="1:8" ht="15" x14ac:dyDescent="0.25">
      <c r="A73" s="39">
        <v>68</v>
      </c>
      <c r="B73" s="3" t="str">
        <f t="shared" si="2"/>
        <v>#9ED7D8</v>
      </c>
      <c r="C73" s="25">
        <f t="shared" si="3"/>
        <v>0.755</v>
      </c>
      <c r="D73" s="6" t="s">
        <v>187</v>
      </c>
      <c r="E73" s="33">
        <v>5.0999999999999996</v>
      </c>
      <c r="F73" s="6">
        <v>3.2</v>
      </c>
      <c r="G73" s="20"/>
      <c r="H73" s="20"/>
    </row>
    <row r="74" spans="1:8" ht="15" x14ac:dyDescent="0.25">
      <c r="A74" s="39">
        <v>69</v>
      </c>
      <c r="B74" s="3" t="str">
        <f t="shared" si="2"/>
        <v>#FF96A8</v>
      </c>
      <c r="C74" s="25">
        <f t="shared" si="3"/>
        <v>0.372</v>
      </c>
      <c r="D74" s="6" t="s">
        <v>188</v>
      </c>
      <c r="E74" s="33">
        <v>4</v>
      </c>
      <c r="F74" s="6">
        <v>1.5</v>
      </c>
      <c r="G74" s="20"/>
      <c r="H74" s="20"/>
    </row>
    <row r="75" spans="1:8" ht="15" x14ac:dyDescent="0.25">
      <c r="A75" s="39">
        <v>70</v>
      </c>
      <c r="B75" s="3" t="str">
        <f t="shared" si="2"/>
        <v>#9ED7D8</v>
      </c>
      <c r="C75" s="25">
        <f t="shared" si="3"/>
        <v>0.71199999999999997</v>
      </c>
      <c r="D75" s="6" t="s">
        <v>189</v>
      </c>
      <c r="E75" s="33">
        <v>5.5</v>
      </c>
      <c r="F75" s="6">
        <v>2.7</v>
      </c>
      <c r="G75" s="20"/>
      <c r="H75" s="20"/>
    </row>
    <row r="76" spans="1:8" ht="15" x14ac:dyDescent="0.25">
      <c r="A76" s="39">
        <v>71</v>
      </c>
      <c r="B76" s="3" t="str">
        <f t="shared" si="2"/>
        <v>#FF5F76</v>
      </c>
      <c r="C76" s="25">
        <f t="shared" si="3"/>
        <v>0.223</v>
      </c>
      <c r="D76" s="6" t="s">
        <v>190</v>
      </c>
      <c r="E76" s="33">
        <v>1.5</v>
      </c>
      <c r="F76" s="6">
        <v>1.1000000000000001</v>
      </c>
      <c r="G76" s="20"/>
      <c r="H76" s="20"/>
    </row>
    <row r="77" spans="1:8" ht="15" x14ac:dyDescent="0.25">
      <c r="A77" s="39">
        <v>72</v>
      </c>
      <c r="B77" s="3" t="str">
        <f t="shared" si="2"/>
        <v>#FDEFF3</v>
      </c>
      <c r="C77" s="25">
        <f t="shared" si="3"/>
        <v>0.55300000000000005</v>
      </c>
      <c r="D77" s="6" t="s">
        <v>191</v>
      </c>
      <c r="E77" s="33">
        <v>3</v>
      </c>
      <c r="F77" s="6">
        <v>2</v>
      </c>
      <c r="G77" s="20"/>
      <c r="H77" s="20"/>
    </row>
    <row r="78" spans="1:8" ht="15" x14ac:dyDescent="0.25">
      <c r="A78" s="39">
        <v>73</v>
      </c>
      <c r="B78" s="3" t="str">
        <f t="shared" si="2"/>
        <v>#FFD3D8</v>
      </c>
      <c r="C78" s="25">
        <f t="shared" si="3"/>
        <v>0.42499999999999999</v>
      </c>
      <c r="D78" s="6" t="s">
        <v>192</v>
      </c>
      <c r="E78" s="33">
        <v>3.4</v>
      </c>
      <c r="F78" s="6">
        <v>1.7</v>
      </c>
      <c r="G78" s="20"/>
      <c r="H78" s="20"/>
    </row>
    <row r="79" spans="1:8" ht="15" x14ac:dyDescent="0.25">
      <c r="A79" s="39">
        <v>74</v>
      </c>
      <c r="B79" s="3" t="str">
        <f t="shared" si="2"/>
        <v>#FF96A8</v>
      </c>
      <c r="C79" s="25">
        <f t="shared" si="3"/>
        <v>0.31900000000000001</v>
      </c>
      <c r="D79" s="6" t="s">
        <v>193</v>
      </c>
      <c r="E79" s="33">
        <v>2.5</v>
      </c>
      <c r="F79" s="6">
        <v>1.4</v>
      </c>
      <c r="G79" s="20"/>
      <c r="H79" s="20"/>
    </row>
    <row r="80" spans="1:8" ht="15" x14ac:dyDescent="0.25">
      <c r="A80" s="39">
        <v>76</v>
      </c>
      <c r="B80" s="3" t="str">
        <f t="shared" si="2"/>
        <v>#A2002C</v>
      </c>
      <c r="C80" s="25">
        <f t="shared" si="3"/>
        <v>9.5000000000000001E-2</v>
      </c>
      <c r="D80" s="6" t="s">
        <v>195</v>
      </c>
      <c r="E80" s="33">
        <v>1</v>
      </c>
      <c r="F80" s="6">
        <v>0.5</v>
      </c>
      <c r="G80" s="20"/>
      <c r="H80" s="20"/>
    </row>
    <row r="81" spans="1:8" ht="15" x14ac:dyDescent="0.25">
      <c r="A81" s="39">
        <v>77</v>
      </c>
      <c r="B81" s="3" t="str">
        <f t="shared" si="2"/>
        <v>#FF0051</v>
      </c>
      <c r="C81" s="25">
        <f t="shared" si="3"/>
        <v>0.127</v>
      </c>
      <c r="D81" s="6" t="s">
        <v>196</v>
      </c>
      <c r="E81" s="33">
        <v>1.2</v>
      </c>
      <c r="F81" s="6">
        <v>0.6</v>
      </c>
      <c r="G81" s="20"/>
      <c r="H81" s="20"/>
    </row>
    <row r="82" spans="1:8" ht="15" x14ac:dyDescent="0.25">
      <c r="A82" s="39">
        <v>78</v>
      </c>
      <c r="B82" s="3" t="str">
        <f t="shared" si="2"/>
        <v>#FF5F76</v>
      </c>
      <c r="C82" s="25">
        <f t="shared" si="3"/>
        <v>0.223</v>
      </c>
      <c r="D82" s="6" t="s">
        <v>197</v>
      </c>
      <c r="E82" s="33">
        <v>2.2000000000000002</v>
      </c>
      <c r="F82" s="6">
        <v>1.1000000000000001</v>
      </c>
      <c r="G82" s="20"/>
      <c r="H82" s="20"/>
    </row>
    <row r="83" spans="1:8" ht="15" x14ac:dyDescent="0.25">
      <c r="A83" s="39">
        <v>79</v>
      </c>
      <c r="B83" s="3" t="str">
        <f t="shared" si="2"/>
        <v>#FF96A8</v>
      </c>
      <c r="C83" s="25">
        <f t="shared" si="3"/>
        <v>0.31900000000000001</v>
      </c>
      <c r="D83" s="6" t="s">
        <v>198</v>
      </c>
      <c r="E83" s="33">
        <v>2.8</v>
      </c>
      <c r="F83" s="6">
        <v>1.4</v>
      </c>
      <c r="G83" s="20"/>
      <c r="H83" s="20"/>
    </row>
    <row r="84" spans="1:8" ht="15" x14ac:dyDescent="0.25">
      <c r="A84" s="39">
        <v>80</v>
      </c>
      <c r="B84" s="3" t="str">
        <f t="shared" si="2"/>
        <v>#A2002C</v>
      </c>
      <c r="C84" s="25">
        <f t="shared" si="3"/>
        <v>4.2000000000000003E-2</v>
      </c>
      <c r="D84" s="6" t="s">
        <v>199</v>
      </c>
      <c r="E84" s="33">
        <v>0.6</v>
      </c>
      <c r="F84" s="6">
        <v>0.3</v>
      </c>
      <c r="G84" s="20"/>
      <c r="H84" s="20"/>
    </row>
    <row r="85" spans="1:8" ht="15" x14ac:dyDescent="0.25">
      <c r="A85" s="39">
        <v>81</v>
      </c>
      <c r="B85" s="3" t="str">
        <f t="shared" si="2"/>
        <v>#FFD3D8</v>
      </c>
      <c r="C85" s="25">
        <f t="shared" si="3"/>
        <v>0.48899999999999999</v>
      </c>
      <c r="D85" s="6" t="s">
        <v>200</v>
      </c>
      <c r="E85" s="33">
        <v>3.9</v>
      </c>
      <c r="F85" s="6">
        <v>1.9</v>
      </c>
      <c r="G85" s="20"/>
      <c r="H85" s="20"/>
    </row>
    <row r="86" spans="1:8" ht="15" x14ac:dyDescent="0.25">
      <c r="A86" s="39">
        <v>82</v>
      </c>
      <c r="B86" s="3" t="str">
        <f t="shared" si="2"/>
        <v>#D8EFF2</v>
      </c>
      <c r="C86" s="25">
        <f t="shared" si="3"/>
        <v>0.67</v>
      </c>
      <c r="D86" s="6" t="s">
        <v>201</v>
      </c>
      <c r="E86" s="33">
        <v>4.5</v>
      </c>
      <c r="F86" s="6">
        <v>2.6</v>
      </c>
      <c r="G86" s="20"/>
      <c r="H86" s="20"/>
    </row>
    <row r="87" spans="1:8" ht="15" x14ac:dyDescent="0.25">
      <c r="A87" s="39">
        <v>83</v>
      </c>
      <c r="B87" s="3" t="str">
        <f t="shared" si="2"/>
        <v>#009CAD</v>
      </c>
      <c r="C87" s="25">
        <f t="shared" si="3"/>
        <v>0.98899999999999999</v>
      </c>
      <c r="D87" s="6" t="s">
        <v>202</v>
      </c>
      <c r="E87" s="33">
        <v>18.2</v>
      </c>
      <c r="F87" s="6">
        <v>9.3000000000000007</v>
      </c>
      <c r="G87" s="20"/>
      <c r="H87" s="20"/>
    </row>
    <row r="88" spans="1:8" ht="15" x14ac:dyDescent="0.25">
      <c r="A88" s="39">
        <v>84</v>
      </c>
      <c r="B88" s="3" t="str">
        <f t="shared" si="2"/>
        <v>#009CAD</v>
      </c>
      <c r="C88" s="25">
        <f t="shared" si="3"/>
        <v>0.93600000000000005</v>
      </c>
      <c r="D88" s="6" t="s">
        <v>203</v>
      </c>
      <c r="E88" s="33">
        <v>16.399999999999999</v>
      </c>
      <c r="F88" s="6">
        <v>7.2</v>
      </c>
      <c r="G88" s="20"/>
      <c r="H88" s="20"/>
    </row>
    <row r="89" spans="1:8" ht="15" x14ac:dyDescent="0.25">
      <c r="A89" s="39">
        <v>85</v>
      </c>
      <c r="B89" s="3" t="str">
        <f t="shared" si="2"/>
        <v>#D8EFF2</v>
      </c>
      <c r="C89" s="25">
        <f t="shared" si="3"/>
        <v>0.64800000000000002</v>
      </c>
      <c r="D89" s="6" t="s">
        <v>204</v>
      </c>
      <c r="E89" s="33">
        <v>4.0999999999999996</v>
      </c>
      <c r="F89" s="6">
        <v>2.4</v>
      </c>
      <c r="G89" s="20"/>
      <c r="H89" s="20"/>
    </row>
    <row r="90" spans="1:8" ht="15" x14ac:dyDescent="0.25">
      <c r="A90" s="39">
        <v>86</v>
      </c>
      <c r="B90" s="3" t="str">
        <f t="shared" si="2"/>
        <v>#FF96A8</v>
      </c>
      <c r="C90" s="25">
        <f t="shared" si="3"/>
        <v>0.372</v>
      </c>
      <c r="D90" s="6" t="s">
        <v>205</v>
      </c>
      <c r="E90" s="33">
        <v>2.8</v>
      </c>
      <c r="F90" s="6">
        <v>1.5</v>
      </c>
      <c r="G90" s="20"/>
      <c r="H90" s="20"/>
    </row>
    <row r="91" spans="1:8" ht="15" x14ac:dyDescent="0.25">
      <c r="A91" s="39">
        <v>87</v>
      </c>
      <c r="B91" s="3" t="str">
        <f t="shared" si="2"/>
        <v>#FDEFF3</v>
      </c>
      <c r="C91" s="25">
        <f t="shared" si="3"/>
        <v>0.58499999999999996</v>
      </c>
      <c r="D91" s="6" t="s">
        <v>206</v>
      </c>
      <c r="E91" s="33">
        <v>4.7</v>
      </c>
      <c r="F91" s="6">
        <v>2.1</v>
      </c>
      <c r="G91" s="20"/>
      <c r="H91" s="20"/>
    </row>
    <row r="92" spans="1:8" ht="15" x14ac:dyDescent="0.25">
      <c r="A92" s="39">
        <v>88</v>
      </c>
      <c r="B92" s="3" t="str">
        <f t="shared" si="2"/>
        <v>#5DC2CE</v>
      </c>
      <c r="C92" s="25">
        <f t="shared" si="3"/>
        <v>0.80800000000000005</v>
      </c>
      <c r="D92" s="6" t="s">
        <v>207</v>
      </c>
      <c r="E92" s="33">
        <v>6</v>
      </c>
      <c r="F92" s="6">
        <v>3.9</v>
      </c>
      <c r="G92" s="20"/>
      <c r="H92" s="20"/>
    </row>
    <row r="93" spans="1:8" ht="15" x14ac:dyDescent="0.25">
      <c r="A93" s="39">
        <v>89</v>
      </c>
      <c r="B93" s="3" t="str">
        <f t="shared" si="2"/>
        <v>#FFD3D8</v>
      </c>
      <c r="C93" s="25">
        <f t="shared" si="3"/>
        <v>0.48899999999999999</v>
      </c>
      <c r="D93" s="6" t="s">
        <v>208</v>
      </c>
      <c r="E93" s="33">
        <v>4</v>
      </c>
      <c r="F93" s="6">
        <v>1.9</v>
      </c>
      <c r="G93" s="20"/>
      <c r="H93" s="20"/>
    </row>
    <row r="94" spans="1:8" ht="15" x14ac:dyDescent="0.25">
      <c r="A94" s="39">
        <v>90</v>
      </c>
      <c r="B94" s="3" t="str">
        <f t="shared" si="2"/>
        <v>#FF96A8</v>
      </c>
      <c r="C94" s="25">
        <f t="shared" si="3"/>
        <v>0.308</v>
      </c>
      <c r="D94" s="6" t="s">
        <v>209</v>
      </c>
      <c r="E94" s="33">
        <v>1.7</v>
      </c>
      <c r="F94" s="6">
        <v>1.3</v>
      </c>
      <c r="G94" s="20"/>
      <c r="H94" s="20"/>
    </row>
    <row r="95" spans="1:8" ht="15" x14ac:dyDescent="0.25">
      <c r="A95" s="39">
        <v>91</v>
      </c>
      <c r="B95" s="3" t="str">
        <f t="shared" si="2"/>
        <v>#FF5F76</v>
      </c>
      <c r="C95" s="25">
        <f t="shared" si="3"/>
        <v>0.26500000000000001</v>
      </c>
      <c r="D95" s="6" t="s">
        <v>210</v>
      </c>
      <c r="E95" s="33">
        <v>2.9</v>
      </c>
      <c r="F95" s="6">
        <v>1.2</v>
      </c>
      <c r="G95" s="20"/>
      <c r="H95" s="20"/>
    </row>
    <row r="96" spans="1:8" ht="15" x14ac:dyDescent="0.25">
      <c r="A96" s="39">
        <v>92</v>
      </c>
      <c r="B96" s="3" t="str">
        <f t="shared" si="2"/>
        <v>#A2002C</v>
      </c>
      <c r="C96" s="25">
        <f t="shared" si="3"/>
        <v>0</v>
      </c>
      <c r="D96" s="6" t="s">
        <v>211</v>
      </c>
      <c r="E96" s="34">
        <v>0</v>
      </c>
      <c r="F96" s="6">
        <v>0</v>
      </c>
      <c r="G96" s="20"/>
      <c r="H96" s="20"/>
    </row>
    <row r="97" spans="1:8" ht="15" x14ac:dyDescent="0.25">
      <c r="A97" s="39">
        <v>93</v>
      </c>
      <c r="B97" s="3" t="str">
        <f t="shared" si="2"/>
        <v>#A2002C</v>
      </c>
      <c r="C97" s="25">
        <f t="shared" si="3"/>
        <v>4.2000000000000003E-2</v>
      </c>
      <c r="D97" s="6" t="s">
        <v>212</v>
      </c>
      <c r="E97" s="33">
        <v>5.9</v>
      </c>
      <c r="F97" s="6">
        <v>0.3</v>
      </c>
      <c r="G97" s="20"/>
      <c r="H97" s="20"/>
    </row>
    <row r="98" spans="1:8" ht="15" x14ac:dyDescent="0.25">
      <c r="A98" s="39">
        <v>94</v>
      </c>
      <c r="B98" s="3" t="str">
        <f t="shared" si="2"/>
        <v>#A2002C</v>
      </c>
      <c r="C98" s="25">
        <f t="shared" si="3"/>
        <v>0</v>
      </c>
      <c r="D98" s="6" t="s">
        <v>213</v>
      </c>
      <c r="E98" s="33">
        <v>4.5999999999999996</v>
      </c>
      <c r="F98" s="6">
        <v>0</v>
      </c>
      <c r="G98" s="20"/>
      <c r="H98" s="20"/>
    </row>
    <row r="99" spans="1:8" ht="15" x14ac:dyDescent="0.25">
      <c r="A99" s="39">
        <v>95</v>
      </c>
      <c r="B99" s="3" t="str">
        <f t="shared" si="2"/>
        <v>#FF5F76</v>
      </c>
      <c r="C99" s="25">
        <f t="shared" si="3"/>
        <v>0.20200000000000001</v>
      </c>
      <c r="D99" s="6" t="s">
        <v>214</v>
      </c>
      <c r="E99" s="33">
        <v>1</v>
      </c>
      <c r="F99" s="6">
        <v>0.9</v>
      </c>
      <c r="G99" s="20"/>
      <c r="H99" s="20"/>
    </row>
    <row r="100" spans="1:8" x14ac:dyDescent="0.2">
      <c r="A100" s="40"/>
    </row>
    <row r="101" spans="1:8" x14ac:dyDescent="0.2">
      <c r="A101" s="40"/>
    </row>
    <row r="102" spans="1:8" x14ac:dyDescent="0.2">
      <c r="A102" s="40"/>
    </row>
    <row r="103" spans="1:8" x14ac:dyDescent="0.2">
      <c r="G103" s="9" t="s">
        <v>117</v>
      </c>
    </row>
    <row r="104" spans="1:8" x14ac:dyDescent="0.2">
      <c r="G104" s="30" t="s">
        <v>224</v>
      </c>
    </row>
    <row r="105" spans="1:8" x14ac:dyDescent="0.2">
      <c r="G105" s="23" t="s">
        <v>225</v>
      </c>
    </row>
    <row r="106" spans="1:8" x14ac:dyDescent="0.2">
      <c r="G106" s="23" t="s">
        <v>226</v>
      </c>
    </row>
  </sheetData>
  <sheetProtection selectLockedCells="1" selectUnlockedCells="1"/>
  <mergeCells count="1">
    <mergeCell ref="E3:F3"/>
  </mergeCells>
  <pageMargins left="0.2902777777777778" right="0.27013888888888887" top="0.4" bottom="0.39027777777777778" header="0.51180555555555551" footer="0.51180555555555551"/>
  <pageSetup paperSize="9" firstPageNumber="0" fitToHeight="2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10"/>
  <sheetViews>
    <sheetView workbookViewId="0">
      <pane xSplit="4" ySplit="1" topLeftCell="E2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baseColWidth="10" defaultRowHeight="12.75" x14ac:dyDescent="0.2"/>
  <cols>
    <col min="1" max="1" width="5.7109375" style="6" customWidth="1"/>
    <col min="2" max="3" width="9.42578125" style="6" customWidth="1"/>
    <col min="4" max="4" width="24.5703125" style="6" customWidth="1"/>
    <col min="5" max="5" width="17.42578125" style="6" customWidth="1"/>
    <col min="6" max="6" width="14.28515625" style="6" customWidth="1"/>
    <col min="7" max="7" width="17.42578125" style="6" customWidth="1"/>
    <col min="8" max="8" width="17.5703125" style="6" customWidth="1"/>
    <col min="9" max="9" width="12.5703125" style="8" customWidth="1"/>
    <col min="10" max="252" width="11.42578125" style="8"/>
    <col min="253" max="253" width="5.7109375" style="8" customWidth="1"/>
    <col min="254" max="254" width="24.5703125" style="8" customWidth="1"/>
    <col min="255" max="255" width="17.85546875" style="8" customWidth="1"/>
    <col min="256" max="256" width="17.28515625" style="8" customWidth="1"/>
    <col min="257" max="257" width="17.42578125" style="8" customWidth="1"/>
    <col min="258" max="258" width="14.28515625" style="8" customWidth="1"/>
    <col min="259" max="259" width="17.42578125" style="8" customWidth="1"/>
    <col min="260" max="260" width="16.7109375" style="8" customWidth="1"/>
    <col min="261" max="261" width="17" style="8" customWidth="1"/>
    <col min="262" max="262" width="16.5703125" style="8" customWidth="1"/>
    <col min="263" max="263" width="17.42578125" style="8" customWidth="1"/>
    <col min="264" max="264" width="17.5703125" style="8" customWidth="1"/>
    <col min="265" max="265" width="12.5703125" style="8" customWidth="1"/>
    <col min="266" max="508" width="11.42578125" style="8"/>
    <col min="509" max="509" width="5.7109375" style="8" customWidth="1"/>
    <col min="510" max="510" width="24.5703125" style="8" customWidth="1"/>
    <col min="511" max="511" width="17.85546875" style="8" customWidth="1"/>
    <col min="512" max="512" width="17.28515625" style="8" customWidth="1"/>
    <col min="513" max="513" width="17.42578125" style="8" customWidth="1"/>
    <col min="514" max="514" width="14.28515625" style="8" customWidth="1"/>
    <col min="515" max="515" width="17.42578125" style="8" customWidth="1"/>
    <col min="516" max="516" width="16.7109375" style="8" customWidth="1"/>
    <col min="517" max="517" width="17" style="8" customWidth="1"/>
    <col min="518" max="518" width="16.5703125" style="8" customWidth="1"/>
    <col min="519" max="519" width="17.42578125" style="8" customWidth="1"/>
    <col min="520" max="520" width="17.5703125" style="8" customWidth="1"/>
    <col min="521" max="521" width="12.5703125" style="8" customWidth="1"/>
    <col min="522" max="764" width="11.42578125" style="8"/>
    <col min="765" max="765" width="5.7109375" style="8" customWidth="1"/>
    <col min="766" max="766" width="24.5703125" style="8" customWidth="1"/>
    <col min="767" max="767" width="17.85546875" style="8" customWidth="1"/>
    <col min="768" max="768" width="17.28515625" style="8" customWidth="1"/>
    <col min="769" max="769" width="17.42578125" style="8" customWidth="1"/>
    <col min="770" max="770" width="14.28515625" style="8" customWidth="1"/>
    <col min="771" max="771" width="17.42578125" style="8" customWidth="1"/>
    <col min="772" max="772" width="16.7109375" style="8" customWidth="1"/>
    <col min="773" max="773" width="17" style="8" customWidth="1"/>
    <col min="774" max="774" width="16.5703125" style="8" customWidth="1"/>
    <col min="775" max="775" width="17.42578125" style="8" customWidth="1"/>
    <col min="776" max="776" width="17.5703125" style="8" customWidth="1"/>
    <col min="777" max="777" width="12.5703125" style="8" customWidth="1"/>
    <col min="778" max="1020" width="11.42578125" style="8"/>
    <col min="1021" max="1021" width="5.7109375" style="8" customWidth="1"/>
    <col min="1022" max="1022" width="24.5703125" style="8" customWidth="1"/>
    <col min="1023" max="1023" width="17.85546875" style="8" customWidth="1"/>
    <col min="1024" max="1024" width="17.28515625" style="8" customWidth="1"/>
    <col min="1025" max="1025" width="17.42578125" style="8" customWidth="1"/>
    <col min="1026" max="1026" width="14.28515625" style="8" customWidth="1"/>
    <col min="1027" max="1027" width="17.42578125" style="8" customWidth="1"/>
    <col min="1028" max="1028" width="16.7109375" style="8" customWidth="1"/>
    <col min="1029" max="1029" width="17" style="8" customWidth="1"/>
    <col min="1030" max="1030" width="16.5703125" style="8" customWidth="1"/>
    <col min="1031" max="1031" width="17.42578125" style="8" customWidth="1"/>
    <col min="1032" max="1032" width="17.5703125" style="8" customWidth="1"/>
    <col min="1033" max="1033" width="12.5703125" style="8" customWidth="1"/>
    <col min="1034" max="1276" width="11.42578125" style="8"/>
    <col min="1277" max="1277" width="5.7109375" style="8" customWidth="1"/>
    <col min="1278" max="1278" width="24.5703125" style="8" customWidth="1"/>
    <col min="1279" max="1279" width="17.85546875" style="8" customWidth="1"/>
    <col min="1280" max="1280" width="17.28515625" style="8" customWidth="1"/>
    <col min="1281" max="1281" width="17.42578125" style="8" customWidth="1"/>
    <col min="1282" max="1282" width="14.28515625" style="8" customWidth="1"/>
    <col min="1283" max="1283" width="17.42578125" style="8" customWidth="1"/>
    <col min="1284" max="1284" width="16.7109375" style="8" customWidth="1"/>
    <col min="1285" max="1285" width="17" style="8" customWidth="1"/>
    <col min="1286" max="1286" width="16.5703125" style="8" customWidth="1"/>
    <col min="1287" max="1287" width="17.42578125" style="8" customWidth="1"/>
    <col min="1288" max="1288" width="17.5703125" style="8" customWidth="1"/>
    <col min="1289" max="1289" width="12.5703125" style="8" customWidth="1"/>
    <col min="1290" max="1532" width="11.42578125" style="8"/>
    <col min="1533" max="1533" width="5.7109375" style="8" customWidth="1"/>
    <col min="1534" max="1534" width="24.5703125" style="8" customWidth="1"/>
    <col min="1535" max="1535" width="17.85546875" style="8" customWidth="1"/>
    <col min="1536" max="1536" width="17.28515625" style="8" customWidth="1"/>
    <col min="1537" max="1537" width="17.42578125" style="8" customWidth="1"/>
    <col min="1538" max="1538" width="14.28515625" style="8" customWidth="1"/>
    <col min="1539" max="1539" width="17.42578125" style="8" customWidth="1"/>
    <col min="1540" max="1540" width="16.7109375" style="8" customWidth="1"/>
    <col min="1541" max="1541" width="17" style="8" customWidth="1"/>
    <col min="1542" max="1542" width="16.5703125" style="8" customWidth="1"/>
    <col min="1543" max="1543" width="17.42578125" style="8" customWidth="1"/>
    <col min="1544" max="1544" width="17.5703125" style="8" customWidth="1"/>
    <col min="1545" max="1545" width="12.5703125" style="8" customWidth="1"/>
    <col min="1546" max="1788" width="11.42578125" style="8"/>
    <col min="1789" max="1789" width="5.7109375" style="8" customWidth="1"/>
    <col min="1790" max="1790" width="24.5703125" style="8" customWidth="1"/>
    <col min="1791" max="1791" width="17.85546875" style="8" customWidth="1"/>
    <col min="1792" max="1792" width="17.28515625" style="8" customWidth="1"/>
    <col min="1793" max="1793" width="17.42578125" style="8" customWidth="1"/>
    <col min="1794" max="1794" width="14.28515625" style="8" customWidth="1"/>
    <col min="1795" max="1795" width="17.42578125" style="8" customWidth="1"/>
    <col min="1796" max="1796" width="16.7109375" style="8" customWidth="1"/>
    <col min="1797" max="1797" width="17" style="8" customWidth="1"/>
    <col min="1798" max="1798" width="16.5703125" style="8" customWidth="1"/>
    <col min="1799" max="1799" width="17.42578125" style="8" customWidth="1"/>
    <col min="1800" max="1800" width="17.5703125" style="8" customWidth="1"/>
    <col min="1801" max="1801" width="12.5703125" style="8" customWidth="1"/>
    <col min="1802" max="2044" width="11.42578125" style="8"/>
    <col min="2045" max="2045" width="5.7109375" style="8" customWidth="1"/>
    <col min="2046" max="2046" width="24.5703125" style="8" customWidth="1"/>
    <col min="2047" max="2047" width="17.85546875" style="8" customWidth="1"/>
    <col min="2048" max="2048" width="17.28515625" style="8" customWidth="1"/>
    <col min="2049" max="2049" width="17.42578125" style="8" customWidth="1"/>
    <col min="2050" max="2050" width="14.28515625" style="8" customWidth="1"/>
    <col min="2051" max="2051" width="17.42578125" style="8" customWidth="1"/>
    <col min="2052" max="2052" width="16.7109375" style="8" customWidth="1"/>
    <col min="2053" max="2053" width="17" style="8" customWidth="1"/>
    <col min="2054" max="2054" width="16.5703125" style="8" customWidth="1"/>
    <col min="2055" max="2055" width="17.42578125" style="8" customWidth="1"/>
    <col min="2056" max="2056" width="17.5703125" style="8" customWidth="1"/>
    <col min="2057" max="2057" width="12.5703125" style="8" customWidth="1"/>
    <col min="2058" max="2300" width="11.42578125" style="8"/>
    <col min="2301" max="2301" width="5.7109375" style="8" customWidth="1"/>
    <col min="2302" max="2302" width="24.5703125" style="8" customWidth="1"/>
    <col min="2303" max="2303" width="17.85546875" style="8" customWidth="1"/>
    <col min="2304" max="2304" width="17.28515625" style="8" customWidth="1"/>
    <col min="2305" max="2305" width="17.42578125" style="8" customWidth="1"/>
    <col min="2306" max="2306" width="14.28515625" style="8" customWidth="1"/>
    <col min="2307" max="2307" width="17.42578125" style="8" customWidth="1"/>
    <col min="2308" max="2308" width="16.7109375" style="8" customWidth="1"/>
    <col min="2309" max="2309" width="17" style="8" customWidth="1"/>
    <col min="2310" max="2310" width="16.5703125" style="8" customWidth="1"/>
    <col min="2311" max="2311" width="17.42578125" style="8" customWidth="1"/>
    <col min="2312" max="2312" width="17.5703125" style="8" customWidth="1"/>
    <col min="2313" max="2313" width="12.5703125" style="8" customWidth="1"/>
    <col min="2314" max="2556" width="11.42578125" style="8"/>
    <col min="2557" max="2557" width="5.7109375" style="8" customWidth="1"/>
    <col min="2558" max="2558" width="24.5703125" style="8" customWidth="1"/>
    <col min="2559" max="2559" width="17.85546875" style="8" customWidth="1"/>
    <col min="2560" max="2560" width="17.28515625" style="8" customWidth="1"/>
    <col min="2561" max="2561" width="17.42578125" style="8" customWidth="1"/>
    <col min="2562" max="2562" width="14.28515625" style="8" customWidth="1"/>
    <col min="2563" max="2563" width="17.42578125" style="8" customWidth="1"/>
    <col min="2564" max="2564" width="16.7109375" style="8" customWidth="1"/>
    <col min="2565" max="2565" width="17" style="8" customWidth="1"/>
    <col min="2566" max="2566" width="16.5703125" style="8" customWidth="1"/>
    <col min="2567" max="2567" width="17.42578125" style="8" customWidth="1"/>
    <col min="2568" max="2568" width="17.5703125" style="8" customWidth="1"/>
    <col min="2569" max="2569" width="12.5703125" style="8" customWidth="1"/>
    <col min="2570" max="2812" width="11.42578125" style="8"/>
    <col min="2813" max="2813" width="5.7109375" style="8" customWidth="1"/>
    <col min="2814" max="2814" width="24.5703125" style="8" customWidth="1"/>
    <col min="2815" max="2815" width="17.85546875" style="8" customWidth="1"/>
    <col min="2816" max="2816" width="17.28515625" style="8" customWidth="1"/>
    <col min="2817" max="2817" width="17.42578125" style="8" customWidth="1"/>
    <col min="2818" max="2818" width="14.28515625" style="8" customWidth="1"/>
    <col min="2819" max="2819" width="17.42578125" style="8" customWidth="1"/>
    <col min="2820" max="2820" width="16.7109375" style="8" customWidth="1"/>
    <col min="2821" max="2821" width="17" style="8" customWidth="1"/>
    <col min="2822" max="2822" width="16.5703125" style="8" customWidth="1"/>
    <col min="2823" max="2823" width="17.42578125" style="8" customWidth="1"/>
    <col min="2824" max="2824" width="17.5703125" style="8" customWidth="1"/>
    <col min="2825" max="2825" width="12.5703125" style="8" customWidth="1"/>
    <col min="2826" max="3068" width="11.42578125" style="8"/>
    <col min="3069" max="3069" width="5.7109375" style="8" customWidth="1"/>
    <col min="3070" max="3070" width="24.5703125" style="8" customWidth="1"/>
    <col min="3071" max="3071" width="17.85546875" style="8" customWidth="1"/>
    <col min="3072" max="3072" width="17.28515625" style="8" customWidth="1"/>
    <col min="3073" max="3073" width="17.42578125" style="8" customWidth="1"/>
    <col min="3074" max="3074" width="14.28515625" style="8" customWidth="1"/>
    <col min="3075" max="3075" width="17.42578125" style="8" customWidth="1"/>
    <col min="3076" max="3076" width="16.7109375" style="8" customWidth="1"/>
    <col min="3077" max="3077" width="17" style="8" customWidth="1"/>
    <col min="3078" max="3078" width="16.5703125" style="8" customWidth="1"/>
    <col min="3079" max="3079" width="17.42578125" style="8" customWidth="1"/>
    <col min="3080" max="3080" width="17.5703125" style="8" customWidth="1"/>
    <col min="3081" max="3081" width="12.5703125" style="8" customWidth="1"/>
    <col min="3082" max="3324" width="11.42578125" style="8"/>
    <col min="3325" max="3325" width="5.7109375" style="8" customWidth="1"/>
    <col min="3326" max="3326" width="24.5703125" style="8" customWidth="1"/>
    <col min="3327" max="3327" width="17.85546875" style="8" customWidth="1"/>
    <col min="3328" max="3328" width="17.28515625" style="8" customWidth="1"/>
    <col min="3329" max="3329" width="17.42578125" style="8" customWidth="1"/>
    <col min="3330" max="3330" width="14.28515625" style="8" customWidth="1"/>
    <col min="3331" max="3331" width="17.42578125" style="8" customWidth="1"/>
    <col min="3332" max="3332" width="16.7109375" style="8" customWidth="1"/>
    <col min="3333" max="3333" width="17" style="8" customWidth="1"/>
    <col min="3334" max="3334" width="16.5703125" style="8" customWidth="1"/>
    <col min="3335" max="3335" width="17.42578125" style="8" customWidth="1"/>
    <col min="3336" max="3336" width="17.5703125" style="8" customWidth="1"/>
    <col min="3337" max="3337" width="12.5703125" style="8" customWidth="1"/>
    <col min="3338" max="3580" width="11.42578125" style="8"/>
    <col min="3581" max="3581" width="5.7109375" style="8" customWidth="1"/>
    <col min="3582" max="3582" width="24.5703125" style="8" customWidth="1"/>
    <col min="3583" max="3583" width="17.85546875" style="8" customWidth="1"/>
    <col min="3584" max="3584" width="17.28515625" style="8" customWidth="1"/>
    <col min="3585" max="3585" width="17.42578125" style="8" customWidth="1"/>
    <col min="3586" max="3586" width="14.28515625" style="8" customWidth="1"/>
    <col min="3587" max="3587" width="17.42578125" style="8" customWidth="1"/>
    <col min="3588" max="3588" width="16.7109375" style="8" customWidth="1"/>
    <col min="3589" max="3589" width="17" style="8" customWidth="1"/>
    <col min="3590" max="3590" width="16.5703125" style="8" customWidth="1"/>
    <col min="3591" max="3591" width="17.42578125" style="8" customWidth="1"/>
    <col min="3592" max="3592" width="17.5703125" style="8" customWidth="1"/>
    <col min="3593" max="3593" width="12.5703125" style="8" customWidth="1"/>
    <col min="3594" max="3836" width="11.42578125" style="8"/>
    <col min="3837" max="3837" width="5.7109375" style="8" customWidth="1"/>
    <col min="3838" max="3838" width="24.5703125" style="8" customWidth="1"/>
    <col min="3839" max="3839" width="17.85546875" style="8" customWidth="1"/>
    <col min="3840" max="3840" width="17.28515625" style="8" customWidth="1"/>
    <col min="3841" max="3841" width="17.42578125" style="8" customWidth="1"/>
    <col min="3842" max="3842" width="14.28515625" style="8" customWidth="1"/>
    <col min="3843" max="3843" width="17.42578125" style="8" customWidth="1"/>
    <col min="3844" max="3844" width="16.7109375" style="8" customWidth="1"/>
    <col min="3845" max="3845" width="17" style="8" customWidth="1"/>
    <col min="3846" max="3846" width="16.5703125" style="8" customWidth="1"/>
    <col min="3847" max="3847" width="17.42578125" style="8" customWidth="1"/>
    <col min="3848" max="3848" width="17.5703125" style="8" customWidth="1"/>
    <col min="3849" max="3849" width="12.5703125" style="8" customWidth="1"/>
    <col min="3850" max="4092" width="11.42578125" style="8"/>
    <col min="4093" max="4093" width="5.7109375" style="8" customWidth="1"/>
    <col min="4094" max="4094" width="24.5703125" style="8" customWidth="1"/>
    <col min="4095" max="4095" width="17.85546875" style="8" customWidth="1"/>
    <col min="4096" max="4096" width="17.28515625" style="8" customWidth="1"/>
    <col min="4097" max="4097" width="17.42578125" style="8" customWidth="1"/>
    <col min="4098" max="4098" width="14.28515625" style="8" customWidth="1"/>
    <col min="4099" max="4099" width="17.42578125" style="8" customWidth="1"/>
    <col min="4100" max="4100" width="16.7109375" style="8" customWidth="1"/>
    <col min="4101" max="4101" width="17" style="8" customWidth="1"/>
    <col min="4102" max="4102" width="16.5703125" style="8" customWidth="1"/>
    <col min="4103" max="4103" width="17.42578125" style="8" customWidth="1"/>
    <col min="4104" max="4104" width="17.5703125" style="8" customWidth="1"/>
    <col min="4105" max="4105" width="12.5703125" style="8" customWidth="1"/>
    <col min="4106" max="4348" width="11.42578125" style="8"/>
    <col min="4349" max="4349" width="5.7109375" style="8" customWidth="1"/>
    <col min="4350" max="4350" width="24.5703125" style="8" customWidth="1"/>
    <col min="4351" max="4351" width="17.85546875" style="8" customWidth="1"/>
    <col min="4352" max="4352" width="17.28515625" style="8" customWidth="1"/>
    <col min="4353" max="4353" width="17.42578125" style="8" customWidth="1"/>
    <col min="4354" max="4354" width="14.28515625" style="8" customWidth="1"/>
    <col min="4355" max="4355" width="17.42578125" style="8" customWidth="1"/>
    <col min="4356" max="4356" width="16.7109375" style="8" customWidth="1"/>
    <col min="4357" max="4357" width="17" style="8" customWidth="1"/>
    <col min="4358" max="4358" width="16.5703125" style="8" customWidth="1"/>
    <col min="4359" max="4359" width="17.42578125" style="8" customWidth="1"/>
    <col min="4360" max="4360" width="17.5703125" style="8" customWidth="1"/>
    <col min="4361" max="4361" width="12.5703125" style="8" customWidth="1"/>
    <col min="4362" max="4604" width="11.42578125" style="8"/>
    <col min="4605" max="4605" width="5.7109375" style="8" customWidth="1"/>
    <col min="4606" max="4606" width="24.5703125" style="8" customWidth="1"/>
    <col min="4607" max="4607" width="17.85546875" style="8" customWidth="1"/>
    <col min="4608" max="4608" width="17.28515625" style="8" customWidth="1"/>
    <col min="4609" max="4609" width="17.42578125" style="8" customWidth="1"/>
    <col min="4610" max="4610" width="14.28515625" style="8" customWidth="1"/>
    <col min="4611" max="4611" width="17.42578125" style="8" customWidth="1"/>
    <col min="4612" max="4612" width="16.7109375" style="8" customWidth="1"/>
    <col min="4613" max="4613" width="17" style="8" customWidth="1"/>
    <col min="4614" max="4614" width="16.5703125" style="8" customWidth="1"/>
    <col min="4615" max="4615" width="17.42578125" style="8" customWidth="1"/>
    <col min="4616" max="4616" width="17.5703125" style="8" customWidth="1"/>
    <col min="4617" max="4617" width="12.5703125" style="8" customWidth="1"/>
    <col min="4618" max="4860" width="11.42578125" style="8"/>
    <col min="4861" max="4861" width="5.7109375" style="8" customWidth="1"/>
    <col min="4862" max="4862" width="24.5703125" style="8" customWidth="1"/>
    <col min="4863" max="4863" width="17.85546875" style="8" customWidth="1"/>
    <col min="4864" max="4864" width="17.28515625" style="8" customWidth="1"/>
    <col min="4865" max="4865" width="17.42578125" style="8" customWidth="1"/>
    <col min="4866" max="4866" width="14.28515625" style="8" customWidth="1"/>
    <col min="4867" max="4867" width="17.42578125" style="8" customWidth="1"/>
    <col min="4868" max="4868" width="16.7109375" style="8" customWidth="1"/>
    <col min="4869" max="4869" width="17" style="8" customWidth="1"/>
    <col min="4870" max="4870" width="16.5703125" style="8" customWidth="1"/>
    <col min="4871" max="4871" width="17.42578125" style="8" customWidth="1"/>
    <col min="4872" max="4872" width="17.5703125" style="8" customWidth="1"/>
    <col min="4873" max="4873" width="12.5703125" style="8" customWidth="1"/>
    <col min="4874" max="5116" width="11.42578125" style="8"/>
    <col min="5117" max="5117" width="5.7109375" style="8" customWidth="1"/>
    <col min="5118" max="5118" width="24.5703125" style="8" customWidth="1"/>
    <col min="5119" max="5119" width="17.85546875" style="8" customWidth="1"/>
    <col min="5120" max="5120" width="17.28515625" style="8" customWidth="1"/>
    <col min="5121" max="5121" width="17.42578125" style="8" customWidth="1"/>
    <col min="5122" max="5122" width="14.28515625" style="8" customWidth="1"/>
    <col min="5123" max="5123" width="17.42578125" style="8" customWidth="1"/>
    <col min="5124" max="5124" width="16.7109375" style="8" customWidth="1"/>
    <col min="5125" max="5125" width="17" style="8" customWidth="1"/>
    <col min="5126" max="5126" width="16.5703125" style="8" customWidth="1"/>
    <col min="5127" max="5127" width="17.42578125" style="8" customWidth="1"/>
    <col min="5128" max="5128" width="17.5703125" style="8" customWidth="1"/>
    <col min="5129" max="5129" width="12.5703125" style="8" customWidth="1"/>
    <col min="5130" max="5372" width="11.42578125" style="8"/>
    <col min="5373" max="5373" width="5.7109375" style="8" customWidth="1"/>
    <col min="5374" max="5374" width="24.5703125" style="8" customWidth="1"/>
    <col min="5375" max="5375" width="17.85546875" style="8" customWidth="1"/>
    <col min="5376" max="5376" width="17.28515625" style="8" customWidth="1"/>
    <col min="5377" max="5377" width="17.42578125" style="8" customWidth="1"/>
    <col min="5378" max="5378" width="14.28515625" style="8" customWidth="1"/>
    <col min="5379" max="5379" width="17.42578125" style="8" customWidth="1"/>
    <col min="5380" max="5380" width="16.7109375" style="8" customWidth="1"/>
    <col min="5381" max="5381" width="17" style="8" customWidth="1"/>
    <col min="5382" max="5382" width="16.5703125" style="8" customWidth="1"/>
    <col min="5383" max="5383" width="17.42578125" style="8" customWidth="1"/>
    <col min="5384" max="5384" width="17.5703125" style="8" customWidth="1"/>
    <col min="5385" max="5385" width="12.5703125" style="8" customWidth="1"/>
    <col min="5386" max="5628" width="11.42578125" style="8"/>
    <col min="5629" max="5629" width="5.7109375" style="8" customWidth="1"/>
    <col min="5630" max="5630" width="24.5703125" style="8" customWidth="1"/>
    <col min="5631" max="5631" width="17.85546875" style="8" customWidth="1"/>
    <col min="5632" max="5632" width="17.28515625" style="8" customWidth="1"/>
    <col min="5633" max="5633" width="17.42578125" style="8" customWidth="1"/>
    <col min="5634" max="5634" width="14.28515625" style="8" customWidth="1"/>
    <col min="5635" max="5635" width="17.42578125" style="8" customWidth="1"/>
    <col min="5636" max="5636" width="16.7109375" style="8" customWidth="1"/>
    <col min="5637" max="5637" width="17" style="8" customWidth="1"/>
    <col min="5638" max="5638" width="16.5703125" style="8" customWidth="1"/>
    <col min="5639" max="5639" width="17.42578125" style="8" customWidth="1"/>
    <col min="5640" max="5640" width="17.5703125" style="8" customWidth="1"/>
    <col min="5641" max="5641" width="12.5703125" style="8" customWidth="1"/>
    <col min="5642" max="5884" width="11.42578125" style="8"/>
    <col min="5885" max="5885" width="5.7109375" style="8" customWidth="1"/>
    <col min="5886" max="5886" width="24.5703125" style="8" customWidth="1"/>
    <col min="5887" max="5887" width="17.85546875" style="8" customWidth="1"/>
    <col min="5888" max="5888" width="17.28515625" style="8" customWidth="1"/>
    <col min="5889" max="5889" width="17.42578125" style="8" customWidth="1"/>
    <col min="5890" max="5890" width="14.28515625" style="8" customWidth="1"/>
    <col min="5891" max="5891" width="17.42578125" style="8" customWidth="1"/>
    <col min="5892" max="5892" width="16.7109375" style="8" customWidth="1"/>
    <col min="5893" max="5893" width="17" style="8" customWidth="1"/>
    <col min="5894" max="5894" width="16.5703125" style="8" customWidth="1"/>
    <col min="5895" max="5895" width="17.42578125" style="8" customWidth="1"/>
    <col min="5896" max="5896" width="17.5703125" style="8" customWidth="1"/>
    <col min="5897" max="5897" width="12.5703125" style="8" customWidth="1"/>
    <col min="5898" max="6140" width="11.42578125" style="8"/>
    <col min="6141" max="6141" width="5.7109375" style="8" customWidth="1"/>
    <col min="6142" max="6142" width="24.5703125" style="8" customWidth="1"/>
    <col min="6143" max="6143" width="17.85546875" style="8" customWidth="1"/>
    <col min="6144" max="6144" width="17.28515625" style="8" customWidth="1"/>
    <col min="6145" max="6145" width="17.42578125" style="8" customWidth="1"/>
    <col min="6146" max="6146" width="14.28515625" style="8" customWidth="1"/>
    <col min="6147" max="6147" width="17.42578125" style="8" customWidth="1"/>
    <col min="6148" max="6148" width="16.7109375" style="8" customWidth="1"/>
    <col min="6149" max="6149" width="17" style="8" customWidth="1"/>
    <col min="6150" max="6150" width="16.5703125" style="8" customWidth="1"/>
    <col min="6151" max="6151" width="17.42578125" style="8" customWidth="1"/>
    <col min="6152" max="6152" width="17.5703125" style="8" customWidth="1"/>
    <col min="6153" max="6153" width="12.5703125" style="8" customWidth="1"/>
    <col min="6154" max="6396" width="11.42578125" style="8"/>
    <col min="6397" max="6397" width="5.7109375" style="8" customWidth="1"/>
    <col min="6398" max="6398" width="24.5703125" style="8" customWidth="1"/>
    <col min="6399" max="6399" width="17.85546875" style="8" customWidth="1"/>
    <col min="6400" max="6400" width="17.28515625" style="8" customWidth="1"/>
    <col min="6401" max="6401" width="17.42578125" style="8" customWidth="1"/>
    <col min="6402" max="6402" width="14.28515625" style="8" customWidth="1"/>
    <col min="6403" max="6403" width="17.42578125" style="8" customWidth="1"/>
    <col min="6404" max="6404" width="16.7109375" style="8" customWidth="1"/>
    <col min="6405" max="6405" width="17" style="8" customWidth="1"/>
    <col min="6406" max="6406" width="16.5703125" style="8" customWidth="1"/>
    <col min="6407" max="6407" width="17.42578125" style="8" customWidth="1"/>
    <col min="6408" max="6408" width="17.5703125" style="8" customWidth="1"/>
    <col min="6409" max="6409" width="12.5703125" style="8" customWidth="1"/>
    <col min="6410" max="6652" width="11.42578125" style="8"/>
    <col min="6653" max="6653" width="5.7109375" style="8" customWidth="1"/>
    <col min="6654" max="6654" width="24.5703125" style="8" customWidth="1"/>
    <col min="6655" max="6655" width="17.85546875" style="8" customWidth="1"/>
    <col min="6656" max="6656" width="17.28515625" style="8" customWidth="1"/>
    <col min="6657" max="6657" width="17.42578125" style="8" customWidth="1"/>
    <col min="6658" max="6658" width="14.28515625" style="8" customWidth="1"/>
    <col min="6659" max="6659" width="17.42578125" style="8" customWidth="1"/>
    <col min="6660" max="6660" width="16.7109375" style="8" customWidth="1"/>
    <col min="6661" max="6661" width="17" style="8" customWidth="1"/>
    <col min="6662" max="6662" width="16.5703125" style="8" customWidth="1"/>
    <col min="6663" max="6663" width="17.42578125" style="8" customWidth="1"/>
    <col min="6664" max="6664" width="17.5703125" style="8" customWidth="1"/>
    <col min="6665" max="6665" width="12.5703125" style="8" customWidth="1"/>
    <col min="6666" max="6908" width="11.42578125" style="8"/>
    <col min="6909" max="6909" width="5.7109375" style="8" customWidth="1"/>
    <col min="6910" max="6910" width="24.5703125" style="8" customWidth="1"/>
    <col min="6911" max="6911" width="17.85546875" style="8" customWidth="1"/>
    <col min="6912" max="6912" width="17.28515625" style="8" customWidth="1"/>
    <col min="6913" max="6913" width="17.42578125" style="8" customWidth="1"/>
    <col min="6914" max="6914" width="14.28515625" style="8" customWidth="1"/>
    <col min="6915" max="6915" width="17.42578125" style="8" customWidth="1"/>
    <col min="6916" max="6916" width="16.7109375" style="8" customWidth="1"/>
    <col min="6917" max="6917" width="17" style="8" customWidth="1"/>
    <col min="6918" max="6918" width="16.5703125" style="8" customWidth="1"/>
    <col min="6919" max="6919" width="17.42578125" style="8" customWidth="1"/>
    <col min="6920" max="6920" width="17.5703125" style="8" customWidth="1"/>
    <col min="6921" max="6921" width="12.5703125" style="8" customWidth="1"/>
    <col min="6922" max="7164" width="11.42578125" style="8"/>
    <col min="7165" max="7165" width="5.7109375" style="8" customWidth="1"/>
    <col min="7166" max="7166" width="24.5703125" style="8" customWidth="1"/>
    <col min="7167" max="7167" width="17.85546875" style="8" customWidth="1"/>
    <col min="7168" max="7168" width="17.28515625" style="8" customWidth="1"/>
    <col min="7169" max="7169" width="17.42578125" style="8" customWidth="1"/>
    <col min="7170" max="7170" width="14.28515625" style="8" customWidth="1"/>
    <col min="7171" max="7171" width="17.42578125" style="8" customWidth="1"/>
    <col min="7172" max="7172" width="16.7109375" style="8" customWidth="1"/>
    <col min="7173" max="7173" width="17" style="8" customWidth="1"/>
    <col min="7174" max="7174" width="16.5703125" style="8" customWidth="1"/>
    <col min="7175" max="7175" width="17.42578125" style="8" customWidth="1"/>
    <col min="7176" max="7176" width="17.5703125" style="8" customWidth="1"/>
    <col min="7177" max="7177" width="12.5703125" style="8" customWidth="1"/>
    <col min="7178" max="7420" width="11.42578125" style="8"/>
    <col min="7421" max="7421" width="5.7109375" style="8" customWidth="1"/>
    <col min="7422" max="7422" width="24.5703125" style="8" customWidth="1"/>
    <col min="7423" max="7423" width="17.85546875" style="8" customWidth="1"/>
    <col min="7424" max="7424" width="17.28515625" style="8" customWidth="1"/>
    <col min="7425" max="7425" width="17.42578125" style="8" customWidth="1"/>
    <col min="7426" max="7426" width="14.28515625" style="8" customWidth="1"/>
    <col min="7427" max="7427" width="17.42578125" style="8" customWidth="1"/>
    <col min="7428" max="7428" width="16.7109375" style="8" customWidth="1"/>
    <col min="7429" max="7429" width="17" style="8" customWidth="1"/>
    <col min="7430" max="7430" width="16.5703125" style="8" customWidth="1"/>
    <col min="7431" max="7431" width="17.42578125" style="8" customWidth="1"/>
    <col min="7432" max="7432" width="17.5703125" style="8" customWidth="1"/>
    <col min="7433" max="7433" width="12.5703125" style="8" customWidth="1"/>
    <col min="7434" max="7676" width="11.42578125" style="8"/>
    <col min="7677" max="7677" width="5.7109375" style="8" customWidth="1"/>
    <col min="7678" max="7678" width="24.5703125" style="8" customWidth="1"/>
    <col min="7679" max="7679" width="17.85546875" style="8" customWidth="1"/>
    <col min="7680" max="7680" width="17.28515625" style="8" customWidth="1"/>
    <col min="7681" max="7681" width="17.42578125" style="8" customWidth="1"/>
    <col min="7682" max="7682" width="14.28515625" style="8" customWidth="1"/>
    <col min="7683" max="7683" width="17.42578125" style="8" customWidth="1"/>
    <col min="7684" max="7684" width="16.7109375" style="8" customWidth="1"/>
    <col min="7685" max="7685" width="17" style="8" customWidth="1"/>
    <col min="7686" max="7686" width="16.5703125" style="8" customWidth="1"/>
    <col min="7687" max="7687" width="17.42578125" style="8" customWidth="1"/>
    <col min="7688" max="7688" width="17.5703125" style="8" customWidth="1"/>
    <col min="7689" max="7689" width="12.5703125" style="8" customWidth="1"/>
    <col min="7690" max="7932" width="11.42578125" style="8"/>
    <col min="7933" max="7933" width="5.7109375" style="8" customWidth="1"/>
    <col min="7934" max="7934" width="24.5703125" style="8" customWidth="1"/>
    <col min="7935" max="7935" width="17.85546875" style="8" customWidth="1"/>
    <col min="7936" max="7936" width="17.28515625" style="8" customWidth="1"/>
    <col min="7937" max="7937" width="17.42578125" style="8" customWidth="1"/>
    <col min="7938" max="7938" width="14.28515625" style="8" customWidth="1"/>
    <col min="7939" max="7939" width="17.42578125" style="8" customWidth="1"/>
    <col min="7940" max="7940" width="16.7109375" style="8" customWidth="1"/>
    <col min="7941" max="7941" width="17" style="8" customWidth="1"/>
    <col min="7942" max="7942" width="16.5703125" style="8" customWidth="1"/>
    <col min="7943" max="7943" width="17.42578125" style="8" customWidth="1"/>
    <col min="7944" max="7944" width="17.5703125" style="8" customWidth="1"/>
    <col min="7945" max="7945" width="12.5703125" style="8" customWidth="1"/>
    <col min="7946" max="8188" width="11.42578125" style="8"/>
    <col min="8189" max="8189" width="5.7109375" style="8" customWidth="1"/>
    <col min="8190" max="8190" width="24.5703125" style="8" customWidth="1"/>
    <col min="8191" max="8191" width="17.85546875" style="8" customWidth="1"/>
    <col min="8192" max="8192" width="17.28515625" style="8" customWidth="1"/>
    <col min="8193" max="8193" width="17.42578125" style="8" customWidth="1"/>
    <col min="8194" max="8194" width="14.28515625" style="8" customWidth="1"/>
    <col min="8195" max="8195" width="17.42578125" style="8" customWidth="1"/>
    <col min="8196" max="8196" width="16.7109375" style="8" customWidth="1"/>
    <col min="8197" max="8197" width="17" style="8" customWidth="1"/>
    <col min="8198" max="8198" width="16.5703125" style="8" customWidth="1"/>
    <col min="8199" max="8199" width="17.42578125" style="8" customWidth="1"/>
    <col min="8200" max="8200" width="17.5703125" style="8" customWidth="1"/>
    <col min="8201" max="8201" width="12.5703125" style="8" customWidth="1"/>
    <col min="8202" max="8444" width="11.42578125" style="8"/>
    <col min="8445" max="8445" width="5.7109375" style="8" customWidth="1"/>
    <col min="8446" max="8446" width="24.5703125" style="8" customWidth="1"/>
    <col min="8447" max="8447" width="17.85546875" style="8" customWidth="1"/>
    <col min="8448" max="8448" width="17.28515625" style="8" customWidth="1"/>
    <col min="8449" max="8449" width="17.42578125" style="8" customWidth="1"/>
    <col min="8450" max="8450" width="14.28515625" style="8" customWidth="1"/>
    <col min="8451" max="8451" width="17.42578125" style="8" customWidth="1"/>
    <col min="8452" max="8452" width="16.7109375" style="8" customWidth="1"/>
    <col min="8453" max="8453" width="17" style="8" customWidth="1"/>
    <col min="8454" max="8454" width="16.5703125" style="8" customWidth="1"/>
    <col min="8455" max="8455" width="17.42578125" style="8" customWidth="1"/>
    <col min="8456" max="8456" width="17.5703125" style="8" customWidth="1"/>
    <col min="8457" max="8457" width="12.5703125" style="8" customWidth="1"/>
    <col min="8458" max="8700" width="11.42578125" style="8"/>
    <col min="8701" max="8701" width="5.7109375" style="8" customWidth="1"/>
    <col min="8702" max="8702" width="24.5703125" style="8" customWidth="1"/>
    <col min="8703" max="8703" width="17.85546875" style="8" customWidth="1"/>
    <col min="8704" max="8704" width="17.28515625" style="8" customWidth="1"/>
    <col min="8705" max="8705" width="17.42578125" style="8" customWidth="1"/>
    <col min="8706" max="8706" width="14.28515625" style="8" customWidth="1"/>
    <col min="8707" max="8707" width="17.42578125" style="8" customWidth="1"/>
    <col min="8708" max="8708" width="16.7109375" style="8" customWidth="1"/>
    <col min="8709" max="8709" width="17" style="8" customWidth="1"/>
    <col min="8710" max="8710" width="16.5703125" style="8" customWidth="1"/>
    <col min="8711" max="8711" width="17.42578125" style="8" customWidth="1"/>
    <col min="8712" max="8712" width="17.5703125" style="8" customWidth="1"/>
    <col min="8713" max="8713" width="12.5703125" style="8" customWidth="1"/>
    <col min="8714" max="8956" width="11.42578125" style="8"/>
    <col min="8957" max="8957" width="5.7109375" style="8" customWidth="1"/>
    <col min="8958" max="8958" width="24.5703125" style="8" customWidth="1"/>
    <col min="8959" max="8959" width="17.85546875" style="8" customWidth="1"/>
    <col min="8960" max="8960" width="17.28515625" style="8" customWidth="1"/>
    <col min="8961" max="8961" width="17.42578125" style="8" customWidth="1"/>
    <col min="8962" max="8962" width="14.28515625" style="8" customWidth="1"/>
    <col min="8963" max="8963" width="17.42578125" style="8" customWidth="1"/>
    <col min="8964" max="8964" width="16.7109375" style="8" customWidth="1"/>
    <col min="8965" max="8965" width="17" style="8" customWidth="1"/>
    <col min="8966" max="8966" width="16.5703125" style="8" customWidth="1"/>
    <col min="8967" max="8967" width="17.42578125" style="8" customWidth="1"/>
    <col min="8968" max="8968" width="17.5703125" style="8" customWidth="1"/>
    <col min="8969" max="8969" width="12.5703125" style="8" customWidth="1"/>
    <col min="8970" max="9212" width="11.42578125" style="8"/>
    <col min="9213" max="9213" width="5.7109375" style="8" customWidth="1"/>
    <col min="9214" max="9214" width="24.5703125" style="8" customWidth="1"/>
    <col min="9215" max="9215" width="17.85546875" style="8" customWidth="1"/>
    <col min="9216" max="9216" width="17.28515625" style="8" customWidth="1"/>
    <col min="9217" max="9217" width="17.42578125" style="8" customWidth="1"/>
    <col min="9218" max="9218" width="14.28515625" style="8" customWidth="1"/>
    <col min="9219" max="9219" width="17.42578125" style="8" customWidth="1"/>
    <col min="9220" max="9220" width="16.7109375" style="8" customWidth="1"/>
    <col min="9221" max="9221" width="17" style="8" customWidth="1"/>
    <col min="9222" max="9222" width="16.5703125" style="8" customWidth="1"/>
    <col min="9223" max="9223" width="17.42578125" style="8" customWidth="1"/>
    <col min="9224" max="9224" width="17.5703125" style="8" customWidth="1"/>
    <col min="9225" max="9225" width="12.5703125" style="8" customWidth="1"/>
    <col min="9226" max="9468" width="11.42578125" style="8"/>
    <col min="9469" max="9469" width="5.7109375" style="8" customWidth="1"/>
    <col min="9470" max="9470" width="24.5703125" style="8" customWidth="1"/>
    <col min="9471" max="9471" width="17.85546875" style="8" customWidth="1"/>
    <col min="9472" max="9472" width="17.28515625" style="8" customWidth="1"/>
    <col min="9473" max="9473" width="17.42578125" style="8" customWidth="1"/>
    <col min="9474" max="9474" width="14.28515625" style="8" customWidth="1"/>
    <col min="9475" max="9475" width="17.42578125" style="8" customWidth="1"/>
    <col min="9476" max="9476" width="16.7109375" style="8" customWidth="1"/>
    <col min="9477" max="9477" width="17" style="8" customWidth="1"/>
    <col min="9478" max="9478" width="16.5703125" style="8" customWidth="1"/>
    <col min="9479" max="9479" width="17.42578125" style="8" customWidth="1"/>
    <col min="9480" max="9480" width="17.5703125" style="8" customWidth="1"/>
    <col min="9481" max="9481" width="12.5703125" style="8" customWidth="1"/>
    <col min="9482" max="9724" width="11.42578125" style="8"/>
    <col min="9725" max="9725" width="5.7109375" style="8" customWidth="1"/>
    <col min="9726" max="9726" width="24.5703125" style="8" customWidth="1"/>
    <col min="9727" max="9727" width="17.85546875" style="8" customWidth="1"/>
    <col min="9728" max="9728" width="17.28515625" style="8" customWidth="1"/>
    <col min="9729" max="9729" width="17.42578125" style="8" customWidth="1"/>
    <col min="9730" max="9730" width="14.28515625" style="8" customWidth="1"/>
    <col min="9731" max="9731" width="17.42578125" style="8" customWidth="1"/>
    <col min="9732" max="9732" width="16.7109375" style="8" customWidth="1"/>
    <col min="9733" max="9733" width="17" style="8" customWidth="1"/>
    <col min="9734" max="9734" width="16.5703125" style="8" customWidth="1"/>
    <col min="9735" max="9735" width="17.42578125" style="8" customWidth="1"/>
    <col min="9736" max="9736" width="17.5703125" style="8" customWidth="1"/>
    <col min="9737" max="9737" width="12.5703125" style="8" customWidth="1"/>
    <col min="9738" max="9980" width="11.42578125" style="8"/>
    <col min="9981" max="9981" width="5.7109375" style="8" customWidth="1"/>
    <col min="9982" max="9982" width="24.5703125" style="8" customWidth="1"/>
    <col min="9983" max="9983" width="17.85546875" style="8" customWidth="1"/>
    <col min="9984" max="9984" width="17.28515625" style="8" customWidth="1"/>
    <col min="9985" max="9985" width="17.42578125" style="8" customWidth="1"/>
    <col min="9986" max="9986" width="14.28515625" style="8" customWidth="1"/>
    <col min="9987" max="9987" width="17.42578125" style="8" customWidth="1"/>
    <col min="9988" max="9988" width="16.7109375" style="8" customWidth="1"/>
    <col min="9989" max="9989" width="17" style="8" customWidth="1"/>
    <col min="9990" max="9990" width="16.5703125" style="8" customWidth="1"/>
    <col min="9991" max="9991" width="17.42578125" style="8" customWidth="1"/>
    <col min="9992" max="9992" width="17.5703125" style="8" customWidth="1"/>
    <col min="9993" max="9993" width="12.5703125" style="8" customWidth="1"/>
    <col min="9994" max="10236" width="11.42578125" style="8"/>
    <col min="10237" max="10237" width="5.7109375" style="8" customWidth="1"/>
    <col min="10238" max="10238" width="24.5703125" style="8" customWidth="1"/>
    <col min="10239" max="10239" width="17.85546875" style="8" customWidth="1"/>
    <col min="10240" max="10240" width="17.28515625" style="8" customWidth="1"/>
    <col min="10241" max="10241" width="17.42578125" style="8" customWidth="1"/>
    <col min="10242" max="10242" width="14.28515625" style="8" customWidth="1"/>
    <col min="10243" max="10243" width="17.42578125" style="8" customWidth="1"/>
    <col min="10244" max="10244" width="16.7109375" style="8" customWidth="1"/>
    <col min="10245" max="10245" width="17" style="8" customWidth="1"/>
    <col min="10246" max="10246" width="16.5703125" style="8" customWidth="1"/>
    <col min="10247" max="10247" width="17.42578125" style="8" customWidth="1"/>
    <col min="10248" max="10248" width="17.5703125" style="8" customWidth="1"/>
    <col min="10249" max="10249" width="12.5703125" style="8" customWidth="1"/>
    <col min="10250" max="10492" width="11.42578125" style="8"/>
    <col min="10493" max="10493" width="5.7109375" style="8" customWidth="1"/>
    <col min="10494" max="10494" width="24.5703125" style="8" customWidth="1"/>
    <col min="10495" max="10495" width="17.85546875" style="8" customWidth="1"/>
    <col min="10496" max="10496" width="17.28515625" style="8" customWidth="1"/>
    <col min="10497" max="10497" width="17.42578125" style="8" customWidth="1"/>
    <col min="10498" max="10498" width="14.28515625" style="8" customWidth="1"/>
    <col min="10499" max="10499" width="17.42578125" style="8" customWidth="1"/>
    <col min="10500" max="10500" width="16.7109375" style="8" customWidth="1"/>
    <col min="10501" max="10501" width="17" style="8" customWidth="1"/>
    <col min="10502" max="10502" width="16.5703125" style="8" customWidth="1"/>
    <col min="10503" max="10503" width="17.42578125" style="8" customWidth="1"/>
    <col min="10504" max="10504" width="17.5703125" style="8" customWidth="1"/>
    <col min="10505" max="10505" width="12.5703125" style="8" customWidth="1"/>
    <col min="10506" max="10748" width="11.42578125" style="8"/>
    <col min="10749" max="10749" width="5.7109375" style="8" customWidth="1"/>
    <col min="10750" max="10750" width="24.5703125" style="8" customWidth="1"/>
    <col min="10751" max="10751" width="17.85546875" style="8" customWidth="1"/>
    <col min="10752" max="10752" width="17.28515625" style="8" customWidth="1"/>
    <col min="10753" max="10753" width="17.42578125" style="8" customWidth="1"/>
    <col min="10754" max="10754" width="14.28515625" style="8" customWidth="1"/>
    <col min="10755" max="10755" width="17.42578125" style="8" customWidth="1"/>
    <col min="10756" max="10756" width="16.7109375" style="8" customWidth="1"/>
    <col min="10757" max="10757" width="17" style="8" customWidth="1"/>
    <col min="10758" max="10758" width="16.5703125" style="8" customWidth="1"/>
    <col min="10759" max="10759" width="17.42578125" style="8" customWidth="1"/>
    <col min="10760" max="10760" width="17.5703125" style="8" customWidth="1"/>
    <col min="10761" max="10761" width="12.5703125" style="8" customWidth="1"/>
    <col min="10762" max="11004" width="11.42578125" style="8"/>
    <col min="11005" max="11005" width="5.7109375" style="8" customWidth="1"/>
    <col min="11006" max="11006" width="24.5703125" style="8" customWidth="1"/>
    <col min="11007" max="11007" width="17.85546875" style="8" customWidth="1"/>
    <col min="11008" max="11008" width="17.28515625" style="8" customWidth="1"/>
    <col min="11009" max="11009" width="17.42578125" style="8" customWidth="1"/>
    <col min="11010" max="11010" width="14.28515625" style="8" customWidth="1"/>
    <col min="11011" max="11011" width="17.42578125" style="8" customWidth="1"/>
    <col min="11012" max="11012" width="16.7109375" style="8" customWidth="1"/>
    <col min="11013" max="11013" width="17" style="8" customWidth="1"/>
    <col min="11014" max="11014" width="16.5703125" style="8" customWidth="1"/>
    <col min="11015" max="11015" width="17.42578125" style="8" customWidth="1"/>
    <col min="11016" max="11016" width="17.5703125" style="8" customWidth="1"/>
    <col min="11017" max="11017" width="12.5703125" style="8" customWidth="1"/>
    <col min="11018" max="11260" width="11.42578125" style="8"/>
    <col min="11261" max="11261" width="5.7109375" style="8" customWidth="1"/>
    <col min="11262" max="11262" width="24.5703125" style="8" customWidth="1"/>
    <col min="11263" max="11263" width="17.85546875" style="8" customWidth="1"/>
    <col min="11264" max="11264" width="17.28515625" style="8" customWidth="1"/>
    <col min="11265" max="11265" width="17.42578125" style="8" customWidth="1"/>
    <col min="11266" max="11266" width="14.28515625" style="8" customWidth="1"/>
    <col min="11267" max="11267" width="17.42578125" style="8" customWidth="1"/>
    <col min="11268" max="11268" width="16.7109375" style="8" customWidth="1"/>
    <col min="11269" max="11269" width="17" style="8" customWidth="1"/>
    <col min="11270" max="11270" width="16.5703125" style="8" customWidth="1"/>
    <col min="11271" max="11271" width="17.42578125" style="8" customWidth="1"/>
    <col min="11272" max="11272" width="17.5703125" style="8" customWidth="1"/>
    <col min="11273" max="11273" width="12.5703125" style="8" customWidth="1"/>
    <col min="11274" max="11516" width="11.42578125" style="8"/>
    <col min="11517" max="11517" width="5.7109375" style="8" customWidth="1"/>
    <col min="11518" max="11518" width="24.5703125" style="8" customWidth="1"/>
    <col min="11519" max="11519" width="17.85546875" style="8" customWidth="1"/>
    <col min="11520" max="11520" width="17.28515625" style="8" customWidth="1"/>
    <col min="11521" max="11521" width="17.42578125" style="8" customWidth="1"/>
    <col min="11522" max="11522" width="14.28515625" style="8" customWidth="1"/>
    <col min="11523" max="11523" width="17.42578125" style="8" customWidth="1"/>
    <col min="11524" max="11524" width="16.7109375" style="8" customWidth="1"/>
    <col min="11525" max="11525" width="17" style="8" customWidth="1"/>
    <col min="11526" max="11526" width="16.5703125" style="8" customWidth="1"/>
    <col min="11527" max="11527" width="17.42578125" style="8" customWidth="1"/>
    <col min="11528" max="11528" width="17.5703125" style="8" customWidth="1"/>
    <col min="11529" max="11529" width="12.5703125" style="8" customWidth="1"/>
    <col min="11530" max="11772" width="11.42578125" style="8"/>
    <col min="11773" max="11773" width="5.7109375" style="8" customWidth="1"/>
    <col min="11774" max="11774" width="24.5703125" style="8" customWidth="1"/>
    <col min="11775" max="11775" width="17.85546875" style="8" customWidth="1"/>
    <col min="11776" max="11776" width="17.28515625" style="8" customWidth="1"/>
    <col min="11777" max="11777" width="17.42578125" style="8" customWidth="1"/>
    <col min="11778" max="11778" width="14.28515625" style="8" customWidth="1"/>
    <col min="11779" max="11779" width="17.42578125" style="8" customWidth="1"/>
    <col min="11780" max="11780" width="16.7109375" style="8" customWidth="1"/>
    <col min="11781" max="11781" width="17" style="8" customWidth="1"/>
    <col min="11782" max="11782" width="16.5703125" style="8" customWidth="1"/>
    <col min="11783" max="11783" width="17.42578125" style="8" customWidth="1"/>
    <col min="11784" max="11784" width="17.5703125" style="8" customWidth="1"/>
    <col min="11785" max="11785" width="12.5703125" style="8" customWidth="1"/>
    <col min="11786" max="12028" width="11.42578125" style="8"/>
    <col min="12029" max="12029" width="5.7109375" style="8" customWidth="1"/>
    <col min="12030" max="12030" width="24.5703125" style="8" customWidth="1"/>
    <col min="12031" max="12031" width="17.85546875" style="8" customWidth="1"/>
    <col min="12032" max="12032" width="17.28515625" style="8" customWidth="1"/>
    <col min="12033" max="12033" width="17.42578125" style="8" customWidth="1"/>
    <col min="12034" max="12034" width="14.28515625" style="8" customWidth="1"/>
    <col min="12035" max="12035" width="17.42578125" style="8" customWidth="1"/>
    <col min="12036" max="12036" width="16.7109375" style="8" customWidth="1"/>
    <col min="12037" max="12037" width="17" style="8" customWidth="1"/>
    <col min="12038" max="12038" width="16.5703125" style="8" customWidth="1"/>
    <col min="12039" max="12039" width="17.42578125" style="8" customWidth="1"/>
    <col min="12040" max="12040" width="17.5703125" style="8" customWidth="1"/>
    <col min="12041" max="12041" width="12.5703125" style="8" customWidth="1"/>
    <col min="12042" max="12284" width="11.42578125" style="8"/>
    <col min="12285" max="12285" width="5.7109375" style="8" customWidth="1"/>
    <col min="12286" max="12286" width="24.5703125" style="8" customWidth="1"/>
    <col min="12287" max="12287" width="17.85546875" style="8" customWidth="1"/>
    <col min="12288" max="12288" width="17.28515625" style="8" customWidth="1"/>
    <col min="12289" max="12289" width="17.42578125" style="8" customWidth="1"/>
    <col min="12290" max="12290" width="14.28515625" style="8" customWidth="1"/>
    <col min="12291" max="12291" width="17.42578125" style="8" customWidth="1"/>
    <col min="12292" max="12292" width="16.7109375" style="8" customWidth="1"/>
    <col min="12293" max="12293" width="17" style="8" customWidth="1"/>
    <col min="12294" max="12294" width="16.5703125" style="8" customWidth="1"/>
    <col min="12295" max="12295" width="17.42578125" style="8" customWidth="1"/>
    <col min="12296" max="12296" width="17.5703125" style="8" customWidth="1"/>
    <col min="12297" max="12297" width="12.5703125" style="8" customWidth="1"/>
    <col min="12298" max="12540" width="11.42578125" style="8"/>
    <col min="12541" max="12541" width="5.7109375" style="8" customWidth="1"/>
    <col min="12542" max="12542" width="24.5703125" style="8" customWidth="1"/>
    <col min="12543" max="12543" width="17.85546875" style="8" customWidth="1"/>
    <col min="12544" max="12544" width="17.28515625" style="8" customWidth="1"/>
    <col min="12545" max="12545" width="17.42578125" style="8" customWidth="1"/>
    <col min="12546" max="12546" width="14.28515625" style="8" customWidth="1"/>
    <col min="12547" max="12547" width="17.42578125" style="8" customWidth="1"/>
    <col min="12548" max="12548" width="16.7109375" style="8" customWidth="1"/>
    <col min="12549" max="12549" width="17" style="8" customWidth="1"/>
    <col min="12550" max="12550" width="16.5703125" style="8" customWidth="1"/>
    <col min="12551" max="12551" width="17.42578125" style="8" customWidth="1"/>
    <col min="12552" max="12552" width="17.5703125" style="8" customWidth="1"/>
    <col min="12553" max="12553" width="12.5703125" style="8" customWidth="1"/>
    <col min="12554" max="12796" width="11.42578125" style="8"/>
    <col min="12797" max="12797" width="5.7109375" style="8" customWidth="1"/>
    <col min="12798" max="12798" width="24.5703125" style="8" customWidth="1"/>
    <col min="12799" max="12799" width="17.85546875" style="8" customWidth="1"/>
    <col min="12800" max="12800" width="17.28515625" style="8" customWidth="1"/>
    <col min="12801" max="12801" width="17.42578125" style="8" customWidth="1"/>
    <col min="12802" max="12802" width="14.28515625" style="8" customWidth="1"/>
    <col min="12803" max="12803" width="17.42578125" style="8" customWidth="1"/>
    <col min="12804" max="12804" width="16.7109375" style="8" customWidth="1"/>
    <col min="12805" max="12805" width="17" style="8" customWidth="1"/>
    <col min="12806" max="12806" width="16.5703125" style="8" customWidth="1"/>
    <col min="12807" max="12807" width="17.42578125" style="8" customWidth="1"/>
    <col min="12808" max="12808" width="17.5703125" style="8" customWidth="1"/>
    <col min="12809" max="12809" width="12.5703125" style="8" customWidth="1"/>
    <col min="12810" max="13052" width="11.42578125" style="8"/>
    <col min="13053" max="13053" width="5.7109375" style="8" customWidth="1"/>
    <col min="13054" max="13054" width="24.5703125" style="8" customWidth="1"/>
    <col min="13055" max="13055" width="17.85546875" style="8" customWidth="1"/>
    <col min="13056" max="13056" width="17.28515625" style="8" customWidth="1"/>
    <col min="13057" max="13057" width="17.42578125" style="8" customWidth="1"/>
    <col min="13058" max="13058" width="14.28515625" style="8" customWidth="1"/>
    <col min="13059" max="13059" width="17.42578125" style="8" customWidth="1"/>
    <col min="13060" max="13060" width="16.7109375" style="8" customWidth="1"/>
    <col min="13061" max="13061" width="17" style="8" customWidth="1"/>
    <col min="13062" max="13062" width="16.5703125" style="8" customWidth="1"/>
    <col min="13063" max="13063" width="17.42578125" style="8" customWidth="1"/>
    <col min="13064" max="13064" width="17.5703125" style="8" customWidth="1"/>
    <col min="13065" max="13065" width="12.5703125" style="8" customWidth="1"/>
    <col min="13066" max="13308" width="11.42578125" style="8"/>
    <col min="13309" max="13309" width="5.7109375" style="8" customWidth="1"/>
    <col min="13310" max="13310" width="24.5703125" style="8" customWidth="1"/>
    <col min="13311" max="13311" width="17.85546875" style="8" customWidth="1"/>
    <col min="13312" max="13312" width="17.28515625" style="8" customWidth="1"/>
    <col min="13313" max="13313" width="17.42578125" style="8" customWidth="1"/>
    <col min="13314" max="13314" width="14.28515625" style="8" customWidth="1"/>
    <col min="13315" max="13315" width="17.42578125" style="8" customWidth="1"/>
    <col min="13316" max="13316" width="16.7109375" style="8" customWidth="1"/>
    <col min="13317" max="13317" width="17" style="8" customWidth="1"/>
    <col min="13318" max="13318" width="16.5703125" style="8" customWidth="1"/>
    <col min="13319" max="13319" width="17.42578125" style="8" customWidth="1"/>
    <col min="13320" max="13320" width="17.5703125" style="8" customWidth="1"/>
    <col min="13321" max="13321" width="12.5703125" style="8" customWidth="1"/>
    <col min="13322" max="13564" width="11.42578125" style="8"/>
    <col min="13565" max="13565" width="5.7109375" style="8" customWidth="1"/>
    <col min="13566" max="13566" width="24.5703125" style="8" customWidth="1"/>
    <col min="13567" max="13567" width="17.85546875" style="8" customWidth="1"/>
    <col min="13568" max="13568" width="17.28515625" style="8" customWidth="1"/>
    <col min="13569" max="13569" width="17.42578125" style="8" customWidth="1"/>
    <col min="13570" max="13570" width="14.28515625" style="8" customWidth="1"/>
    <col min="13571" max="13571" width="17.42578125" style="8" customWidth="1"/>
    <col min="13572" max="13572" width="16.7109375" style="8" customWidth="1"/>
    <col min="13573" max="13573" width="17" style="8" customWidth="1"/>
    <col min="13574" max="13574" width="16.5703125" style="8" customWidth="1"/>
    <col min="13575" max="13575" width="17.42578125" style="8" customWidth="1"/>
    <col min="13576" max="13576" width="17.5703125" style="8" customWidth="1"/>
    <col min="13577" max="13577" width="12.5703125" style="8" customWidth="1"/>
    <col min="13578" max="13820" width="11.42578125" style="8"/>
    <col min="13821" max="13821" width="5.7109375" style="8" customWidth="1"/>
    <col min="13822" max="13822" width="24.5703125" style="8" customWidth="1"/>
    <col min="13823" max="13823" width="17.85546875" style="8" customWidth="1"/>
    <col min="13824" max="13824" width="17.28515625" style="8" customWidth="1"/>
    <col min="13825" max="13825" width="17.42578125" style="8" customWidth="1"/>
    <col min="13826" max="13826" width="14.28515625" style="8" customWidth="1"/>
    <col min="13827" max="13827" width="17.42578125" style="8" customWidth="1"/>
    <col min="13828" max="13828" width="16.7109375" style="8" customWidth="1"/>
    <col min="13829" max="13829" width="17" style="8" customWidth="1"/>
    <col min="13830" max="13830" width="16.5703125" style="8" customWidth="1"/>
    <col min="13831" max="13831" width="17.42578125" style="8" customWidth="1"/>
    <col min="13832" max="13832" width="17.5703125" style="8" customWidth="1"/>
    <col min="13833" max="13833" width="12.5703125" style="8" customWidth="1"/>
    <col min="13834" max="14076" width="11.42578125" style="8"/>
    <col min="14077" max="14077" width="5.7109375" style="8" customWidth="1"/>
    <col min="14078" max="14078" width="24.5703125" style="8" customWidth="1"/>
    <col min="14079" max="14079" width="17.85546875" style="8" customWidth="1"/>
    <col min="14080" max="14080" width="17.28515625" style="8" customWidth="1"/>
    <col min="14081" max="14081" width="17.42578125" style="8" customWidth="1"/>
    <col min="14082" max="14082" width="14.28515625" style="8" customWidth="1"/>
    <col min="14083" max="14083" width="17.42578125" style="8" customWidth="1"/>
    <col min="14084" max="14084" width="16.7109375" style="8" customWidth="1"/>
    <col min="14085" max="14085" width="17" style="8" customWidth="1"/>
    <col min="14086" max="14086" width="16.5703125" style="8" customWidth="1"/>
    <col min="14087" max="14087" width="17.42578125" style="8" customWidth="1"/>
    <col min="14088" max="14088" width="17.5703125" style="8" customWidth="1"/>
    <col min="14089" max="14089" width="12.5703125" style="8" customWidth="1"/>
    <col min="14090" max="14332" width="11.42578125" style="8"/>
    <col min="14333" max="14333" width="5.7109375" style="8" customWidth="1"/>
    <col min="14334" max="14334" width="24.5703125" style="8" customWidth="1"/>
    <col min="14335" max="14335" width="17.85546875" style="8" customWidth="1"/>
    <col min="14336" max="14336" width="17.28515625" style="8" customWidth="1"/>
    <col min="14337" max="14337" width="17.42578125" style="8" customWidth="1"/>
    <col min="14338" max="14338" width="14.28515625" style="8" customWidth="1"/>
    <col min="14339" max="14339" width="17.42578125" style="8" customWidth="1"/>
    <col min="14340" max="14340" width="16.7109375" style="8" customWidth="1"/>
    <col min="14341" max="14341" width="17" style="8" customWidth="1"/>
    <col min="14342" max="14342" width="16.5703125" style="8" customWidth="1"/>
    <col min="14343" max="14343" width="17.42578125" style="8" customWidth="1"/>
    <col min="14344" max="14344" width="17.5703125" style="8" customWidth="1"/>
    <col min="14345" max="14345" width="12.5703125" style="8" customWidth="1"/>
    <col min="14346" max="14588" width="11.42578125" style="8"/>
    <col min="14589" max="14589" width="5.7109375" style="8" customWidth="1"/>
    <col min="14590" max="14590" width="24.5703125" style="8" customWidth="1"/>
    <col min="14591" max="14591" width="17.85546875" style="8" customWidth="1"/>
    <col min="14592" max="14592" width="17.28515625" style="8" customWidth="1"/>
    <col min="14593" max="14593" width="17.42578125" style="8" customWidth="1"/>
    <col min="14594" max="14594" width="14.28515625" style="8" customWidth="1"/>
    <col min="14595" max="14595" width="17.42578125" style="8" customWidth="1"/>
    <col min="14596" max="14596" width="16.7109375" style="8" customWidth="1"/>
    <col min="14597" max="14597" width="17" style="8" customWidth="1"/>
    <col min="14598" max="14598" width="16.5703125" style="8" customWidth="1"/>
    <col min="14599" max="14599" width="17.42578125" style="8" customWidth="1"/>
    <col min="14600" max="14600" width="17.5703125" style="8" customWidth="1"/>
    <col min="14601" max="14601" width="12.5703125" style="8" customWidth="1"/>
    <col min="14602" max="14844" width="11.42578125" style="8"/>
    <col min="14845" max="14845" width="5.7109375" style="8" customWidth="1"/>
    <col min="14846" max="14846" width="24.5703125" style="8" customWidth="1"/>
    <col min="14847" max="14847" width="17.85546875" style="8" customWidth="1"/>
    <col min="14848" max="14848" width="17.28515625" style="8" customWidth="1"/>
    <col min="14849" max="14849" width="17.42578125" style="8" customWidth="1"/>
    <col min="14850" max="14850" width="14.28515625" style="8" customWidth="1"/>
    <col min="14851" max="14851" width="17.42578125" style="8" customWidth="1"/>
    <col min="14852" max="14852" width="16.7109375" style="8" customWidth="1"/>
    <col min="14853" max="14853" width="17" style="8" customWidth="1"/>
    <col min="14854" max="14854" width="16.5703125" style="8" customWidth="1"/>
    <col min="14855" max="14855" width="17.42578125" style="8" customWidth="1"/>
    <col min="14856" max="14856" width="17.5703125" style="8" customWidth="1"/>
    <col min="14857" max="14857" width="12.5703125" style="8" customWidth="1"/>
    <col min="14858" max="15100" width="11.42578125" style="8"/>
    <col min="15101" max="15101" width="5.7109375" style="8" customWidth="1"/>
    <col min="15102" max="15102" width="24.5703125" style="8" customWidth="1"/>
    <col min="15103" max="15103" width="17.85546875" style="8" customWidth="1"/>
    <col min="15104" max="15104" width="17.28515625" style="8" customWidth="1"/>
    <col min="15105" max="15105" width="17.42578125" style="8" customWidth="1"/>
    <col min="15106" max="15106" width="14.28515625" style="8" customWidth="1"/>
    <col min="15107" max="15107" width="17.42578125" style="8" customWidth="1"/>
    <col min="15108" max="15108" width="16.7109375" style="8" customWidth="1"/>
    <col min="15109" max="15109" width="17" style="8" customWidth="1"/>
    <col min="15110" max="15110" width="16.5703125" style="8" customWidth="1"/>
    <col min="15111" max="15111" width="17.42578125" style="8" customWidth="1"/>
    <col min="15112" max="15112" width="17.5703125" style="8" customWidth="1"/>
    <col min="15113" max="15113" width="12.5703125" style="8" customWidth="1"/>
    <col min="15114" max="15356" width="11.42578125" style="8"/>
    <col min="15357" max="15357" width="5.7109375" style="8" customWidth="1"/>
    <col min="15358" max="15358" width="24.5703125" style="8" customWidth="1"/>
    <col min="15359" max="15359" width="17.85546875" style="8" customWidth="1"/>
    <col min="15360" max="15360" width="17.28515625" style="8" customWidth="1"/>
    <col min="15361" max="15361" width="17.42578125" style="8" customWidth="1"/>
    <col min="15362" max="15362" width="14.28515625" style="8" customWidth="1"/>
    <col min="15363" max="15363" width="17.42578125" style="8" customWidth="1"/>
    <col min="15364" max="15364" width="16.7109375" style="8" customWidth="1"/>
    <col min="15365" max="15365" width="17" style="8" customWidth="1"/>
    <col min="15366" max="15366" width="16.5703125" style="8" customWidth="1"/>
    <col min="15367" max="15367" width="17.42578125" style="8" customWidth="1"/>
    <col min="15368" max="15368" width="17.5703125" style="8" customWidth="1"/>
    <col min="15369" max="15369" width="12.5703125" style="8" customWidth="1"/>
    <col min="15370" max="15612" width="11.42578125" style="8"/>
    <col min="15613" max="15613" width="5.7109375" style="8" customWidth="1"/>
    <col min="15614" max="15614" width="24.5703125" style="8" customWidth="1"/>
    <col min="15615" max="15615" width="17.85546875" style="8" customWidth="1"/>
    <col min="15616" max="15616" width="17.28515625" style="8" customWidth="1"/>
    <col min="15617" max="15617" width="17.42578125" style="8" customWidth="1"/>
    <col min="15618" max="15618" width="14.28515625" style="8" customWidth="1"/>
    <col min="15619" max="15619" width="17.42578125" style="8" customWidth="1"/>
    <col min="15620" max="15620" width="16.7109375" style="8" customWidth="1"/>
    <col min="15621" max="15621" width="17" style="8" customWidth="1"/>
    <col min="15622" max="15622" width="16.5703125" style="8" customWidth="1"/>
    <col min="15623" max="15623" width="17.42578125" style="8" customWidth="1"/>
    <col min="15624" max="15624" width="17.5703125" style="8" customWidth="1"/>
    <col min="15625" max="15625" width="12.5703125" style="8" customWidth="1"/>
    <col min="15626" max="15868" width="11.42578125" style="8"/>
    <col min="15869" max="15869" width="5.7109375" style="8" customWidth="1"/>
    <col min="15870" max="15870" width="24.5703125" style="8" customWidth="1"/>
    <col min="15871" max="15871" width="17.85546875" style="8" customWidth="1"/>
    <col min="15872" max="15872" width="17.28515625" style="8" customWidth="1"/>
    <col min="15873" max="15873" width="17.42578125" style="8" customWidth="1"/>
    <col min="15874" max="15874" width="14.28515625" style="8" customWidth="1"/>
    <col min="15875" max="15875" width="17.42578125" style="8" customWidth="1"/>
    <col min="15876" max="15876" width="16.7109375" style="8" customWidth="1"/>
    <col min="15877" max="15877" width="17" style="8" customWidth="1"/>
    <col min="15878" max="15878" width="16.5703125" style="8" customWidth="1"/>
    <col min="15879" max="15879" width="17.42578125" style="8" customWidth="1"/>
    <col min="15880" max="15880" width="17.5703125" style="8" customWidth="1"/>
    <col min="15881" max="15881" width="12.5703125" style="8" customWidth="1"/>
    <col min="15882" max="16124" width="11.42578125" style="8"/>
    <col min="16125" max="16125" width="5.7109375" style="8" customWidth="1"/>
    <col min="16126" max="16126" width="24.5703125" style="8" customWidth="1"/>
    <col min="16127" max="16127" width="17.85546875" style="8" customWidth="1"/>
    <col min="16128" max="16128" width="17.28515625" style="8" customWidth="1"/>
    <col min="16129" max="16129" width="17.42578125" style="8" customWidth="1"/>
    <col min="16130" max="16130" width="14.28515625" style="8" customWidth="1"/>
    <col min="16131" max="16131" width="17.42578125" style="8" customWidth="1"/>
    <col min="16132" max="16132" width="16.7109375" style="8" customWidth="1"/>
    <col min="16133" max="16133" width="17" style="8" customWidth="1"/>
    <col min="16134" max="16134" width="16.5703125" style="8" customWidth="1"/>
    <col min="16135" max="16135" width="17.42578125" style="8" customWidth="1"/>
    <col min="16136" max="16136" width="17.5703125" style="8" customWidth="1"/>
    <col min="16137" max="16137" width="12.5703125" style="8" customWidth="1"/>
    <col min="16138" max="16384" width="11.42578125" style="8"/>
  </cols>
  <sheetData>
    <row r="1" spans="1:8" ht="21" x14ac:dyDescent="0.35">
      <c r="A1" s="5" t="s">
        <v>219</v>
      </c>
      <c r="B1" s="5"/>
      <c r="C1" s="5"/>
    </row>
    <row r="2" spans="1:8" ht="21" thickBot="1" x14ac:dyDescent="0.35">
      <c r="D2" s="10" t="s">
        <v>118</v>
      </c>
    </row>
    <row r="3" spans="1:8" s="6" customFormat="1" ht="37.5" customHeight="1" thickBot="1" x14ac:dyDescent="0.25">
      <c r="A3" s="11"/>
      <c r="B3" s="11"/>
      <c r="C3" s="11"/>
      <c r="D3" s="11"/>
      <c r="E3" s="82" t="s">
        <v>221</v>
      </c>
      <c r="F3" s="83"/>
      <c r="G3" s="11"/>
      <c r="H3" s="31"/>
    </row>
    <row r="4" spans="1:8" s="6" customFormat="1" ht="15.75" thickBot="1" x14ac:dyDescent="0.3">
      <c r="B4" s="3" t="s">
        <v>99</v>
      </c>
      <c r="C4" s="3" t="s">
        <v>98</v>
      </c>
      <c r="D4" s="24" t="s">
        <v>110</v>
      </c>
      <c r="E4" s="13">
        <v>2012</v>
      </c>
      <c r="F4" s="14" t="s">
        <v>223</v>
      </c>
      <c r="G4" s="32"/>
      <c r="H4" s="32"/>
    </row>
    <row r="5" spans="1:8" ht="15" x14ac:dyDescent="0.25">
      <c r="A5" s="9" t="s">
        <v>0</v>
      </c>
      <c r="B5" s="3" t="str">
        <f>+IF(C5&gt;90%,"#009CAD",IF(C5&gt;80%,"#5DC2CE",IF(C5&gt;70%,"#9ED7D8",IF(C5&gt;60%,"#D8EFF2",IF(C5&gt;50%,"#FDEFF3",IF(C5&gt;40%,"#FFD3D8",IF(C5&gt;30%,"#FF96A8",IF(C5&gt;20%,"#FF5F76",IF(C5&gt;10%,"#FF0051","#A2002C")))))))))</f>
        <v>#FF96A8</v>
      </c>
      <c r="C5" s="25">
        <f t="shared" ref="C5:C36" si="0">1-PERCENTRANK($F$5:$F$104,F5)</f>
        <v>0.31399999999999995</v>
      </c>
      <c r="D5" s="6" t="s">
        <v>119</v>
      </c>
      <c r="E5" s="20">
        <v>7.1303240715154104</v>
      </c>
      <c r="F5" s="20">
        <v>6.9060468852331445</v>
      </c>
      <c r="G5" s="20"/>
      <c r="H5" s="20"/>
    </row>
    <row r="6" spans="1:8" ht="15" x14ac:dyDescent="0.25">
      <c r="A6" s="9" t="s">
        <v>1</v>
      </c>
      <c r="B6" s="3" t="str">
        <f t="shared" ref="B6:B69" si="1">+IF(C6&gt;90%,"#009CAD",IF(C6&gt;80%,"#5DC2CE",IF(C6&gt;70%,"#9ED7D8",IF(C6&gt;60%,"#D8EFF2",IF(C6&gt;50%,"#FDEFF3",IF(C6&gt;40%,"#FFD3D8",IF(C6&gt;30%,"#FF96A8",IF(C6&gt;20%,"#FF5F76",IF(C6&gt;10%,"#FF0051","#A2002C")))))))))</f>
        <v>#FFD3D8</v>
      </c>
      <c r="C6" s="25">
        <f t="shared" si="0"/>
        <v>0.44499999999999995</v>
      </c>
      <c r="D6" s="6" t="s">
        <v>120</v>
      </c>
      <c r="E6" s="20">
        <v>5.6443281236024099</v>
      </c>
      <c r="F6" s="20">
        <v>5.6050370949177415</v>
      </c>
      <c r="G6" s="20"/>
      <c r="H6" s="20"/>
    </row>
    <row r="7" spans="1:8" ht="15" x14ac:dyDescent="0.25">
      <c r="A7" s="9" t="s">
        <v>2</v>
      </c>
      <c r="B7" s="3" t="str">
        <f t="shared" si="1"/>
        <v>#9ED7D8</v>
      </c>
      <c r="C7" s="25">
        <f t="shared" si="0"/>
        <v>0.72799999999999998</v>
      </c>
      <c r="D7" s="6" t="s">
        <v>121</v>
      </c>
      <c r="E7" s="20">
        <v>3.3053107204431802</v>
      </c>
      <c r="F7" s="20">
        <v>3.2253599035389575</v>
      </c>
      <c r="G7" s="20"/>
      <c r="H7" s="20"/>
    </row>
    <row r="8" spans="1:8" ht="15" x14ac:dyDescent="0.25">
      <c r="A8" s="9" t="s">
        <v>3</v>
      </c>
      <c r="B8" s="3" t="str">
        <f t="shared" si="1"/>
        <v>#009CAD</v>
      </c>
      <c r="C8" s="25">
        <f t="shared" si="0"/>
        <v>0.98</v>
      </c>
      <c r="D8" s="6" t="s">
        <v>122</v>
      </c>
      <c r="E8" s="20">
        <v>1.1734152533004001</v>
      </c>
      <c r="F8" s="20">
        <v>1.1330633362211693</v>
      </c>
      <c r="G8" s="20"/>
      <c r="H8" s="20"/>
    </row>
    <row r="9" spans="1:8" ht="15" x14ac:dyDescent="0.25">
      <c r="A9" s="9" t="s">
        <v>4</v>
      </c>
      <c r="B9" s="3" t="str">
        <f t="shared" si="1"/>
        <v>#009CAD</v>
      </c>
      <c r="C9" s="25">
        <f t="shared" si="0"/>
        <v>0.96</v>
      </c>
      <c r="D9" s="6" t="s">
        <v>123</v>
      </c>
      <c r="E9" s="20">
        <v>1.3046335056306499</v>
      </c>
      <c r="F9" s="20">
        <v>1.2713878754761048</v>
      </c>
      <c r="G9" s="20"/>
      <c r="H9" s="20"/>
    </row>
    <row r="10" spans="1:8" ht="15" x14ac:dyDescent="0.25">
      <c r="A10" s="9" t="s">
        <v>5</v>
      </c>
      <c r="B10" s="3" t="str">
        <f t="shared" si="1"/>
        <v>#FF5F76</v>
      </c>
      <c r="C10" s="25">
        <f t="shared" si="0"/>
        <v>0.22299999999999998</v>
      </c>
      <c r="D10" s="6" t="s">
        <v>124</v>
      </c>
      <c r="E10" s="20">
        <v>8.9623608618830204</v>
      </c>
      <c r="F10" s="20">
        <v>8.9314929189317578</v>
      </c>
      <c r="G10" s="20"/>
      <c r="H10" s="20"/>
    </row>
    <row r="11" spans="1:8" ht="15" x14ac:dyDescent="0.25">
      <c r="A11" s="9" t="s">
        <v>6</v>
      </c>
      <c r="B11" s="3" t="str">
        <f t="shared" si="1"/>
        <v>#9ED7D8</v>
      </c>
      <c r="C11" s="25">
        <f t="shared" si="0"/>
        <v>0.79800000000000004</v>
      </c>
      <c r="D11" s="6" t="s">
        <v>125</v>
      </c>
      <c r="E11" s="20">
        <v>2.7219253755839401</v>
      </c>
      <c r="F11" s="20">
        <v>2.650924867861304</v>
      </c>
      <c r="G11" s="20"/>
      <c r="H11" s="20"/>
    </row>
    <row r="12" spans="1:8" ht="15" x14ac:dyDescent="0.25">
      <c r="A12" s="9" t="s">
        <v>7</v>
      </c>
      <c r="B12" s="3" t="str">
        <f t="shared" si="1"/>
        <v>#D8EFF2</v>
      </c>
      <c r="C12" s="25">
        <f t="shared" si="0"/>
        <v>0.63700000000000001</v>
      </c>
      <c r="D12" s="6" t="s">
        <v>126</v>
      </c>
      <c r="E12" s="20">
        <v>3.8013053117343198</v>
      </c>
      <c r="F12" s="20">
        <v>3.7601280208210532</v>
      </c>
      <c r="G12" s="20"/>
      <c r="H12" s="20"/>
    </row>
    <row r="13" spans="1:8" ht="15" x14ac:dyDescent="0.25">
      <c r="A13" s="9" t="s">
        <v>8</v>
      </c>
      <c r="B13" s="3" t="str">
        <f t="shared" si="1"/>
        <v>#009CAD</v>
      </c>
      <c r="C13" s="25">
        <f t="shared" si="0"/>
        <v>0.92999999999999994</v>
      </c>
      <c r="D13" s="6" t="s">
        <v>127</v>
      </c>
      <c r="E13" s="20">
        <v>1.60083031799874</v>
      </c>
      <c r="F13" s="20">
        <v>1.5418255284963349</v>
      </c>
      <c r="G13" s="20"/>
      <c r="H13" s="20"/>
    </row>
    <row r="14" spans="1:8" ht="15" x14ac:dyDescent="0.25">
      <c r="A14" s="9">
        <v>10</v>
      </c>
      <c r="B14" s="3" t="str">
        <f t="shared" si="1"/>
        <v>#FDEFF3</v>
      </c>
      <c r="C14" s="25">
        <f t="shared" si="0"/>
        <v>0.59599999999999997</v>
      </c>
      <c r="D14" s="6" t="s">
        <v>128</v>
      </c>
      <c r="E14" s="20">
        <v>4.1883004470403096</v>
      </c>
      <c r="F14" s="20">
        <v>4.0392594967898194</v>
      </c>
      <c r="G14" s="20"/>
      <c r="H14" s="20"/>
    </row>
    <row r="15" spans="1:8" ht="15" x14ac:dyDescent="0.25">
      <c r="A15" s="9">
        <v>11</v>
      </c>
      <c r="B15" s="3" t="str">
        <f t="shared" si="1"/>
        <v>#9ED7D8</v>
      </c>
      <c r="C15" s="25">
        <f t="shared" si="0"/>
        <v>0.78800000000000003</v>
      </c>
      <c r="D15" s="6" t="s">
        <v>129</v>
      </c>
      <c r="E15" s="20">
        <v>2.9149038014606101</v>
      </c>
      <c r="F15" s="20">
        <v>2.7865922300829311</v>
      </c>
      <c r="G15" s="20"/>
      <c r="H15" s="20"/>
    </row>
    <row r="16" spans="1:8" ht="15" x14ac:dyDescent="0.25">
      <c r="A16" s="9">
        <v>12</v>
      </c>
      <c r="B16" s="3" t="str">
        <f t="shared" si="1"/>
        <v>#009CAD</v>
      </c>
      <c r="C16" s="25">
        <f t="shared" si="0"/>
        <v>0.92</v>
      </c>
      <c r="D16" s="6" t="s">
        <v>130</v>
      </c>
      <c r="E16" s="20">
        <v>1.61993469257693</v>
      </c>
      <c r="F16" s="20">
        <v>1.5789590753761011</v>
      </c>
      <c r="G16" s="20"/>
      <c r="H16" s="20"/>
    </row>
    <row r="17" spans="1:8" ht="15" x14ac:dyDescent="0.25">
      <c r="A17" s="9">
        <v>13</v>
      </c>
      <c r="B17" s="3" t="str">
        <f t="shared" si="1"/>
        <v>#A2002C</v>
      </c>
      <c r="C17" s="25">
        <f t="shared" si="0"/>
        <v>9.099999999999997E-2</v>
      </c>
      <c r="D17" s="6" t="s">
        <v>131</v>
      </c>
      <c r="E17" s="20">
        <v>14.0265438556248</v>
      </c>
      <c r="F17" s="20">
        <v>13.609337424921758</v>
      </c>
      <c r="G17" s="20"/>
      <c r="H17" s="20"/>
    </row>
    <row r="18" spans="1:8" ht="15" x14ac:dyDescent="0.25">
      <c r="A18" s="9">
        <v>14</v>
      </c>
      <c r="B18" s="3" t="str">
        <f t="shared" si="1"/>
        <v>#FF96A8</v>
      </c>
      <c r="C18" s="25">
        <f t="shared" si="0"/>
        <v>0.39400000000000002</v>
      </c>
      <c r="D18" s="6" t="s">
        <v>132</v>
      </c>
      <c r="E18" s="20">
        <v>6.3531782259898302</v>
      </c>
      <c r="F18" s="20">
        <v>6.0563681480321847</v>
      </c>
      <c r="G18" s="20"/>
      <c r="H18" s="20"/>
    </row>
    <row r="19" spans="1:8" ht="15" x14ac:dyDescent="0.25">
      <c r="A19" s="9">
        <v>15</v>
      </c>
      <c r="B19" s="3" t="str">
        <f t="shared" si="1"/>
        <v>#009CAD</v>
      </c>
      <c r="C19" s="25">
        <f t="shared" si="0"/>
        <v>0.94</v>
      </c>
      <c r="D19" s="6" t="s">
        <v>133</v>
      </c>
      <c r="E19" s="20">
        <v>1.4554437869836101</v>
      </c>
      <c r="F19" s="20">
        <v>1.42924637345481</v>
      </c>
      <c r="G19" s="20"/>
      <c r="H19" s="20"/>
    </row>
    <row r="20" spans="1:8" ht="15" x14ac:dyDescent="0.25">
      <c r="A20" s="9">
        <v>16</v>
      </c>
      <c r="B20" s="3" t="str">
        <f t="shared" si="1"/>
        <v>#FDEFF3</v>
      </c>
      <c r="C20" s="25">
        <f t="shared" si="0"/>
        <v>0.56600000000000006</v>
      </c>
      <c r="D20" s="6" t="s">
        <v>134</v>
      </c>
      <c r="E20" s="20">
        <v>4.5992082263978098</v>
      </c>
      <c r="F20" s="20">
        <v>4.2596581917038074</v>
      </c>
      <c r="G20" s="20"/>
      <c r="H20" s="20"/>
    </row>
    <row r="21" spans="1:8" ht="15" x14ac:dyDescent="0.25">
      <c r="A21" s="9">
        <v>17</v>
      </c>
      <c r="B21" s="3" t="str">
        <f t="shared" si="1"/>
        <v>#FFD3D8</v>
      </c>
      <c r="C21" s="25">
        <f t="shared" si="0"/>
        <v>0.47499999999999998</v>
      </c>
      <c r="D21" s="6" t="s">
        <v>135</v>
      </c>
      <c r="E21" s="20">
        <v>5.5011712411561904</v>
      </c>
      <c r="F21" s="20">
        <v>5.2307144039806985</v>
      </c>
      <c r="G21" s="20"/>
      <c r="H21" s="20"/>
    </row>
    <row r="22" spans="1:8" ht="15" x14ac:dyDescent="0.25">
      <c r="A22" s="9">
        <v>18</v>
      </c>
      <c r="B22" s="3" t="str">
        <f t="shared" si="1"/>
        <v>#9ED7D8</v>
      </c>
      <c r="C22" s="25">
        <f t="shared" si="0"/>
        <v>0.77800000000000002</v>
      </c>
      <c r="D22" s="6" t="s">
        <v>136</v>
      </c>
      <c r="E22" s="20">
        <v>2.9855081264225101</v>
      </c>
      <c r="F22" s="20">
        <v>2.8965125295395593</v>
      </c>
      <c r="G22" s="20"/>
      <c r="H22" s="20"/>
    </row>
    <row r="23" spans="1:8" ht="15" x14ac:dyDescent="0.25">
      <c r="A23" s="9">
        <v>19</v>
      </c>
      <c r="B23" s="3" t="str">
        <f t="shared" si="1"/>
        <v>#5DC2CE</v>
      </c>
      <c r="C23" s="25">
        <f t="shared" si="0"/>
        <v>0.81899999999999995</v>
      </c>
      <c r="D23" s="6" t="s">
        <v>137</v>
      </c>
      <c r="E23" s="20">
        <v>2.5222914213452903</v>
      </c>
      <c r="F23" s="20">
        <v>2.5233669788378035</v>
      </c>
      <c r="G23" s="20"/>
      <c r="H23" s="20"/>
    </row>
    <row r="24" spans="1:8" ht="15" x14ac:dyDescent="0.25">
      <c r="A24" s="9" t="s">
        <v>19</v>
      </c>
      <c r="B24" s="3" t="str">
        <f t="shared" si="1"/>
        <v>#5DC2CE</v>
      </c>
      <c r="C24" s="25">
        <f t="shared" si="0"/>
        <v>0.86899999999999999</v>
      </c>
      <c r="D24" s="6" t="s">
        <v>138</v>
      </c>
      <c r="E24" s="20">
        <v>2.26333967385923</v>
      </c>
      <c r="F24" s="20">
        <v>2.2104762972002163</v>
      </c>
      <c r="G24" s="20"/>
      <c r="H24" s="20"/>
    </row>
    <row r="25" spans="1:8" ht="15" x14ac:dyDescent="0.25">
      <c r="A25" s="9" t="s">
        <v>20</v>
      </c>
      <c r="B25" s="3" t="str">
        <f t="shared" si="1"/>
        <v>#5DC2CE</v>
      </c>
      <c r="C25" s="25">
        <f t="shared" si="0"/>
        <v>0.89900000000000002</v>
      </c>
      <c r="D25" s="6" t="s">
        <v>139</v>
      </c>
      <c r="E25" s="20">
        <v>1.9765371434713801</v>
      </c>
      <c r="F25" s="20">
        <v>1.9019906358891174</v>
      </c>
      <c r="G25" s="20"/>
      <c r="H25" s="20"/>
    </row>
    <row r="26" spans="1:8" ht="15" x14ac:dyDescent="0.25">
      <c r="A26" s="9">
        <v>21</v>
      </c>
      <c r="B26" s="3" t="str">
        <f t="shared" si="1"/>
        <v>#D8EFF2</v>
      </c>
      <c r="C26" s="25">
        <f t="shared" si="0"/>
        <v>0.65700000000000003</v>
      </c>
      <c r="D26" s="6" t="s">
        <v>140</v>
      </c>
      <c r="E26" s="20">
        <v>3.75512255021654</v>
      </c>
      <c r="F26" s="20">
        <v>3.6759639111301325</v>
      </c>
      <c r="G26" s="20"/>
      <c r="H26" s="20"/>
    </row>
    <row r="27" spans="1:8" ht="15" x14ac:dyDescent="0.25">
      <c r="A27" s="9">
        <v>22</v>
      </c>
      <c r="B27" s="3" t="str">
        <f t="shared" si="1"/>
        <v>#FFD3D8</v>
      </c>
      <c r="C27" s="25">
        <f t="shared" si="0"/>
        <v>0.45499999999999996</v>
      </c>
      <c r="D27" s="6" t="s">
        <v>141</v>
      </c>
      <c r="E27" s="20">
        <v>5.5351777728574802</v>
      </c>
      <c r="F27" s="20">
        <v>5.3622495617650703</v>
      </c>
      <c r="G27" s="20"/>
      <c r="H27" s="20"/>
    </row>
    <row r="28" spans="1:8" ht="15" x14ac:dyDescent="0.25">
      <c r="A28" s="9">
        <v>23</v>
      </c>
      <c r="B28" s="3" t="str">
        <f t="shared" si="1"/>
        <v>#009CAD</v>
      </c>
      <c r="C28" s="25">
        <f t="shared" si="0"/>
        <v>0.95</v>
      </c>
      <c r="D28" s="6" t="s">
        <v>142</v>
      </c>
      <c r="E28" s="20">
        <v>1.3792305820659501</v>
      </c>
      <c r="F28" s="20">
        <v>1.3710361142038698</v>
      </c>
      <c r="G28" s="20"/>
      <c r="H28" s="20"/>
    </row>
    <row r="29" spans="1:8" ht="15" x14ac:dyDescent="0.25">
      <c r="A29" s="9">
        <v>24</v>
      </c>
      <c r="B29" s="3" t="str">
        <f t="shared" si="1"/>
        <v>#5DC2CE</v>
      </c>
      <c r="C29" s="25">
        <f t="shared" si="0"/>
        <v>0.85899999999999999</v>
      </c>
      <c r="D29" s="6" t="s">
        <v>143</v>
      </c>
      <c r="E29" s="20">
        <v>2.3167058570597701</v>
      </c>
      <c r="F29" s="20">
        <v>2.2128262315730796</v>
      </c>
      <c r="G29" s="20"/>
      <c r="H29" s="20"/>
    </row>
    <row r="30" spans="1:8" ht="15" x14ac:dyDescent="0.25">
      <c r="A30" s="9">
        <v>25</v>
      </c>
      <c r="B30" s="3" t="str">
        <f t="shared" si="1"/>
        <v>#FFD3D8</v>
      </c>
      <c r="C30" s="25">
        <f t="shared" si="0"/>
        <v>0.41500000000000004</v>
      </c>
      <c r="D30" s="6" t="s">
        <v>144</v>
      </c>
      <c r="E30" s="20">
        <v>5.9809445867798399</v>
      </c>
      <c r="F30" s="20">
        <v>5.8500368367576341</v>
      </c>
      <c r="G30" s="20"/>
      <c r="H30" s="20"/>
    </row>
    <row r="31" spans="1:8" ht="15" x14ac:dyDescent="0.25">
      <c r="A31" s="9">
        <v>26</v>
      </c>
      <c r="B31" s="3" t="str">
        <f t="shared" si="1"/>
        <v>#9ED7D8</v>
      </c>
      <c r="C31" s="25">
        <f t="shared" si="0"/>
        <v>0.70799999999999996</v>
      </c>
      <c r="D31" s="6" t="s">
        <v>145</v>
      </c>
      <c r="E31" s="20">
        <v>3.5954815149013402</v>
      </c>
      <c r="F31" s="20">
        <v>3.3834959931914557</v>
      </c>
      <c r="G31" s="20"/>
      <c r="H31" s="20"/>
    </row>
    <row r="32" spans="1:8" ht="15" x14ac:dyDescent="0.25">
      <c r="A32" s="9">
        <v>27</v>
      </c>
      <c r="B32" s="3" t="str">
        <f t="shared" si="1"/>
        <v>#FFD3D8</v>
      </c>
      <c r="C32" s="25">
        <f t="shared" si="0"/>
        <v>0.40500000000000003</v>
      </c>
      <c r="D32" s="6" t="s">
        <v>146</v>
      </c>
      <c r="E32" s="20">
        <v>6.0599261049757303</v>
      </c>
      <c r="F32" s="20">
        <v>5.8562947261618756</v>
      </c>
      <c r="G32" s="20"/>
      <c r="H32" s="20"/>
    </row>
    <row r="33" spans="1:8" ht="15" x14ac:dyDescent="0.25">
      <c r="A33" s="9">
        <v>28</v>
      </c>
      <c r="B33" s="3" t="str">
        <f t="shared" si="1"/>
        <v>#FDEFF3</v>
      </c>
      <c r="C33" s="25">
        <f t="shared" si="0"/>
        <v>0.53600000000000003</v>
      </c>
      <c r="D33" s="6" t="s">
        <v>147</v>
      </c>
      <c r="E33" s="20">
        <v>4.4812178447716198</v>
      </c>
      <c r="F33" s="20">
        <v>4.3918326188831838</v>
      </c>
      <c r="G33" s="20"/>
      <c r="H33" s="20"/>
    </row>
    <row r="34" spans="1:8" ht="15" x14ac:dyDescent="0.25">
      <c r="A34" s="9">
        <v>29</v>
      </c>
      <c r="B34" s="3" t="str">
        <f t="shared" si="1"/>
        <v>#FF5F76</v>
      </c>
      <c r="C34" s="25">
        <f t="shared" si="0"/>
        <v>0.26300000000000001</v>
      </c>
      <c r="D34" s="6" t="s">
        <v>148</v>
      </c>
      <c r="E34" s="20">
        <v>8.2811220164771306</v>
      </c>
      <c r="F34" s="20">
        <v>8.0601767313093262</v>
      </c>
      <c r="G34" s="20"/>
      <c r="H34" s="20"/>
    </row>
    <row r="35" spans="1:8" ht="15" x14ac:dyDescent="0.25">
      <c r="A35" s="9">
        <v>30</v>
      </c>
      <c r="B35" s="3" t="str">
        <f t="shared" si="1"/>
        <v>#FF96A8</v>
      </c>
      <c r="C35" s="25">
        <f t="shared" si="0"/>
        <v>0.38400000000000001</v>
      </c>
      <c r="D35" s="6" t="s">
        <v>149</v>
      </c>
      <c r="E35" s="20">
        <v>6.4418819775589098</v>
      </c>
      <c r="F35" s="20">
        <v>6.2276647633440954</v>
      </c>
      <c r="G35" s="20"/>
      <c r="H35" s="20"/>
    </row>
    <row r="36" spans="1:8" ht="15" x14ac:dyDescent="0.25">
      <c r="A36" s="9">
        <v>31</v>
      </c>
      <c r="B36" s="3" t="str">
        <f t="shared" si="1"/>
        <v>#FF5F76</v>
      </c>
      <c r="C36" s="25">
        <f t="shared" si="0"/>
        <v>0.24299999999999999</v>
      </c>
      <c r="D36" s="6" t="s">
        <v>150</v>
      </c>
      <c r="E36" s="20">
        <v>8.9853549129138894</v>
      </c>
      <c r="F36" s="20">
        <v>8.5240366399584886</v>
      </c>
      <c r="G36" s="20"/>
      <c r="H36" s="20"/>
    </row>
    <row r="37" spans="1:8" ht="15" x14ac:dyDescent="0.25">
      <c r="A37" s="9">
        <v>32</v>
      </c>
      <c r="B37" s="3" t="str">
        <f t="shared" si="1"/>
        <v>#009CAD</v>
      </c>
      <c r="C37" s="25">
        <f t="shared" ref="C37:C68" si="2">1-PERCENTRANK($F$5:$F$104,F37)</f>
        <v>0.97</v>
      </c>
      <c r="D37" s="6" t="s">
        <v>151</v>
      </c>
      <c r="E37" s="20">
        <v>1.25865204684467</v>
      </c>
      <c r="F37" s="20">
        <v>1.2031256940728028</v>
      </c>
      <c r="G37" s="20"/>
      <c r="H37" s="20"/>
    </row>
    <row r="38" spans="1:8" ht="15" x14ac:dyDescent="0.25">
      <c r="A38" s="9">
        <v>33</v>
      </c>
      <c r="B38" s="3" t="str">
        <f t="shared" si="1"/>
        <v>#FF5F76</v>
      </c>
      <c r="C38" s="25">
        <f t="shared" si="2"/>
        <v>0.27300000000000002</v>
      </c>
      <c r="D38" s="6" t="s">
        <v>152</v>
      </c>
      <c r="E38" s="20">
        <v>7.8942238140366001</v>
      </c>
      <c r="F38" s="20">
        <v>7.4907635287359318</v>
      </c>
      <c r="G38" s="20"/>
      <c r="H38" s="20"/>
    </row>
    <row r="39" spans="1:8" ht="15" x14ac:dyDescent="0.25">
      <c r="A39" s="9">
        <v>34</v>
      </c>
      <c r="B39" s="3" t="str">
        <f t="shared" si="1"/>
        <v>#FF96A8</v>
      </c>
      <c r="C39" s="25">
        <f t="shared" si="2"/>
        <v>0.33399999999999996</v>
      </c>
      <c r="D39" s="6" t="s">
        <v>153</v>
      </c>
      <c r="E39" s="20">
        <v>7.1594785466296802</v>
      </c>
      <c r="F39" s="20">
        <v>6.8777435907958706</v>
      </c>
      <c r="G39" s="20"/>
      <c r="H39" s="20"/>
    </row>
    <row r="40" spans="1:8" ht="15" x14ac:dyDescent="0.25">
      <c r="A40" s="9">
        <v>35</v>
      </c>
      <c r="B40" s="3" t="str">
        <f t="shared" si="1"/>
        <v>#FF96A8</v>
      </c>
      <c r="C40" s="25">
        <f t="shared" si="2"/>
        <v>0.36399999999999999</v>
      </c>
      <c r="D40" s="6" t="s">
        <v>154</v>
      </c>
      <c r="E40" s="20">
        <v>6.7212982395964698</v>
      </c>
      <c r="F40" s="20">
        <v>6.4170870164567129</v>
      </c>
      <c r="G40" s="20"/>
      <c r="H40" s="20"/>
    </row>
    <row r="41" spans="1:8" ht="15" x14ac:dyDescent="0.25">
      <c r="A41" s="9">
        <v>36</v>
      </c>
      <c r="B41" s="3" t="str">
        <f t="shared" si="1"/>
        <v>#5DC2CE</v>
      </c>
      <c r="C41" s="25">
        <f t="shared" si="2"/>
        <v>0.879</v>
      </c>
      <c r="D41" s="6" t="s">
        <v>155</v>
      </c>
      <c r="E41" s="20">
        <v>2.2258270179621098</v>
      </c>
      <c r="F41" s="20">
        <v>2.1937544278520522</v>
      </c>
      <c r="G41" s="20"/>
      <c r="H41" s="20"/>
    </row>
    <row r="42" spans="1:8" ht="15" x14ac:dyDescent="0.25">
      <c r="A42" s="9">
        <v>37</v>
      </c>
      <c r="B42" s="3" t="str">
        <f t="shared" si="1"/>
        <v>#FFD3D8</v>
      </c>
      <c r="C42" s="25">
        <f t="shared" si="2"/>
        <v>0.46499999999999997</v>
      </c>
      <c r="D42" s="6" t="s">
        <v>156</v>
      </c>
      <c r="E42" s="20">
        <v>5.4384812456765497</v>
      </c>
      <c r="F42" s="20">
        <v>5.3225324465783777</v>
      </c>
      <c r="G42" s="20"/>
      <c r="H42" s="20"/>
    </row>
    <row r="43" spans="1:8" ht="15" x14ac:dyDescent="0.25">
      <c r="A43" s="9">
        <v>38</v>
      </c>
      <c r="B43" s="3" t="str">
        <f t="shared" si="1"/>
        <v>#FF96A8</v>
      </c>
      <c r="C43" s="25">
        <f t="shared" si="2"/>
        <v>0.32399999999999995</v>
      </c>
      <c r="D43" s="6" t="s">
        <v>157</v>
      </c>
      <c r="E43" s="20">
        <v>7.1429299430296602</v>
      </c>
      <c r="F43" s="20">
        <v>6.8942325589462836</v>
      </c>
      <c r="G43" s="20"/>
      <c r="H43" s="20"/>
    </row>
    <row r="44" spans="1:8" ht="15" x14ac:dyDescent="0.25">
      <c r="A44" s="9">
        <v>39</v>
      </c>
      <c r="B44" s="3" t="str">
        <f t="shared" si="1"/>
        <v>#D8EFF2</v>
      </c>
      <c r="C44" s="25">
        <f t="shared" si="2"/>
        <v>0.60699999999999998</v>
      </c>
      <c r="D44" s="6" t="s">
        <v>158</v>
      </c>
      <c r="E44" s="20">
        <v>3.9837096700749499</v>
      </c>
      <c r="F44" s="20">
        <v>3.9355897267363251</v>
      </c>
      <c r="G44" s="20"/>
      <c r="H44" s="20"/>
    </row>
    <row r="45" spans="1:8" ht="15" x14ac:dyDescent="0.25">
      <c r="A45" s="9">
        <v>40</v>
      </c>
      <c r="B45" s="3" t="str">
        <f t="shared" si="1"/>
        <v>#D8EFF2</v>
      </c>
      <c r="C45" s="25">
        <f t="shared" si="2"/>
        <v>0.68700000000000006</v>
      </c>
      <c r="D45" s="6" t="s">
        <v>159</v>
      </c>
      <c r="E45" s="20">
        <v>3.8321488691161201</v>
      </c>
      <c r="F45" s="20">
        <v>3.4970969891115131</v>
      </c>
      <c r="G45" s="20"/>
      <c r="H45" s="20"/>
    </row>
    <row r="46" spans="1:8" ht="15" x14ac:dyDescent="0.25">
      <c r="A46" s="9">
        <v>41</v>
      </c>
      <c r="B46" s="3" t="str">
        <f t="shared" si="1"/>
        <v>#D8EFF2</v>
      </c>
      <c r="C46" s="25">
        <f t="shared" si="2"/>
        <v>0.64700000000000002</v>
      </c>
      <c r="D46" s="6" t="s">
        <v>160</v>
      </c>
      <c r="E46" s="20">
        <v>3.76902391506054</v>
      </c>
      <c r="F46" s="20">
        <v>3.6842784391086165</v>
      </c>
      <c r="G46" s="20"/>
      <c r="H46" s="20"/>
    </row>
    <row r="47" spans="1:8" ht="15" x14ac:dyDescent="0.25">
      <c r="A47" s="9">
        <v>42</v>
      </c>
      <c r="B47" s="3" t="str">
        <f t="shared" si="1"/>
        <v>#FF96A8</v>
      </c>
      <c r="C47" s="25">
        <f t="shared" si="2"/>
        <v>0.30400000000000005</v>
      </c>
      <c r="D47" s="6" t="s">
        <v>161</v>
      </c>
      <c r="E47" s="20">
        <v>7.1709462675984303</v>
      </c>
      <c r="F47" s="20">
        <v>6.9777884969861761</v>
      </c>
      <c r="G47" s="20"/>
      <c r="H47" s="20"/>
    </row>
    <row r="48" spans="1:8" ht="15" x14ac:dyDescent="0.25">
      <c r="A48" s="9">
        <v>43</v>
      </c>
      <c r="B48" s="3" t="str">
        <f t="shared" si="1"/>
        <v>#5DC2CE</v>
      </c>
      <c r="C48" s="25">
        <f t="shared" si="2"/>
        <v>0.83899999999999997</v>
      </c>
      <c r="D48" s="6" t="s">
        <v>162</v>
      </c>
      <c r="E48" s="20">
        <v>2.3900017930605801</v>
      </c>
      <c r="F48" s="20">
        <v>2.3292692536060771</v>
      </c>
      <c r="G48" s="20"/>
      <c r="H48" s="20"/>
    </row>
    <row r="49" spans="1:8" ht="15" x14ac:dyDescent="0.25">
      <c r="A49" s="9">
        <v>44</v>
      </c>
      <c r="B49" s="3" t="str">
        <f t="shared" si="1"/>
        <v>#FF0051</v>
      </c>
      <c r="C49" s="25">
        <f t="shared" si="2"/>
        <v>0.18200000000000005</v>
      </c>
      <c r="D49" s="6" t="s">
        <v>163</v>
      </c>
      <c r="E49" s="20">
        <v>9.9158830167790892</v>
      </c>
      <c r="F49" s="20">
        <v>9.6130632619896801</v>
      </c>
      <c r="G49" s="20"/>
      <c r="H49" s="20"/>
    </row>
    <row r="50" spans="1:8" ht="15" x14ac:dyDescent="0.25">
      <c r="A50" s="9">
        <v>45</v>
      </c>
      <c r="B50" s="3" t="str">
        <f t="shared" si="1"/>
        <v>#FFD3D8</v>
      </c>
      <c r="C50" s="25">
        <f t="shared" si="2"/>
        <v>0.42500000000000004</v>
      </c>
      <c r="D50" s="6" t="s">
        <v>164</v>
      </c>
      <c r="E50" s="20">
        <v>5.8782800202095098</v>
      </c>
      <c r="F50" s="20">
        <v>5.7041837669106972</v>
      </c>
      <c r="G50" s="20"/>
      <c r="H50" s="20"/>
    </row>
    <row r="51" spans="1:8" ht="15" x14ac:dyDescent="0.25">
      <c r="A51" s="9">
        <v>46</v>
      </c>
      <c r="B51" s="3" t="str">
        <f t="shared" si="1"/>
        <v>#009CAD</v>
      </c>
      <c r="C51" s="25">
        <f t="shared" si="2"/>
        <v>0.91</v>
      </c>
      <c r="D51" s="6" t="s">
        <v>165</v>
      </c>
      <c r="E51" s="20">
        <v>1.6559093048748799</v>
      </c>
      <c r="F51" s="20">
        <v>1.6302682410797458</v>
      </c>
      <c r="G51" s="20"/>
      <c r="H51" s="20"/>
    </row>
    <row r="52" spans="1:8" ht="15" x14ac:dyDescent="0.25">
      <c r="A52" s="9">
        <v>47</v>
      </c>
      <c r="B52" s="3" t="str">
        <f t="shared" si="1"/>
        <v>#9ED7D8</v>
      </c>
      <c r="C52" s="25">
        <f t="shared" si="2"/>
        <v>0.76800000000000002</v>
      </c>
      <c r="D52" s="6" t="s">
        <v>166</v>
      </c>
      <c r="E52" s="20">
        <v>3.15049632578316</v>
      </c>
      <c r="F52" s="20">
        <v>2.9680135735347348</v>
      </c>
      <c r="G52" s="20"/>
      <c r="H52" s="20"/>
    </row>
    <row r="53" spans="1:8" ht="15" x14ac:dyDescent="0.25">
      <c r="A53" s="9">
        <v>48</v>
      </c>
      <c r="B53" s="3" t="str">
        <f t="shared" si="1"/>
        <v>#009CAD</v>
      </c>
      <c r="C53" s="25">
        <f t="shared" si="2"/>
        <v>0.99</v>
      </c>
      <c r="D53" s="6" t="s">
        <v>167</v>
      </c>
      <c r="E53" s="20">
        <v>0.69434133547282906</v>
      </c>
      <c r="F53" s="20">
        <v>0.66905019904907115</v>
      </c>
      <c r="G53" s="20"/>
      <c r="H53" s="20"/>
    </row>
    <row r="54" spans="1:8" ht="15" x14ac:dyDescent="0.25">
      <c r="A54" s="9">
        <v>49</v>
      </c>
      <c r="B54" s="3" t="str">
        <f t="shared" si="1"/>
        <v>#FFD3D8</v>
      </c>
      <c r="C54" s="25">
        <f t="shared" si="2"/>
        <v>0.43500000000000005</v>
      </c>
      <c r="D54" s="6" t="s">
        <v>168</v>
      </c>
      <c r="E54" s="20">
        <v>5.95219259507624</v>
      </c>
      <c r="F54" s="20">
        <v>5.6720407807853945</v>
      </c>
      <c r="G54" s="20"/>
      <c r="H54" s="20"/>
    </row>
    <row r="55" spans="1:8" ht="15" x14ac:dyDescent="0.25">
      <c r="A55" s="9">
        <v>50</v>
      </c>
      <c r="B55" s="3" t="str">
        <f t="shared" si="1"/>
        <v>#FDEFF3</v>
      </c>
      <c r="C55" s="25">
        <f t="shared" si="2"/>
        <v>0.55600000000000005</v>
      </c>
      <c r="D55" s="6" t="s">
        <v>169</v>
      </c>
      <c r="E55" s="20">
        <v>4.4608815115159901</v>
      </c>
      <c r="F55" s="20">
        <v>4.3376731488474549</v>
      </c>
      <c r="G55" s="20"/>
      <c r="H55" s="20"/>
    </row>
    <row r="56" spans="1:8" ht="15" x14ac:dyDescent="0.25">
      <c r="A56" s="9">
        <v>51</v>
      </c>
      <c r="B56" s="3" t="str">
        <f t="shared" si="1"/>
        <v>#FDEFF3</v>
      </c>
      <c r="C56" s="25">
        <f t="shared" si="2"/>
        <v>0.58600000000000008</v>
      </c>
      <c r="D56" s="6" t="s">
        <v>170</v>
      </c>
      <c r="E56" s="20">
        <v>4.1713067784968096</v>
      </c>
      <c r="F56" s="20">
        <v>4.0517973704509647</v>
      </c>
      <c r="G56" s="20"/>
      <c r="H56" s="20"/>
    </row>
    <row r="57" spans="1:8" ht="15" x14ac:dyDescent="0.25">
      <c r="A57" s="9">
        <v>52</v>
      </c>
      <c r="B57" s="3" t="str">
        <f t="shared" si="1"/>
        <v>#5DC2CE</v>
      </c>
      <c r="C57" s="25">
        <f t="shared" si="2"/>
        <v>0.82899999999999996</v>
      </c>
      <c r="D57" s="6" t="s">
        <v>171</v>
      </c>
      <c r="E57" s="20">
        <v>2.5435692907716199</v>
      </c>
      <c r="F57" s="20">
        <v>2.5097471524966632</v>
      </c>
      <c r="G57" s="20"/>
      <c r="H57" s="20"/>
    </row>
    <row r="58" spans="1:8" ht="15" x14ac:dyDescent="0.25">
      <c r="A58" s="9">
        <v>53</v>
      </c>
      <c r="B58" s="3" t="str">
        <f t="shared" si="1"/>
        <v>#9ED7D8</v>
      </c>
      <c r="C58" s="25">
        <f t="shared" si="2"/>
        <v>0.71799999999999997</v>
      </c>
      <c r="D58" s="6" t="s">
        <v>172</v>
      </c>
      <c r="E58" s="20">
        <v>3.51652438023208</v>
      </c>
      <c r="F58" s="20">
        <v>3.3356225806920561</v>
      </c>
      <c r="G58" s="20"/>
      <c r="H58" s="20"/>
    </row>
    <row r="59" spans="1:8" ht="15" x14ac:dyDescent="0.25">
      <c r="A59" s="9">
        <v>54</v>
      </c>
      <c r="B59" s="3" t="str">
        <f t="shared" si="1"/>
        <v>#FF5F76</v>
      </c>
      <c r="C59" s="25">
        <f t="shared" si="2"/>
        <v>0.29300000000000004</v>
      </c>
      <c r="D59" s="6" t="s">
        <v>173</v>
      </c>
      <c r="E59" s="20">
        <v>7.0393648583888897</v>
      </c>
      <c r="F59" s="20">
        <v>6.9839655987970994</v>
      </c>
      <c r="G59" s="20"/>
      <c r="H59" s="20"/>
    </row>
    <row r="60" spans="1:8" ht="15" x14ac:dyDescent="0.25">
      <c r="A60" s="9">
        <v>55</v>
      </c>
      <c r="B60" s="3" t="str">
        <f t="shared" si="1"/>
        <v>#5DC2CE</v>
      </c>
      <c r="C60" s="25">
        <f t="shared" si="2"/>
        <v>0.80899999999999994</v>
      </c>
      <c r="D60" s="6" t="s">
        <v>174</v>
      </c>
      <c r="E60" s="20">
        <v>2.57663599743409</v>
      </c>
      <c r="F60" s="20">
        <v>2.5253599189221818</v>
      </c>
      <c r="G60" s="20"/>
      <c r="H60" s="20"/>
    </row>
    <row r="61" spans="1:8" ht="15" x14ac:dyDescent="0.25">
      <c r="A61" s="9">
        <v>56</v>
      </c>
      <c r="B61" s="3" t="str">
        <f t="shared" si="1"/>
        <v>#FF96A8</v>
      </c>
      <c r="C61" s="25">
        <f t="shared" si="2"/>
        <v>0.35399999999999998</v>
      </c>
      <c r="D61" s="6" t="s">
        <v>175</v>
      </c>
      <c r="E61" s="20">
        <v>6.7524360812973896</v>
      </c>
      <c r="F61" s="20">
        <v>6.4757360479648449</v>
      </c>
      <c r="G61" s="20"/>
      <c r="H61" s="20"/>
    </row>
    <row r="62" spans="1:8" ht="15" x14ac:dyDescent="0.25">
      <c r="A62" s="9">
        <v>57</v>
      </c>
      <c r="B62" s="3" t="str">
        <f t="shared" si="1"/>
        <v>#FF0051</v>
      </c>
      <c r="C62" s="25">
        <f t="shared" si="2"/>
        <v>0.19199999999999995</v>
      </c>
      <c r="D62" s="6" t="s">
        <v>176</v>
      </c>
      <c r="E62" s="20">
        <v>9.5862506187794807</v>
      </c>
      <c r="F62" s="20">
        <v>9.3334357481808912</v>
      </c>
      <c r="G62" s="20"/>
      <c r="H62" s="20"/>
    </row>
    <row r="63" spans="1:8" ht="15" x14ac:dyDescent="0.25">
      <c r="A63" s="9">
        <v>58</v>
      </c>
      <c r="B63" s="3" t="str">
        <f t="shared" si="1"/>
        <v>#5DC2CE</v>
      </c>
      <c r="C63" s="25">
        <f t="shared" si="2"/>
        <v>0.88900000000000001</v>
      </c>
      <c r="D63" s="6" t="s">
        <v>177</v>
      </c>
      <c r="E63" s="20">
        <v>2.0540510216722598</v>
      </c>
      <c r="F63" s="20">
        <v>2.0264031689517803</v>
      </c>
      <c r="G63" s="20"/>
      <c r="H63" s="20"/>
    </row>
    <row r="64" spans="1:8" ht="15" x14ac:dyDescent="0.25">
      <c r="A64" s="9">
        <v>59</v>
      </c>
      <c r="B64" s="3" t="str">
        <f t="shared" si="1"/>
        <v>#A2002C</v>
      </c>
      <c r="C64" s="25">
        <f t="shared" si="2"/>
        <v>8.0999999999999961E-2</v>
      </c>
      <c r="D64" s="6" t="s">
        <v>178</v>
      </c>
      <c r="E64" s="20">
        <v>17.2805889000919</v>
      </c>
      <c r="F64" s="20">
        <v>16.884616808154</v>
      </c>
      <c r="G64" s="20"/>
      <c r="H64" s="20"/>
    </row>
    <row r="65" spans="1:8" ht="15" x14ac:dyDescent="0.25">
      <c r="A65" s="9">
        <v>60</v>
      </c>
      <c r="B65" s="3" t="str">
        <f t="shared" si="1"/>
        <v>#FF5F76</v>
      </c>
      <c r="C65" s="25">
        <f t="shared" si="2"/>
        <v>0.253</v>
      </c>
      <c r="D65" s="6" t="s">
        <v>179</v>
      </c>
      <c r="E65" s="20">
        <v>8.3025391746487891</v>
      </c>
      <c r="F65" s="20">
        <v>8.1705991546931624</v>
      </c>
      <c r="G65" s="20"/>
      <c r="H65" s="20"/>
    </row>
    <row r="66" spans="1:8" ht="15" x14ac:dyDescent="0.25">
      <c r="A66" s="9">
        <v>61</v>
      </c>
      <c r="B66" s="3" t="str">
        <f t="shared" si="1"/>
        <v>#5DC2CE</v>
      </c>
      <c r="C66" s="25">
        <f t="shared" si="2"/>
        <v>0.84899999999999998</v>
      </c>
      <c r="D66" s="6" t="s">
        <v>180</v>
      </c>
      <c r="E66" s="20">
        <v>2.3890713789192199</v>
      </c>
      <c r="F66" s="20">
        <v>2.3278304563955778</v>
      </c>
      <c r="G66" s="20"/>
      <c r="H66" s="20"/>
    </row>
    <row r="67" spans="1:8" ht="15" x14ac:dyDescent="0.25">
      <c r="A67" s="9">
        <v>62</v>
      </c>
      <c r="B67" s="3" t="str">
        <f t="shared" si="1"/>
        <v>#FF0051</v>
      </c>
      <c r="C67" s="25">
        <f t="shared" si="2"/>
        <v>0.14200000000000002</v>
      </c>
      <c r="D67" s="6" t="s">
        <v>181</v>
      </c>
      <c r="E67" s="20">
        <v>11.6697641497059</v>
      </c>
      <c r="F67" s="20">
        <v>11.412697739808692</v>
      </c>
      <c r="G67" s="20"/>
      <c r="H67" s="20"/>
    </row>
    <row r="68" spans="1:8" ht="15" x14ac:dyDescent="0.25">
      <c r="A68" s="9">
        <v>63</v>
      </c>
      <c r="B68" s="3" t="str">
        <f t="shared" si="1"/>
        <v>#FDEFF3</v>
      </c>
      <c r="C68" s="25">
        <f t="shared" si="2"/>
        <v>0.57600000000000007</v>
      </c>
      <c r="D68" s="6" t="s">
        <v>182</v>
      </c>
      <c r="E68" s="20">
        <v>4.1445401288160504</v>
      </c>
      <c r="F68" s="20">
        <v>4.0874809567918824</v>
      </c>
      <c r="G68" s="20"/>
      <c r="H68" s="20"/>
    </row>
    <row r="69" spans="1:8" ht="15" x14ac:dyDescent="0.25">
      <c r="A69" s="9">
        <v>64</v>
      </c>
      <c r="B69" s="3" t="str">
        <f t="shared" si="1"/>
        <v>#FDEFF3</v>
      </c>
      <c r="C69" s="25">
        <f t="shared" ref="C69:C104" si="3">1-PERCENTRANK($F$5:$F$104,F69)</f>
        <v>0.54600000000000004</v>
      </c>
      <c r="D69" s="6" t="s">
        <v>183</v>
      </c>
      <c r="E69" s="20">
        <v>4.5629050602784904</v>
      </c>
      <c r="F69" s="20">
        <v>4.3897538544344021</v>
      </c>
      <c r="G69" s="20"/>
      <c r="H69" s="20"/>
    </row>
    <row r="70" spans="1:8" ht="15" x14ac:dyDescent="0.25">
      <c r="A70" s="9">
        <v>65</v>
      </c>
      <c r="B70" s="3" t="str">
        <f t="shared" ref="B70:B104" si="4">+IF(C70&gt;90%,"#009CAD",IF(C70&gt;80%,"#5DC2CE",IF(C70&gt;70%,"#9ED7D8",IF(C70&gt;60%,"#D8EFF2",IF(C70&gt;50%,"#FDEFF3",IF(C70&gt;40%,"#FFD3D8",IF(C70&gt;30%,"#FF96A8",IF(C70&gt;20%,"#FF5F76",IF(C70&gt;10%,"#FF0051","#A2002C")))))))))</f>
        <v>#9ED7D8</v>
      </c>
      <c r="C70" s="25">
        <f t="shared" si="3"/>
        <v>0.748</v>
      </c>
      <c r="D70" s="6" t="s">
        <v>184</v>
      </c>
      <c r="E70" s="20">
        <v>3.1848920849603402</v>
      </c>
      <c r="F70" s="20">
        <v>3.0921089387999063</v>
      </c>
      <c r="G70" s="20"/>
      <c r="H70" s="20"/>
    </row>
    <row r="71" spans="1:8" ht="15" x14ac:dyDescent="0.25">
      <c r="A71" s="9">
        <v>66</v>
      </c>
      <c r="B71" s="3" t="str">
        <f t="shared" si="4"/>
        <v>#FFD3D8</v>
      </c>
      <c r="C71" s="25">
        <f t="shared" si="3"/>
        <v>0.48499999999999999</v>
      </c>
      <c r="D71" s="6" t="s">
        <v>185</v>
      </c>
      <c r="E71" s="20">
        <v>5.3780302780178602</v>
      </c>
      <c r="F71" s="20">
        <v>5.1413015825585813</v>
      </c>
      <c r="G71" s="20"/>
      <c r="H71" s="20"/>
    </row>
    <row r="72" spans="1:8" ht="15" x14ac:dyDescent="0.25">
      <c r="A72" s="9">
        <v>67</v>
      </c>
      <c r="B72" s="3" t="str">
        <f t="shared" si="4"/>
        <v>#FF0051</v>
      </c>
      <c r="C72" s="25">
        <f t="shared" si="3"/>
        <v>0.17200000000000004</v>
      </c>
      <c r="D72" s="6" t="s">
        <v>186</v>
      </c>
      <c r="E72" s="20">
        <v>10.9203161102338</v>
      </c>
      <c r="F72" s="20">
        <v>10.661426763162348</v>
      </c>
      <c r="G72" s="20"/>
      <c r="H72" s="20"/>
    </row>
    <row r="73" spans="1:8" ht="15" x14ac:dyDescent="0.25">
      <c r="A73" s="9">
        <v>68</v>
      </c>
      <c r="B73" s="3" t="str">
        <f t="shared" si="4"/>
        <v>#FF0051</v>
      </c>
      <c r="C73" s="25">
        <f t="shared" si="3"/>
        <v>0.16200000000000003</v>
      </c>
      <c r="D73" s="6" t="s">
        <v>187</v>
      </c>
      <c r="E73" s="20">
        <v>10.9758667297922</v>
      </c>
      <c r="F73" s="20">
        <v>10.746039665529029</v>
      </c>
      <c r="G73" s="20"/>
      <c r="H73" s="20"/>
    </row>
    <row r="74" spans="1:8" ht="15" x14ac:dyDescent="0.25">
      <c r="A74" s="9">
        <v>69</v>
      </c>
      <c r="B74" s="3" t="str">
        <f t="shared" si="4"/>
        <v>#A2002C</v>
      </c>
      <c r="C74" s="25">
        <f t="shared" si="3"/>
        <v>7.0999999999999952E-2</v>
      </c>
      <c r="D74" s="6" t="s">
        <v>188</v>
      </c>
      <c r="E74" s="20">
        <v>17.563748525608201</v>
      </c>
      <c r="F74" s="20">
        <v>17.013714054683259</v>
      </c>
      <c r="G74" s="20"/>
      <c r="H74" s="20"/>
    </row>
    <row r="75" spans="1:8" ht="15" x14ac:dyDescent="0.25">
      <c r="A75" s="9">
        <v>70</v>
      </c>
      <c r="B75" s="3" t="str">
        <f t="shared" si="4"/>
        <v>#D8EFF2</v>
      </c>
      <c r="C75" s="25">
        <f t="shared" si="3"/>
        <v>0.61699999999999999</v>
      </c>
      <c r="D75" s="6" t="s">
        <v>189</v>
      </c>
      <c r="E75" s="20">
        <v>3.9867961470078002</v>
      </c>
      <c r="F75" s="20">
        <v>3.8761201246412447</v>
      </c>
      <c r="G75" s="20"/>
      <c r="H75" s="20"/>
    </row>
    <row r="76" spans="1:8" ht="15" x14ac:dyDescent="0.25">
      <c r="A76" s="9">
        <v>71</v>
      </c>
      <c r="B76" s="3" t="str">
        <f t="shared" si="4"/>
        <v>#FDEFF3</v>
      </c>
      <c r="C76" s="25">
        <f t="shared" si="3"/>
        <v>0.51600000000000001</v>
      </c>
      <c r="D76" s="6" t="s">
        <v>190</v>
      </c>
      <c r="E76" s="20">
        <v>4.74056229125347</v>
      </c>
      <c r="F76" s="20">
        <v>4.688683981847408</v>
      </c>
      <c r="G76" s="20"/>
      <c r="H76" s="20"/>
    </row>
    <row r="77" spans="1:8" ht="15" x14ac:dyDescent="0.25">
      <c r="A77" s="9">
        <v>72</v>
      </c>
      <c r="B77" s="3" t="str">
        <f t="shared" si="4"/>
        <v>#FDEFF3</v>
      </c>
      <c r="C77" s="25">
        <f t="shared" si="3"/>
        <v>0.50600000000000001</v>
      </c>
      <c r="D77" s="6" t="s">
        <v>191</v>
      </c>
      <c r="E77" s="20">
        <v>4.8485111260096705</v>
      </c>
      <c r="F77" s="20">
        <v>4.7156169843624589</v>
      </c>
      <c r="G77" s="20"/>
      <c r="H77" s="20"/>
    </row>
    <row r="78" spans="1:8" ht="15" x14ac:dyDescent="0.25">
      <c r="A78" s="9">
        <v>73</v>
      </c>
      <c r="B78" s="3" t="str">
        <f t="shared" si="4"/>
        <v>#D8EFF2</v>
      </c>
      <c r="C78" s="25">
        <f t="shared" si="3"/>
        <v>0.66700000000000004</v>
      </c>
      <c r="D78" s="6" t="s">
        <v>192</v>
      </c>
      <c r="E78" s="20">
        <v>3.74340449356716</v>
      </c>
      <c r="F78" s="20">
        <v>3.6704523178035249</v>
      </c>
      <c r="G78" s="20"/>
      <c r="H78" s="20"/>
    </row>
    <row r="79" spans="1:8" ht="15" x14ac:dyDescent="0.25">
      <c r="A79" s="9">
        <v>74</v>
      </c>
      <c r="B79" s="3" t="str">
        <f t="shared" si="4"/>
        <v>#FF5F76</v>
      </c>
      <c r="C79" s="25">
        <f t="shared" si="3"/>
        <v>0.23299999999999998</v>
      </c>
      <c r="D79" s="6" t="s">
        <v>193</v>
      </c>
      <c r="E79" s="20">
        <v>9.0052100503047505</v>
      </c>
      <c r="F79" s="20">
        <v>8.8277952547191578</v>
      </c>
      <c r="G79" s="20"/>
      <c r="H79" s="20"/>
    </row>
    <row r="80" spans="1:8" ht="15" x14ac:dyDescent="0.25">
      <c r="A80" s="9">
        <v>75</v>
      </c>
      <c r="B80" s="3" t="str">
        <f t="shared" si="4"/>
        <v>#A2002C</v>
      </c>
      <c r="C80" s="25">
        <f t="shared" si="3"/>
        <v>0</v>
      </c>
      <c r="D80" s="6" t="s">
        <v>194</v>
      </c>
      <c r="E80" s="20">
        <v>97.641165297161507</v>
      </c>
      <c r="F80" s="20">
        <v>97.641165297161493</v>
      </c>
      <c r="G80" s="20"/>
      <c r="H80" s="20"/>
    </row>
    <row r="81" spans="1:8" ht="15" x14ac:dyDescent="0.25">
      <c r="A81" s="9">
        <v>76</v>
      </c>
      <c r="B81" s="3" t="str">
        <f t="shared" si="4"/>
        <v>#FF5F76</v>
      </c>
      <c r="C81" s="25">
        <f t="shared" si="3"/>
        <v>0.21299999999999997</v>
      </c>
      <c r="D81" s="6" t="s">
        <v>195</v>
      </c>
      <c r="E81" s="20">
        <v>9.3281680020292193</v>
      </c>
      <c r="F81" s="20">
        <v>9.1174074939890986</v>
      </c>
      <c r="G81" s="20"/>
      <c r="H81" s="20"/>
    </row>
    <row r="82" spans="1:8" ht="15" x14ac:dyDescent="0.25">
      <c r="A82" s="9">
        <v>77</v>
      </c>
      <c r="B82" s="3" t="str">
        <f t="shared" si="4"/>
        <v>#FF0051</v>
      </c>
      <c r="C82" s="25">
        <f t="shared" si="3"/>
        <v>0.15200000000000002</v>
      </c>
      <c r="D82" s="6" t="s">
        <v>196</v>
      </c>
      <c r="E82" s="20">
        <v>11.265676184705701</v>
      </c>
      <c r="F82" s="20">
        <v>10.945977035361935</v>
      </c>
      <c r="G82" s="20"/>
      <c r="H82" s="20"/>
    </row>
    <row r="83" spans="1:8" ht="15" x14ac:dyDescent="0.25">
      <c r="A83" s="9">
        <v>78</v>
      </c>
      <c r="B83" s="3" t="str">
        <f t="shared" si="4"/>
        <v>#A2002C</v>
      </c>
      <c r="C83" s="25">
        <f t="shared" si="3"/>
        <v>6.1000000000000054E-2</v>
      </c>
      <c r="D83" s="6" t="s">
        <v>197</v>
      </c>
      <c r="E83" s="20">
        <v>20.795539314888501</v>
      </c>
      <c r="F83" s="20">
        <v>20.6123950874304</v>
      </c>
      <c r="G83" s="20"/>
      <c r="H83" s="20"/>
    </row>
    <row r="84" spans="1:8" ht="15" x14ac:dyDescent="0.25">
      <c r="A84" s="9">
        <v>79</v>
      </c>
      <c r="B84" s="3" t="str">
        <f t="shared" si="4"/>
        <v>#FDEFF3</v>
      </c>
      <c r="C84" s="25">
        <f t="shared" si="3"/>
        <v>0.52600000000000002</v>
      </c>
      <c r="D84" s="6" t="s">
        <v>198</v>
      </c>
      <c r="E84" s="20">
        <v>4.5969552795049005</v>
      </c>
      <c r="F84" s="20">
        <v>4.4083534295478906</v>
      </c>
      <c r="G84" s="20"/>
      <c r="H84" s="20"/>
    </row>
    <row r="85" spans="1:8" ht="15" x14ac:dyDescent="0.25">
      <c r="A85" s="9">
        <v>80</v>
      </c>
      <c r="B85" s="3" t="str">
        <f t="shared" si="4"/>
        <v>#FF96A8</v>
      </c>
      <c r="C85" s="25">
        <f t="shared" si="3"/>
        <v>0.374</v>
      </c>
      <c r="D85" s="6" t="s">
        <v>199</v>
      </c>
      <c r="E85" s="20">
        <v>6.3848754509086998</v>
      </c>
      <c r="F85" s="20">
        <v>6.3012545871675236</v>
      </c>
      <c r="G85" s="20"/>
      <c r="H85" s="20"/>
    </row>
    <row r="86" spans="1:8" ht="15" x14ac:dyDescent="0.25">
      <c r="A86" s="9">
        <v>81</v>
      </c>
      <c r="B86" s="3" t="str">
        <f t="shared" si="4"/>
        <v>#9ED7D8</v>
      </c>
      <c r="C86" s="25">
        <f t="shared" si="3"/>
        <v>0.75800000000000001</v>
      </c>
      <c r="D86" s="6" t="s">
        <v>200</v>
      </c>
      <c r="E86" s="20">
        <v>3.1392657757781302</v>
      </c>
      <c r="F86" s="20">
        <v>3.0401385588110297</v>
      </c>
      <c r="G86" s="20"/>
      <c r="H86" s="20"/>
    </row>
    <row r="87" spans="1:8" ht="15" x14ac:dyDescent="0.25">
      <c r="A87" s="9">
        <v>82</v>
      </c>
      <c r="B87" s="3" t="str">
        <f t="shared" si="4"/>
        <v>#D8EFF2</v>
      </c>
      <c r="C87" s="25">
        <f t="shared" si="3"/>
        <v>0.69700000000000006</v>
      </c>
      <c r="D87" s="6" t="s">
        <v>201</v>
      </c>
      <c r="E87" s="20">
        <v>3.6893137505644003</v>
      </c>
      <c r="F87" s="20">
        <v>3.4659037601933775</v>
      </c>
      <c r="G87" s="20"/>
      <c r="H87" s="20"/>
    </row>
    <row r="88" spans="1:8" ht="15" x14ac:dyDescent="0.25">
      <c r="A88" s="9">
        <v>83</v>
      </c>
      <c r="B88" s="3" t="str">
        <f t="shared" si="4"/>
        <v>#FF5F76</v>
      </c>
      <c r="C88" s="25">
        <f t="shared" si="3"/>
        <v>0.20299999999999996</v>
      </c>
      <c r="D88" s="6" t="s">
        <v>202</v>
      </c>
      <c r="E88" s="20">
        <v>9.2109301451110692</v>
      </c>
      <c r="F88" s="20">
        <v>9.1511968577444787</v>
      </c>
      <c r="G88" s="20"/>
      <c r="H88" s="20"/>
    </row>
    <row r="89" spans="1:8" ht="15" x14ac:dyDescent="0.25">
      <c r="A89" s="9">
        <v>84</v>
      </c>
      <c r="B89" s="3" t="str">
        <f t="shared" si="4"/>
        <v>#FF96A8</v>
      </c>
      <c r="C89" s="25">
        <f t="shared" si="3"/>
        <v>0.34399999999999997</v>
      </c>
      <c r="D89" s="6" t="s">
        <v>203</v>
      </c>
      <c r="E89" s="20">
        <v>6.9443720453441102</v>
      </c>
      <c r="F89" s="20">
        <v>6.7413149386393076</v>
      </c>
      <c r="G89" s="20"/>
      <c r="H89" s="20"/>
    </row>
    <row r="90" spans="1:8" ht="15" x14ac:dyDescent="0.25">
      <c r="A90" s="9">
        <v>85</v>
      </c>
      <c r="B90" s="3" t="str">
        <f t="shared" si="4"/>
        <v>#FF5F76</v>
      </c>
      <c r="C90" s="25">
        <f t="shared" si="3"/>
        <v>0.28300000000000003</v>
      </c>
      <c r="D90" s="6" t="s">
        <v>204</v>
      </c>
      <c r="E90" s="20">
        <v>7.7084451721088501</v>
      </c>
      <c r="F90" s="20">
        <v>7.2297544927193007</v>
      </c>
      <c r="G90" s="20"/>
      <c r="H90" s="20"/>
    </row>
    <row r="91" spans="1:8" ht="15" x14ac:dyDescent="0.25">
      <c r="A91" s="9">
        <v>86</v>
      </c>
      <c r="B91" s="3" t="str">
        <f t="shared" si="4"/>
        <v>#D8EFF2</v>
      </c>
      <c r="C91" s="25">
        <f t="shared" si="3"/>
        <v>0.627</v>
      </c>
      <c r="D91" s="6" t="s">
        <v>205</v>
      </c>
      <c r="E91" s="20">
        <v>4.0182233683108599</v>
      </c>
      <c r="F91" s="20">
        <v>3.8674185364065425</v>
      </c>
      <c r="G91" s="20"/>
      <c r="H91" s="20"/>
    </row>
    <row r="92" spans="1:8" ht="15" x14ac:dyDescent="0.25">
      <c r="A92" s="9">
        <v>87</v>
      </c>
      <c r="B92" s="3" t="str">
        <f t="shared" si="4"/>
        <v>#D8EFF2</v>
      </c>
      <c r="C92" s="25">
        <f t="shared" si="3"/>
        <v>0.67700000000000005</v>
      </c>
      <c r="D92" s="6" t="s">
        <v>206</v>
      </c>
      <c r="E92" s="20">
        <v>3.6696762337512299</v>
      </c>
      <c r="F92" s="20">
        <v>3.5840840964875991</v>
      </c>
      <c r="G92" s="20"/>
      <c r="H92" s="20"/>
    </row>
    <row r="93" spans="1:8" ht="15" x14ac:dyDescent="0.25">
      <c r="A93" s="9">
        <v>88</v>
      </c>
      <c r="B93" s="3" t="str">
        <f t="shared" si="4"/>
        <v>#FFD3D8</v>
      </c>
      <c r="C93" s="25">
        <f t="shared" si="3"/>
        <v>0.495</v>
      </c>
      <c r="D93" s="6" t="s">
        <v>207</v>
      </c>
      <c r="E93" s="20">
        <v>4.8729436865702498</v>
      </c>
      <c r="F93" s="20">
        <v>4.816030207974582</v>
      </c>
      <c r="G93" s="20"/>
      <c r="H93" s="20"/>
    </row>
    <row r="94" spans="1:8" ht="15" x14ac:dyDescent="0.25">
      <c r="A94" s="9">
        <v>89</v>
      </c>
      <c r="B94" s="3" t="str">
        <f t="shared" si="4"/>
        <v>#9ED7D8</v>
      </c>
      <c r="C94" s="25">
        <f t="shared" si="3"/>
        <v>0.73799999999999999</v>
      </c>
      <c r="D94" s="6" t="s">
        <v>208</v>
      </c>
      <c r="E94" s="20">
        <v>3.3183635517822201</v>
      </c>
      <c r="F94" s="20">
        <v>3.223699868890912</v>
      </c>
      <c r="G94" s="20"/>
      <c r="H94" s="20"/>
    </row>
    <row r="95" spans="1:8" ht="15" x14ac:dyDescent="0.25">
      <c r="A95" s="9">
        <v>90</v>
      </c>
      <c r="B95" s="3" t="str">
        <f t="shared" si="4"/>
        <v>#FF0051</v>
      </c>
      <c r="C95" s="25">
        <f t="shared" si="3"/>
        <v>0.122</v>
      </c>
      <c r="D95" s="6" t="s">
        <v>209</v>
      </c>
      <c r="E95" s="20">
        <v>11.7625780630477</v>
      </c>
      <c r="F95" s="20">
        <v>11.651660479428752</v>
      </c>
      <c r="G95" s="20"/>
      <c r="H95" s="20"/>
    </row>
    <row r="96" spans="1:8" ht="15" x14ac:dyDescent="0.25">
      <c r="A96" s="9">
        <v>91</v>
      </c>
      <c r="B96" s="3" t="str">
        <f t="shared" si="4"/>
        <v>#A2002C</v>
      </c>
      <c r="C96" s="25">
        <f t="shared" si="3"/>
        <v>5.1000000000000045E-2</v>
      </c>
      <c r="D96" s="6" t="s">
        <v>210</v>
      </c>
      <c r="E96" s="20">
        <v>24.340045100726201</v>
      </c>
      <c r="F96" s="20">
        <v>24.060993051202768</v>
      </c>
      <c r="G96" s="20"/>
      <c r="H96" s="20"/>
    </row>
    <row r="97" spans="1:8" ht="15" x14ac:dyDescent="0.25">
      <c r="A97" s="9">
        <v>92</v>
      </c>
      <c r="B97" s="3" t="str">
        <f t="shared" si="4"/>
        <v>#A2002C</v>
      </c>
      <c r="C97" s="25">
        <f t="shared" si="3"/>
        <v>2.1000000000000019E-2</v>
      </c>
      <c r="D97" s="6" t="s">
        <v>211</v>
      </c>
      <c r="E97" s="20">
        <v>88.258310082757205</v>
      </c>
      <c r="F97" s="20">
        <v>88.258310082759081</v>
      </c>
      <c r="G97" s="20"/>
      <c r="H97" s="20"/>
    </row>
    <row r="98" spans="1:8" ht="15" x14ac:dyDescent="0.25">
      <c r="A98" s="9">
        <v>93</v>
      </c>
      <c r="B98" s="3" t="str">
        <f t="shared" si="4"/>
        <v>#A2002C</v>
      </c>
      <c r="C98" s="25">
        <f t="shared" si="3"/>
        <v>1.100000000000001E-2</v>
      </c>
      <c r="D98" s="6" t="s">
        <v>212</v>
      </c>
      <c r="E98" s="20">
        <v>93.039203050171295</v>
      </c>
      <c r="F98" s="20">
        <v>92.951628504583468</v>
      </c>
      <c r="G98" s="20"/>
      <c r="H98" s="20"/>
    </row>
    <row r="99" spans="1:8" ht="15" x14ac:dyDescent="0.25">
      <c r="A99" s="9">
        <v>94</v>
      </c>
      <c r="B99" s="3" t="str">
        <f t="shared" si="4"/>
        <v>#A2002C</v>
      </c>
      <c r="C99" s="25">
        <f t="shared" si="3"/>
        <v>3.1000000000000028E-2</v>
      </c>
      <c r="D99" s="6" t="s">
        <v>213</v>
      </c>
      <c r="E99" s="20">
        <v>83.127037049337503</v>
      </c>
      <c r="F99" s="20">
        <v>82.982465970669921</v>
      </c>
      <c r="G99" s="20"/>
      <c r="H99" s="20"/>
    </row>
    <row r="100" spans="1:8" ht="15" x14ac:dyDescent="0.25">
      <c r="A100" s="9">
        <v>95</v>
      </c>
      <c r="B100" s="3" t="str">
        <f t="shared" si="4"/>
        <v>#A2002C</v>
      </c>
      <c r="C100" s="25">
        <f t="shared" si="3"/>
        <v>4.1000000000000036E-2</v>
      </c>
      <c r="D100" s="6" t="s">
        <v>214</v>
      </c>
      <c r="E100" s="20">
        <v>26.377566895056098</v>
      </c>
      <c r="F100" s="20">
        <v>25.964251282875839</v>
      </c>
      <c r="G100" s="20"/>
      <c r="H100" s="20"/>
    </row>
    <row r="101" spans="1:8" ht="15" x14ac:dyDescent="0.25">
      <c r="A101" s="9">
        <v>971</v>
      </c>
      <c r="B101" s="3" t="str">
        <f t="shared" si="4"/>
        <v>#FF0051</v>
      </c>
      <c r="C101" s="25">
        <f t="shared" si="3"/>
        <v>0.11199999999999999</v>
      </c>
      <c r="D101" s="6" t="s">
        <v>111</v>
      </c>
      <c r="E101" s="20">
        <v>12.3</v>
      </c>
      <c r="F101" s="29">
        <v>12</v>
      </c>
      <c r="G101" s="20"/>
      <c r="H101" s="20"/>
    </row>
    <row r="102" spans="1:8" ht="15" x14ac:dyDescent="0.25">
      <c r="A102" s="9">
        <v>972</v>
      </c>
      <c r="B102" s="3" t="str">
        <f t="shared" si="4"/>
        <v>#FF0051</v>
      </c>
      <c r="C102" s="25">
        <f t="shared" si="3"/>
        <v>0.10199999999999998</v>
      </c>
      <c r="D102" s="6" t="s">
        <v>113</v>
      </c>
      <c r="E102" s="20">
        <v>12.9</v>
      </c>
      <c r="F102" s="29">
        <v>12.6</v>
      </c>
      <c r="G102" s="20"/>
      <c r="H102" s="20"/>
    </row>
    <row r="103" spans="1:8" ht="15" x14ac:dyDescent="0.25">
      <c r="A103" s="9">
        <v>973</v>
      </c>
      <c r="B103" s="3" t="str">
        <f t="shared" si="4"/>
        <v>#009CAD</v>
      </c>
      <c r="C103" s="25">
        <f t="shared" si="3"/>
        <v>1</v>
      </c>
      <c r="D103" s="6" t="s">
        <v>114</v>
      </c>
      <c r="E103" s="20">
        <v>0.1</v>
      </c>
      <c r="F103" s="29">
        <v>0.1</v>
      </c>
      <c r="G103" s="20"/>
      <c r="H103" s="20"/>
    </row>
    <row r="104" spans="1:8" ht="15" x14ac:dyDescent="0.25">
      <c r="A104" s="9">
        <v>974</v>
      </c>
      <c r="B104" s="3" t="str">
        <f t="shared" si="4"/>
        <v>#FF0051</v>
      </c>
      <c r="C104" s="25">
        <f t="shared" si="3"/>
        <v>0.13200000000000001</v>
      </c>
      <c r="D104" s="6" t="s">
        <v>115</v>
      </c>
      <c r="E104" s="20">
        <v>11.6</v>
      </c>
      <c r="F104" s="29">
        <v>11.5</v>
      </c>
      <c r="G104" s="20"/>
      <c r="H104" s="20"/>
    </row>
    <row r="105" spans="1:8" x14ac:dyDescent="0.2">
      <c r="A105" s="8"/>
    </row>
    <row r="106" spans="1:8" x14ac:dyDescent="0.2">
      <c r="A106" s="8"/>
    </row>
    <row r="107" spans="1:8" x14ac:dyDescent="0.2">
      <c r="A107" s="8"/>
      <c r="D107" s="9" t="s">
        <v>117</v>
      </c>
    </row>
    <row r="108" spans="1:8" x14ac:dyDescent="0.2">
      <c r="A108" s="8"/>
      <c r="D108" s="30" t="s">
        <v>224</v>
      </c>
    </row>
    <row r="109" spans="1:8" x14ac:dyDescent="0.2">
      <c r="D109" s="23" t="s">
        <v>225</v>
      </c>
    </row>
    <row r="110" spans="1:8" x14ac:dyDescent="0.2">
      <c r="D110" s="23" t="s">
        <v>226</v>
      </c>
    </row>
  </sheetData>
  <sheetProtection selectLockedCells="1" selectUnlockedCells="1"/>
  <mergeCells count="1">
    <mergeCell ref="E3:F3"/>
  </mergeCells>
  <pageMargins left="0.2902777777777778" right="0.27013888888888887" top="0.4" bottom="0.39027777777777778" header="0.51180555555555551" footer="0.51180555555555551"/>
  <pageSetup paperSize="9" firstPageNumber="0" fitToHeight="2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10"/>
  <sheetViews>
    <sheetView workbookViewId="0">
      <pane xSplit="4" ySplit="1" topLeftCell="E2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baseColWidth="10" defaultRowHeight="12.75" x14ac:dyDescent="0.2"/>
  <cols>
    <col min="1" max="1" width="5.7109375" style="6" customWidth="1"/>
    <col min="2" max="3" width="9.42578125" style="6" customWidth="1"/>
    <col min="4" max="4" width="24.5703125" style="6" customWidth="1"/>
    <col min="5" max="5" width="17.85546875" style="6" customWidth="1"/>
    <col min="6" max="6" width="17.28515625" style="6" customWidth="1"/>
    <col min="7" max="7" width="17.42578125" style="6" customWidth="1"/>
    <col min="8" max="8" width="17.5703125" style="6" customWidth="1"/>
    <col min="9" max="9" width="12.5703125" style="8" customWidth="1"/>
    <col min="10" max="252" width="11.42578125" style="8"/>
    <col min="253" max="253" width="5.7109375" style="8" customWidth="1"/>
    <col min="254" max="254" width="24.5703125" style="8" customWidth="1"/>
    <col min="255" max="255" width="17.85546875" style="8" customWidth="1"/>
    <col min="256" max="256" width="17.28515625" style="8" customWidth="1"/>
    <col min="257" max="257" width="17.42578125" style="8" customWidth="1"/>
    <col min="258" max="258" width="14.28515625" style="8" customWidth="1"/>
    <col min="259" max="259" width="17.42578125" style="8" customWidth="1"/>
    <col min="260" max="260" width="16.7109375" style="8" customWidth="1"/>
    <col min="261" max="261" width="17" style="8" customWidth="1"/>
    <col min="262" max="262" width="16.5703125" style="8" customWidth="1"/>
    <col min="263" max="263" width="17.42578125" style="8" customWidth="1"/>
    <col min="264" max="264" width="17.5703125" style="8" customWidth="1"/>
    <col min="265" max="265" width="12.5703125" style="8" customWidth="1"/>
    <col min="266" max="508" width="11.42578125" style="8"/>
    <col min="509" max="509" width="5.7109375" style="8" customWidth="1"/>
    <col min="510" max="510" width="24.5703125" style="8" customWidth="1"/>
    <col min="511" max="511" width="17.85546875" style="8" customWidth="1"/>
    <col min="512" max="512" width="17.28515625" style="8" customWidth="1"/>
    <col min="513" max="513" width="17.42578125" style="8" customWidth="1"/>
    <col min="514" max="514" width="14.28515625" style="8" customWidth="1"/>
    <col min="515" max="515" width="17.42578125" style="8" customWidth="1"/>
    <col min="516" max="516" width="16.7109375" style="8" customWidth="1"/>
    <col min="517" max="517" width="17" style="8" customWidth="1"/>
    <col min="518" max="518" width="16.5703125" style="8" customWidth="1"/>
    <col min="519" max="519" width="17.42578125" style="8" customWidth="1"/>
    <col min="520" max="520" width="17.5703125" style="8" customWidth="1"/>
    <col min="521" max="521" width="12.5703125" style="8" customWidth="1"/>
    <col min="522" max="764" width="11.42578125" style="8"/>
    <col min="765" max="765" width="5.7109375" style="8" customWidth="1"/>
    <col min="766" max="766" width="24.5703125" style="8" customWidth="1"/>
    <col min="767" max="767" width="17.85546875" style="8" customWidth="1"/>
    <col min="768" max="768" width="17.28515625" style="8" customWidth="1"/>
    <col min="769" max="769" width="17.42578125" style="8" customWidth="1"/>
    <col min="770" max="770" width="14.28515625" style="8" customWidth="1"/>
    <col min="771" max="771" width="17.42578125" style="8" customWidth="1"/>
    <col min="772" max="772" width="16.7109375" style="8" customWidth="1"/>
    <col min="773" max="773" width="17" style="8" customWidth="1"/>
    <col min="774" max="774" width="16.5703125" style="8" customWidth="1"/>
    <col min="775" max="775" width="17.42578125" style="8" customWidth="1"/>
    <col min="776" max="776" width="17.5703125" style="8" customWidth="1"/>
    <col min="777" max="777" width="12.5703125" style="8" customWidth="1"/>
    <col min="778" max="1020" width="11.42578125" style="8"/>
    <col min="1021" max="1021" width="5.7109375" style="8" customWidth="1"/>
    <col min="1022" max="1022" width="24.5703125" style="8" customWidth="1"/>
    <col min="1023" max="1023" width="17.85546875" style="8" customWidth="1"/>
    <col min="1024" max="1024" width="17.28515625" style="8" customWidth="1"/>
    <col min="1025" max="1025" width="17.42578125" style="8" customWidth="1"/>
    <col min="1026" max="1026" width="14.28515625" style="8" customWidth="1"/>
    <col min="1027" max="1027" width="17.42578125" style="8" customWidth="1"/>
    <col min="1028" max="1028" width="16.7109375" style="8" customWidth="1"/>
    <col min="1029" max="1029" width="17" style="8" customWidth="1"/>
    <col min="1030" max="1030" width="16.5703125" style="8" customWidth="1"/>
    <col min="1031" max="1031" width="17.42578125" style="8" customWidth="1"/>
    <col min="1032" max="1032" width="17.5703125" style="8" customWidth="1"/>
    <col min="1033" max="1033" width="12.5703125" style="8" customWidth="1"/>
    <col min="1034" max="1276" width="11.42578125" style="8"/>
    <col min="1277" max="1277" width="5.7109375" style="8" customWidth="1"/>
    <col min="1278" max="1278" width="24.5703125" style="8" customWidth="1"/>
    <col min="1279" max="1279" width="17.85546875" style="8" customWidth="1"/>
    <col min="1280" max="1280" width="17.28515625" style="8" customWidth="1"/>
    <col min="1281" max="1281" width="17.42578125" style="8" customWidth="1"/>
    <col min="1282" max="1282" width="14.28515625" style="8" customWidth="1"/>
    <col min="1283" max="1283" width="17.42578125" style="8" customWidth="1"/>
    <col min="1284" max="1284" width="16.7109375" style="8" customWidth="1"/>
    <col min="1285" max="1285" width="17" style="8" customWidth="1"/>
    <col min="1286" max="1286" width="16.5703125" style="8" customWidth="1"/>
    <col min="1287" max="1287" width="17.42578125" style="8" customWidth="1"/>
    <col min="1288" max="1288" width="17.5703125" style="8" customWidth="1"/>
    <col min="1289" max="1289" width="12.5703125" style="8" customWidth="1"/>
    <col min="1290" max="1532" width="11.42578125" style="8"/>
    <col min="1533" max="1533" width="5.7109375" style="8" customWidth="1"/>
    <col min="1534" max="1534" width="24.5703125" style="8" customWidth="1"/>
    <col min="1535" max="1535" width="17.85546875" style="8" customWidth="1"/>
    <col min="1536" max="1536" width="17.28515625" style="8" customWidth="1"/>
    <col min="1537" max="1537" width="17.42578125" style="8" customWidth="1"/>
    <col min="1538" max="1538" width="14.28515625" style="8" customWidth="1"/>
    <col min="1539" max="1539" width="17.42578125" style="8" customWidth="1"/>
    <col min="1540" max="1540" width="16.7109375" style="8" customWidth="1"/>
    <col min="1541" max="1541" width="17" style="8" customWidth="1"/>
    <col min="1542" max="1542" width="16.5703125" style="8" customWidth="1"/>
    <col min="1543" max="1543" width="17.42578125" style="8" customWidth="1"/>
    <col min="1544" max="1544" width="17.5703125" style="8" customWidth="1"/>
    <col min="1545" max="1545" width="12.5703125" style="8" customWidth="1"/>
    <col min="1546" max="1788" width="11.42578125" style="8"/>
    <col min="1789" max="1789" width="5.7109375" style="8" customWidth="1"/>
    <col min="1790" max="1790" width="24.5703125" style="8" customWidth="1"/>
    <col min="1791" max="1791" width="17.85546875" style="8" customWidth="1"/>
    <col min="1792" max="1792" width="17.28515625" style="8" customWidth="1"/>
    <col min="1793" max="1793" width="17.42578125" style="8" customWidth="1"/>
    <col min="1794" max="1794" width="14.28515625" style="8" customWidth="1"/>
    <col min="1795" max="1795" width="17.42578125" style="8" customWidth="1"/>
    <col min="1796" max="1796" width="16.7109375" style="8" customWidth="1"/>
    <col min="1797" max="1797" width="17" style="8" customWidth="1"/>
    <col min="1798" max="1798" width="16.5703125" style="8" customWidth="1"/>
    <col min="1799" max="1799" width="17.42578125" style="8" customWidth="1"/>
    <col min="1800" max="1800" width="17.5703125" style="8" customWidth="1"/>
    <col min="1801" max="1801" width="12.5703125" style="8" customWidth="1"/>
    <col min="1802" max="2044" width="11.42578125" style="8"/>
    <col min="2045" max="2045" width="5.7109375" style="8" customWidth="1"/>
    <col min="2046" max="2046" width="24.5703125" style="8" customWidth="1"/>
    <col min="2047" max="2047" width="17.85546875" style="8" customWidth="1"/>
    <col min="2048" max="2048" width="17.28515625" style="8" customWidth="1"/>
    <col min="2049" max="2049" width="17.42578125" style="8" customWidth="1"/>
    <col min="2050" max="2050" width="14.28515625" style="8" customWidth="1"/>
    <col min="2051" max="2051" width="17.42578125" style="8" customWidth="1"/>
    <col min="2052" max="2052" width="16.7109375" style="8" customWidth="1"/>
    <col min="2053" max="2053" width="17" style="8" customWidth="1"/>
    <col min="2054" max="2054" width="16.5703125" style="8" customWidth="1"/>
    <col min="2055" max="2055" width="17.42578125" style="8" customWidth="1"/>
    <col min="2056" max="2056" width="17.5703125" style="8" customWidth="1"/>
    <col min="2057" max="2057" width="12.5703125" style="8" customWidth="1"/>
    <col min="2058" max="2300" width="11.42578125" style="8"/>
    <col min="2301" max="2301" width="5.7109375" style="8" customWidth="1"/>
    <col min="2302" max="2302" width="24.5703125" style="8" customWidth="1"/>
    <col min="2303" max="2303" width="17.85546875" style="8" customWidth="1"/>
    <col min="2304" max="2304" width="17.28515625" style="8" customWidth="1"/>
    <col min="2305" max="2305" width="17.42578125" style="8" customWidth="1"/>
    <col min="2306" max="2306" width="14.28515625" style="8" customWidth="1"/>
    <col min="2307" max="2307" width="17.42578125" style="8" customWidth="1"/>
    <col min="2308" max="2308" width="16.7109375" style="8" customWidth="1"/>
    <col min="2309" max="2309" width="17" style="8" customWidth="1"/>
    <col min="2310" max="2310" width="16.5703125" style="8" customWidth="1"/>
    <col min="2311" max="2311" width="17.42578125" style="8" customWidth="1"/>
    <col min="2312" max="2312" width="17.5703125" style="8" customWidth="1"/>
    <col min="2313" max="2313" width="12.5703125" style="8" customWidth="1"/>
    <col min="2314" max="2556" width="11.42578125" style="8"/>
    <col min="2557" max="2557" width="5.7109375" style="8" customWidth="1"/>
    <col min="2558" max="2558" width="24.5703125" style="8" customWidth="1"/>
    <col min="2559" max="2559" width="17.85546875" style="8" customWidth="1"/>
    <col min="2560" max="2560" width="17.28515625" style="8" customWidth="1"/>
    <col min="2561" max="2561" width="17.42578125" style="8" customWidth="1"/>
    <col min="2562" max="2562" width="14.28515625" style="8" customWidth="1"/>
    <col min="2563" max="2563" width="17.42578125" style="8" customWidth="1"/>
    <col min="2564" max="2564" width="16.7109375" style="8" customWidth="1"/>
    <col min="2565" max="2565" width="17" style="8" customWidth="1"/>
    <col min="2566" max="2566" width="16.5703125" style="8" customWidth="1"/>
    <col min="2567" max="2567" width="17.42578125" style="8" customWidth="1"/>
    <col min="2568" max="2568" width="17.5703125" style="8" customWidth="1"/>
    <col min="2569" max="2569" width="12.5703125" style="8" customWidth="1"/>
    <col min="2570" max="2812" width="11.42578125" style="8"/>
    <col min="2813" max="2813" width="5.7109375" style="8" customWidth="1"/>
    <col min="2814" max="2814" width="24.5703125" style="8" customWidth="1"/>
    <col min="2815" max="2815" width="17.85546875" style="8" customWidth="1"/>
    <col min="2816" max="2816" width="17.28515625" style="8" customWidth="1"/>
    <col min="2817" max="2817" width="17.42578125" style="8" customWidth="1"/>
    <col min="2818" max="2818" width="14.28515625" style="8" customWidth="1"/>
    <col min="2819" max="2819" width="17.42578125" style="8" customWidth="1"/>
    <col min="2820" max="2820" width="16.7109375" style="8" customWidth="1"/>
    <col min="2821" max="2821" width="17" style="8" customWidth="1"/>
    <col min="2822" max="2822" width="16.5703125" style="8" customWidth="1"/>
    <col min="2823" max="2823" width="17.42578125" style="8" customWidth="1"/>
    <col min="2824" max="2824" width="17.5703125" style="8" customWidth="1"/>
    <col min="2825" max="2825" width="12.5703125" style="8" customWidth="1"/>
    <col min="2826" max="3068" width="11.42578125" style="8"/>
    <col min="3069" max="3069" width="5.7109375" style="8" customWidth="1"/>
    <col min="3070" max="3070" width="24.5703125" style="8" customWidth="1"/>
    <col min="3071" max="3071" width="17.85546875" style="8" customWidth="1"/>
    <col min="3072" max="3072" width="17.28515625" style="8" customWidth="1"/>
    <col min="3073" max="3073" width="17.42578125" style="8" customWidth="1"/>
    <col min="3074" max="3074" width="14.28515625" style="8" customWidth="1"/>
    <col min="3075" max="3075" width="17.42578125" style="8" customWidth="1"/>
    <col min="3076" max="3076" width="16.7109375" style="8" customWidth="1"/>
    <col min="3077" max="3077" width="17" style="8" customWidth="1"/>
    <col min="3078" max="3078" width="16.5703125" style="8" customWidth="1"/>
    <col min="3079" max="3079" width="17.42578125" style="8" customWidth="1"/>
    <col min="3080" max="3080" width="17.5703125" style="8" customWidth="1"/>
    <col min="3081" max="3081" width="12.5703125" style="8" customWidth="1"/>
    <col min="3082" max="3324" width="11.42578125" style="8"/>
    <col min="3325" max="3325" width="5.7109375" style="8" customWidth="1"/>
    <col min="3326" max="3326" width="24.5703125" style="8" customWidth="1"/>
    <col min="3327" max="3327" width="17.85546875" style="8" customWidth="1"/>
    <col min="3328" max="3328" width="17.28515625" style="8" customWidth="1"/>
    <col min="3329" max="3329" width="17.42578125" style="8" customWidth="1"/>
    <col min="3330" max="3330" width="14.28515625" style="8" customWidth="1"/>
    <col min="3331" max="3331" width="17.42578125" style="8" customWidth="1"/>
    <col min="3332" max="3332" width="16.7109375" style="8" customWidth="1"/>
    <col min="3333" max="3333" width="17" style="8" customWidth="1"/>
    <col min="3334" max="3334" width="16.5703125" style="8" customWidth="1"/>
    <col min="3335" max="3335" width="17.42578125" style="8" customWidth="1"/>
    <col min="3336" max="3336" width="17.5703125" style="8" customWidth="1"/>
    <col min="3337" max="3337" width="12.5703125" style="8" customWidth="1"/>
    <col min="3338" max="3580" width="11.42578125" style="8"/>
    <col min="3581" max="3581" width="5.7109375" style="8" customWidth="1"/>
    <col min="3582" max="3582" width="24.5703125" style="8" customWidth="1"/>
    <col min="3583" max="3583" width="17.85546875" style="8" customWidth="1"/>
    <col min="3584" max="3584" width="17.28515625" style="8" customWidth="1"/>
    <col min="3585" max="3585" width="17.42578125" style="8" customWidth="1"/>
    <col min="3586" max="3586" width="14.28515625" style="8" customWidth="1"/>
    <col min="3587" max="3587" width="17.42578125" style="8" customWidth="1"/>
    <col min="3588" max="3588" width="16.7109375" style="8" customWidth="1"/>
    <col min="3589" max="3589" width="17" style="8" customWidth="1"/>
    <col min="3590" max="3590" width="16.5703125" style="8" customWidth="1"/>
    <col min="3591" max="3591" width="17.42578125" style="8" customWidth="1"/>
    <col min="3592" max="3592" width="17.5703125" style="8" customWidth="1"/>
    <col min="3593" max="3593" width="12.5703125" style="8" customWidth="1"/>
    <col min="3594" max="3836" width="11.42578125" style="8"/>
    <col min="3837" max="3837" width="5.7109375" style="8" customWidth="1"/>
    <col min="3838" max="3838" width="24.5703125" style="8" customWidth="1"/>
    <col min="3839" max="3839" width="17.85546875" style="8" customWidth="1"/>
    <col min="3840" max="3840" width="17.28515625" style="8" customWidth="1"/>
    <col min="3841" max="3841" width="17.42578125" style="8" customWidth="1"/>
    <col min="3842" max="3842" width="14.28515625" style="8" customWidth="1"/>
    <col min="3843" max="3843" width="17.42578125" style="8" customWidth="1"/>
    <col min="3844" max="3844" width="16.7109375" style="8" customWidth="1"/>
    <col min="3845" max="3845" width="17" style="8" customWidth="1"/>
    <col min="3846" max="3846" width="16.5703125" style="8" customWidth="1"/>
    <col min="3847" max="3847" width="17.42578125" style="8" customWidth="1"/>
    <col min="3848" max="3848" width="17.5703125" style="8" customWidth="1"/>
    <col min="3849" max="3849" width="12.5703125" style="8" customWidth="1"/>
    <col min="3850" max="4092" width="11.42578125" style="8"/>
    <col min="4093" max="4093" width="5.7109375" style="8" customWidth="1"/>
    <col min="4094" max="4094" width="24.5703125" style="8" customWidth="1"/>
    <col min="4095" max="4095" width="17.85546875" style="8" customWidth="1"/>
    <col min="4096" max="4096" width="17.28515625" style="8" customWidth="1"/>
    <col min="4097" max="4097" width="17.42578125" style="8" customWidth="1"/>
    <col min="4098" max="4098" width="14.28515625" style="8" customWidth="1"/>
    <col min="4099" max="4099" width="17.42578125" style="8" customWidth="1"/>
    <col min="4100" max="4100" width="16.7109375" style="8" customWidth="1"/>
    <col min="4101" max="4101" width="17" style="8" customWidth="1"/>
    <col min="4102" max="4102" width="16.5703125" style="8" customWidth="1"/>
    <col min="4103" max="4103" width="17.42578125" style="8" customWidth="1"/>
    <col min="4104" max="4104" width="17.5703125" style="8" customWidth="1"/>
    <col min="4105" max="4105" width="12.5703125" style="8" customWidth="1"/>
    <col min="4106" max="4348" width="11.42578125" style="8"/>
    <col min="4349" max="4349" width="5.7109375" style="8" customWidth="1"/>
    <col min="4350" max="4350" width="24.5703125" style="8" customWidth="1"/>
    <col min="4351" max="4351" width="17.85546875" style="8" customWidth="1"/>
    <col min="4352" max="4352" width="17.28515625" style="8" customWidth="1"/>
    <col min="4353" max="4353" width="17.42578125" style="8" customWidth="1"/>
    <col min="4354" max="4354" width="14.28515625" style="8" customWidth="1"/>
    <col min="4355" max="4355" width="17.42578125" style="8" customWidth="1"/>
    <col min="4356" max="4356" width="16.7109375" style="8" customWidth="1"/>
    <col min="4357" max="4357" width="17" style="8" customWidth="1"/>
    <col min="4358" max="4358" width="16.5703125" style="8" customWidth="1"/>
    <col min="4359" max="4359" width="17.42578125" style="8" customWidth="1"/>
    <col min="4360" max="4360" width="17.5703125" style="8" customWidth="1"/>
    <col min="4361" max="4361" width="12.5703125" style="8" customWidth="1"/>
    <col min="4362" max="4604" width="11.42578125" style="8"/>
    <col min="4605" max="4605" width="5.7109375" style="8" customWidth="1"/>
    <col min="4606" max="4606" width="24.5703125" style="8" customWidth="1"/>
    <col min="4607" max="4607" width="17.85546875" style="8" customWidth="1"/>
    <col min="4608" max="4608" width="17.28515625" style="8" customWidth="1"/>
    <col min="4609" max="4609" width="17.42578125" style="8" customWidth="1"/>
    <col min="4610" max="4610" width="14.28515625" style="8" customWidth="1"/>
    <col min="4611" max="4611" width="17.42578125" style="8" customWidth="1"/>
    <col min="4612" max="4612" width="16.7109375" style="8" customWidth="1"/>
    <col min="4613" max="4613" width="17" style="8" customWidth="1"/>
    <col min="4614" max="4614" width="16.5703125" style="8" customWidth="1"/>
    <col min="4615" max="4615" width="17.42578125" style="8" customWidth="1"/>
    <col min="4616" max="4616" width="17.5703125" style="8" customWidth="1"/>
    <col min="4617" max="4617" width="12.5703125" style="8" customWidth="1"/>
    <col min="4618" max="4860" width="11.42578125" style="8"/>
    <col min="4861" max="4861" width="5.7109375" style="8" customWidth="1"/>
    <col min="4862" max="4862" width="24.5703125" style="8" customWidth="1"/>
    <col min="4863" max="4863" width="17.85546875" style="8" customWidth="1"/>
    <col min="4864" max="4864" width="17.28515625" style="8" customWidth="1"/>
    <col min="4865" max="4865" width="17.42578125" style="8" customWidth="1"/>
    <col min="4866" max="4866" width="14.28515625" style="8" customWidth="1"/>
    <col min="4867" max="4867" width="17.42578125" style="8" customWidth="1"/>
    <col min="4868" max="4868" width="16.7109375" style="8" customWidth="1"/>
    <col min="4869" max="4869" width="17" style="8" customWidth="1"/>
    <col min="4870" max="4870" width="16.5703125" style="8" customWidth="1"/>
    <col min="4871" max="4871" width="17.42578125" style="8" customWidth="1"/>
    <col min="4872" max="4872" width="17.5703125" style="8" customWidth="1"/>
    <col min="4873" max="4873" width="12.5703125" style="8" customWidth="1"/>
    <col min="4874" max="5116" width="11.42578125" style="8"/>
    <col min="5117" max="5117" width="5.7109375" style="8" customWidth="1"/>
    <col min="5118" max="5118" width="24.5703125" style="8" customWidth="1"/>
    <col min="5119" max="5119" width="17.85546875" style="8" customWidth="1"/>
    <col min="5120" max="5120" width="17.28515625" style="8" customWidth="1"/>
    <col min="5121" max="5121" width="17.42578125" style="8" customWidth="1"/>
    <col min="5122" max="5122" width="14.28515625" style="8" customWidth="1"/>
    <col min="5123" max="5123" width="17.42578125" style="8" customWidth="1"/>
    <col min="5124" max="5124" width="16.7109375" style="8" customWidth="1"/>
    <col min="5125" max="5125" width="17" style="8" customWidth="1"/>
    <col min="5126" max="5126" width="16.5703125" style="8" customWidth="1"/>
    <col min="5127" max="5127" width="17.42578125" style="8" customWidth="1"/>
    <col min="5128" max="5128" width="17.5703125" style="8" customWidth="1"/>
    <col min="5129" max="5129" width="12.5703125" style="8" customWidth="1"/>
    <col min="5130" max="5372" width="11.42578125" style="8"/>
    <col min="5373" max="5373" width="5.7109375" style="8" customWidth="1"/>
    <col min="5374" max="5374" width="24.5703125" style="8" customWidth="1"/>
    <col min="5375" max="5375" width="17.85546875" style="8" customWidth="1"/>
    <col min="5376" max="5376" width="17.28515625" style="8" customWidth="1"/>
    <col min="5377" max="5377" width="17.42578125" style="8" customWidth="1"/>
    <col min="5378" max="5378" width="14.28515625" style="8" customWidth="1"/>
    <col min="5379" max="5379" width="17.42578125" style="8" customWidth="1"/>
    <col min="5380" max="5380" width="16.7109375" style="8" customWidth="1"/>
    <col min="5381" max="5381" width="17" style="8" customWidth="1"/>
    <col min="5382" max="5382" width="16.5703125" style="8" customWidth="1"/>
    <col min="5383" max="5383" width="17.42578125" style="8" customWidth="1"/>
    <col min="5384" max="5384" width="17.5703125" style="8" customWidth="1"/>
    <col min="5385" max="5385" width="12.5703125" style="8" customWidth="1"/>
    <col min="5386" max="5628" width="11.42578125" style="8"/>
    <col min="5629" max="5629" width="5.7109375" style="8" customWidth="1"/>
    <col min="5630" max="5630" width="24.5703125" style="8" customWidth="1"/>
    <col min="5631" max="5631" width="17.85546875" style="8" customWidth="1"/>
    <col min="5632" max="5632" width="17.28515625" style="8" customWidth="1"/>
    <col min="5633" max="5633" width="17.42578125" style="8" customWidth="1"/>
    <col min="5634" max="5634" width="14.28515625" style="8" customWidth="1"/>
    <col min="5635" max="5635" width="17.42578125" style="8" customWidth="1"/>
    <col min="5636" max="5636" width="16.7109375" style="8" customWidth="1"/>
    <col min="5637" max="5637" width="17" style="8" customWidth="1"/>
    <col min="5638" max="5638" width="16.5703125" style="8" customWidth="1"/>
    <col min="5639" max="5639" width="17.42578125" style="8" customWidth="1"/>
    <col min="5640" max="5640" width="17.5703125" style="8" customWidth="1"/>
    <col min="5641" max="5641" width="12.5703125" style="8" customWidth="1"/>
    <col min="5642" max="5884" width="11.42578125" style="8"/>
    <col min="5885" max="5885" width="5.7109375" style="8" customWidth="1"/>
    <col min="5886" max="5886" width="24.5703125" style="8" customWidth="1"/>
    <col min="5887" max="5887" width="17.85546875" style="8" customWidth="1"/>
    <col min="5888" max="5888" width="17.28515625" style="8" customWidth="1"/>
    <col min="5889" max="5889" width="17.42578125" style="8" customWidth="1"/>
    <col min="5890" max="5890" width="14.28515625" style="8" customWidth="1"/>
    <col min="5891" max="5891" width="17.42578125" style="8" customWidth="1"/>
    <col min="5892" max="5892" width="16.7109375" style="8" customWidth="1"/>
    <col min="5893" max="5893" width="17" style="8" customWidth="1"/>
    <col min="5894" max="5894" width="16.5703125" style="8" customWidth="1"/>
    <col min="5895" max="5895" width="17.42578125" style="8" customWidth="1"/>
    <col min="5896" max="5896" width="17.5703125" style="8" customWidth="1"/>
    <col min="5897" max="5897" width="12.5703125" style="8" customWidth="1"/>
    <col min="5898" max="6140" width="11.42578125" style="8"/>
    <col min="6141" max="6141" width="5.7109375" style="8" customWidth="1"/>
    <col min="6142" max="6142" width="24.5703125" style="8" customWidth="1"/>
    <col min="6143" max="6143" width="17.85546875" style="8" customWidth="1"/>
    <col min="6144" max="6144" width="17.28515625" style="8" customWidth="1"/>
    <col min="6145" max="6145" width="17.42578125" style="8" customWidth="1"/>
    <col min="6146" max="6146" width="14.28515625" style="8" customWidth="1"/>
    <col min="6147" max="6147" width="17.42578125" style="8" customWidth="1"/>
    <col min="6148" max="6148" width="16.7109375" style="8" customWidth="1"/>
    <col min="6149" max="6149" width="17" style="8" customWidth="1"/>
    <col min="6150" max="6150" width="16.5703125" style="8" customWidth="1"/>
    <col min="6151" max="6151" width="17.42578125" style="8" customWidth="1"/>
    <col min="6152" max="6152" width="17.5703125" style="8" customWidth="1"/>
    <col min="6153" max="6153" width="12.5703125" style="8" customWidth="1"/>
    <col min="6154" max="6396" width="11.42578125" style="8"/>
    <col min="6397" max="6397" width="5.7109375" style="8" customWidth="1"/>
    <col min="6398" max="6398" width="24.5703125" style="8" customWidth="1"/>
    <col min="6399" max="6399" width="17.85546875" style="8" customWidth="1"/>
    <col min="6400" max="6400" width="17.28515625" style="8" customWidth="1"/>
    <col min="6401" max="6401" width="17.42578125" style="8" customWidth="1"/>
    <col min="6402" max="6402" width="14.28515625" style="8" customWidth="1"/>
    <col min="6403" max="6403" width="17.42578125" style="8" customWidth="1"/>
    <col min="6404" max="6404" width="16.7109375" style="8" customWidth="1"/>
    <col min="6405" max="6405" width="17" style="8" customWidth="1"/>
    <col min="6406" max="6406" width="16.5703125" style="8" customWidth="1"/>
    <col min="6407" max="6407" width="17.42578125" style="8" customWidth="1"/>
    <col min="6408" max="6408" width="17.5703125" style="8" customWidth="1"/>
    <col min="6409" max="6409" width="12.5703125" style="8" customWidth="1"/>
    <col min="6410" max="6652" width="11.42578125" style="8"/>
    <col min="6653" max="6653" width="5.7109375" style="8" customWidth="1"/>
    <col min="6654" max="6654" width="24.5703125" style="8" customWidth="1"/>
    <col min="6655" max="6655" width="17.85546875" style="8" customWidth="1"/>
    <col min="6656" max="6656" width="17.28515625" style="8" customWidth="1"/>
    <col min="6657" max="6657" width="17.42578125" style="8" customWidth="1"/>
    <col min="6658" max="6658" width="14.28515625" style="8" customWidth="1"/>
    <col min="6659" max="6659" width="17.42578125" style="8" customWidth="1"/>
    <col min="6660" max="6660" width="16.7109375" style="8" customWidth="1"/>
    <col min="6661" max="6661" width="17" style="8" customWidth="1"/>
    <col min="6662" max="6662" width="16.5703125" style="8" customWidth="1"/>
    <col min="6663" max="6663" width="17.42578125" style="8" customWidth="1"/>
    <col min="6664" max="6664" width="17.5703125" style="8" customWidth="1"/>
    <col min="6665" max="6665" width="12.5703125" style="8" customWidth="1"/>
    <col min="6666" max="6908" width="11.42578125" style="8"/>
    <col min="6909" max="6909" width="5.7109375" style="8" customWidth="1"/>
    <col min="6910" max="6910" width="24.5703125" style="8" customWidth="1"/>
    <col min="6911" max="6911" width="17.85546875" style="8" customWidth="1"/>
    <col min="6912" max="6912" width="17.28515625" style="8" customWidth="1"/>
    <col min="6913" max="6913" width="17.42578125" style="8" customWidth="1"/>
    <col min="6914" max="6914" width="14.28515625" style="8" customWidth="1"/>
    <col min="6915" max="6915" width="17.42578125" style="8" customWidth="1"/>
    <col min="6916" max="6916" width="16.7109375" style="8" customWidth="1"/>
    <col min="6917" max="6917" width="17" style="8" customWidth="1"/>
    <col min="6918" max="6918" width="16.5703125" style="8" customWidth="1"/>
    <col min="6919" max="6919" width="17.42578125" style="8" customWidth="1"/>
    <col min="6920" max="6920" width="17.5703125" style="8" customWidth="1"/>
    <col min="6921" max="6921" width="12.5703125" style="8" customWidth="1"/>
    <col min="6922" max="7164" width="11.42578125" style="8"/>
    <col min="7165" max="7165" width="5.7109375" style="8" customWidth="1"/>
    <col min="7166" max="7166" width="24.5703125" style="8" customWidth="1"/>
    <col min="7167" max="7167" width="17.85546875" style="8" customWidth="1"/>
    <col min="7168" max="7168" width="17.28515625" style="8" customWidth="1"/>
    <col min="7169" max="7169" width="17.42578125" style="8" customWidth="1"/>
    <col min="7170" max="7170" width="14.28515625" style="8" customWidth="1"/>
    <col min="7171" max="7171" width="17.42578125" style="8" customWidth="1"/>
    <col min="7172" max="7172" width="16.7109375" style="8" customWidth="1"/>
    <col min="7173" max="7173" width="17" style="8" customWidth="1"/>
    <col min="7174" max="7174" width="16.5703125" style="8" customWidth="1"/>
    <col min="7175" max="7175" width="17.42578125" style="8" customWidth="1"/>
    <col min="7176" max="7176" width="17.5703125" style="8" customWidth="1"/>
    <col min="7177" max="7177" width="12.5703125" style="8" customWidth="1"/>
    <col min="7178" max="7420" width="11.42578125" style="8"/>
    <col min="7421" max="7421" width="5.7109375" style="8" customWidth="1"/>
    <col min="7422" max="7422" width="24.5703125" style="8" customWidth="1"/>
    <col min="7423" max="7423" width="17.85546875" style="8" customWidth="1"/>
    <col min="7424" max="7424" width="17.28515625" style="8" customWidth="1"/>
    <col min="7425" max="7425" width="17.42578125" style="8" customWidth="1"/>
    <col min="7426" max="7426" width="14.28515625" style="8" customWidth="1"/>
    <col min="7427" max="7427" width="17.42578125" style="8" customWidth="1"/>
    <col min="7428" max="7428" width="16.7109375" style="8" customWidth="1"/>
    <col min="7429" max="7429" width="17" style="8" customWidth="1"/>
    <col min="7430" max="7430" width="16.5703125" style="8" customWidth="1"/>
    <col min="7431" max="7431" width="17.42578125" style="8" customWidth="1"/>
    <col min="7432" max="7432" width="17.5703125" style="8" customWidth="1"/>
    <col min="7433" max="7433" width="12.5703125" style="8" customWidth="1"/>
    <col min="7434" max="7676" width="11.42578125" style="8"/>
    <col min="7677" max="7677" width="5.7109375" style="8" customWidth="1"/>
    <col min="7678" max="7678" width="24.5703125" style="8" customWidth="1"/>
    <col min="7679" max="7679" width="17.85546875" style="8" customWidth="1"/>
    <col min="7680" max="7680" width="17.28515625" style="8" customWidth="1"/>
    <col min="7681" max="7681" width="17.42578125" style="8" customWidth="1"/>
    <col min="7682" max="7682" width="14.28515625" style="8" customWidth="1"/>
    <col min="7683" max="7683" width="17.42578125" style="8" customWidth="1"/>
    <col min="7684" max="7684" width="16.7109375" style="8" customWidth="1"/>
    <col min="7685" max="7685" width="17" style="8" customWidth="1"/>
    <col min="7686" max="7686" width="16.5703125" style="8" customWidth="1"/>
    <col min="7687" max="7687" width="17.42578125" style="8" customWidth="1"/>
    <col min="7688" max="7688" width="17.5703125" style="8" customWidth="1"/>
    <col min="7689" max="7689" width="12.5703125" style="8" customWidth="1"/>
    <col min="7690" max="7932" width="11.42578125" style="8"/>
    <col min="7933" max="7933" width="5.7109375" style="8" customWidth="1"/>
    <col min="7934" max="7934" width="24.5703125" style="8" customWidth="1"/>
    <col min="7935" max="7935" width="17.85546875" style="8" customWidth="1"/>
    <col min="7936" max="7936" width="17.28515625" style="8" customWidth="1"/>
    <col min="7937" max="7937" width="17.42578125" style="8" customWidth="1"/>
    <col min="7938" max="7938" width="14.28515625" style="8" customWidth="1"/>
    <col min="7939" max="7939" width="17.42578125" style="8" customWidth="1"/>
    <col min="7940" max="7940" width="16.7109375" style="8" customWidth="1"/>
    <col min="7941" max="7941" width="17" style="8" customWidth="1"/>
    <col min="7942" max="7942" width="16.5703125" style="8" customWidth="1"/>
    <col min="7943" max="7943" width="17.42578125" style="8" customWidth="1"/>
    <col min="7944" max="7944" width="17.5703125" style="8" customWidth="1"/>
    <col min="7945" max="7945" width="12.5703125" style="8" customWidth="1"/>
    <col min="7946" max="8188" width="11.42578125" style="8"/>
    <col min="8189" max="8189" width="5.7109375" style="8" customWidth="1"/>
    <col min="8190" max="8190" width="24.5703125" style="8" customWidth="1"/>
    <col min="8191" max="8191" width="17.85546875" style="8" customWidth="1"/>
    <col min="8192" max="8192" width="17.28515625" style="8" customWidth="1"/>
    <col min="8193" max="8193" width="17.42578125" style="8" customWidth="1"/>
    <col min="8194" max="8194" width="14.28515625" style="8" customWidth="1"/>
    <col min="8195" max="8195" width="17.42578125" style="8" customWidth="1"/>
    <col min="8196" max="8196" width="16.7109375" style="8" customWidth="1"/>
    <col min="8197" max="8197" width="17" style="8" customWidth="1"/>
    <col min="8198" max="8198" width="16.5703125" style="8" customWidth="1"/>
    <col min="8199" max="8199" width="17.42578125" style="8" customWidth="1"/>
    <col min="8200" max="8200" width="17.5703125" style="8" customWidth="1"/>
    <col min="8201" max="8201" width="12.5703125" style="8" customWidth="1"/>
    <col min="8202" max="8444" width="11.42578125" style="8"/>
    <col min="8445" max="8445" width="5.7109375" style="8" customWidth="1"/>
    <col min="8446" max="8446" width="24.5703125" style="8" customWidth="1"/>
    <col min="8447" max="8447" width="17.85546875" style="8" customWidth="1"/>
    <col min="8448" max="8448" width="17.28515625" style="8" customWidth="1"/>
    <col min="8449" max="8449" width="17.42578125" style="8" customWidth="1"/>
    <col min="8450" max="8450" width="14.28515625" style="8" customWidth="1"/>
    <col min="8451" max="8451" width="17.42578125" style="8" customWidth="1"/>
    <col min="8452" max="8452" width="16.7109375" style="8" customWidth="1"/>
    <col min="8453" max="8453" width="17" style="8" customWidth="1"/>
    <col min="8454" max="8454" width="16.5703125" style="8" customWidth="1"/>
    <col min="8455" max="8455" width="17.42578125" style="8" customWidth="1"/>
    <col min="8456" max="8456" width="17.5703125" style="8" customWidth="1"/>
    <col min="8457" max="8457" width="12.5703125" style="8" customWidth="1"/>
    <col min="8458" max="8700" width="11.42578125" style="8"/>
    <col min="8701" max="8701" width="5.7109375" style="8" customWidth="1"/>
    <col min="8702" max="8702" width="24.5703125" style="8" customWidth="1"/>
    <col min="8703" max="8703" width="17.85546875" style="8" customWidth="1"/>
    <col min="8704" max="8704" width="17.28515625" style="8" customWidth="1"/>
    <col min="8705" max="8705" width="17.42578125" style="8" customWidth="1"/>
    <col min="8706" max="8706" width="14.28515625" style="8" customWidth="1"/>
    <col min="8707" max="8707" width="17.42578125" style="8" customWidth="1"/>
    <col min="8708" max="8708" width="16.7109375" style="8" customWidth="1"/>
    <col min="8709" max="8709" width="17" style="8" customWidth="1"/>
    <col min="8710" max="8710" width="16.5703125" style="8" customWidth="1"/>
    <col min="8711" max="8711" width="17.42578125" style="8" customWidth="1"/>
    <col min="8712" max="8712" width="17.5703125" style="8" customWidth="1"/>
    <col min="8713" max="8713" width="12.5703125" style="8" customWidth="1"/>
    <col min="8714" max="8956" width="11.42578125" style="8"/>
    <col min="8957" max="8957" width="5.7109375" style="8" customWidth="1"/>
    <col min="8958" max="8958" width="24.5703125" style="8" customWidth="1"/>
    <col min="8959" max="8959" width="17.85546875" style="8" customWidth="1"/>
    <col min="8960" max="8960" width="17.28515625" style="8" customWidth="1"/>
    <col min="8961" max="8961" width="17.42578125" style="8" customWidth="1"/>
    <col min="8962" max="8962" width="14.28515625" style="8" customWidth="1"/>
    <col min="8963" max="8963" width="17.42578125" style="8" customWidth="1"/>
    <col min="8964" max="8964" width="16.7109375" style="8" customWidth="1"/>
    <col min="8965" max="8965" width="17" style="8" customWidth="1"/>
    <col min="8966" max="8966" width="16.5703125" style="8" customWidth="1"/>
    <col min="8967" max="8967" width="17.42578125" style="8" customWidth="1"/>
    <col min="8968" max="8968" width="17.5703125" style="8" customWidth="1"/>
    <col min="8969" max="8969" width="12.5703125" style="8" customWidth="1"/>
    <col min="8970" max="9212" width="11.42578125" style="8"/>
    <col min="9213" max="9213" width="5.7109375" style="8" customWidth="1"/>
    <col min="9214" max="9214" width="24.5703125" style="8" customWidth="1"/>
    <col min="9215" max="9215" width="17.85546875" style="8" customWidth="1"/>
    <col min="9216" max="9216" width="17.28515625" style="8" customWidth="1"/>
    <col min="9217" max="9217" width="17.42578125" style="8" customWidth="1"/>
    <col min="9218" max="9218" width="14.28515625" style="8" customWidth="1"/>
    <col min="9219" max="9219" width="17.42578125" style="8" customWidth="1"/>
    <col min="9220" max="9220" width="16.7109375" style="8" customWidth="1"/>
    <col min="9221" max="9221" width="17" style="8" customWidth="1"/>
    <col min="9222" max="9222" width="16.5703125" style="8" customWidth="1"/>
    <col min="9223" max="9223" width="17.42578125" style="8" customWidth="1"/>
    <col min="9224" max="9224" width="17.5703125" style="8" customWidth="1"/>
    <col min="9225" max="9225" width="12.5703125" style="8" customWidth="1"/>
    <col min="9226" max="9468" width="11.42578125" style="8"/>
    <col min="9469" max="9469" width="5.7109375" style="8" customWidth="1"/>
    <col min="9470" max="9470" width="24.5703125" style="8" customWidth="1"/>
    <col min="9471" max="9471" width="17.85546875" style="8" customWidth="1"/>
    <col min="9472" max="9472" width="17.28515625" style="8" customWidth="1"/>
    <col min="9473" max="9473" width="17.42578125" style="8" customWidth="1"/>
    <col min="9474" max="9474" width="14.28515625" style="8" customWidth="1"/>
    <col min="9475" max="9475" width="17.42578125" style="8" customWidth="1"/>
    <col min="9476" max="9476" width="16.7109375" style="8" customWidth="1"/>
    <col min="9477" max="9477" width="17" style="8" customWidth="1"/>
    <col min="9478" max="9478" width="16.5703125" style="8" customWidth="1"/>
    <col min="9479" max="9479" width="17.42578125" style="8" customWidth="1"/>
    <col min="9480" max="9480" width="17.5703125" style="8" customWidth="1"/>
    <col min="9481" max="9481" width="12.5703125" style="8" customWidth="1"/>
    <col min="9482" max="9724" width="11.42578125" style="8"/>
    <col min="9725" max="9725" width="5.7109375" style="8" customWidth="1"/>
    <col min="9726" max="9726" width="24.5703125" style="8" customWidth="1"/>
    <col min="9727" max="9727" width="17.85546875" style="8" customWidth="1"/>
    <col min="9728" max="9728" width="17.28515625" style="8" customWidth="1"/>
    <col min="9729" max="9729" width="17.42578125" style="8" customWidth="1"/>
    <col min="9730" max="9730" width="14.28515625" style="8" customWidth="1"/>
    <col min="9731" max="9731" width="17.42578125" style="8" customWidth="1"/>
    <col min="9732" max="9732" width="16.7109375" style="8" customWidth="1"/>
    <col min="9733" max="9733" width="17" style="8" customWidth="1"/>
    <col min="9734" max="9734" width="16.5703125" style="8" customWidth="1"/>
    <col min="9735" max="9735" width="17.42578125" style="8" customWidth="1"/>
    <col min="9736" max="9736" width="17.5703125" style="8" customWidth="1"/>
    <col min="9737" max="9737" width="12.5703125" style="8" customWidth="1"/>
    <col min="9738" max="9980" width="11.42578125" style="8"/>
    <col min="9981" max="9981" width="5.7109375" style="8" customWidth="1"/>
    <col min="9982" max="9982" width="24.5703125" style="8" customWidth="1"/>
    <col min="9983" max="9983" width="17.85546875" style="8" customWidth="1"/>
    <col min="9984" max="9984" width="17.28515625" style="8" customWidth="1"/>
    <col min="9985" max="9985" width="17.42578125" style="8" customWidth="1"/>
    <col min="9986" max="9986" width="14.28515625" style="8" customWidth="1"/>
    <col min="9987" max="9987" width="17.42578125" style="8" customWidth="1"/>
    <col min="9988" max="9988" width="16.7109375" style="8" customWidth="1"/>
    <col min="9989" max="9989" width="17" style="8" customWidth="1"/>
    <col min="9990" max="9990" width="16.5703125" style="8" customWidth="1"/>
    <col min="9991" max="9991" width="17.42578125" style="8" customWidth="1"/>
    <col min="9992" max="9992" width="17.5703125" style="8" customWidth="1"/>
    <col min="9993" max="9993" width="12.5703125" style="8" customWidth="1"/>
    <col min="9994" max="10236" width="11.42578125" style="8"/>
    <col min="10237" max="10237" width="5.7109375" style="8" customWidth="1"/>
    <col min="10238" max="10238" width="24.5703125" style="8" customWidth="1"/>
    <col min="10239" max="10239" width="17.85546875" style="8" customWidth="1"/>
    <col min="10240" max="10240" width="17.28515625" style="8" customWidth="1"/>
    <col min="10241" max="10241" width="17.42578125" style="8" customWidth="1"/>
    <col min="10242" max="10242" width="14.28515625" style="8" customWidth="1"/>
    <col min="10243" max="10243" width="17.42578125" style="8" customWidth="1"/>
    <col min="10244" max="10244" width="16.7109375" style="8" customWidth="1"/>
    <col min="10245" max="10245" width="17" style="8" customWidth="1"/>
    <col min="10246" max="10246" width="16.5703125" style="8" customWidth="1"/>
    <col min="10247" max="10247" width="17.42578125" style="8" customWidth="1"/>
    <col min="10248" max="10248" width="17.5703125" style="8" customWidth="1"/>
    <col min="10249" max="10249" width="12.5703125" style="8" customWidth="1"/>
    <col min="10250" max="10492" width="11.42578125" style="8"/>
    <col min="10493" max="10493" width="5.7109375" style="8" customWidth="1"/>
    <col min="10494" max="10494" width="24.5703125" style="8" customWidth="1"/>
    <col min="10495" max="10495" width="17.85546875" style="8" customWidth="1"/>
    <col min="10496" max="10496" width="17.28515625" style="8" customWidth="1"/>
    <col min="10497" max="10497" width="17.42578125" style="8" customWidth="1"/>
    <col min="10498" max="10498" width="14.28515625" style="8" customWidth="1"/>
    <col min="10499" max="10499" width="17.42578125" style="8" customWidth="1"/>
    <col min="10500" max="10500" width="16.7109375" style="8" customWidth="1"/>
    <col min="10501" max="10501" width="17" style="8" customWidth="1"/>
    <col min="10502" max="10502" width="16.5703125" style="8" customWidth="1"/>
    <col min="10503" max="10503" width="17.42578125" style="8" customWidth="1"/>
    <col min="10504" max="10504" width="17.5703125" style="8" customWidth="1"/>
    <col min="10505" max="10505" width="12.5703125" style="8" customWidth="1"/>
    <col min="10506" max="10748" width="11.42578125" style="8"/>
    <col min="10749" max="10749" width="5.7109375" style="8" customWidth="1"/>
    <col min="10750" max="10750" width="24.5703125" style="8" customWidth="1"/>
    <col min="10751" max="10751" width="17.85546875" style="8" customWidth="1"/>
    <col min="10752" max="10752" width="17.28515625" style="8" customWidth="1"/>
    <col min="10753" max="10753" width="17.42578125" style="8" customWidth="1"/>
    <col min="10754" max="10754" width="14.28515625" style="8" customWidth="1"/>
    <col min="10755" max="10755" width="17.42578125" style="8" customWidth="1"/>
    <col min="10756" max="10756" width="16.7109375" style="8" customWidth="1"/>
    <col min="10757" max="10757" width="17" style="8" customWidth="1"/>
    <col min="10758" max="10758" width="16.5703125" style="8" customWidth="1"/>
    <col min="10759" max="10759" width="17.42578125" style="8" customWidth="1"/>
    <col min="10760" max="10760" width="17.5703125" style="8" customWidth="1"/>
    <col min="10761" max="10761" width="12.5703125" style="8" customWidth="1"/>
    <col min="10762" max="11004" width="11.42578125" style="8"/>
    <col min="11005" max="11005" width="5.7109375" style="8" customWidth="1"/>
    <col min="11006" max="11006" width="24.5703125" style="8" customWidth="1"/>
    <col min="11007" max="11007" width="17.85546875" style="8" customWidth="1"/>
    <col min="11008" max="11008" width="17.28515625" style="8" customWidth="1"/>
    <col min="11009" max="11009" width="17.42578125" style="8" customWidth="1"/>
    <col min="11010" max="11010" width="14.28515625" style="8" customWidth="1"/>
    <col min="11011" max="11011" width="17.42578125" style="8" customWidth="1"/>
    <col min="11012" max="11012" width="16.7109375" style="8" customWidth="1"/>
    <col min="11013" max="11013" width="17" style="8" customWidth="1"/>
    <col min="11014" max="11014" width="16.5703125" style="8" customWidth="1"/>
    <col min="11015" max="11015" width="17.42578125" style="8" customWidth="1"/>
    <col min="11016" max="11016" width="17.5703125" style="8" customWidth="1"/>
    <col min="11017" max="11017" width="12.5703125" style="8" customWidth="1"/>
    <col min="11018" max="11260" width="11.42578125" style="8"/>
    <col min="11261" max="11261" width="5.7109375" style="8" customWidth="1"/>
    <col min="11262" max="11262" width="24.5703125" style="8" customWidth="1"/>
    <col min="11263" max="11263" width="17.85546875" style="8" customWidth="1"/>
    <col min="11264" max="11264" width="17.28515625" style="8" customWidth="1"/>
    <col min="11265" max="11265" width="17.42578125" style="8" customWidth="1"/>
    <col min="11266" max="11266" width="14.28515625" style="8" customWidth="1"/>
    <col min="11267" max="11267" width="17.42578125" style="8" customWidth="1"/>
    <col min="11268" max="11268" width="16.7109375" style="8" customWidth="1"/>
    <col min="11269" max="11269" width="17" style="8" customWidth="1"/>
    <col min="11270" max="11270" width="16.5703125" style="8" customWidth="1"/>
    <col min="11271" max="11271" width="17.42578125" style="8" customWidth="1"/>
    <col min="11272" max="11272" width="17.5703125" style="8" customWidth="1"/>
    <col min="11273" max="11273" width="12.5703125" style="8" customWidth="1"/>
    <col min="11274" max="11516" width="11.42578125" style="8"/>
    <col min="11517" max="11517" width="5.7109375" style="8" customWidth="1"/>
    <col min="11518" max="11518" width="24.5703125" style="8" customWidth="1"/>
    <col min="11519" max="11519" width="17.85546875" style="8" customWidth="1"/>
    <col min="11520" max="11520" width="17.28515625" style="8" customWidth="1"/>
    <col min="11521" max="11521" width="17.42578125" style="8" customWidth="1"/>
    <col min="11522" max="11522" width="14.28515625" style="8" customWidth="1"/>
    <col min="11523" max="11523" width="17.42578125" style="8" customWidth="1"/>
    <col min="11524" max="11524" width="16.7109375" style="8" customWidth="1"/>
    <col min="11525" max="11525" width="17" style="8" customWidth="1"/>
    <col min="11526" max="11526" width="16.5703125" style="8" customWidth="1"/>
    <col min="11527" max="11527" width="17.42578125" style="8" customWidth="1"/>
    <col min="11528" max="11528" width="17.5703125" style="8" customWidth="1"/>
    <col min="11529" max="11529" width="12.5703125" style="8" customWidth="1"/>
    <col min="11530" max="11772" width="11.42578125" style="8"/>
    <col min="11773" max="11773" width="5.7109375" style="8" customWidth="1"/>
    <col min="11774" max="11774" width="24.5703125" style="8" customWidth="1"/>
    <col min="11775" max="11775" width="17.85546875" style="8" customWidth="1"/>
    <col min="11776" max="11776" width="17.28515625" style="8" customWidth="1"/>
    <col min="11777" max="11777" width="17.42578125" style="8" customWidth="1"/>
    <col min="11778" max="11778" width="14.28515625" style="8" customWidth="1"/>
    <col min="11779" max="11779" width="17.42578125" style="8" customWidth="1"/>
    <col min="11780" max="11780" width="16.7109375" style="8" customWidth="1"/>
    <col min="11781" max="11781" width="17" style="8" customWidth="1"/>
    <col min="11782" max="11782" width="16.5703125" style="8" customWidth="1"/>
    <col min="11783" max="11783" width="17.42578125" style="8" customWidth="1"/>
    <col min="11784" max="11784" width="17.5703125" style="8" customWidth="1"/>
    <col min="11785" max="11785" width="12.5703125" style="8" customWidth="1"/>
    <col min="11786" max="12028" width="11.42578125" style="8"/>
    <col min="12029" max="12029" width="5.7109375" style="8" customWidth="1"/>
    <col min="12030" max="12030" width="24.5703125" style="8" customWidth="1"/>
    <col min="12031" max="12031" width="17.85546875" style="8" customWidth="1"/>
    <col min="12032" max="12032" width="17.28515625" style="8" customWidth="1"/>
    <col min="12033" max="12033" width="17.42578125" style="8" customWidth="1"/>
    <col min="12034" max="12034" width="14.28515625" style="8" customWidth="1"/>
    <col min="12035" max="12035" width="17.42578125" style="8" customWidth="1"/>
    <col min="12036" max="12036" width="16.7109375" style="8" customWidth="1"/>
    <col min="12037" max="12037" width="17" style="8" customWidth="1"/>
    <col min="12038" max="12038" width="16.5703125" style="8" customWidth="1"/>
    <col min="12039" max="12039" width="17.42578125" style="8" customWidth="1"/>
    <col min="12040" max="12040" width="17.5703125" style="8" customWidth="1"/>
    <col min="12041" max="12041" width="12.5703125" style="8" customWidth="1"/>
    <col min="12042" max="12284" width="11.42578125" style="8"/>
    <col min="12285" max="12285" width="5.7109375" style="8" customWidth="1"/>
    <col min="12286" max="12286" width="24.5703125" style="8" customWidth="1"/>
    <col min="12287" max="12287" width="17.85546875" style="8" customWidth="1"/>
    <col min="12288" max="12288" width="17.28515625" style="8" customWidth="1"/>
    <col min="12289" max="12289" width="17.42578125" style="8" customWidth="1"/>
    <col min="12290" max="12290" width="14.28515625" style="8" customWidth="1"/>
    <col min="12291" max="12291" width="17.42578125" style="8" customWidth="1"/>
    <col min="12292" max="12292" width="16.7109375" style="8" customWidth="1"/>
    <col min="12293" max="12293" width="17" style="8" customWidth="1"/>
    <col min="12294" max="12294" width="16.5703125" style="8" customWidth="1"/>
    <col min="12295" max="12295" width="17.42578125" style="8" customWidth="1"/>
    <col min="12296" max="12296" width="17.5703125" style="8" customWidth="1"/>
    <col min="12297" max="12297" width="12.5703125" style="8" customWidth="1"/>
    <col min="12298" max="12540" width="11.42578125" style="8"/>
    <col min="12541" max="12541" width="5.7109375" style="8" customWidth="1"/>
    <col min="12542" max="12542" width="24.5703125" style="8" customWidth="1"/>
    <col min="12543" max="12543" width="17.85546875" style="8" customWidth="1"/>
    <col min="12544" max="12544" width="17.28515625" style="8" customWidth="1"/>
    <col min="12545" max="12545" width="17.42578125" style="8" customWidth="1"/>
    <col min="12546" max="12546" width="14.28515625" style="8" customWidth="1"/>
    <col min="12547" max="12547" width="17.42578125" style="8" customWidth="1"/>
    <col min="12548" max="12548" width="16.7109375" style="8" customWidth="1"/>
    <col min="12549" max="12549" width="17" style="8" customWidth="1"/>
    <col min="12550" max="12550" width="16.5703125" style="8" customWidth="1"/>
    <col min="12551" max="12551" width="17.42578125" style="8" customWidth="1"/>
    <col min="12552" max="12552" width="17.5703125" style="8" customWidth="1"/>
    <col min="12553" max="12553" width="12.5703125" style="8" customWidth="1"/>
    <col min="12554" max="12796" width="11.42578125" style="8"/>
    <col min="12797" max="12797" width="5.7109375" style="8" customWidth="1"/>
    <col min="12798" max="12798" width="24.5703125" style="8" customWidth="1"/>
    <col min="12799" max="12799" width="17.85546875" style="8" customWidth="1"/>
    <col min="12800" max="12800" width="17.28515625" style="8" customWidth="1"/>
    <col min="12801" max="12801" width="17.42578125" style="8" customWidth="1"/>
    <col min="12802" max="12802" width="14.28515625" style="8" customWidth="1"/>
    <col min="12803" max="12803" width="17.42578125" style="8" customWidth="1"/>
    <col min="12804" max="12804" width="16.7109375" style="8" customWidth="1"/>
    <col min="12805" max="12805" width="17" style="8" customWidth="1"/>
    <col min="12806" max="12806" width="16.5703125" style="8" customWidth="1"/>
    <col min="12807" max="12807" width="17.42578125" style="8" customWidth="1"/>
    <col min="12808" max="12808" width="17.5703125" style="8" customWidth="1"/>
    <col min="12809" max="12809" width="12.5703125" style="8" customWidth="1"/>
    <col min="12810" max="13052" width="11.42578125" style="8"/>
    <col min="13053" max="13053" width="5.7109375" style="8" customWidth="1"/>
    <col min="13054" max="13054" width="24.5703125" style="8" customWidth="1"/>
    <col min="13055" max="13055" width="17.85546875" style="8" customWidth="1"/>
    <col min="13056" max="13056" width="17.28515625" style="8" customWidth="1"/>
    <col min="13057" max="13057" width="17.42578125" style="8" customWidth="1"/>
    <col min="13058" max="13058" width="14.28515625" style="8" customWidth="1"/>
    <col min="13059" max="13059" width="17.42578125" style="8" customWidth="1"/>
    <col min="13060" max="13060" width="16.7109375" style="8" customWidth="1"/>
    <col min="13061" max="13061" width="17" style="8" customWidth="1"/>
    <col min="13062" max="13062" width="16.5703125" style="8" customWidth="1"/>
    <col min="13063" max="13063" width="17.42578125" style="8" customWidth="1"/>
    <col min="13064" max="13064" width="17.5703125" style="8" customWidth="1"/>
    <col min="13065" max="13065" width="12.5703125" style="8" customWidth="1"/>
    <col min="13066" max="13308" width="11.42578125" style="8"/>
    <col min="13309" max="13309" width="5.7109375" style="8" customWidth="1"/>
    <col min="13310" max="13310" width="24.5703125" style="8" customWidth="1"/>
    <col min="13311" max="13311" width="17.85546875" style="8" customWidth="1"/>
    <col min="13312" max="13312" width="17.28515625" style="8" customWidth="1"/>
    <col min="13313" max="13313" width="17.42578125" style="8" customWidth="1"/>
    <col min="13314" max="13314" width="14.28515625" style="8" customWidth="1"/>
    <col min="13315" max="13315" width="17.42578125" style="8" customWidth="1"/>
    <col min="13316" max="13316" width="16.7109375" style="8" customWidth="1"/>
    <col min="13317" max="13317" width="17" style="8" customWidth="1"/>
    <col min="13318" max="13318" width="16.5703125" style="8" customWidth="1"/>
    <col min="13319" max="13319" width="17.42578125" style="8" customWidth="1"/>
    <col min="13320" max="13320" width="17.5703125" style="8" customWidth="1"/>
    <col min="13321" max="13321" width="12.5703125" style="8" customWidth="1"/>
    <col min="13322" max="13564" width="11.42578125" style="8"/>
    <col min="13565" max="13565" width="5.7109375" style="8" customWidth="1"/>
    <col min="13566" max="13566" width="24.5703125" style="8" customWidth="1"/>
    <col min="13567" max="13567" width="17.85546875" style="8" customWidth="1"/>
    <col min="13568" max="13568" width="17.28515625" style="8" customWidth="1"/>
    <col min="13569" max="13569" width="17.42578125" style="8" customWidth="1"/>
    <col min="13570" max="13570" width="14.28515625" style="8" customWidth="1"/>
    <col min="13571" max="13571" width="17.42578125" style="8" customWidth="1"/>
    <col min="13572" max="13572" width="16.7109375" style="8" customWidth="1"/>
    <col min="13573" max="13573" width="17" style="8" customWidth="1"/>
    <col min="13574" max="13574" width="16.5703125" style="8" customWidth="1"/>
    <col min="13575" max="13575" width="17.42578125" style="8" customWidth="1"/>
    <col min="13576" max="13576" width="17.5703125" style="8" customWidth="1"/>
    <col min="13577" max="13577" width="12.5703125" style="8" customWidth="1"/>
    <col min="13578" max="13820" width="11.42578125" style="8"/>
    <col min="13821" max="13821" width="5.7109375" style="8" customWidth="1"/>
    <col min="13822" max="13822" width="24.5703125" style="8" customWidth="1"/>
    <col min="13823" max="13823" width="17.85546875" style="8" customWidth="1"/>
    <col min="13824" max="13824" width="17.28515625" style="8" customWidth="1"/>
    <col min="13825" max="13825" width="17.42578125" style="8" customWidth="1"/>
    <col min="13826" max="13826" width="14.28515625" style="8" customWidth="1"/>
    <col min="13827" max="13827" width="17.42578125" style="8" customWidth="1"/>
    <col min="13828" max="13828" width="16.7109375" style="8" customWidth="1"/>
    <col min="13829" max="13829" width="17" style="8" customWidth="1"/>
    <col min="13830" max="13830" width="16.5703125" style="8" customWidth="1"/>
    <col min="13831" max="13831" width="17.42578125" style="8" customWidth="1"/>
    <col min="13832" max="13832" width="17.5703125" style="8" customWidth="1"/>
    <col min="13833" max="13833" width="12.5703125" style="8" customWidth="1"/>
    <col min="13834" max="14076" width="11.42578125" style="8"/>
    <col min="14077" max="14077" width="5.7109375" style="8" customWidth="1"/>
    <col min="14078" max="14078" width="24.5703125" style="8" customWidth="1"/>
    <col min="14079" max="14079" width="17.85546875" style="8" customWidth="1"/>
    <col min="14080" max="14080" width="17.28515625" style="8" customWidth="1"/>
    <col min="14081" max="14081" width="17.42578125" style="8" customWidth="1"/>
    <col min="14082" max="14082" width="14.28515625" style="8" customWidth="1"/>
    <col min="14083" max="14083" width="17.42578125" style="8" customWidth="1"/>
    <col min="14084" max="14084" width="16.7109375" style="8" customWidth="1"/>
    <col min="14085" max="14085" width="17" style="8" customWidth="1"/>
    <col min="14086" max="14086" width="16.5703125" style="8" customWidth="1"/>
    <col min="14087" max="14087" width="17.42578125" style="8" customWidth="1"/>
    <col min="14088" max="14088" width="17.5703125" style="8" customWidth="1"/>
    <col min="14089" max="14089" width="12.5703125" style="8" customWidth="1"/>
    <col min="14090" max="14332" width="11.42578125" style="8"/>
    <col min="14333" max="14333" width="5.7109375" style="8" customWidth="1"/>
    <col min="14334" max="14334" width="24.5703125" style="8" customWidth="1"/>
    <col min="14335" max="14335" width="17.85546875" style="8" customWidth="1"/>
    <col min="14336" max="14336" width="17.28515625" style="8" customWidth="1"/>
    <col min="14337" max="14337" width="17.42578125" style="8" customWidth="1"/>
    <col min="14338" max="14338" width="14.28515625" style="8" customWidth="1"/>
    <col min="14339" max="14339" width="17.42578125" style="8" customWidth="1"/>
    <col min="14340" max="14340" width="16.7109375" style="8" customWidth="1"/>
    <col min="14341" max="14341" width="17" style="8" customWidth="1"/>
    <col min="14342" max="14342" width="16.5703125" style="8" customWidth="1"/>
    <col min="14343" max="14343" width="17.42578125" style="8" customWidth="1"/>
    <col min="14344" max="14344" width="17.5703125" style="8" customWidth="1"/>
    <col min="14345" max="14345" width="12.5703125" style="8" customWidth="1"/>
    <col min="14346" max="14588" width="11.42578125" style="8"/>
    <col min="14589" max="14589" width="5.7109375" style="8" customWidth="1"/>
    <col min="14590" max="14590" width="24.5703125" style="8" customWidth="1"/>
    <col min="14591" max="14591" width="17.85546875" style="8" customWidth="1"/>
    <col min="14592" max="14592" width="17.28515625" style="8" customWidth="1"/>
    <col min="14593" max="14593" width="17.42578125" style="8" customWidth="1"/>
    <col min="14594" max="14594" width="14.28515625" style="8" customWidth="1"/>
    <col min="14595" max="14595" width="17.42578125" style="8" customWidth="1"/>
    <col min="14596" max="14596" width="16.7109375" style="8" customWidth="1"/>
    <col min="14597" max="14597" width="17" style="8" customWidth="1"/>
    <col min="14598" max="14598" width="16.5703125" style="8" customWidth="1"/>
    <col min="14599" max="14599" width="17.42578125" style="8" customWidth="1"/>
    <col min="14600" max="14600" width="17.5703125" style="8" customWidth="1"/>
    <col min="14601" max="14601" width="12.5703125" style="8" customWidth="1"/>
    <col min="14602" max="14844" width="11.42578125" style="8"/>
    <col min="14845" max="14845" width="5.7109375" style="8" customWidth="1"/>
    <col min="14846" max="14846" width="24.5703125" style="8" customWidth="1"/>
    <col min="14847" max="14847" width="17.85546875" style="8" customWidth="1"/>
    <col min="14848" max="14848" width="17.28515625" style="8" customWidth="1"/>
    <col min="14849" max="14849" width="17.42578125" style="8" customWidth="1"/>
    <col min="14850" max="14850" width="14.28515625" style="8" customWidth="1"/>
    <col min="14851" max="14851" width="17.42578125" style="8" customWidth="1"/>
    <col min="14852" max="14852" width="16.7109375" style="8" customWidth="1"/>
    <col min="14853" max="14853" width="17" style="8" customWidth="1"/>
    <col min="14854" max="14854" width="16.5703125" style="8" customWidth="1"/>
    <col min="14855" max="14855" width="17.42578125" style="8" customWidth="1"/>
    <col min="14856" max="14856" width="17.5703125" style="8" customWidth="1"/>
    <col min="14857" max="14857" width="12.5703125" style="8" customWidth="1"/>
    <col min="14858" max="15100" width="11.42578125" style="8"/>
    <col min="15101" max="15101" width="5.7109375" style="8" customWidth="1"/>
    <col min="15102" max="15102" width="24.5703125" style="8" customWidth="1"/>
    <col min="15103" max="15103" width="17.85546875" style="8" customWidth="1"/>
    <col min="15104" max="15104" width="17.28515625" style="8" customWidth="1"/>
    <col min="15105" max="15105" width="17.42578125" style="8" customWidth="1"/>
    <col min="15106" max="15106" width="14.28515625" style="8" customWidth="1"/>
    <col min="15107" max="15107" width="17.42578125" style="8" customWidth="1"/>
    <col min="15108" max="15108" width="16.7109375" style="8" customWidth="1"/>
    <col min="15109" max="15109" width="17" style="8" customWidth="1"/>
    <col min="15110" max="15110" width="16.5703125" style="8" customWidth="1"/>
    <col min="15111" max="15111" width="17.42578125" style="8" customWidth="1"/>
    <col min="15112" max="15112" width="17.5703125" style="8" customWidth="1"/>
    <col min="15113" max="15113" width="12.5703125" style="8" customWidth="1"/>
    <col min="15114" max="15356" width="11.42578125" style="8"/>
    <col min="15357" max="15357" width="5.7109375" style="8" customWidth="1"/>
    <col min="15358" max="15358" width="24.5703125" style="8" customWidth="1"/>
    <col min="15359" max="15359" width="17.85546875" style="8" customWidth="1"/>
    <col min="15360" max="15360" width="17.28515625" style="8" customWidth="1"/>
    <col min="15361" max="15361" width="17.42578125" style="8" customWidth="1"/>
    <col min="15362" max="15362" width="14.28515625" style="8" customWidth="1"/>
    <col min="15363" max="15363" width="17.42578125" style="8" customWidth="1"/>
    <col min="15364" max="15364" width="16.7109375" style="8" customWidth="1"/>
    <col min="15365" max="15365" width="17" style="8" customWidth="1"/>
    <col min="15366" max="15366" width="16.5703125" style="8" customWidth="1"/>
    <col min="15367" max="15367" width="17.42578125" style="8" customWidth="1"/>
    <col min="15368" max="15368" width="17.5703125" style="8" customWidth="1"/>
    <col min="15369" max="15369" width="12.5703125" style="8" customWidth="1"/>
    <col min="15370" max="15612" width="11.42578125" style="8"/>
    <col min="15613" max="15613" width="5.7109375" style="8" customWidth="1"/>
    <col min="15614" max="15614" width="24.5703125" style="8" customWidth="1"/>
    <col min="15615" max="15615" width="17.85546875" style="8" customWidth="1"/>
    <col min="15616" max="15616" width="17.28515625" style="8" customWidth="1"/>
    <col min="15617" max="15617" width="17.42578125" style="8" customWidth="1"/>
    <col min="15618" max="15618" width="14.28515625" style="8" customWidth="1"/>
    <col min="15619" max="15619" width="17.42578125" style="8" customWidth="1"/>
    <col min="15620" max="15620" width="16.7109375" style="8" customWidth="1"/>
    <col min="15621" max="15621" width="17" style="8" customWidth="1"/>
    <col min="15622" max="15622" width="16.5703125" style="8" customWidth="1"/>
    <col min="15623" max="15623" width="17.42578125" style="8" customWidth="1"/>
    <col min="15624" max="15624" width="17.5703125" style="8" customWidth="1"/>
    <col min="15625" max="15625" width="12.5703125" style="8" customWidth="1"/>
    <col min="15626" max="15868" width="11.42578125" style="8"/>
    <col min="15869" max="15869" width="5.7109375" style="8" customWidth="1"/>
    <col min="15870" max="15870" width="24.5703125" style="8" customWidth="1"/>
    <col min="15871" max="15871" width="17.85546875" style="8" customWidth="1"/>
    <col min="15872" max="15872" width="17.28515625" style="8" customWidth="1"/>
    <col min="15873" max="15873" width="17.42578125" style="8" customWidth="1"/>
    <col min="15874" max="15874" width="14.28515625" style="8" customWidth="1"/>
    <col min="15875" max="15875" width="17.42578125" style="8" customWidth="1"/>
    <col min="15876" max="15876" width="16.7109375" style="8" customWidth="1"/>
    <col min="15877" max="15877" width="17" style="8" customWidth="1"/>
    <col min="15878" max="15878" width="16.5703125" style="8" customWidth="1"/>
    <col min="15879" max="15879" width="17.42578125" style="8" customWidth="1"/>
    <col min="15880" max="15880" width="17.5703125" style="8" customWidth="1"/>
    <col min="15881" max="15881" width="12.5703125" style="8" customWidth="1"/>
    <col min="15882" max="16124" width="11.42578125" style="8"/>
    <col min="16125" max="16125" width="5.7109375" style="8" customWidth="1"/>
    <col min="16126" max="16126" width="24.5703125" style="8" customWidth="1"/>
    <col min="16127" max="16127" width="17.85546875" style="8" customWidth="1"/>
    <col min="16128" max="16128" width="17.28515625" style="8" customWidth="1"/>
    <col min="16129" max="16129" width="17.42578125" style="8" customWidth="1"/>
    <col min="16130" max="16130" width="14.28515625" style="8" customWidth="1"/>
    <col min="16131" max="16131" width="17.42578125" style="8" customWidth="1"/>
    <col min="16132" max="16132" width="16.7109375" style="8" customWidth="1"/>
    <col min="16133" max="16133" width="17" style="8" customWidth="1"/>
    <col min="16134" max="16134" width="16.5703125" style="8" customWidth="1"/>
    <col min="16135" max="16135" width="17.42578125" style="8" customWidth="1"/>
    <col min="16136" max="16136" width="17.5703125" style="8" customWidth="1"/>
    <col min="16137" max="16137" width="12.5703125" style="8" customWidth="1"/>
    <col min="16138" max="16384" width="11.42578125" style="8"/>
  </cols>
  <sheetData>
    <row r="1" spans="1:8" ht="21" x14ac:dyDescent="0.35">
      <c r="A1" s="5" t="s">
        <v>219</v>
      </c>
      <c r="B1" s="5"/>
      <c r="C1" s="5"/>
    </row>
    <row r="2" spans="1:8" ht="21" thickBot="1" x14ac:dyDescent="0.35">
      <c r="D2" s="10" t="s">
        <v>118</v>
      </c>
    </row>
    <row r="3" spans="1:8" s="6" customFormat="1" ht="37.5" customHeight="1" thickBot="1" x14ac:dyDescent="0.25">
      <c r="A3" s="11"/>
      <c r="B3" s="11"/>
      <c r="C3" s="11"/>
      <c r="D3" s="11"/>
      <c r="E3" s="84" t="s">
        <v>220</v>
      </c>
      <c r="F3" s="84"/>
      <c r="G3" s="11"/>
      <c r="H3" s="31"/>
    </row>
    <row r="4" spans="1:8" s="6" customFormat="1" ht="15.75" thickBot="1" x14ac:dyDescent="0.3">
      <c r="B4" s="3" t="s">
        <v>99</v>
      </c>
      <c r="C4" s="3" t="s">
        <v>98</v>
      </c>
      <c r="D4" s="24" t="s">
        <v>110</v>
      </c>
      <c r="E4" s="27">
        <v>2013</v>
      </c>
      <c r="F4" s="28">
        <v>2009</v>
      </c>
      <c r="G4" s="32"/>
      <c r="H4" s="32"/>
    </row>
    <row r="5" spans="1:8" ht="15" x14ac:dyDescent="0.25">
      <c r="A5" s="9" t="s">
        <v>0</v>
      </c>
      <c r="B5" s="3" t="str">
        <f>+IF(C5&gt;90%,"#009CAD",IF(C5&gt;80%,"#5DC2CE",IF(C5&gt;70%,"#9ED7D8",IF(C5&gt;60%,"#D8EFF2",IF(C5&gt;50%,"#FDEFF3",IF(C5&gt;40%,"#FFD3D8",IF(C5&gt;30%,"#FF96A8",IF(C5&gt;20%,"#FF5F76",IF(C5&gt;10%,"#FF0051","#A2002C")))))))))</f>
        <v>#FDEFF3</v>
      </c>
      <c r="C5" s="25">
        <f>PERCENTRANK($F$5:$F$104,F5)</f>
        <v>0.57499999999999996</v>
      </c>
      <c r="D5" s="6" t="s">
        <v>119</v>
      </c>
      <c r="E5" s="21">
        <v>47</v>
      </c>
      <c r="F5" s="21">
        <v>40</v>
      </c>
      <c r="G5" s="20"/>
      <c r="H5" s="20"/>
    </row>
    <row r="6" spans="1:8" ht="15" x14ac:dyDescent="0.25">
      <c r="A6" s="9" t="s">
        <v>1</v>
      </c>
      <c r="B6" s="3" t="str">
        <f t="shared" ref="B6:B69" si="0">+IF(C6&gt;90%,"#009CAD",IF(C6&gt;80%,"#5DC2CE",IF(C6&gt;70%,"#9ED7D8",IF(C6&gt;60%,"#D8EFF2",IF(C6&gt;50%,"#FDEFF3",IF(C6&gt;40%,"#FFD3D8",IF(C6&gt;30%,"#FF96A8",IF(C6&gt;20%,"#FF5F76",IF(C6&gt;10%,"#FF0051","#A2002C")))))))))</f>
        <v>#FFD3D8</v>
      </c>
      <c r="C6" s="25">
        <f t="shared" ref="C6:C69" si="1">PERCENTRANK($F$5:$F$104,F6)</f>
        <v>0.41399999999999998</v>
      </c>
      <c r="D6" s="6" t="s">
        <v>120</v>
      </c>
      <c r="E6" s="21">
        <v>53</v>
      </c>
      <c r="F6" s="21">
        <v>37</v>
      </c>
      <c r="G6" s="20"/>
      <c r="H6" s="20"/>
    </row>
    <row r="7" spans="1:8" ht="15" x14ac:dyDescent="0.25">
      <c r="A7" s="9" t="s">
        <v>2</v>
      </c>
      <c r="B7" s="3" t="str">
        <f t="shared" si="0"/>
        <v>#FF5F76</v>
      </c>
      <c r="C7" s="25">
        <f t="shared" si="1"/>
        <v>0.28199999999999997</v>
      </c>
      <c r="D7" s="6" t="s">
        <v>121</v>
      </c>
      <c r="E7" s="21">
        <v>37</v>
      </c>
      <c r="F7" s="21">
        <v>34</v>
      </c>
      <c r="G7" s="20"/>
      <c r="H7" s="20"/>
    </row>
    <row r="8" spans="1:8" ht="15" x14ac:dyDescent="0.25">
      <c r="A8" s="9" t="s">
        <v>3</v>
      </c>
      <c r="B8" s="3" t="str">
        <f t="shared" si="0"/>
        <v>#FF0051</v>
      </c>
      <c r="C8" s="25">
        <f t="shared" si="1"/>
        <v>0.151</v>
      </c>
      <c r="D8" s="6" t="s">
        <v>122</v>
      </c>
      <c r="E8" s="21">
        <v>30</v>
      </c>
      <c r="F8" s="21">
        <v>29</v>
      </c>
      <c r="G8" s="20"/>
      <c r="H8" s="20"/>
    </row>
    <row r="9" spans="1:8" ht="15" x14ac:dyDescent="0.25">
      <c r="A9" s="9" t="s">
        <v>4</v>
      </c>
      <c r="B9" s="3" t="str">
        <f t="shared" si="0"/>
        <v>#FF5F76</v>
      </c>
      <c r="C9" s="25">
        <f t="shared" si="1"/>
        <v>0.23200000000000001</v>
      </c>
      <c r="D9" s="6" t="s">
        <v>123</v>
      </c>
      <c r="E9" s="21">
        <v>38</v>
      </c>
      <c r="F9" s="21">
        <v>33</v>
      </c>
      <c r="G9" s="20"/>
      <c r="H9" s="20"/>
    </row>
    <row r="10" spans="1:8" ht="15" x14ac:dyDescent="0.25">
      <c r="A10" s="9" t="s">
        <v>5</v>
      </c>
      <c r="B10" s="3" t="str">
        <f t="shared" si="0"/>
        <v>#A2002C</v>
      </c>
      <c r="C10" s="25">
        <f t="shared" si="1"/>
        <v>0.08</v>
      </c>
      <c r="D10" s="6" t="s">
        <v>124</v>
      </c>
      <c r="E10" s="21">
        <v>30</v>
      </c>
      <c r="F10" s="21">
        <v>25</v>
      </c>
      <c r="G10" s="20"/>
      <c r="H10" s="20"/>
    </row>
    <row r="11" spans="1:8" ht="15" x14ac:dyDescent="0.25">
      <c r="A11" s="9" t="s">
        <v>6</v>
      </c>
      <c r="B11" s="3" t="str">
        <f t="shared" si="0"/>
        <v>#9ED7D8</v>
      </c>
      <c r="C11" s="25">
        <f t="shared" si="1"/>
        <v>0.77700000000000002</v>
      </c>
      <c r="D11" s="6" t="s">
        <v>125</v>
      </c>
      <c r="E11" s="21">
        <v>52</v>
      </c>
      <c r="F11" s="21">
        <v>46</v>
      </c>
      <c r="G11" s="20"/>
      <c r="H11" s="20"/>
    </row>
    <row r="12" spans="1:8" ht="15" x14ac:dyDescent="0.25">
      <c r="A12" s="9" t="s">
        <v>7</v>
      </c>
      <c r="B12" s="3" t="str">
        <f t="shared" si="0"/>
        <v>#FF96A8</v>
      </c>
      <c r="C12" s="25">
        <f t="shared" si="1"/>
        <v>0.313</v>
      </c>
      <c r="D12" s="6" t="s">
        <v>126</v>
      </c>
      <c r="E12" s="21">
        <v>38</v>
      </c>
      <c r="F12" s="21">
        <v>35</v>
      </c>
      <c r="G12" s="20"/>
      <c r="H12" s="20"/>
    </row>
    <row r="13" spans="1:8" ht="15" x14ac:dyDescent="0.25">
      <c r="A13" s="9" t="s">
        <v>8</v>
      </c>
      <c r="B13" s="3" t="str">
        <f t="shared" si="0"/>
        <v>#9ED7D8</v>
      </c>
      <c r="C13" s="25">
        <f t="shared" si="1"/>
        <v>0.71699999999999997</v>
      </c>
      <c r="D13" s="6" t="s">
        <v>127</v>
      </c>
      <c r="E13" s="21">
        <v>41</v>
      </c>
      <c r="F13" s="21">
        <v>44</v>
      </c>
      <c r="G13" s="20"/>
      <c r="H13" s="20"/>
    </row>
    <row r="14" spans="1:8" ht="15" x14ac:dyDescent="0.25">
      <c r="A14" s="9">
        <v>10</v>
      </c>
      <c r="B14" s="3" t="str">
        <f t="shared" si="0"/>
        <v>#FF5F76</v>
      </c>
      <c r="C14" s="25">
        <f t="shared" si="1"/>
        <v>0.28199999999999997</v>
      </c>
      <c r="D14" s="6" t="s">
        <v>128</v>
      </c>
      <c r="E14" s="21">
        <v>34</v>
      </c>
      <c r="F14" s="21">
        <v>34</v>
      </c>
      <c r="G14" s="20"/>
      <c r="H14" s="20"/>
    </row>
    <row r="15" spans="1:8" ht="15" x14ac:dyDescent="0.25">
      <c r="A15" s="9">
        <v>11</v>
      </c>
      <c r="B15" s="3" t="str">
        <f t="shared" si="0"/>
        <v>#FF0051</v>
      </c>
      <c r="C15" s="25">
        <f t="shared" si="1"/>
        <v>0.121</v>
      </c>
      <c r="D15" s="6" t="s">
        <v>129</v>
      </c>
      <c r="E15" s="21">
        <v>37</v>
      </c>
      <c r="F15" s="21">
        <v>27</v>
      </c>
      <c r="G15" s="20"/>
      <c r="H15" s="20"/>
    </row>
    <row r="16" spans="1:8" ht="15" x14ac:dyDescent="0.25">
      <c r="A16" s="9">
        <v>12</v>
      </c>
      <c r="B16" s="3" t="str">
        <f t="shared" si="0"/>
        <v>#FFD3D8</v>
      </c>
      <c r="C16" s="25">
        <f t="shared" si="1"/>
        <v>0.41399999999999998</v>
      </c>
      <c r="D16" s="6" t="s">
        <v>130</v>
      </c>
      <c r="E16" s="21">
        <v>44</v>
      </c>
      <c r="F16" s="21">
        <v>37</v>
      </c>
      <c r="G16" s="20"/>
      <c r="H16" s="20"/>
    </row>
    <row r="17" spans="1:8" ht="15" x14ac:dyDescent="0.25">
      <c r="A17" s="9">
        <v>13</v>
      </c>
      <c r="B17" s="3" t="str">
        <f t="shared" si="0"/>
        <v>#FF5F76</v>
      </c>
      <c r="C17" s="25">
        <f t="shared" si="1"/>
        <v>0.20200000000000001</v>
      </c>
      <c r="D17" s="6" t="s">
        <v>131</v>
      </c>
      <c r="E17" s="21">
        <v>39</v>
      </c>
      <c r="F17" s="21">
        <v>32</v>
      </c>
      <c r="G17" s="20"/>
      <c r="H17" s="20"/>
    </row>
    <row r="18" spans="1:8" ht="15" x14ac:dyDescent="0.25">
      <c r="A18" s="9">
        <v>14</v>
      </c>
      <c r="B18" s="3" t="str">
        <f t="shared" si="0"/>
        <v>#D8EFF2</v>
      </c>
      <c r="C18" s="25">
        <f t="shared" si="1"/>
        <v>0.63600000000000001</v>
      </c>
      <c r="D18" s="6" t="s">
        <v>132</v>
      </c>
      <c r="E18" s="21">
        <v>43</v>
      </c>
      <c r="F18" s="21">
        <v>41</v>
      </c>
      <c r="G18" s="20"/>
      <c r="H18" s="20"/>
    </row>
    <row r="19" spans="1:8" ht="15" x14ac:dyDescent="0.25">
      <c r="A19" s="9">
        <v>15</v>
      </c>
      <c r="B19" s="3" t="str">
        <f t="shared" si="0"/>
        <v>#FF96A8</v>
      </c>
      <c r="C19" s="25">
        <f t="shared" si="1"/>
        <v>0.35299999999999998</v>
      </c>
      <c r="D19" s="6" t="s">
        <v>133</v>
      </c>
      <c r="E19" s="21">
        <v>32</v>
      </c>
      <c r="F19" s="21">
        <v>36</v>
      </c>
      <c r="G19" s="20"/>
      <c r="H19" s="20"/>
    </row>
    <row r="20" spans="1:8" ht="15" x14ac:dyDescent="0.25">
      <c r="A20" s="9">
        <v>16</v>
      </c>
      <c r="B20" s="3" t="str">
        <f t="shared" si="0"/>
        <v>#5DC2CE</v>
      </c>
      <c r="C20" s="25">
        <f t="shared" si="1"/>
        <v>0.83799999999999997</v>
      </c>
      <c r="D20" s="6" t="s">
        <v>134</v>
      </c>
      <c r="E20" s="21">
        <v>66</v>
      </c>
      <c r="F20" s="21">
        <v>49</v>
      </c>
      <c r="G20" s="20"/>
      <c r="H20" s="20"/>
    </row>
    <row r="21" spans="1:8" ht="15" x14ac:dyDescent="0.25">
      <c r="A21" s="9">
        <v>17</v>
      </c>
      <c r="B21" s="3" t="str">
        <f t="shared" si="0"/>
        <v>#5DC2CE</v>
      </c>
      <c r="C21" s="25">
        <f t="shared" si="1"/>
        <v>0.86799999999999999</v>
      </c>
      <c r="D21" s="6" t="s">
        <v>135</v>
      </c>
      <c r="E21" s="21">
        <v>45</v>
      </c>
      <c r="F21" s="21">
        <v>50</v>
      </c>
      <c r="G21" s="20"/>
      <c r="H21" s="20"/>
    </row>
    <row r="22" spans="1:8" ht="15" x14ac:dyDescent="0.25">
      <c r="A22" s="9">
        <v>18</v>
      </c>
      <c r="B22" s="3" t="str">
        <f t="shared" si="0"/>
        <v>#009CAD</v>
      </c>
      <c r="C22" s="25">
        <f t="shared" si="1"/>
        <v>0.97899999999999998</v>
      </c>
      <c r="D22" s="6" t="s">
        <v>136</v>
      </c>
      <c r="E22" s="21">
        <v>56</v>
      </c>
      <c r="F22" s="21">
        <v>62</v>
      </c>
      <c r="G22" s="20"/>
      <c r="H22" s="20"/>
    </row>
    <row r="23" spans="1:8" ht="15" x14ac:dyDescent="0.25">
      <c r="A23" s="9">
        <v>19</v>
      </c>
      <c r="B23" s="3" t="str">
        <f t="shared" si="0"/>
        <v>#FF0051</v>
      </c>
      <c r="C23" s="25">
        <f t="shared" si="1"/>
        <v>0.121</v>
      </c>
      <c r="D23" s="6" t="s">
        <v>137</v>
      </c>
      <c r="E23" s="21">
        <v>35</v>
      </c>
      <c r="F23" s="21">
        <v>27</v>
      </c>
      <c r="G23" s="20"/>
      <c r="H23" s="20"/>
    </row>
    <row r="24" spans="1:8" ht="15" x14ac:dyDescent="0.25">
      <c r="A24" s="9" t="s">
        <v>19</v>
      </c>
      <c r="B24" s="3" t="str">
        <f t="shared" si="0"/>
        <v>#A2002C</v>
      </c>
      <c r="C24" s="25">
        <f t="shared" si="1"/>
        <v>0.02</v>
      </c>
      <c r="D24" s="6" t="s">
        <v>138</v>
      </c>
      <c r="E24" s="21">
        <v>19</v>
      </c>
      <c r="F24" s="21">
        <v>15</v>
      </c>
      <c r="G24" s="20"/>
      <c r="H24" s="20"/>
    </row>
    <row r="25" spans="1:8" ht="15" x14ac:dyDescent="0.25">
      <c r="A25" s="9" t="s">
        <v>20</v>
      </c>
      <c r="B25" s="3" t="str">
        <f t="shared" si="0"/>
        <v>#A2002C</v>
      </c>
      <c r="C25" s="25">
        <f t="shared" si="1"/>
        <v>0.04</v>
      </c>
      <c r="D25" s="6" t="s">
        <v>139</v>
      </c>
      <c r="E25" s="21">
        <v>25</v>
      </c>
      <c r="F25" s="21">
        <v>20</v>
      </c>
      <c r="G25" s="20"/>
      <c r="H25" s="20"/>
    </row>
    <row r="26" spans="1:8" ht="15" x14ac:dyDescent="0.25">
      <c r="A26" s="9">
        <v>21</v>
      </c>
      <c r="B26" s="3" t="str">
        <f t="shared" si="0"/>
        <v>#FF96A8</v>
      </c>
      <c r="C26" s="25">
        <f t="shared" si="1"/>
        <v>0.35299999999999998</v>
      </c>
      <c r="D26" s="6" t="s">
        <v>140</v>
      </c>
      <c r="E26" s="21">
        <v>41</v>
      </c>
      <c r="F26" s="21">
        <v>36</v>
      </c>
      <c r="G26" s="20"/>
      <c r="H26" s="20"/>
    </row>
    <row r="27" spans="1:8" ht="15" x14ac:dyDescent="0.25">
      <c r="A27" s="9">
        <v>22</v>
      </c>
      <c r="B27" s="3" t="str">
        <f t="shared" si="0"/>
        <v>#009CAD</v>
      </c>
      <c r="C27" s="25">
        <f t="shared" si="1"/>
        <v>0.93899999999999995</v>
      </c>
      <c r="D27" s="6" t="s">
        <v>141</v>
      </c>
      <c r="E27" s="21">
        <v>66</v>
      </c>
      <c r="F27" s="21">
        <v>56</v>
      </c>
      <c r="G27" s="20"/>
      <c r="H27" s="20"/>
    </row>
    <row r="28" spans="1:8" ht="15" x14ac:dyDescent="0.25">
      <c r="A28" s="9">
        <v>23</v>
      </c>
      <c r="B28" s="3" t="str">
        <f t="shared" si="0"/>
        <v>#FF96A8</v>
      </c>
      <c r="C28" s="25">
        <f t="shared" si="1"/>
        <v>0.313</v>
      </c>
      <c r="D28" s="6" t="s">
        <v>142</v>
      </c>
      <c r="E28" s="21">
        <v>38</v>
      </c>
      <c r="F28" s="21">
        <v>35</v>
      </c>
      <c r="G28" s="20"/>
      <c r="H28" s="20"/>
    </row>
    <row r="29" spans="1:8" ht="15" x14ac:dyDescent="0.25">
      <c r="A29" s="9">
        <v>24</v>
      </c>
      <c r="B29" s="3" t="str">
        <f t="shared" si="0"/>
        <v>#5DC2CE</v>
      </c>
      <c r="C29" s="25">
        <f t="shared" si="1"/>
        <v>0.83799999999999997</v>
      </c>
      <c r="D29" s="6" t="s">
        <v>143</v>
      </c>
      <c r="E29" s="21">
        <v>41</v>
      </c>
      <c r="F29" s="21">
        <v>49</v>
      </c>
      <c r="G29" s="20"/>
      <c r="H29" s="20"/>
    </row>
    <row r="30" spans="1:8" ht="15" x14ac:dyDescent="0.25">
      <c r="A30" s="9">
        <v>25</v>
      </c>
      <c r="B30" s="3" t="str">
        <f t="shared" si="0"/>
        <v>#FFD3D8</v>
      </c>
      <c r="C30" s="25">
        <f t="shared" si="1"/>
        <v>0.41399999999999998</v>
      </c>
      <c r="D30" s="6" t="s">
        <v>144</v>
      </c>
      <c r="E30" s="21">
        <v>44</v>
      </c>
      <c r="F30" s="21">
        <v>37</v>
      </c>
      <c r="G30" s="20"/>
      <c r="H30" s="20"/>
    </row>
    <row r="31" spans="1:8" ht="15" x14ac:dyDescent="0.25">
      <c r="A31" s="9">
        <v>26</v>
      </c>
      <c r="B31" s="3" t="str">
        <f t="shared" si="0"/>
        <v>#FFD3D8</v>
      </c>
      <c r="C31" s="25">
        <f t="shared" si="1"/>
        <v>0.46400000000000002</v>
      </c>
      <c r="D31" s="6" t="s">
        <v>145</v>
      </c>
      <c r="E31" s="21">
        <v>57</v>
      </c>
      <c r="F31" s="21">
        <v>38</v>
      </c>
      <c r="G31" s="20"/>
      <c r="H31" s="20"/>
    </row>
    <row r="32" spans="1:8" ht="15" x14ac:dyDescent="0.25">
      <c r="A32" s="9">
        <v>27</v>
      </c>
      <c r="B32" s="3" t="str">
        <f t="shared" si="0"/>
        <v>#9ED7D8</v>
      </c>
      <c r="C32" s="25">
        <f t="shared" si="1"/>
        <v>0.70699999999999996</v>
      </c>
      <c r="D32" s="6" t="s">
        <v>146</v>
      </c>
      <c r="E32" s="21">
        <v>47</v>
      </c>
      <c r="F32" s="21">
        <v>43</v>
      </c>
      <c r="G32" s="20"/>
      <c r="H32" s="20"/>
    </row>
    <row r="33" spans="1:8" ht="15" x14ac:dyDescent="0.25">
      <c r="A33" s="9">
        <v>28</v>
      </c>
      <c r="B33" s="3" t="str">
        <f t="shared" si="0"/>
        <v>#FF96A8</v>
      </c>
      <c r="C33" s="25">
        <f t="shared" si="1"/>
        <v>0.313</v>
      </c>
      <c r="D33" s="6" t="s">
        <v>147</v>
      </c>
      <c r="E33" s="21">
        <v>39</v>
      </c>
      <c r="F33" s="21">
        <v>35</v>
      </c>
      <c r="G33" s="20"/>
      <c r="H33" s="20"/>
    </row>
    <row r="34" spans="1:8" ht="15" x14ac:dyDescent="0.25">
      <c r="A34" s="9">
        <v>29</v>
      </c>
      <c r="B34" s="3" t="str">
        <f t="shared" si="0"/>
        <v>#009CAD</v>
      </c>
      <c r="C34" s="25">
        <f t="shared" si="1"/>
        <v>0.90900000000000003</v>
      </c>
      <c r="D34" s="6" t="s">
        <v>148</v>
      </c>
      <c r="E34" s="21">
        <v>54</v>
      </c>
      <c r="F34" s="21">
        <v>51</v>
      </c>
      <c r="G34" s="20"/>
      <c r="H34" s="20"/>
    </row>
    <row r="35" spans="1:8" ht="15" x14ac:dyDescent="0.25">
      <c r="A35" s="9">
        <v>30</v>
      </c>
      <c r="B35" s="3" t="str">
        <f t="shared" si="0"/>
        <v>#FDEFF3</v>
      </c>
      <c r="C35" s="25">
        <f t="shared" si="1"/>
        <v>0.52500000000000002</v>
      </c>
      <c r="D35" s="6" t="s">
        <v>149</v>
      </c>
      <c r="E35" s="21">
        <v>45</v>
      </c>
      <c r="F35" s="21">
        <v>39</v>
      </c>
      <c r="G35" s="20"/>
      <c r="H35" s="20"/>
    </row>
    <row r="36" spans="1:8" ht="15" x14ac:dyDescent="0.25">
      <c r="A36" s="9">
        <v>31</v>
      </c>
      <c r="B36" s="3" t="str">
        <f t="shared" si="0"/>
        <v>#FF96A8</v>
      </c>
      <c r="C36" s="25">
        <f t="shared" si="1"/>
        <v>0.313</v>
      </c>
      <c r="D36" s="6" t="s">
        <v>150</v>
      </c>
      <c r="E36" s="21">
        <v>38</v>
      </c>
      <c r="F36" s="21">
        <v>35</v>
      </c>
      <c r="G36" s="20"/>
      <c r="H36" s="20"/>
    </row>
    <row r="37" spans="1:8" ht="15" x14ac:dyDescent="0.25">
      <c r="A37" s="9">
        <v>32</v>
      </c>
      <c r="B37" s="3" t="str">
        <f t="shared" si="0"/>
        <v>#FFD3D8</v>
      </c>
      <c r="C37" s="25">
        <f t="shared" si="1"/>
        <v>0.46400000000000002</v>
      </c>
      <c r="D37" s="6" t="s">
        <v>151</v>
      </c>
      <c r="E37" s="21">
        <v>40</v>
      </c>
      <c r="F37" s="21">
        <v>38</v>
      </c>
      <c r="G37" s="20"/>
      <c r="H37" s="20"/>
    </row>
    <row r="38" spans="1:8" ht="15" x14ac:dyDescent="0.25">
      <c r="A38" s="9">
        <v>33</v>
      </c>
      <c r="B38" s="3" t="str">
        <f t="shared" si="0"/>
        <v>#FDEFF3</v>
      </c>
      <c r="C38" s="25">
        <f t="shared" si="1"/>
        <v>0.57499999999999996</v>
      </c>
      <c r="D38" s="6" t="s">
        <v>152</v>
      </c>
      <c r="E38" s="21">
        <v>48</v>
      </c>
      <c r="F38" s="21">
        <v>40</v>
      </c>
      <c r="G38" s="20"/>
      <c r="H38" s="20"/>
    </row>
    <row r="39" spans="1:8" ht="15" x14ac:dyDescent="0.25">
      <c r="A39" s="9">
        <v>34</v>
      </c>
      <c r="B39" s="3" t="str">
        <f t="shared" si="0"/>
        <v>#9ED7D8</v>
      </c>
      <c r="C39" s="25">
        <f t="shared" si="1"/>
        <v>0.79700000000000004</v>
      </c>
      <c r="D39" s="6" t="s">
        <v>153</v>
      </c>
      <c r="E39" s="21">
        <v>61</v>
      </c>
      <c r="F39" s="21">
        <v>47</v>
      </c>
      <c r="G39" s="20"/>
      <c r="H39" s="20"/>
    </row>
    <row r="40" spans="1:8" ht="15" x14ac:dyDescent="0.25">
      <c r="A40" s="9">
        <v>35</v>
      </c>
      <c r="B40" s="3" t="str">
        <f t="shared" si="0"/>
        <v>#D8EFF2</v>
      </c>
      <c r="C40" s="25">
        <f t="shared" si="1"/>
        <v>0.66600000000000004</v>
      </c>
      <c r="D40" s="6" t="s">
        <v>154</v>
      </c>
      <c r="E40" s="21">
        <v>51</v>
      </c>
      <c r="F40" s="21">
        <v>42</v>
      </c>
      <c r="G40" s="20"/>
      <c r="H40" s="20"/>
    </row>
    <row r="41" spans="1:8" ht="15" x14ac:dyDescent="0.25">
      <c r="A41" s="9">
        <v>36</v>
      </c>
      <c r="B41" s="3" t="str">
        <f t="shared" si="0"/>
        <v>#009CAD</v>
      </c>
      <c r="C41" s="25">
        <f t="shared" si="1"/>
        <v>0.94899999999999995</v>
      </c>
      <c r="D41" s="6" t="s">
        <v>155</v>
      </c>
      <c r="E41" s="21">
        <v>62</v>
      </c>
      <c r="F41" s="21">
        <v>59</v>
      </c>
      <c r="G41" s="20"/>
      <c r="H41" s="20"/>
    </row>
    <row r="42" spans="1:8" ht="15" x14ac:dyDescent="0.25">
      <c r="A42" s="9">
        <v>37</v>
      </c>
      <c r="B42" s="3" t="str">
        <f t="shared" si="0"/>
        <v>#D8EFF2</v>
      </c>
      <c r="C42" s="25">
        <f t="shared" si="1"/>
        <v>0.66600000000000004</v>
      </c>
      <c r="D42" s="6" t="s">
        <v>156</v>
      </c>
      <c r="E42" s="21">
        <v>45</v>
      </c>
      <c r="F42" s="21">
        <v>42</v>
      </c>
      <c r="G42" s="20"/>
      <c r="H42" s="20"/>
    </row>
    <row r="43" spans="1:8" ht="15" x14ac:dyDescent="0.25">
      <c r="A43" s="9">
        <v>38</v>
      </c>
      <c r="B43" s="3" t="str">
        <f t="shared" si="0"/>
        <v>#009CAD</v>
      </c>
      <c r="C43" s="25">
        <f t="shared" si="1"/>
        <v>0.96899999999999997</v>
      </c>
      <c r="D43" s="6" t="s">
        <v>157</v>
      </c>
      <c r="E43" s="21">
        <v>56</v>
      </c>
      <c r="F43" s="21">
        <v>60</v>
      </c>
      <c r="G43" s="20"/>
      <c r="H43" s="20"/>
    </row>
    <row r="44" spans="1:8" ht="15" x14ac:dyDescent="0.25">
      <c r="A44" s="9">
        <v>39</v>
      </c>
      <c r="B44" s="3" t="str">
        <f t="shared" si="0"/>
        <v>#5DC2CE</v>
      </c>
      <c r="C44" s="25">
        <f t="shared" si="1"/>
        <v>0.81799999999999995</v>
      </c>
      <c r="D44" s="6" t="s">
        <v>158</v>
      </c>
      <c r="E44" s="21">
        <v>50</v>
      </c>
      <c r="F44" s="21">
        <v>48</v>
      </c>
      <c r="G44" s="20"/>
      <c r="H44" s="20"/>
    </row>
    <row r="45" spans="1:8" ht="15" x14ac:dyDescent="0.25">
      <c r="A45" s="9">
        <v>40</v>
      </c>
      <c r="B45" s="3" t="str">
        <f t="shared" si="0"/>
        <v>#009CAD</v>
      </c>
      <c r="C45" s="25">
        <f t="shared" si="1"/>
        <v>0.92900000000000005</v>
      </c>
      <c r="D45" s="6" t="s">
        <v>159</v>
      </c>
      <c r="E45" s="21">
        <v>65</v>
      </c>
      <c r="F45" s="21">
        <v>54</v>
      </c>
      <c r="G45" s="20"/>
      <c r="H45" s="20"/>
    </row>
    <row r="46" spans="1:8" ht="15" x14ac:dyDescent="0.25">
      <c r="A46" s="9">
        <v>41</v>
      </c>
      <c r="B46" s="3" t="str">
        <f t="shared" si="0"/>
        <v>#FDEFF3</v>
      </c>
      <c r="C46" s="25">
        <f t="shared" si="1"/>
        <v>0.52500000000000002</v>
      </c>
      <c r="D46" s="6" t="s">
        <v>160</v>
      </c>
      <c r="E46" s="21">
        <v>43</v>
      </c>
      <c r="F46" s="21">
        <v>39</v>
      </c>
      <c r="G46" s="20"/>
      <c r="H46" s="20"/>
    </row>
    <row r="47" spans="1:8" ht="15" x14ac:dyDescent="0.25">
      <c r="A47" s="9">
        <v>42</v>
      </c>
      <c r="B47" s="3" t="str">
        <f t="shared" si="0"/>
        <v>#FF5F76</v>
      </c>
      <c r="C47" s="25">
        <f t="shared" si="1"/>
        <v>0.23200000000000001</v>
      </c>
      <c r="D47" s="6" t="s">
        <v>161</v>
      </c>
      <c r="E47" s="21">
        <v>38</v>
      </c>
      <c r="F47" s="21">
        <v>33</v>
      </c>
      <c r="G47" s="20"/>
      <c r="H47" s="20"/>
    </row>
    <row r="48" spans="1:8" ht="15" x14ac:dyDescent="0.25">
      <c r="A48" s="9">
        <v>43</v>
      </c>
      <c r="B48" s="3" t="str">
        <f t="shared" si="0"/>
        <v>#FF0051</v>
      </c>
      <c r="C48" s="25">
        <f t="shared" si="1"/>
        <v>0.18099999999999999</v>
      </c>
      <c r="D48" s="6" t="s">
        <v>162</v>
      </c>
      <c r="E48" s="21">
        <v>44</v>
      </c>
      <c r="F48" s="21">
        <v>31</v>
      </c>
      <c r="G48" s="20"/>
      <c r="H48" s="20"/>
    </row>
    <row r="49" spans="1:8" ht="15" x14ac:dyDescent="0.25">
      <c r="A49" s="9">
        <v>44</v>
      </c>
      <c r="B49" s="3" t="str">
        <f t="shared" si="0"/>
        <v>#D8EFF2</v>
      </c>
      <c r="C49" s="25">
        <f t="shared" si="1"/>
        <v>0.63600000000000001</v>
      </c>
      <c r="D49" s="6" t="s">
        <v>163</v>
      </c>
      <c r="E49" s="21">
        <v>48</v>
      </c>
      <c r="F49" s="21">
        <v>41</v>
      </c>
      <c r="G49" s="20"/>
      <c r="H49" s="20"/>
    </row>
    <row r="50" spans="1:8" ht="15" x14ac:dyDescent="0.25">
      <c r="A50" s="9">
        <v>45</v>
      </c>
      <c r="B50" s="3" t="str">
        <f t="shared" si="0"/>
        <v>#FF96A8</v>
      </c>
      <c r="C50" s="25">
        <f t="shared" si="1"/>
        <v>0.35299999999999998</v>
      </c>
      <c r="D50" s="6" t="s">
        <v>164</v>
      </c>
      <c r="E50" s="21">
        <v>37</v>
      </c>
      <c r="F50" s="21">
        <v>36</v>
      </c>
      <c r="G50" s="20"/>
      <c r="H50" s="20"/>
    </row>
    <row r="51" spans="1:8" ht="15" x14ac:dyDescent="0.25">
      <c r="A51" s="9">
        <v>46</v>
      </c>
      <c r="B51" s="3" t="str">
        <f t="shared" si="0"/>
        <v>#D8EFF2</v>
      </c>
      <c r="C51" s="25">
        <f t="shared" si="1"/>
        <v>0.66600000000000004</v>
      </c>
      <c r="D51" s="6" t="s">
        <v>165</v>
      </c>
      <c r="E51" s="21">
        <v>45</v>
      </c>
      <c r="F51" s="21">
        <v>42</v>
      </c>
      <c r="G51" s="20"/>
      <c r="H51" s="20"/>
    </row>
    <row r="52" spans="1:8" ht="15" x14ac:dyDescent="0.25">
      <c r="A52" s="9">
        <v>47</v>
      </c>
      <c r="B52" s="3" t="str">
        <f t="shared" si="0"/>
        <v>#FDEFF3</v>
      </c>
      <c r="C52" s="25">
        <f t="shared" si="1"/>
        <v>0.57499999999999996</v>
      </c>
      <c r="D52" s="6" t="s">
        <v>166</v>
      </c>
      <c r="E52" s="21">
        <v>42</v>
      </c>
      <c r="F52" s="21">
        <v>40</v>
      </c>
      <c r="G52" s="20"/>
      <c r="H52" s="20"/>
    </row>
    <row r="53" spans="1:8" ht="15" x14ac:dyDescent="0.25">
      <c r="A53" s="9">
        <v>48</v>
      </c>
      <c r="B53" s="3" t="str">
        <f t="shared" si="0"/>
        <v>#FF0051</v>
      </c>
      <c r="C53" s="25">
        <f t="shared" si="1"/>
        <v>0.18099999999999999</v>
      </c>
      <c r="D53" s="6" t="s">
        <v>167</v>
      </c>
      <c r="E53" s="21">
        <v>34</v>
      </c>
      <c r="F53" s="21">
        <v>31</v>
      </c>
      <c r="G53" s="20"/>
      <c r="H53" s="20"/>
    </row>
    <row r="54" spans="1:8" ht="15" x14ac:dyDescent="0.25">
      <c r="A54" s="9">
        <v>49</v>
      </c>
      <c r="B54" s="3" t="str">
        <f t="shared" si="0"/>
        <v>#5DC2CE</v>
      </c>
      <c r="C54" s="25">
        <f t="shared" si="1"/>
        <v>0.86799999999999999</v>
      </c>
      <c r="D54" s="6" t="s">
        <v>168</v>
      </c>
      <c r="E54" s="21">
        <v>75</v>
      </c>
      <c r="F54" s="21">
        <v>50</v>
      </c>
      <c r="G54" s="20"/>
      <c r="H54" s="20"/>
    </row>
    <row r="55" spans="1:8" ht="15" x14ac:dyDescent="0.25">
      <c r="A55" s="9">
        <v>50</v>
      </c>
      <c r="B55" s="3" t="str">
        <f t="shared" si="0"/>
        <v>#009CAD</v>
      </c>
      <c r="C55" s="25">
        <f t="shared" si="1"/>
        <v>0.90900000000000003</v>
      </c>
      <c r="D55" s="6" t="s">
        <v>169</v>
      </c>
      <c r="E55" s="21">
        <v>67</v>
      </c>
      <c r="F55" s="21">
        <v>51</v>
      </c>
      <c r="G55" s="20"/>
      <c r="H55" s="20"/>
    </row>
    <row r="56" spans="1:8" ht="15" x14ac:dyDescent="0.25">
      <c r="A56" s="9">
        <v>51</v>
      </c>
      <c r="B56" s="3" t="str">
        <f t="shared" si="0"/>
        <v>#FFD3D8</v>
      </c>
      <c r="C56" s="25">
        <f t="shared" si="1"/>
        <v>0.41399999999999998</v>
      </c>
      <c r="D56" s="6" t="s">
        <v>170</v>
      </c>
      <c r="E56" s="21">
        <v>42</v>
      </c>
      <c r="F56" s="21">
        <v>37</v>
      </c>
      <c r="G56" s="20"/>
      <c r="H56" s="20"/>
    </row>
    <row r="57" spans="1:8" ht="15" x14ac:dyDescent="0.25">
      <c r="A57" s="9">
        <v>52</v>
      </c>
      <c r="B57" s="3" t="str">
        <f t="shared" si="0"/>
        <v>#FF0051</v>
      </c>
      <c r="C57" s="25">
        <f t="shared" si="1"/>
        <v>0.151</v>
      </c>
      <c r="D57" s="6" t="s">
        <v>171</v>
      </c>
      <c r="E57" s="21">
        <v>36</v>
      </c>
      <c r="F57" s="21">
        <v>29</v>
      </c>
      <c r="G57" s="20"/>
      <c r="H57" s="20"/>
    </row>
    <row r="58" spans="1:8" ht="15" x14ac:dyDescent="0.25">
      <c r="A58" s="9">
        <v>53</v>
      </c>
      <c r="B58" s="3" t="str">
        <f t="shared" si="0"/>
        <v>#FDEFF3</v>
      </c>
      <c r="C58" s="25">
        <f t="shared" si="1"/>
        <v>0.57499999999999996</v>
      </c>
      <c r="D58" s="6" t="s">
        <v>172</v>
      </c>
      <c r="E58" s="21">
        <v>47</v>
      </c>
      <c r="F58" s="21">
        <v>40</v>
      </c>
      <c r="G58" s="20"/>
      <c r="H58" s="20"/>
    </row>
    <row r="59" spans="1:8" ht="15" x14ac:dyDescent="0.25">
      <c r="A59" s="9">
        <v>54</v>
      </c>
      <c r="B59" s="3" t="str">
        <f t="shared" si="0"/>
        <v>#FF0051</v>
      </c>
      <c r="C59" s="25">
        <f t="shared" si="1"/>
        <v>0.121</v>
      </c>
      <c r="D59" s="6" t="s">
        <v>173</v>
      </c>
      <c r="E59" s="21">
        <v>40</v>
      </c>
      <c r="F59" s="21">
        <v>27</v>
      </c>
      <c r="G59" s="20"/>
      <c r="H59" s="20"/>
    </row>
    <row r="60" spans="1:8" ht="15" x14ac:dyDescent="0.25">
      <c r="A60" s="9">
        <v>55</v>
      </c>
      <c r="B60" s="3" t="str">
        <f t="shared" si="0"/>
        <v>#FF0051</v>
      </c>
      <c r="C60" s="25">
        <f t="shared" si="1"/>
        <v>0.111</v>
      </c>
      <c r="D60" s="6" t="s">
        <v>174</v>
      </c>
      <c r="E60" s="21">
        <v>29</v>
      </c>
      <c r="F60" s="21">
        <v>26</v>
      </c>
      <c r="G60" s="20"/>
      <c r="H60" s="20"/>
    </row>
    <row r="61" spans="1:8" ht="15" x14ac:dyDescent="0.25">
      <c r="A61" s="9">
        <v>56</v>
      </c>
      <c r="B61" s="3" t="str">
        <f t="shared" si="0"/>
        <v>#009CAD</v>
      </c>
      <c r="C61" s="25">
        <f t="shared" si="1"/>
        <v>0.94899999999999995</v>
      </c>
      <c r="D61" s="6" t="s">
        <v>175</v>
      </c>
      <c r="E61" s="21">
        <v>70</v>
      </c>
      <c r="F61" s="21">
        <v>59</v>
      </c>
      <c r="G61" s="20"/>
      <c r="H61" s="20"/>
    </row>
    <row r="62" spans="1:8" ht="15" x14ac:dyDescent="0.25">
      <c r="A62" s="9">
        <v>57</v>
      </c>
      <c r="B62" s="3" t="str">
        <f t="shared" si="0"/>
        <v>#FF0051</v>
      </c>
      <c r="C62" s="25">
        <f t="shared" si="1"/>
        <v>0.151</v>
      </c>
      <c r="D62" s="6" t="s">
        <v>176</v>
      </c>
      <c r="E62" s="21">
        <v>36</v>
      </c>
      <c r="F62" s="21">
        <v>29</v>
      </c>
      <c r="G62" s="20"/>
      <c r="H62" s="20"/>
    </row>
    <row r="63" spans="1:8" ht="15" x14ac:dyDescent="0.25">
      <c r="A63" s="9">
        <v>58</v>
      </c>
      <c r="B63" s="3" t="str">
        <f t="shared" si="0"/>
        <v>#9ED7D8</v>
      </c>
      <c r="C63" s="25">
        <f t="shared" si="1"/>
        <v>0.71699999999999997</v>
      </c>
      <c r="D63" s="6" t="s">
        <v>177</v>
      </c>
      <c r="E63" s="21">
        <v>48</v>
      </c>
      <c r="F63" s="21">
        <v>44</v>
      </c>
      <c r="G63" s="20"/>
      <c r="H63" s="20"/>
    </row>
    <row r="64" spans="1:8" ht="15" x14ac:dyDescent="0.25">
      <c r="A64" s="9">
        <v>59</v>
      </c>
      <c r="B64" s="3" t="str">
        <f t="shared" si="0"/>
        <v>#9ED7D8</v>
      </c>
      <c r="C64" s="25">
        <f t="shared" si="1"/>
        <v>0.77700000000000002</v>
      </c>
      <c r="D64" s="6" t="s">
        <v>178</v>
      </c>
      <c r="E64" s="21">
        <v>51</v>
      </c>
      <c r="F64" s="21">
        <v>46</v>
      </c>
      <c r="G64" s="20"/>
      <c r="H64" s="20"/>
    </row>
    <row r="65" spans="1:8" ht="15" x14ac:dyDescent="0.25">
      <c r="A65" s="9">
        <v>60</v>
      </c>
      <c r="B65" s="3" t="str">
        <f t="shared" si="0"/>
        <v>#FFD3D8</v>
      </c>
      <c r="C65" s="25">
        <f t="shared" si="1"/>
        <v>0.46400000000000002</v>
      </c>
      <c r="D65" s="6" t="s">
        <v>179</v>
      </c>
      <c r="E65" s="21">
        <v>50</v>
      </c>
      <c r="F65" s="21">
        <v>38</v>
      </c>
      <c r="G65" s="20"/>
      <c r="H65" s="20"/>
    </row>
    <row r="66" spans="1:8" ht="15" x14ac:dyDescent="0.25">
      <c r="A66" s="9">
        <v>61</v>
      </c>
      <c r="B66" s="3" t="str">
        <f t="shared" si="0"/>
        <v>#FDEFF3</v>
      </c>
      <c r="C66" s="25">
        <f t="shared" si="1"/>
        <v>0.52500000000000002</v>
      </c>
      <c r="D66" s="6" t="s">
        <v>180</v>
      </c>
      <c r="E66" s="21">
        <v>42</v>
      </c>
      <c r="F66" s="21">
        <v>39</v>
      </c>
      <c r="G66" s="20"/>
      <c r="H66" s="20"/>
    </row>
    <row r="67" spans="1:8" ht="15" x14ac:dyDescent="0.25">
      <c r="A67" s="9">
        <v>62</v>
      </c>
      <c r="B67" s="3" t="str">
        <f t="shared" si="0"/>
        <v>#5DC2CE</v>
      </c>
      <c r="C67" s="25">
        <f t="shared" si="1"/>
        <v>0.86799999999999999</v>
      </c>
      <c r="D67" s="6" t="s">
        <v>181</v>
      </c>
      <c r="E67" s="21">
        <v>49</v>
      </c>
      <c r="F67" s="21">
        <v>50</v>
      </c>
      <c r="G67" s="20"/>
      <c r="H67" s="20"/>
    </row>
    <row r="68" spans="1:8" ht="15" x14ac:dyDescent="0.25">
      <c r="A68" s="9">
        <v>63</v>
      </c>
      <c r="B68" s="3" t="str">
        <f t="shared" si="0"/>
        <v>#FDEFF3</v>
      </c>
      <c r="C68" s="25">
        <f t="shared" si="1"/>
        <v>0.52500000000000002</v>
      </c>
      <c r="D68" s="6" t="s">
        <v>182</v>
      </c>
      <c r="E68" s="21">
        <v>43</v>
      </c>
      <c r="F68" s="21">
        <v>39</v>
      </c>
      <c r="G68" s="20"/>
      <c r="H68" s="20"/>
    </row>
    <row r="69" spans="1:8" ht="15" x14ac:dyDescent="0.25">
      <c r="A69" s="9">
        <v>64</v>
      </c>
      <c r="B69" s="3" t="str">
        <f t="shared" si="0"/>
        <v>#FDEFF3</v>
      </c>
      <c r="C69" s="25">
        <f t="shared" si="1"/>
        <v>0.52500000000000002</v>
      </c>
      <c r="D69" s="6" t="s">
        <v>183</v>
      </c>
      <c r="E69" s="21">
        <v>43</v>
      </c>
      <c r="F69" s="21">
        <v>39</v>
      </c>
      <c r="G69" s="20"/>
      <c r="H69" s="20"/>
    </row>
    <row r="70" spans="1:8" ht="15" x14ac:dyDescent="0.25">
      <c r="A70" s="9">
        <v>65</v>
      </c>
      <c r="B70" s="3" t="str">
        <f t="shared" ref="B70:B104" si="2">+IF(C70&gt;90%,"#009CAD",IF(C70&gt;80%,"#5DC2CE",IF(C70&gt;70%,"#9ED7D8",IF(C70&gt;60%,"#D8EFF2",IF(C70&gt;50%,"#FDEFF3",IF(C70&gt;40%,"#FFD3D8",IF(C70&gt;30%,"#FF96A8",IF(C70&gt;20%,"#FF5F76",IF(C70&gt;10%,"#FF0051","#A2002C")))))))))</f>
        <v>#FF96A8</v>
      </c>
      <c r="C70" s="25">
        <f t="shared" ref="C70:C104" si="3">PERCENTRANK($F$5:$F$104,F70)</f>
        <v>0.35299999999999998</v>
      </c>
      <c r="D70" s="6" t="s">
        <v>184</v>
      </c>
      <c r="E70" s="21">
        <v>36</v>
      </c>
      <c r="F70" s="21">
        <v>36</v>
      </c>
      <c r="G70" s="20"/>
      <c r="H70" s="20"/>
    </row>
    <row r="71" spans="1:8" ht="15" x14ac:dyDescent="0.25">
      <c r="A71" s="9">
        <v>66</v>
      </c>
      <c r="B71" s="3" t="str">
        <f t="shared" si="2"/>
        <v>#A2002C</v>
      </c>
      <c r="C71" s="25">
        <f t="shared" si="3"/>
        <v>0.08</v>
      </c>
      <c r="D71" s="6" t="s">
        <v>185</v>
      </c>
      <c r="E71" s="21">
        <v>37</v>
      </c>
      <c r="F71" s="21">
        <v>25</v>
      </c>
      <c r="G71" s="20"/>
      <c r="H71" s="20"/>
    </row>
    <row r="72" spans="1:8" ht="15" x14ac:dyDescent="0.25">
      <c r="A72" s="9">
        <v>67</v>
      </c>
      <c r="B72" s="3" t="str">
        <f t="shared" si="2"/>
        <v>#FFD3D8</v>
      </c>
      <c r="C72" s="25">
        <f t="shared" si="3"/>
        <v>0.41399999999999998</v>
      </c>
      <c r="D72" s="6" t="s">
        <v>186</v>
      </c>
      <c r="E72" s="21">
        <v>47</v>
      </c>
      <c r="F72" s="21">
        <v>37</v>
      </c>
      <c r="G72" s="20"/>
      <c r="H72" s="20"/>
    </row>
    <row r="73" spans="1:8" ht="15" x14ac:dyDescent="0.25">
      <c r="A73" s="9">
        <v>68</v>
      </c>
      <c r="B73" s="3" t="str">
        <f t="shared" si="2"/>
        <v>#5DC2CE</v>
      </c>
      <c r="C73" s="25">
        <f t="shared" si="3"/>
        <v>0.83799999999999997</v>
      </c>
      <c r="D73" s="6" t="s">
        <v>187</v>
      </c>
      <c r="E73" s="21">
        <v>51</v>
      </c>
      <c r="F73" s="21">
        <v>49</v>
      </c>
      <c r="G73" s="20"/>
      <c r="H73" s="20"/>
    </row>
    <row r="74" spans="1:8" ht="15" x14ac:dyDescent="0.25">
      <c r="A74" s="9">
        <v>69</v>
      </c>
      <c r="B74" s="3" t="str">
        <f t="shared" si="2"/>
        <v>#FF5F76</v>
      </c>
      <c r="C74" s="25">
        <f t="shared" si="3"/>
        <v>0.28199999999999997</v>
      </c>
      <c r="D74" s="6" t="s">
        <v>188</v>
      </c>
      <c r="E74" s="21">
        <v>40</v>
      </c>
      <c r="F74" s="21">
        <v>34</v>
      </c>
      <c r="G74" s="20"/>
      <c r="H74" s="20"/>
    </row>
    <row r="75" spans="1:8" ht="15" x14ac:dyDescent="0.25">
      <c r="A75" s="9">
        <v>70</v>
      </c>
      <c r="B75" s="3" t="str">
        <f t="shared" si="2"/>
        <v>#9ED7D8</v>
      </c>
      <c r="C75" s="25">
        <f t="shared" si="3"/>
        <v>0.75700000000000001</v>
      </c>
      <c r="D75" s="6" t="s">
        <v>189</v>
      </c>
      <c r="E75" s="21">
        <v>52</v>
      </c>
      <c r="F75" s="21">
        <v>45</v>
      </c>
      <c r="G75" s="20"/>
      <c r="H75" s="20"/>
    </row>
    <row r="76" spans="1:8" ht="15" x14ac:dyDescent="0.25">
      <c r="A76" s="9">
        <v>71</v>
      </c>
      <c r="B76" s="3" t="str">
        <f t="shared" si="2"/>
        <v>#5DC2CE</v>
      </c>
      <c r="C76" s="25">
        <f t="shared" si="3"/>
        <v>0.81799999999999995</v>
      </c>
      <c r="D76" s="6" t="s">
        <v>190</v>
      </c>
      <c r="E76" s="21">
        <v>52</v>
      </c>
      <c r="F76" s="21">
        <v>48</v>
      </c>
      <c r="G76" s="20"/>
      <c r="H76" s="20"/>
    </row>
    <row r="77" spans="1:8" ht="15" x14ac:dyDescent="0.25">
      <c r="A77" s="9">
        <v>72</v>
      </c>
      <c r="B77" s="3" t="str">
        <f t="shared" si="2"/>
        <v>#9ED7D8</v>
      </c>
      <c r="C77" s="25">
        <f t="shared" si="3"/>
        <v>0.75700000000000001</v>
      </c>
      <c r="D77" s="6" t="s">
        <v>191</v>
      </c>
      <c r="E77" s="21">
        <v>47</v>
      </c>
      <c r="F77" s="21">
        <v>45</v>
      </c>
      <c r="G77" s="20"/>
      <c r="H77" s="20"/>
    </row>
    <row r="78" spans="1:8" ht="15" x14ac:dyDescent="0.25">
      <c r="A78" s="9">
        <v>73</v>
      </c>
      <c r="B78" s="3" t="str">
        <f t="shared" si="2"/>
        <v>#9ED7D8</v>
      </c>
      <c r="C78" s="25">
        <f t="shared" si="3"/>
        <v>0.71699999999999997</v>
      </c>
      <c r="D78" s="6" t="s">
        <v>192</v>
      </c>
      <c r="E78" s="21">
        <v>46</v>
      </c>
      <c r="F78" s="21">
        <v>44</v>
      </c>
      <c r="G78" s="20"/>
      <c r="H78" s="20"/>
    </row>
    <row r="79" spans="1:8" ht="15" x14ac:dyDescent="0.25">
      <c r="A79" s="9">
        <v>74</v>
      </c>
      <c r="B79" s="3" t="str">
        <f t="shared" si="2"/>
        <v>#FDEFF3</v>
      </c>
      <c r="C79" s="25">
        <f t="shared" si="3"/>
        <v>0.57499999999999996</v>
      </c>
      <c r="D79" s="6" t="s">
        <v>193</v>
      </c>
      <c r="E79" s="21">
        <v>44</v>
      </c>
      <c r="F79" s="21">
        <v>40</v>
      </c>
      <c r="G79" s="20"/>
      <c r="H79" s="20"/>
    </row>
    <row r="80" spans="1:8" ht="15" x14ac:dyDescent="0.25">
      <c r="A80" s="9">
        <v>75</v>
      </c>
      <c r="B80" s="3" t="str">
        <f t="shared" si="2"/>
        <v>#A2002C</v>
      </c>
      <c r="C80" s="25">
        <f t="shared" si="3"/>
        <v>0.05</v>
      </c>
      <c r="D80" s="6" t="s">
        <v>194</v>
      </c>
      <c r="E80" s="21">
        <v>23</v>
      </c>
      <c r="F80" s="21">
        <v>22</v>
      </c>
      <c r="G80" s="20"/>
      <c r="H80" s="20"/>
    </row>
    <row r="81" spans="1:8" ht="15" x14ac:dyDescent="0.25">
      <c r="A81" s="9">
        <v>76</v>
      </c>
      <c r="B81" s="3" t="str">
        <f t="shared" si="2"/>
        <v>#FDEFF3</v>
      </c>
      <c r="C81" s="25">
        <f t="shared" si="3"/>
        <v>0.57499999999999996</v>
      </c>
      <c r="D81" s="6" t="s">
        <v>195</v>
      </c>
      <c r="E81" s="21">
        <v>40</v>
      </c>
      <c r="F81" s="21">
        <v>40</v>
      </c>
      <c r="G81" s="20"/>
      <c r="H81" s="20"/>
    </row>
    <row r="82" spans="1:8" ht="15" x14ac:dyDescent="0.25">
      <c r="A82" s="9">
        <v>77</v>
      </c>
      <c r="B82" s="3" t="str">
        <f t="shared" si="2"/>
        <v>#FFD3D8</v>
      </c>
      <c r="C82" s="25">
        <f t="shared" si="3"/>
        <v>0.46400000000000002</v>
      </c>
      <c r="D82" s="6" t="s">
        <v>196</v>
      </c>
      <c r="E82" s="21">
        <v>38</v>
      </c>
      <c r="F82" s="21">
        <v>38</v>
      </c>
      <c r="G82" s="20"/>
      <c r="H82" s="20"/>
    </row>
    <row r="83" spans="1:8" ht="15" x14ac:dyDescent="0.25">
      <c r="A83" s="9">
        <v>78</v>
      </c>
      <c r="B83" s="3" t="str">
        <f t="shared" si="2"/>
        <v>#FFD3D8</v>
      </c>
      <c r="C83" s="25">
        <f t="shared" si="3"/>
        <v>0.46400000000000002</v>
      </c>
      <c r="D83" s="6" t="s">
        <v>197</v>
      </c>
      <c r="E83" s="21">
        <v>37</v>
      </c>
      <c r="F83" s="21">
        <v>38</v>
      </c>
      <c r="G83" s="20"/>
      <c r="H83" s="20"/>
    </row>
    <row r="84" spans="1:8" ht="15" x14ac:dyDescent="0.25">
      <c r="A84" s="9">
        <v>79</v>
      </c>
      <c r="B84" s="3" t="str">
        <f t="shared" si="2"/>
        <v>#009CAD</v>
      </c>
      <c r="C84" s="25">
        <f t="shared" si="3"/>
        <v>1</v>
      </c>
      <c r="D84" s="6" t="s">
        <v>198</v>
      </c>
      <c r="E84" s="21">
        <v>84</v>
      </c>
      <c r="F84" s="21">
        <v>81</v>
      </c>
      <c r="G84" s="20"/>
      <c r="H84" s="20"/>
    </row>
    <row r="85" spans="1:8" ht="15" x14ac:dyDescent="0.25">
      <c r="A85" s="9">
        <v>80</v>
      </c>
      <c r="B85" s="3" t="str">
        <f t="shared" si="2"/>
        <v>#5DC2CE</v>
      </c>
      <c r="C85" s="25">
        <f t="shared" si="3"/>
        <v>0.86799999999999999</v>
      </c>
      <c r="D85" s="6" t="s">
        <v>199</v>
      </c>
      <c r="E85" s="21">
        <v>55</v>
      </c>
      <c r="F85" s="21">
        <v>50</v>
      </c>
      <c r="G85" s="20"/>
      <c r="H85" s="20"/>
    </row>
    <row r="86" spans="1:8" ht="15" x14ac:dyDescent="0.25">
      <c r="A86" s="9">
        <v>81</v>
      </c>
      <c r="B86" s="3" t="str">
        <f t="shared" si="2"/>
        <v>#FF5F76</v>
      </c>
      <c r="C86" s="25">
        <f t="shared" si="3"/>
        <v>0.20200000000000001</v>
      </c>
      <c r="D86" s="6" t="s">
        <v>200</v>
      </c>
      <c r="E86" s="21">
        <v>40</v>
      </c>
      <c r="F86" s="21">
        <v>32</v>
      </c>
      <c r="G86" s="20"/>
      <c r="H86" s="20"/>
    </row>
    <row r="87" spans="1:8" ht="15" x14ac:dyDescent="0.25">
      <c r="A87" s="9">
        <v>82</v>
      </c>
      <c r="B87" s="3" t="str">
        <f t="shared" si="2"/>
        <v>#FF5F76</v>
      </c>
      <c r="C87" s="25">
        <f t="shared" si="3"/>
        <v>0.23200000000000001</v>
      </c>
      <c r="D87" s="6" t="s">
        <v>201</v>
      </c>
      <c r="E87" s="21">
        <v>35</v>
      </c>
      <c r="F87" s="21">
        <v>33</v>
      </c>
      <c r="G87" s="20"/>
      <c r="H87" s="20"/>
    </row>
    <row r="88" spans="1:8" ht="15" x14ac:dyDescent="0.25">
      <c r="A88" s="9">
        <v>83</v>
      </c>
      <c r="B88" s="3" t="str">
        <f t="shared" si="2"/>
        <v>#A2002C</v>
      </c>
      <c r="C88" s="25">
        <f t="shared" si="3"/>
        <v>7.0000000000000007E-2</v>
      </c>
      <c r="D88" s="6" t="s">
        <v>202</v>
      </c>
      <c r="E88" s="21">
        <v>23</v>
      </c>
      <c r="F88" s="21">
        <v>23</v>
      </c>
      <c r="G88" s="20"/>
      <c r="H88" s="20"/>
    </row>
    <row r="89" spans="1:8" ht="15" x14ac:dyDescent="0.25">
      <c r="A89" s="9">
        <v>84</v>
      </c>
      <c r="B89" s="3" t="str">
        <f t="shared" si="2"/>
        <v>#FFD3D8</v>
      </c>
      <c r="C89" s="25">
        <f t="shared" si="3"/>
        <v>0.46400000000000002</v>
      </c>
      <c r="D89" s="6" t="s">
        <v>203</v>
      </c>
      <c r="E89" s="21">
        <v>34</v>
      </c>
      <c r="F89" s="21">
        <v>38</v>
      </c>
      <c r="G89" s="20"/>
      <c r="H89" s="20"/>
    </row>
    <row r="90" spans="1:8" ht="15" x14ac:dyDescent="0.25">
      <c r="A90" s="9">
        <v>85</v>
      </c>
      <c r="B90" s="3" t="str">
        <f t="shared" si="2"/>
        <v>#009CAD</v>
      </c>
      <c r="C90" s="25">
        <f t="shared" si="3"/>
        <v>0.98899999999999999</v>
      </c>
      <c r="D90" s="6" t="s">
        <v>204</v>
      </c>
      <c r="E90" s="21">
        <v>85</v>
      </c>
      <c r="F90" s="21">
        <v>66</v>
      </c>
      <c r="G90" s="20"/>
      <c r="H90" s="20"/>
    </row>
    <row r="91" spans="1:8" ht="15" x14ac:dyDescent="0.25">
      <c r="A91" s="9">
        <v>86</v>
      </c>
      <c r="B91" s="3" t="str">
        <f t="shared" si="2"/>
        <v>#9ED7D8</v>
      </c>
      <c r="C91" s="25">
        <f t="shared" si="3"/>
        <v>0.71699999999999997</v>
      </c>
      <c r="D91" s="6" t="s">
        <v>205</v>
      </c>
      <c r="E91" s="21">
        <v>46</v>
      </c>
      <c r="F91" s="21">
        <v>44</v>
      </c>
      <c r="G91" s="20"/>
      <c r="H91" s="20"/>
    </row>
    <row r="92" spans="1:8" ht="15" x14ac:dyDescent="0.25">
      <c r="A92" s="9">
        <v>87</v>
      </c>
      <c r="B92" s="3" t="str">
        <f t="shared" si="2"/>
        <v>#D8EFF2</v>
      </c>
      <c r="C92" s="25">
        <f t="shared" si="3"/>
        <v>0.63600000000000001</v>
      </c>
      <c r="D92" s="6" t="s">
        <v>206</v>
      </c>
      <c r="E92" s="21">
        <v>40</v>
      </c>
      <c r="F92" s="21">
        <v>41</v>
      </c>
      <c r="G92" s="20"/>
      <c r="H92" s="20"/>
    </row>
    <row r="93" spans="1:8" ht="15" x14ac:dyDescent="0.25">
      <c r="A93" s="9">
        <v>88</v>
      </c>
      <c r="B93" s="3" t="str">
        <f t="shared" si="2"/>
        <v>#FF5F76</v>
      </c>
      <c r="C93" s="25">
        <f t="shared" si="3"/>
        <v>0.20200000000000001</v>
      </c>
      <c r="D93" s="6" t="s">
        <v>207</v>
      </c>
      <c r="E93" s="21">
        <v>36</v>
      </c>
      <c r="F93" s="21">
        <v>32</v>
      </c>
      <c r="G93" s="20"/>
      <c r="H93" s="20"/>
    </row>
    <row r="94" spans="1:8" ht="15" x14ac:dyDescent="0.25">
      <c r="A94" s="9">
        <v>89</v>
      </c>
      <c r="B94" s="3" t="str">
        <f t="shared" si="2"/>
        <v>#FF5F76</v>
      </c>
      <c r="C94" s="25">
        <f t="shared" si="3"/>
        <v>0.23200000000000001</v>
      </c>
      <c r="D94" s="6" t="s">
        <v>208</v>
      </c>
      <c r="E94" s="21">
        <v>41</v>
      </c>
      <c r="F94" s="21">
        <v>33</v>
      </c>
      <c r="G94" s="20"/>
      <c r="H94" s="20"/>
    </row>
    <row r="95" spans="1:8" ht="15" x14ac:dyDescent="0.25">
      <c r="A95" s="9">
        <v>90</v>
      </c>
      <c r="B95" s="3" t="str">
        <f t="shared" si="2"/>
        <v>#FF5F76</v>
      </c>
      <c r="C95" s="25">
        <f t="shared" si="3"/>
        <v>0.23200000000000001</v>
      </c>
      <c r="D95" s="6" t="s">
        <v>209</v>
      </c>
      <c r="E95" s="21">
        <v>44</v>
      </c>
      <c r="F95" s="21">
        <v>33</v>
      </c>
      <c r="G95" s="20"/>
      <c r="H95" s="20"/>
    </row>
    <row r="96" spans="1:8" ht="15" x14ac:dyDescent="0.25">
      <c r="A96" s="9">
        <v>91</v>
      </c>
      <c r="B96" s="3" t="str">
        <f t="shared" si="2"/>
        <v>#FF96A8</v>
      </c>
      <c r="C96" s="25">
        <f t="shared" si="3"/>
        <v>0.35299999999999998</v>
      </c>
      <c r="D96" s="6" t="s">
        <v>210</v>
      </c>
      <c r="E96" s="21">
        <v>36</v>
      </c>
      <c r="F96" s="21">
        <v>36</v>
      </c>
      <c r="G96" s="20"/>
      <c r="H96" s="20"/>
    </row>
    <row r="97" spans="1:8" ht="15" x14ac:dyDescent="0.25">
      <c r="A97" s="9">
        <v>92</v>
      </c>
      <c r="B97" s="3" t="str">
        <f t="shared" si="2"/>
        <v>#A2002C</v>
      </c>
      <c r="C97" s="25">
        <f t="shared" si="3"/>
        <v>0.05</v>
      </c>
      <c r="D97" s="6" t="s">
        <v>211</v>
      </c>
      <c r="E97" s="21">
        <v>25</v>
      </c>
      <c r="F97" s="21">
        <v>22</v>
      </c>
      <c r="G97" s="20"/>
      <c r="H97" s="20"/>
    </row>
    <row r="98" spans="1:8" ht="15" x14ac:dyDescent="0.25">
      <c r="A98" s="9">
        <v>93</v>
      </c>
      <c r="B98" s="3" t="str">
        <f t="shared" si="2"/>
        <v>#A2002C</v>
      </c>
      <c r="C98" s="25">
        <f t="shared" si="3"/>
        <v>0.03</v>
      </c>
      <c r="D98" s="6" t="s">
        <v>212</v>
      </c>
      <c r="E98" s="21">
        <v>18</v>
      </c>
      <c r="F98" s="21">
        <v>17</v>
      </c>
      <c r="G98" s="20"/>
      <c r="H98" s="20"/>
    </row>
    <row r="99" spans="1:8" ht="15" x14ac:dyDescent="0.25">
      <c r="A99" s="9">
        <v>94</v>
      </c>
      <c r="B99" s="3" t="str">
        <f t="shared" si="2"/>
        <v>#A2002C</v>
      </c>
      <c r="C99" s="25">
        <f t="shared" si="3"/>
        <v>0.08</v>
      </c>
      <c r="D99" s="6" t="s">
        <v>213</v>
      </c>
      <c r="E99" s="21">
        <v>25</v>
      </c>
      <c r="F99" s="21">
        <v>25</v>
      </c>
      <c r="G99" s="20"/>
      <c r="H99" s="20"/>
    </row>
    <row r="100" spans="1:8" ht="15" x14ac:dyDescent="0.25">
      <c r="A100" s="9">
        <v>95</v>
      </c>
      <c r="B100" s="3" t="str">
        <f t="shared" si="2"/>
        <v>#D8EFF2</v>
      </c>
      <c r="C100" s="25">
        <f t="shared" si="3"/>
        <v>0.66600000000000004</v>
      </c>
      <c r="D100" s="6" t="s">
        <v>214</v>
      </c>
      <c r="E100" s="21">
        <v>34</v>
      </c>
      <c r="F100" s="21">
        <v>42</v>
      </c>
      <c r="G100" s="20"/>
      <c r="H100" s="20"/>
    </row>
    <row r="101" spans="1:8" ht="15" x14ac:dyDescent="0.25">
      <c r="A101" s="9">
        <v>971</v>
      </c>
      <c r="B101" s="3" t="str">
        <f t="shared" si="2"/>
        <v>#A2002C</v>
      </c>
      <c r="C101" s="25">
        <f t="shared" si="3"/>
        <v>0</v>
      </c>
      <c r="D101" s="6" t="s">
        <v>111</v>
      </c>
      <c r="E101" s="35">
        <v>16</v>
      </c>
      <c r="F101" s="35">
        <v>7</v>
      </c>
      <c r="G101" s="20"/>
      <c r="H101" s="20"/>
    </row>
    <row r="102" spans="1:8" ht="15" x14ac:dyDescent="0.25">
      <c r="A102" s="9">
        <v>972</v>
      </c>
      <c r="B102" s="3" t="str">
        <f t="shared" si="2"/>
        <v>#A2002C</v>
      </c>
      <c r="C102" s="25">
        <f t="shared" si="3"/>
        <v>0.01</v>
      </c>
      <c r="D102" s="6" t="s">
        <v>113</v>
      </c>
      <c r="E102" s="35">
        <v>14</v>
      </c>
      <c r="F102" s="35">
        <v>10</v>
      </c>
      <c r="G102" s="20"/>
      <c r="H102" s="20"/>
    </row>
    <row r="103" spans="1:8" ht="15" x14ac:dyDescent="0.25">
      <c r="A103" s="9">
        <v>973</v>
      </c>
      <c r="B103" s="3" t="str">
        <f t="shared" si="2"/>
        <v>#9ED7D8</v>
      </c>
      <c r="C103" s="25">
        <f t="shared" si="3"/>
        <v>0.79700000000000004</v>
      </c>
      <c r="D103" s="6" t="s">
        <v>114</v>
      </c>
      <c r="E103" s="35">
        <v>6</v>
      </c>
      <c r="F103" s="35">
        <v>47</v>
      </c>
      <c r="G103" s="20"/>
      <c r="H103" s="20"/>
    </row>
    <row r="104" spans="1:8" ht="15" x14ac:dyDescent="0.25">
      <c r="A104" s="9">
        <v>974</v>
      </c>
      <c r="B104" s="3" t="str">
        <f t="shared" si="2"/>
        <v>#FF96A8</v>
      </c>
      <c r="C104" s="25">
        <f t="shared" si="3"/>
        <v>0.35299999999999998</v>
      </c>
      <c r="D104" s="6" t="s">
        <v>115</v>
      </c>
      <c r="E104" s="35">
        <v>42</v>
      </c>
      <c r="F104" s="35">
        <v>36</v>
      </c>
      <c r="G104" s="20"/>
      <c r="H104" s="20"/>
    </row>
    <row r="105" spans="1:8" x14ac:dyDescent="0.2">
      <c r="A105" s="8"/>
    </row>
    <row r="106" spans="1:8" x14ac:dyDescent="0.2">
      <c r="A106" s="8"/>
    </row>
    <row r="107" spans="1:8" x14ac:dyDescent="0.2">
      <c r="A107" s="8"/>
      <c r="D107" s="9" t="s">
        <v>117</v>
      </c>
    </row>
    <row r="108" spans="1:8" x14ac:dyDescent="0.2">
      <c r="A108" s="8"/>
      <c r="D108" s="30" t="s">
        <v>224</v>
      </c>
    </row>
    <row r="109" spans="1:8" x14ac:dyDescent="0.2">
      <c r="D109" s="23" t="s">
        <v>225</v>
      </c>
    </row>
    <row r="110" spans="1:8" x14ac:dyDescent="0.2">
      <c r="D110" s="23" t="s">
        <v>226</v>
      </c>
    </row>
  </sheetData>
  <sheetProtection selectLockedCells="1" selectUnlockedCells="1"/>
  <mergeCells count="1">
    <mergeCell ref="E3:F3"/>
  </mergeCells>
  <pageMargins left="0.2902777777777778" right="0.27013888888888887" top="0.4" bottom="0.39027777777777778" header="0.51180555555555551" footer="0.51180555555555551"/>
  <pageSetup paperSize="9" firstPageNumber="0" fitToHeight="2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P110"/>
  <sheetViews>
    <sheetView workbookViewId="0">
      <pane xSplit="5" ySplit="2" topLeftCell="F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baseColWidth="10" defaultRowHeight="12.75" x14ac:dyDescent="0.2"/>
  <cols>
    <col min="1" max="1" width="5.7109375" style="9" customWidth="1"/>
    <col min="2" max="2" width="7.85546875" style="9" customWidth="1"/>
    <col min="3" max="3" width="10.42578125" style="9" customWidth="1"/>
    <col min="4" max="4" width="7.85546875" style="9" customWidth="1"/>
    <col min="5" max="5" width="24.7109375" style="6" customWidth="1"/>
    <col min="6" max="6" width="16" style="6" customWidth="1"/>
    <col min="7" max="7" width="19.140625" style="6" customWidth="1"/>
    <col min="8" max="8" width="15.42578125" style="6" customWidth="1"/>
    <col min="9" max="9" width="22" style="6" customWidth="1"/>
    <col min="10" max="10" width="18" style="6" customWidth="1"/>
    <col min="11" max="11" width="15.42578125" style="6" customWidth="1"/>
    <col min="12" max="12" width="16.5703125" style="7" customWidth="1"/>
    <col min="13" max="13" width="13.7109375" style="6" customWidth="1"/>
    <col min="14" max="14" width="20.7109375" style="6" customWidth="1"/>
    <col min="15" max="15" width="19.28515625" style="6" customWidth="1"/>
    <col min="16" max="16" width="22.28515625" style="6" customWidth="1"/>
    <col min="17" max="259" width="11.42578125" style="8"/>
    <col min="260" max="260" width="5.7109375" style="8" customWidth="1"/>
    <col min="261" max="261" width="24.7109375" style="8" customWidth="1"/>
    <col min="262" max="262" width="16" style="8" customWidth="1"/>
    <col min="263" max="263" width="19.140625" style="8" customWidth="1"/>
    <col min="264" max="264" width="15.42578125" style="8" customWidth="1"/>
    <col min="265" max="265" width="22" style="8" customWidth="1"/>
    <col min="266" max="266" width="18" style="8" customWidth="1"/>
    <col min="267" max="267" width="15.42578125" style="8" customWidth="1"/>
    <col min="268" max="268" width="16.5703125" style="8" customWidth="1"/>
    <col min="269" max="269" width="13.7109375" style="8" customWidth="1"/>
    <col min="270" max="270" width="20.7109375" style="8" customWidth="1"/>
    <col min="271" max="271" width="19.28515625" style="8" customWidth="1"/>
    <col min="272" max="272" width="22.28515625" style="8" customWidth="1"/>
    <col min="273" max="515" width="11.42578125" style="8"/>
    <col min="516" max="516" width="5.7109375" style="8" customWidth="1"/>
    <col min="517" max="517" width="24.7109375" style="8" customWidth="1"/>
    <col min="518" max="518" width="16" style="8" customWidth="1"/>
    <col min="519" max="519" width="19.140625" style="8" customWidth="1"/>
    <col min="520" max="520" width="15.42578125" style="8" customWidth="1"/>
    <col min="521" max="521" width="22" style="8" customWidth="1"/>
    <col min="522" max="522" width="18" style="8" customWidth="1"/>
    <col min="523" max="523" width="15.42578125" style="8" customWidth="1"/>
    <col min="524" max="524" width="16.5703125" style="8" customWidth="1"/>
    <col min="525" max="525" width="13.7109375" style="8" customWidth="1"/>
    <col min="526" max="526" width="20.7109375" style="8" customWidth="1"/>
    <col min="527" max="527" width="19.28515625" style="8" customWidth="1"/>
    <col min="528" max="528" width="22.28515625" style="8" customWidth="1"/>
    <col min="529" max="771" width="11.42578125" style="8"/>
    <col min="772" max="772" width="5.7109375" style="8" customWidth="1"/>
    <col min="773" max="773" width="24.7109375" style="8" customWidth="1"/>
    <col min="774" max="774" width="16" style="8" customWidth="1"/>
    <col min="775" max="775" width="19.140625" style="8" customWidth="1"/>
    <col min="776" max="776" width="15.42578125" style="8" customWidth="1"/>
    <col min="777" max="777" width="22" style="8" customWidth="1"/>
    <col min="778" max="778" width="18" style="8" customWidth="1"/>
    <col min="779" max="779" width="15.42578125" style="8" customWidth="1"/>
    <col min="780" max="780" width="16.5703125" style="8" customWidth="1"/>
    <col min="781" max="781" width="13.7109375" style="8" customWidth="1"/>
    <col min="782" max="782" width="20.7109375" style="8" customWidth="1"/>
    <col min="783" max="783" width="19.28515625" style="8" customWidth="1"/>
    <col min="784" max="784" width="22.28515625" style="8" customWidth="1"/>
    <col min="785" max="1027" width="11.42578125" style="8"/>
    <col min="1028" max="1028" width="5.7109375" style="8" customWidth="1"/>
    <col min="1029" max="1029" width="24.7109375" style="8" customWidth="1"/>
    <col min="1030" max="1030" width="16" style="8" customWidth="1"/>
    <col min="1031" max="1031" width="19.140625" style="8" customWidth="1"/>
    <col min="1032" max="1032" width="15.42578125" style="8" customWidth="1"/>
    <col min="1033" max="1033" width="22" style="8" customWidth="1"/>
    <col min="1034" max="1034" width="18" style="8" customWidth="1"/>
    <col min="1035" max="1035" width="15.42578125" style="8" customWidth="1"/>
    <col min="1036" max="1036" width="16.5703125" style="8" customWidth="1"/>
    <col min="1037" max="1037" width="13.7109375" style="8" customWidth="1"/>
    <col min="1038" max="1038" width="20.7109375" style="8" customWidth="1"/>
    <col min="1039" max="1039" width="19.28515625" style="8" customWidth="1"/>
    <col min="1040" max="1040" width="22.28515625" style="8" customWidth="1"/>
    <col min="1041" max="1283" width="11.42578125" style="8"/>
    <col min="1284" max="1284" width="5.7109375" style="8" customWidth="1"/>
    <col min="1285" max="1285" width="24.7109375" style="8" customWidth="1"/>
    <col min="1286" max="1286" width="16" style="8" customWidth="1"/>
    <col min="1287" max="1287" width="19.140625" style="8" customWidth="1"/>
    <col min="1288" max="1288" width="15.42578125" style="8" customWidth="1"/>
    <col min="1289" max="1289" width="22" style="8" customWidth="1"/>
    <col min="1290" max="1290" width="18" style="8" customWidth="1"/>
    <col min="1291" max="1291" width="15.42578125" style="8" customWidth="1"/>
    <col min="1292" max="1292" width="16.5703125" style="8" customWidth="1"/>
    <col min="1293" max="1293" width="13.7109375" style="8" customWidth="1"/>
    <col min="1294" max="1294" width="20.7109375" style="8" customWidth="1"/>
    <col min="1295" max="1295" width="19.28515625" style="8" customWidth="1"/>
    <col min="1296" max="1296" width="22.28515625" style="8" customWidth="1"/>
    <col min="1297" max="1539" width="11.42578125" style="8"/>
    <col min="1540" max="1540" width="5.7109375" style="8" customWidth="1"/>
    <col min="1541" max="1541" width="24.7109375" style="8" customWidth="1"/>
    <col min="1542" max="1542" width="16" style="8" customWidth="1"/>
    <col min="1543" max="1543" width="19.140625" style="8" customWidth="1"/>
    <col min="1544" max="1544" width="15.42578125" style="8" customWidth="1"/>
    <col min="1545" max="1545" width="22" style="8" customWidth="1"/>
    <col min="1546" max="1546" width="18" style="8" customWidth="1"/>
    <col min="1547" max="1547" width="15.42578125" style="8" customWidth="1"/>
    <col min="1548" max="1548" width="16.5703125" style="8" customWidth="1"/>
    <col min="1549" max="1549" width="13.7109375" style="8" customWidth="1"/>
    <col min="1550" max="1550" width="20.7109375" style="8" customWidth="1"/>
    <col min="1551" max="1551" width="19.28515625" style="8" customWidth="1"/>
    <col min="1552" max="1552" width="22.28515625" style="8" customWidth="1"/>
    <col min="1553" max="1795" width="11.42578125" style="8"/>
    <col min="1796" max="1796" width="5.7109375" style="8" customWidth="1"/>
    <col min="1797" max="1797" width="24.7109375" style="8" customWidth="1"/>
    <col min="1798" max="1798" width="16" style="8" customWidth="1"/>
    <col min="1799" max="1799" width="19.140625" style="8" customWidth="1"/>
    <col min="1800" max="1800" width="15.42578125" style="8" customWidth="1"/>
    <col min="1801" max="1801" width="22" style="8" customWidth="1"/>
    <col min="1802" max="1802" width="18" style="8" customWidth="1"/>
    <col min="1803" max="1803" width="15.42578125" style="8" customWidth="1"/>
    <col min="1804" max="1804" width="16.5703125" style="8" customWidth="1"/>
    <col min="1805" max="1805" width="13.7109375" style="8" customWidth="1"/>
    <col min="1806" max="1806" width="20.7109375" style="8" customWidth="1"/>
    <col min="1807" max="1807" width="19.28515625" style="8" customWidth="1"/>
    <col min="1808" max="1808" width="22.28515625" style="8" customWidth="1"/>
    <col min="1809" max="2051" width="11.42578125" style="8"/>
    <col min="2052" max="2052" width="5.7109375" style="8" customWidth="1"/>
    <col min="2053" max="2053" width="24.7109375" style="8" customWidth="1"/>
    <col min="2054" max="2054" width="16" style="8" customWidth="1"/>
    <col min="2055" max="2055" width="19.140625" style="8" customWidth="1"/>
    <col min="2056" max="2056" width="15.42578125" style="8" customWidth="1"/>
    <col min="2057" max="2057" width="22" style="8" customWidth="1"/>
    <col min="2058" max="2058" width="18" style="8" customWidth="1"/>
    <col min="2059" max="2059" width="15.42578125" style="8" customWidth="1"/>
    <col min="2060" max="2060" width="16.5703125" style="8" customWidth="1"/>
    <col min="2061" max="2061" width="13.7109375" style="8" customWidth="1"/>
    <col min="2062" max="2062" width="20.7109375" style="8" customWidth="1"/>
    <col min="2063" max="2063" width="19.28515625" style="8" customWidth="1"/>
    <col min="2064" max="2064" width="22.28515625" style="8" customWidth="1"/>
    <col min="2065" max="2307" width="11.42578125" style="8"/>
    <col min="2308" max="2308" width="5.7109375" style="8" customWidth="1"/>
    <col min="2309" max="2309" width="24.7109375" style="8" customWidth="1"/>
    <col min="2310" max="2310" width="16" style="8" customWidth="1"/>
    <col min="2311" max="2311" width="19.140625" style="8" customWidth="1"/>
    <col min="2312" max="2312" width="15.42578125" style="8" customWidth="1"/>
    <col min="2313" max="2313" width="22" style="8" customWidth="1"/>
    <col min="2314" max="2314" width="18" style="8" customWidth="1"/>
    <col min="2315" max="2315" width="15.42578125" style="8" customWidth="1"/>
    <col min="2316" max="2316" width="16.5703125" style="8" customWidth="1"/>
    <col min="2317" max="2317" width="13.7109375" style="8" customWidth="1"/>
    <col min="2318" max="2318" width="20.7109375" style="8" customWidth="1"/>
    <col min="2319" max="2319" width="19.28515625" style="8" customWidth="1"/>
    <col min="2320" max="2320" width="22.28515625" style="8" customWidth="1"/>
    <col min="2321" max="2563" width="11.42578125" style="8"/>
    <col min="2564" max="2564" width="5.7109375" style="8" customWidth="1"/>
    <col min="2565" max="2565" width="24.7109375" style="8" customWidth="1"/>
    <col min="2566" max="2566" width="16" style="8" customWidth="1"/>
    <col min="2567" max="2567" width="19.140625" style="8" customWidth="1"/>
    <col min="2568" max="2568" width="15.42578125" style="8" customWidth="1"/>
    <col min="2569" max="2569" width="22" style="8" customWidth="1"/>
    <col min="2570" max="2570" width="18" style="8" customWidth="1"/>
    <col min="2571" max="2571" width="15.42578125" style="8" customWidth="1"/>
    <col min="2572" max="2572" width="16.5703125" style="8" customWidth="1"/>
    <col min="2573" max="2573" width="13.7109375" style="8" customWidth="1"/>
    <col min="2574" max="2574" width="20.7109375" style="8" customWidth="1"/>
    <col min="2575" max="2575" width="19.28515625" style="8" customWidth="1"/>
    <col min="2576" max="2576" width="22.28515625" style="8" customWidth="1"/>
    <col min="2577" max="2819" width="11.42578125" style="8"/>
    <col min="2820" max="2820" width="5.7109375" style="8" customWidth="1"/>
    <col min="2821" max="2821" width="24.7109375" style="8" customWidth="1"/>
    <col min="2822" max="2822" width="16" style="8" customWidth="1"/>
    <col min="2823" max="2823" width="19.140625" style="8" customWidth="1"/>
    <col min="2824" max="2824" width="15.42578125" style="8" customWidth="1"/>
    <col min="2825" max="2825" width="22" style="8" customWidth="1"/>
    <col min="2826" max="2826" width="18" style="8" customWidth="1"/>
    <col min="2827" max="2827" width="15.42578125" style="8" customWidth="1"/>
    <col min="2828" max="2828" width="16.5703125" style="8" customWidth="1"/>
    <col min="2829" max="2829" width="13.7109375" style="8" customWidth="1"/>
    <col min="2830" max="2830" width="20.7109375" style="8" customWidth="1"/>
    <col min="2831" max="2831" width="19.28515625" style="8" customWidth="1"/>
    <col min="2832" max="2832" width="22.28515625" style="8" customWidth="1"/>
    <col min="2833" max="3075" width="11.42578125" style="8"/>
    <col min="3076" max="3076" width="5.7109375" style="8" customWidth="1"/>
    <col min="3077" max="3077" width="24.7109375" style="8" customWidth="1"/>
    <col min="3078" max="3078" width="16" style="8" customWidth="1"/>
    <col min="3079" max="3079" width="19.140625" style="8" customWidth="1"/>
    <col min="3080" max="3080" width="15.42578125" style="8" customWidth="1"/>
    <col min="3081" max="3081" width="22" style="8" customWidth="1"/>
    <col min="3082" max="3082" width="18" style="8" customWidth="1"/>
    <col min="3083" max="3083" width="15.42578125" style="8" customWidth="1"/>
    <col min="3084" max="3084" width="16.5703125" style="8" customWidth="1"/>
    <col min="3085" max="3085" width="13.7109375" style="8" customWidth="1"/>
    <col min="3086" max="3086" width="20.7109375" style="8" customWidth="1"/>
    <col min="3087" max="3087" width="19.28515625" style="8" customWidth="1"/>
    <col min="3088" max="3088" width="22.28515625" style="8" customWidth="1"/>
    <col min="3089" max="3331" width="11.42578125" style="8"/>
    <col min="3332" max="3332" width="5.7109375" style="8" customWidth="1"/>
    <col min="3333" max="3333" width="24.7109375" style="8" customWidth="1"/>
    <col min="3334" max="3334" width="16" style="8" customWidth="1"/>
    <col min="3335" max="3335" width="19.140625" style="8" customWidth="1"/>
    <col min="3336" max="3336" width="15.42578125" style="8" customWidth="1"/>
    <col min="3337" max="3337" width="22" style="8" customWidth="1"/>
    <col min="3338" max="3338" width="18" style="8" customWidth="1"/>
    <col min="3339" max="3339" width="15.42578125" style="8" customWidth="1"/>
    <col min="3340" max="3340" width="16.5703125" style="8" customWidth="1"/>
    <col min="3341" max="3341" width="13.7109375" style="8" customWidth="1"/>
    <col min="3342" max="3342" width="20.7109375" style="8" customWidth="1"/>
    <col min="3343" max="3343" width="19.28515625" style="8" customWidth="1"/>
    <col min="3344" max="3344" width="22.28515625" style="8" customWidth="1"/>
    <col min="3345" max="3587" width="11.42578125" style="8"/>
    <col min="3588" max="3588" width="5.7109375" style="8" customWidth="1"/>
    <col min="3589" max="3589" width="24.7109375" style="8" customWidth="1"/>
    <col min="3590" max="3590" width="16" style="8" customWidth="1"/>
    <col min="3591" max="3591" width="19.140625" style="8" customWidth="1"/>
    <col min="3592" max="3592" width="15.42578125" style="8" customWidth="1"/>
    <col min="3593" max="3593" width="22" style="8" customWidth="1"/>
    <col min="3594" max="3594" width="18" style="8" customWidth="1"/>
    <col min="3595" max="3595" width="15.42578125" style="8" customWidth="1"/>
    <col min="3596" max="3596" width="16.5703125" style="8" customWidth="1"/>
    <col min="3597" max="3597" width="13.7109375" style="8" customWidth="1"/>
    <col min="3598" max="3598" width="20.7109375" style="8" customWidth="1"/>
    <col min="3599" max="3599" width="19.28515625" style="8" customWidth="1"/>
    <col min="3600" max="3600" width="22.28515625" style="8" customWidth="1"/>
    <col min="3601" max="3843" width="11.42578125" style="8"/>
    <col min="3844" max="3844" width="5.7109375" style="8" customWidth="1"/>
    <col min="3845" max="3845" width="24.7109375" style="8" customWidth="1"/>
    <col min="3846" max="3846" width="16" style="8" customWidth="1"/>
    <col min="3847" max="3847" width="19.140625" style="8" customWidth="1"/>
    <col min="3848" max="3848" width="15.42578125" style="8" customWidth="1"/>
    <col min="3849" max="3849" width="22" style="8" customWidth="1"/>
    <col min="3850" max="3850" width="18" style="8" customWidth="1"/>
    <col min="3851" max="3851" width="15.42578125" style="8" customWidth="1"/>
    <col min="3852" max="3852" width="16.5703125" style="8" customWidth="1"/>
    <col min="3853" max="3853" width="13.7109375" style="8" customWidth="1"/>
    <col min="3854" max="3854" width="20.7109375" style="8" customWidth="1"/>
    <col min="3855" max="3855" width="19.28515625" style="8" customWidth="1"/>
    <col min="3856" max="3856" width="22.28515625" style="8" customWidth="1"/>
    <col min="3857" max="4099" width="11.42578125" style="8"/>
    <col min="4100" max="4100" width="5.7109375" style="8" customWidth="1"/>
    <col min="4101" max="4101" width="24.7109375" style="8" customWidth="1"/>
    <col min="4102" max="4102" width="16" style="8" customWidth="1"/>
    <col min="4103" max="4103" width="19.140625" style="8" customWidth="1"/>
    <col min="4104" max="4104" width="15.42578125" style="8" customWidth="1"/>
    <col min="4105" max="4105" width="22" style="8" customWidth="1"/>
    <col min="4106" max="4106" width="18" style="8" customWidth="1"/>
    <col min="4107" max="4107" width="15.42578125" style="8" customWidth="1"/>
    <col min="4108" max="4108" width="16.5703125" style="8" customWidth="1"/>
    <col min="4109" max="4109" width="13.7109375" style="8" customWidth="1"/>
    <col min="4110" max="4110" width="20.7109375" style="8" customWidth="1"/>
    <col min="4111" max="4111" width="19.28515625" style="8" customWidth="1"/>
    <col min="4112" max="4112" width="22.28515625" style="8" customWidth="1"/>
    <col min="4113" max="4355" width="11.42578125" style="8"/>
    <col min="4356" max="4356" width="5.7109375" style="8" customWidth="1"/>
    <col min="4357" max="4357" width="24.7109375" style="8" customWidth="1"/>
    <col min="4358" max="4358" width="16" style="8" customWidth="1"/>
    <col min="4359" max="4359" width="19.140625" style="8" customWidth="1"/>
    <col min="4360" max="4360" width="15.42578125" style="8" customWidth="1"/>
    <col min="4361" max="4361" width="22" style="8" customWidth="1"/>
    <col min="4362" max="4362" width="18" style="8" customWidth="1"/>
    <col min="4363" max="4363" width="15.42578125" style="8" customWidth="1"/>
    <col min="4364" max="4364" width="16.5703125" style="8" customWidth="1"/>
    <col min="4365" max="4365" width="13.7109375" style="8" customWidth="1"/>
    <col min="4366" max="4366" width="20.7109375" style="8" customWidth="1"/>
    <col min="4367" max="4367" width="19.28515625" style="8" customWidth="1"/>
    <col min="4368" max="4368" width="22.28515625" style="8" customWidth="1"/>
    <col min="4369" max="4611" width="11.42578125" style="8"/>
    <col min="4612" max="4612" width="5.7109375" style="8" customWidth="1"/>
    <col min="4613" max="4613" width="24.7109375" style="8" customWidth="1"/>
    <col min="4614" max="4614" width="16" style="8" customWidth="1"/>
    <col min="4615" max="4615" width="19.140625" style="8" customWidth="1"/>
    <col min="4616" max="4616" width="15.42578125" style="8" customWidth="1"/>
    <col min="4617" max="4617" width="22" style="8" customWidth="1"/>
    <col min="4618" max="4618" width="18" style="8" customWidth="1"/>
    <col min="4619" max="4619" width="15.42578125" style="8" customWidth="1"/>
    <col min="4620" max="4620" width="16.5703125" style="8" customWidth="1"/>
    <col min="4621" max="4621" width="13.7109375" style="8" customWidth="1"/>
    <col min="4622" max="4622" width="20.7109375" style="8" customWidth="1"/>
    <col min="4623" max="4623" width="19.28515625" style="8" customWidth="1"/>
    <col min="4624" max="4624" width="22.28515625" style="8" customWidth="1"/>
    <col min="4625" max="4867" width="11.42578125" style="8"/>
    <col min="4868" max="4868" width="5.7109375" style="8" customWidth="1"/>
    <col min="4869" max="4869" width="24.7109375" style="8" customWidth="1"/>
    <col min="4870" max="4870" width="16" style="8" customWidth="1"/>
    <col min="4871" max="4871" width="19.140625" style="8" customWidth="1"/>
    <col min="4872" max="4872" width="15.42578125" style="8" customWidth="1"/>
    <col min="4873" max="4873" width="22" style="8" customWidth="1"/>
    <col min="4874" max="4874" width="18" style="8" customWidth="1"/>
    <col min="4875" max="4875" width="15.42578125" style="8" customWidth="1"/>
    <col min="4876" max="4876" width="16.5703125" style="8" customWidth="1"/>
    <col min="4877" max="4877" width="13.7109375" style="8" customWidth="1"/>
    <col min="4878" max="4878" width="20.7109375" style="8" customWidth="1"/>
    <col min="4879" max="4879" width="19.28515625" style="8" customWidth="1"/>
    <col min="4880" max="4880" width="22.28515625" style="8" customWidth="1"/>
    <col min="4881" max="5123" width="11.42578125" style="8"/>
    <col min="5124" max="5124" width="5.7109375" style="8" customWidth="1"/>
    <col min="5125" max="5125" width="24.7109375" style="8" customWidth="1"/>
    <col min="5126" max="5126" width="16" style="8" customWidth="1"/>
    <col min="5127" max="5127" width="19.140625" style="8" customWidth="1"/>
    <col min="5128" max="5128" width="15.42578125" style="8" customWidth="1"/>
    <col min="5129" max="5129" width="22" style="8" customWidth="1"/>
    <col min="5130" max="5130" width="18" style="8" customWidth="1"/>
    <col min="5131" max="5131" width="15.42578125" style="8" customWidth="1"/>
    <col min="5132" max="5132" width="16.5703125" style="8" customWidth="1"/>
    <col min="5133" max="5133" width="13.7109375" style="8" customWidth="1"/>
    <col min="5134" max="5134" width="20.7109375" style="8" customWidth="1"/>
    <col min="5135" max="5135" width="19.28515625" style="8" customWidth="1"/>
    <col min="5136" max="5136" width="22.28515625" style="8" customWidth="1"/>
    <col min="5137" max="5379" width="11.42578125" style="8"/>
    <col min="5380" max="5380" width="5.7109375" style="8" customWidth="1"/>
    <col min="5381" max="5381" width="24.7109375" style="8" customWidth="1"/>
    <col min="5382" max="5382" width="16" style="8" customWidth="1"/>
    <col min="5383" max="5383" width="19.140625" style="8" customWidth="1"/>
    <col min="5384" max="5384" width="15.42578125" style="8" customWidth="1"/>
    <col min="5385" max="5385" width="22" style="8" customWidth="1"/>
    <col min="5386" max="5386" width="18" style="8" customWidth="1"/>
    <col min="5387" max="5387" width="15.42578125" style="8" customWidth="1"/>
    <col min="5388" max="5388" width="16.5703125" style="8" customWidth="1"/>
    <col min="5389" max="5389" width="13.7109375" style="8" customWidth="1"/>
    <col min="5390" max="5390" width="20.7109375" style="8" customWidth="1"/>
    <col min="5391" max="5391" width="19.28515625" style="8" customWidth="1"/>
    <col min="5392" max="5392" width="22.28515625" style="8" customWidth="1"/>
    <col min="5393" max="5635" width="11.42578125" style="8"/>
    <col min="5636" max="5636" width="5.7109375" style="8" customWidth="1"/>
    <col min="5637" max="5637" width="24.7109375" style="8" customWidth="1"/>
    <col min="5638" max="5638" width="16" style="8" customWidth="1"/>
    <col min="5639" max="5639" width="19.140625" style="8" customWidth="1"/>
    <col min="5640" max="5640" width="15.42578125" style="8" customWidth="1"/>
    <col min="5641" max="5641" width="22" style="8" customWidth="1"/>
    <col min="5642" max="5642" width="18" style="8" customWidth="1"/>
    <col min="5643" max="5643" width="15.42578125" style="8" customWidth="1"/>
    <col min="5644" max="5644" width="16.5703125" style="8" customWidth="1"/>
    <col min="5645" max="5645" width="13.7109375" style="8" customWidth="1"/>
    <col min="5646" max="5646" width="20.7109375" style="8" customWidth="1"/>
    <col min="5647" max="5647" width="19.28515625" style="8" customWidth="1"/>
    <col min="5648" max="5648" width="22.28515625" style="8" customWidth="1"/>
    <col min="5649" max="5891" width="11.42578125" style="8"/>
    <col min="5892" max="5892" width="5.7109375" style="8" customWidth="1"/>
    <col min="5893" max="5893" width="24.7109375" style="8" customWidth="1"/>
    <col min="5894" max="5894" width="16" style="8" customWidth="1"/>
    <col min="5895" max="5895" width="19.140625" style="8" customWidth="1"/>
    <col min="5896" max="5896" width="15.42578125" style="8" customWidth="1"/>
    <col min="5897" max="5897" width="22" style="8" customWidth="1"/>
    <col min="5898" max="5898" width="18" style="8" customWidth="1"/>
    <col min="5899" max="5899" width="15.42578125" style="8" customWidth="1"/>
    <col min="5900" max="5900" width="16.5703125" style="8" customWidth="1"/>
    <col min="5901" max="5901" width="13.7109375" style="8" customWidth="1"/>
    <col min="5902" max="5902" width="20.7109375" style="8" customWidth="1"/>
    <col min="5903" max="5903" width="19.28515625" style="8" customWidth="1"/>
    <col min="5904" max="5904" width="22.28515625" style="8" customWidth="1"/>
    <col min="5905" max="6147" width="11.42578125" style="8"/>
    <col min="6148" max="6148" width="5.7109375" style="8" customWidth="1"/>
    <col min="6149" max="6149" width="24.7109375" style="8" customWidth="1"/>
    <col min="6150" max="6150" width="16" style="8" customWidth="1"/>
    <col min="6151" max="6151" width="19.140625" style="8" customWidth="1"/>
    <col min="6152" max="6152" width="15.42578125" style="8" customWidth="1"/>
    <col min="6153" max="6153" width="22" style="8" customWidth="1"/>
    <col min="6154" max="6154" width="18" style="8" customWidth="1"/>
    <col min="6155" max="6155" width="15.42578125" style="8" customWidth="1"/>
    <col min="6156" max="6156" width="16.5703125" style="8" customWidth="1"/>
    <col min="6157" max="6157" width="13.7109375" style="8" customWidth="1"/>
    <col min="6158" max="6158" width="20.7109375" style="8" customWidth="1"/>
    <col min="6159" max="6159" width="19.28515625" style="8" customWidth="1"/>
    <col min="6160" max="6160" width="22.28515625" style="8" customWidth="1"/>
    <col min="6161" max="6403" width="11.42578125" style="8"/>
    <col min="6404" max="6404" width="5.7109375" style="8" customWidth="1"/>
    <col min="6405" max="6405" width="24.7109375" style="8" customWidth="1"/>
    <col min="6406" max="6406" width="16" style="8" customWidth="1"/>
    <col min="6407" max="6407" width="19.140625" style="8" customWidth="1"/>
    <col min="6408" max="6408" width="15.42578125" style="8" customWidth="1"/>
    <col min="6409" max="6409" width="22" style="8" customWidth="1"/>
    <col min="6410" max="6410" width="18" style="8" customWidth="1"/>
    <col min="6411" max="6411" width="15.42578125" style="8" customWidth="1"/>
    <col min="6412" max="6412" width="16.5703125" style="8" customWidth="1"/>
    <col min="6413" max="6413" width="13.7109375" style="8" customWidth="1"/>
    <col min="6414" max="6414" width="20.7109375" style="8" customWidth="1"/>
    <col min="6415" max="6415" width="19.28515625" style="8" customWidth="1"/>
    <col min="6416" max="6416" width="22.28515625" style="8" customWidth="1"/>
    <col min="6417" max="6659" width="11.42578125" style="8"/>
    <col min="6660" max="6660" width="5.7109375" style="8" customWidth="1"/>
    <col min="6661" max="6661" width="24.7109375" style="8" customWidth="1"/>
    <col min="6662" max="6662" width="16" style="8" customWidth="1"/>
    <col min="6663" max="6663" width="19.140625" style="8" customWidth="1"/>
    <col min="6664" max="6664" width="15.42578125" style="8" customWidth="1"/>
    <col min="6665" max="6665" width="22" style="8" customWidth="1"/>
    <col min="6666" max="6666" width="18" style="8" customWidth="1"/>
    <col min="6667" max="6667" width="15.42578125" style="8" customWidth="1"/>
    <col min="6668" max="6668" width="16.5703125" style="8" customWidth="1"/>
    <col min="6669" max="6669" width="13.7109375" style="8" customWidth="1"/>
    <col min="6670" max="6670" width="20.7109375" style="8" customWidth="1"/>
    <col min="6671" max="6671" width="19.28515625" style="8" customWidth="1"/>
    <col min="6672" max="6672" width="22.28515625" style="8" customWidth="1"/>
    <col min="6673" max="6915" width="11.42578125" style="8"/>
    <col min="6916" max="6916" width="5.7109375" style="8" customWidth="1"/>
    <col min="6917" max="6917" width="24.7109375" style="8" customWidth="1"/>
    <col min="6918" max="6918" width="16" style="8" customWidth="1"/>
    <col min="6919" max="6919" width="19.140625" style="8" customWidth="1"/>
    <col min="6920" max="6920" width="15.42578125" style="8" customWidth="1"/>
    <col min="6921" max="6921" width="22" style="8" customWidth="1"/>
    <col min="6922" max="6922" width="18" style="8" customWidth="1"/>
    <col min="6923" max="6923" width="15.42578125" style="8" customWidth="1"/>
    <col min="6924" max="6924" width="16.5703125" style="8" customWidth="1"/>
    <col min="6925" max="6925" width="13.7109375" style="8" customWidth="1"/>
    <col min="6926" max="6926" width="20.7109375" style="8" customWidth="1"/>
    <col min="6927" max="6927" width="19.28515625" style="8" customWidth="1"/>
    <col min="6928" max="6928" width="22.28515625" style="8" customWidth="1"/>
    <col min="6929" max="7171" width="11.42578125" style="8"/>
    <col min="7172" max="7172" width="5.7109375" style="8" customWidth="1"/>
    <col min="7173" max="7173" width="24.7109375" style="8" customWidth="1"/>
    <col min="7174" max="7174" width="16" style="8" customWidth="1"/>
    <col min="7175" max="7175" width="19.140625" style="8" customWidth="1"/>
    <col min="7176" max="7176" width="15.42578125" style="8" customWidth="1"/>
    <col min="7177" max="7177" width="22" style="8" customWidth="1"/>
    <col min="7178" max="7178" width="18" style="8" customWidth="1"/>
    <col min="7179" max="7179" width="15.42578125" style="8" customWidth="1"/>
    <col min="7180" max="7180" width="16.5703125" style="8" customWidth="1"/>
    <col min="7181" max="7181" width="13.7109375" style="8" customWidth="1"/>
    <col min="7182" max="7182" width="20.7109375" style="8" customWidth="1"/>
    <col min="7183" max="7183" width="19.28515625" style="8" customWidth="1"/>
    <col min="7184" max="7184" width="22.28515625" style="8" customWidth="1"/>
    <col min="7185" max="7427" width="11.42578125" style="8"/>
    <col min="7428" max="7428" width="5.7109375" style="8" customWidth="1"/>
    <col min="7429" max="7429" width="24.7109375" style="8" customWidth="1"/>
    <col min="7430" max="7430" width="16" style="8" customWidth="1"/>
    <col min="7431" max="7431" width="19.140625" style="8" customWidth="1"/>
    <col min="7432" max="7432" width="15.42578125" style="8" customWidth="1"/>
    <col min="7433" max="7433" width="22" style="8" customWidth="1"/>
    <col min="7434" max="7434" width="18" style="8" customWidth="1"/>
    <col min="7435" max="7435" width="15.42578125" style="8" customWidth="1"/>
    <col min="7436" max="7436" width="16.5703125" style="8" customWidth="1"/>
    <col min="7437" max="7437" width="13.7109375" style="8" customWidth="1"/>
    <col min="7438" max="7438" width="20.7109375" style="8" customWidth="1"/>
    <col min="7439" max="7439" width="19.28515625" style="8" customWidth="1"/>
    <col min="7440" max="7440" width="22.28515625" style="8" customWidth="1"/>
    <col min="7441" max="7683" width="11.42578125" style="8"/>
    <col min="7684" max="7684" width="5.7109375" style="8" customWidth="1"/>
    <col min="7685" max="7685" width="24.7109375" style="8" customWidth="1"/>
    <col min="7686" max="7686" width="16" style="8" customWidth="1"/>
    <col min="7687" max="7687" width="19.140625" style="8" customWidth="1"/>
    <col min="7688" max="7688" width="15.42578125" style="8" customWidth="1"/>
    <col min="7689" max="7689" width="22" style="8" customWidth="1"/>
    <col min="7690" max="7690" width="18" style="8" customWidth="1"/>
    <col min="7691" max="7691" width="15.42578125" style="8" customWidth="1"/>
    <col min="7692" max="7692" width="16.5703125" style="8" customWidth="1"/>
    <col min="7693" max="7693" width="13.7109375" style="8" customWidth="1"/>
    <col min="7694" max="7694" width="20.7109375" style="8" customWidth="1"/>
    <col min="7695" max="7695" width="19.28515625" style="8" customWidth="1"/>
    <col min="7696" max="7696" width="22.28515625" style="8" customWidth="1"/>
    <col min="7697" max="7939" width="11.42578125" style="8"/>
    <col min="7940" max="7940" width="5.7109375" style="8" customWidth="1"/>
    <col min="7941" max="7941" width="24.7109375" style="8" customWidth="1"/>
    <col min="7942" max="7942" width="16" style="8" customWidth="1"/>
    <col min="7943" max="7943" width="19.140625" style="8" customWidth="1"/>
    <col min="7944" max="7944" width="15.42578125" style="8" customWidth="1"/>
    <col min="7945" max="7945" width="22" style="8" customWidth="1"/>
    <col min="7946" max="7946" width="18" style="8" customWidth="1"/>
    <col min="7947" max="7947" width="15.42578125" style="8" customWidth="1"/>
    <col min="7948" max="7948" width="16.5703125" style="8" customWidth="1"/>
    <col min="7949" max="7949" width="13.7109375" style="8" customWidth="1"/>
    <col min="7950" max="7950" width="20.7109375" style="8" customWidth="1"/>
    <col min="7951" max="7951" width="19.28515625" style="8" customWidth="1"/>
    <col min="7952" max="7952" width="22.28515625" style="8" customWidth="1"/>
    <col min="7953" max="8195" width="11.42578125" style="8"/>
    <col min="8196" max="8196" width="5.7109375" style="8" customWidth="1"/>
    <col min="8197" max="8197" width="24.7109375" style="8" customWidth="1"/>
    <col min="8198" max="8198" width="16" style="8" customWidth="1"/>
    <col min="8199" max="8199" width="19.140625" style="8" customWidth="1"/>
    <col min="8200" max="8200" width="15.42578125" style="8" customWidth="1"/>
    <col min="8201" max="8201" width="22" style="8" customWidth="1"/>
    <col min="8202" max="8202" width="18" style="8" customWidth="1"/>
    <col min="8203" max="8203" width="15.42578125" style="8" customWidth="1"/>
    <col min="8204" max="8204" width="16.5703125" style="8" customWidth="1"/>
    <col min="8205" max="8205" width="13.7109375" style="8" customWidth="1"/>
    <col min="8206" max="8206" width="20.7109375" style="8" customWidth="1"/>
    <col min="8207" max="8207" width="19.28515625" style="8" customWidth="1"/>
    <col min="8208" max="8208" width="22.28515625" style="8" customWidth="1"/>
    <col min="8209" max="8451" width="11.42578125" style="8"/>
    <col min="8452" max="8452" width="5.7109375" style="8" customWidth="1"/>
    <col min="8453" max="8453" width="24.7109375" style="8" customWidth="1"/>
    <col min="8454" max="8454" width="16" style="8" customWidth="1"/>
    <col min="8455" max="8455" width="19.140625" style="8" customWidth="1"/>
    <col min="8456" max="8456" width="15.42578125" style="8" customWidth="1"/>
    <col min="8457" max="8457" width="22" style="8" customWidth="1"/>
    <col min="8458" max="8458" width="18" style="8" customWidth="1"/>
    <col min="8459" max="8459" width="15.42578125" style="8" customWidth="1"/>
    <col min="8460" max="8460" width="16.5703125" style="8" customWidth="1"/>
    <col min="8461" max="8461" width="13.7109375" style="8" customWidth="1"/>
    <col min="8462" max="8462" width="20.7109375" style="8" customWidth="1"/>
    <col min="8463" max="8463" width="19.28515625" style="8" customWidth="1"/>
    <col min="8464" max="8464" width="22.28515625" style="8" customWidth="1"/>
    <col min="8465" max="8707" width="11.42578125" style="8"/>
    <col min="8708" max="8708" width="5.7109375" style="8" customWidth="1"/>
    <col min="8709" max="8709" width="24.7109375" style="8" customWidth="1"/>
    <col min="8710" max="8710" width="16" style="8" customWidth="1"/>
    <col min="8711" max="8711" width="19.140625" style="8" customWidth="1"/>
    <col min="8712" max="8712" width="15.42578125" style="8" customWidth="1"/>
    <col min="8713" max="8713" width="22" style="8" customWidth="1"/>
    <col min="8714" max="8714" width="18" style="8" customWidth="1"/>
    <col min="8715" max="8715" width="15.42578125" style="8" customWidth="1"/>
    <col min="8716" max="8716" width="16.5703125" style="8" customWidth="1"/>
    <col min="8717" max="8717" width="13.7109375" style="8" customWidth="1"/>
    <col min="8718" max="8718" width="20.7109375" style="8" customWidth="1"/>
    <col min="8719" max="8719" width="19.28515625" style="8" customWidth="1"/>
    <col min="8720" max="8720" width="22.28515625" style="8" customWidth="1"/>
    <col min="8721" max="8963" width="11.42578125" style="8"/>
    <col min="8964" max="8964" width="5.7109375" style="8" customWidth="1"/>
    <col min="8965" max="8965" width="24.7109375" style="8" customWidth="1"/>
    <col min="8966" max="8966" width="16" style="8" customWidth="1"/>
    <col min="8967" max="8967" width="19.140625" style="8" customWidth="1"/>
    <col min="8968" max="8968" width="15.42578125" style="8" customWidth="1"/>
    <col min="8969" max="8969" width="22" style="8" customWidth="1"/>
    <col min="8970" max="8970" width="18" style="8" customWidth="1"/>
    <col min="8971" max="8971" width="15.42578125" style="8" customWidth="1"/>
    <col min="8972" max="8972" width="16.5703125" style="8" customWidth="1"/>
    <col min="8973" max="8973" width="13.7109375" style="8" customWidth="1"/>
    <col min="8974" max="8974" width="20.7109375" style="8" customWidth="1"/>
    <col min="8975" max="8975" width="19.28515625" style="8" customWidth="1"/>
    <col min="8976" max="8976" width="22.28515625" style="8" customWidth="1"/>
    <col min="8977" max="9219" width="11.42578125" style="8"/>
    <col min="9220" max="9220" width="5.7109375" style="8" customWidth="1"/>
    <col min="9221" max="9221" width="24.7109375" style="8" customWidth="1"/>
    <col min="9222" max="9222" width="16" style="8" customWidth="1"/>
    <col min="9223" max="9223" width="19.140625" style="8" customWidth="1"/>
    <col min="9224" max="9224" width="15.42578125" style="8" customWidth="1"/>
    <col min="9225" max="9225" width="22" style="8" customWidth="1"/>
    <col min="9226" max="9226" width="18" style="8" customWidth="1"/>
    <col min="9227" max="9227" width="15.42578125" style="8" customWidth="1"/>
    <col min="9228" max="9228" width="16.5703125" style="8" customWidth="1"/>
    <col min="9229" max="9229" width="13.7109375" style="8" customWidth="1"/>
    <col min="9230" max="9230" width="20.7109375" style="8" customWidth="1"/>
    <col min="9231" max="9231" width="19.28515625" style="8" customWidth="1"/>
    <col min="9232" max="9232" width="22.28515625" style="8" customWidth="1"/>
    <col min="9233" max="9475" width="11.42578125" style="8"/>
    <col min="9476" max="9476" width="5.7109375" style="8" customWidth="1"/>
    <col min="9477" max="9477" width="24.7109375" style="8" customWidth="1"/>
    <col min="9478" max="9478" width="16" style="8" customWidth="1"/>
    <col min="9479" max="9479" width="19.140625" style="8" customWidth="1"/>
    <col min="9480" max="9480" width="15.42578125" style="8" customWidth="1"/>
    <col min="9481" max="9481" width="22" style="8" customWidth="1"/>
    <col min="9482" max="9482" width="18" style="8" customWidth="1"/>
    <col min="9483" max="9483" width="15.42578125" style="8" customWidth="1"/>
    <col min="9484" max="9484" width="16.5703125" style="8" customWidth="1"/>
    <col min="9485" max="9485" width="13.7109375" style="8" customWidth="1"/>
    <col min="9486" max="9486" width="20.7109375" style="8" customWidth="1"/>
    <col min="9487" max="9487" width="19.28515625" style="8" customWidth="1"/>
    <col min="9488" max="9488" width="22.28515625" style="8" customWidth="1"/>
    <col min="9489" max="9731" width="11.42578125" style="8"/>
    <col min="9732" max="9732" width="5.7109375" style="8" customWidth="1"/>
    <col min="9733" max="9733" width="24.7109375" style="8" customWidth="1"/>
    <col min="9734" max="9734" width="16" style="8" customWidth="1"/>
    <col min="9735" max="9735" width="19.140625" style="8" customWidth="1"/>
    <col min="9736" max="9736" width="15.42578125" style="8" customWidth="1"/>
    <col min="9737" max="9737" width="22" style="8" customWidth="1"/>
    <col min="9738" max="9738" width="18" style="8" customWidth="1"/>
    <col min="9739" max="9739" width="15.42578125" style="8" customWidth="1"/>
    <col min="9740" max="9740" width="16.5703125" style="8" customWidth="1"/>
    <col min="9741" max="9741" width="13.7109375" style="8" customWidth="1"/>
    <col min="9742" max="9742" width="20.7109375" style="8" customWidth="1"/>
    <col min="9743" max="9743" width="19.28515625" style="8" customWidth="1"/>
    <col min="9744" max="9744" width="22.28515625" style="8" customWidth="1"/>
    <col min="9745" max="9987" width="11.42578125" style="8"/>
    <col min="9988" max="9988" width="5.7109375" style="8" customWidth="1"/>
    <col min="9989" max="9989" width="24.7109375" style="8" customWidth="1"/>
    <col min="9990" max="9990" width="16" style="8" customWidth="1"/>
    <col min="9991" max="9991" width="19.140625" style="8" customWidth="1"/>
    <col min="9992" max="9992" width="15.42578125" style="8" customWidth="1"/>
    <col min="9993" max="9993" width="22" style="8" customWidth="1"/>
    <col min="9994" max="9994" width="18" style="8" customWidth="1"/>
    <col min="9995" max="9995" width="15.42578125" style="8" customWidth="1"/>
    <col min="9996" max="9996" width="16.5703125" style="8" customWidth="1"/>
    <col min="9997" max="9997" width="13.7109375" style="8" customWidth="1"/>
    <col min="9998" max="9998" width="20.7109375" style="8" customWidth="1"/>
    <col min="9999" max="9999" width="19.28515625" style="8" customWidth="1"/>
    <col min="10000" max="10000" width="22.28515625" style="8" customWidth="1"/>
    <col min="10001" max="10243" width="11.42578125" style="8"/>
    <col min="10244" max="10244" width="5.7109375" style="8" customWidth="1"/>
    <col min="10245" max="10245" width="24.7109375" style="8" customWidth="1"/>
    <col min="10246" max="10246" width="16" style="8" customWidth="1"/>
    <col min="10247" max="10247" width="19.140625" style="8" customWidth="1"/>
    <col min="10248" max="10248" width="15.42578125" style="8" customWidth="1"/>
    <col min="10249" max="10249" width="22" style="8" customWidth="1"/>
    <col min="10250" max="10250" width="18" style="8" customWidth="1"/>
    <col min="10251" max="10251" width="15.42578125" style="8" customWidth="1"/>
    <col min="10252" max="10252" width="16.5703125" style="8" customWidth="1"/>
    <col min="10253" max="10253" width="13.7109375" style="8" customWidth="1"/>
    <col min="10254" max="10254" width="20.7109375" style="8" customWidth="1"/>
    <col min="10255" max="10255" width="19.28515625" style="8" customWidth="1"/>
    <col min="10256" max="10256" width="22.28515625" style="8" customWidth="1"/>
    <col min="10257" max="10499" width="11.42578125" style="8"/>
    <col min="10500" max="10500" width="5.7109375" style="8" customWidth="1"/>
    <col min="10501" max="10501" width="24.7109375" style="8" customWidth="1"/>
    <col min="10502" max="10502" width="16" style="8" customWidth="1"/>
    <col min="10503" max="10503" width="19.140625" style="8" customWidth="1"/>
    <col min="10504" max="10504" width="15.42578125" style="8" customWidth="1"/>
    <col min="10505" max="10505" width="22" style="8" customWidth="1"/>
    <col min="10506" max="10506" width="18" style="8" customWidth="1"/>
    <col min="10507" max="10507" width="15.42578125" style="8" customWidth="1"/>
    <col min="10508" max="10508" width="16.5703125" style="8" customWidth="1"/>
    <col min="10509" max="10509" width="13.7109375" style="8" customWidth="1"/>
    <col min="10510" max="10510" width="20.7109375" style="8" customWidth="1"/>
    <col min="10511" max="10511" width="19.28515625" style="8" customWidth="1"/>
    <col min="10512" max="10512" width="22.28515625" style="8" customWidth="1"/>
    <col min="10513" max="10755" width="11.42578125" style="8"/>
    <col min="10756" max="10756" width="5.7109375" style="8" customWidth="1"/>
    <col min="10757" max="10757" width="24.7109375" style="8" customWidth="1"/>
    <col min="10758" max="10758" width="16" style="8" customWidth="1"/>
    <col min="10759" max="10759" width="19.140625" style="8" customWidth="1"/>
    <col min="10760" max="10760" width="15.42578125" style="8" customWidth="1"/>
    <col min="10761" max="10761" width="22" style="8" customWidth="1"/>
    <col min="10762" max="10762" width="18" style="8" customWidth="1"/>
    <col min="10763" max="10763" width="15.42578125" style="8" customWidth="1"/>
    <col min="10764" max="10764" width="16.5703125" style="8" customWidth="1"/>
    <col min="10765" max="10765" width="13.7109375" style="8" customWidth="1"/>
    <col min="10766" max="10766" width="20.7109375" style="8" customWidth="1"/>
    <col min="10767" max="10767" width="19.28515625" style="8" customWidth="1"/>
    <col min="10768" max="10768" width="22.28515625" style="8" customWidth="1"/>
    <col min="10769" max="11011" width="11.42578125" style="8"/>
    <col min="11012" max="11012" width="5.7109375" style="8" customWidth="1"/>
    <col min="11013" max="11013" width="24.7109375" style="8" customWidth="1"/>
    <col min="11014" max="11014" width="16" style="8" customWidth="1"/>
    <col min="11015" max="11015" width="19.140625" style="8" customWidth="1"/>
    <col min="11016" max="11016" width="15.42578125" style="8" customWidth="1"/>
    <col min="11017" max="11017" width="22" style="8" customWidth="1"/>
    <col min="11018" max="11018" width="18" style="8" customWidth="1"/>
    <col min="11019" max="11019" width="15.42578125" style="8" customWidth="1"/>
    <col min="11020" max="11020" width="16.5703125" style="8" customWidth="1"/>
    <col min="11021" max="11021" width="13.7109375" style="8" customWidth="1"/>
    <col min="11022" max="11022" width="20.7109375" style="8" customWidth="1"/>
    <col min="11023" max="11023" width="19.28515625" style="8" customWidth="1"/>
    <col min="11024" max="11024" width="22.28515625" style="8" customWidth="1"/>
    <col min="11025" max="11267" width="11.42578125" style="8"/>
    <col min="11268" max="11268" width="5.7109375" style="8" customWidth="1"/>
    <col min="11269" max="11269" width="24.7109375" style="8" customWidth="1"/>
    <col min="11270" max="11270" width="16" style="8" customWidth="1"/>
    <col min="11271" max="11271" width="19.140625" style="8" customWidth="1"/>
    <col min="11272" max="11272" width="15.42578125" style="8" customWidth="1"/>
    <col min="11273" max="11273" width="22" style="8" customWidth="1"/>
    <col min="11274" max="11274" width="18" style="8" customWidth="1"/>
    <col min="11275" max="11275" width="15.42578125" style="8" customWidth="1"/>
    <col min="11276" max="11276" width="16.5703125" style="8" customWidth="1"/>
    <col min="11277" max="11277" width="13.7109375" style="8" customWidth="1"/>
    <col min="11278" max="11278" width="20.7109375" style="8" customWidth="1"/>
    <col min="11279" max="11279" width="19.28515625" style="8" customWidth="1"/>
    <col min="11280" max="11280" width="22.28515625" style="8" customWidth="1"/>
    <col min="11281" max="11523" width="11.42578125" style="8"/>
    <col min="11524" max="11524" width="5.7109375" style="8" customWidth="1"/>
    <col min="11525" max="11525" width="24.7109375" style="8" customWidth="1"/>
    <col min="11526" max="11526" width="16" style="8" customWidth="1"/>
    <col min="11527" max="11527" width="19.140625" style="8" customWidth="1"/>
    <col min="11528" max="11528" width="15.42578125" style="8" customWidth="1"/>
    <col min="11529" max="11529" width="22" style="8" customWidth="1"/>
    <col min="11530" max="11530" width="18" style="8" customWidth="1"/>
    <col min="11531" max="11531" width="15.42578125" style="8" customWidth="1"/>
    <col min="11532" max="11532" width="16.5703125" style="8" customWidth="1"/>
    <col min="11533" max="11533" width="13.7109375" style="8" customWidth="1"/>
    <col min="11534" max="11534" width="20.7109375" style="8" customWidth="1"/>
    <col min="11535" max="11535" width="19.28515625" style="8" customWidth="1"/>
    <col min="11536" max="11536" width="22.28515625" style="8" customWidth="1"/>
    <col min="11537" max="11779" width="11.42578125" style="8"/>
    <col min="11780" max="11780" width="5.7109375" style="8" customWidth="1"/>
    <col min="11781" max="11781" width="24.7109375" style="8" customWidth="1"/>
    <col min="11782" max="11782" width="16" style="8" customWidth="1"/>
    <col min="11783" max="11783" width="19.140625" style="8" customWidth="1"/>
    <col min="11784" max="11784" width="15.42578125" style="8" customWidth="1"/>
    <col min="11785" max="11785" width="22" style="8" customWidth="1"/>
    <col min="11786" max="11786" width="18" style="8" customWidth="1"/>
    <col min="11787" max="11787" width="15.42578125" style="8" customWidth="1"/>
    <col min="11788" max="11788" width="16.5703125" style="8" customWidth="1"/>
    <col min="11789" max="11789" width="13.7109375" style="8" customWidth="1"/>
    <col min="11790" max="11790" width="20.7109375" style="8" customWidth="1"/>
    <col min="11791" max="11791" width="19.28515625" style="8" customWidth="1"/>
    <col min="11792" max="11792" width="22.28515625" style="8" customWidth="1"/>
    <col min="11793" max="12035" width="11.42578125" style="8"/>
    <col min="12036" max="12036" width="5.7109375" style="8" customWidth="1"/>
    <col min="12037" max="12037" width="24.7109375" style="8" customWidth="1"/>
    <col min="12038" max="12038" width="16" style="8" customWidth="1"/>
    <col min="12039" max="12039" width="19.140625" style="8" customWidth="1"/>
    <col min="12040" max="12040" width="15.42578125" style="8" customWidth="1"/>
    <col min="12041" max="12041" width="22" style="8" customWidth="1"/>
    <col min="12042" max="12042" width="18" style="8" customWidth="1"/>
    <col min="12043" max="12043" width="15.42578125" style="8" customWidth="1"/>
    <col min="12044" max="12044" width="16.5703125" style="8" customWidth="1"/>
    <col min="12045" max="12045" width="13.7109375" style="8" customWidth="1"/>
    <col min="12046" max="12046" width="20.7109375" style="8" customWidth="1"/>
    <col min="12047" max="12047" width="19.28515625" style="8" customWidth="1"/>
    <col min="12048" max="12048" width="22.28515625" style="8" customWidth="1"/>
    <col min="12049" max="12291" width="11.42578125" style="8"/>
    <col min="12292" max="12292" width="5.7109375" style="8" customWidth="1"/>
    <col min="12293" max="12293" width="24.7109375" style="8" customWidth="1"/>
    <col min="12294" max="12294" width="16" style="8" customWidth="1"/>
    <col min="12295" max="12295" width="19.140625" style="8" customWidth="1"/>
    <col min="12296" max="12296" width="15.42578125" style="8" customWidth="1"/>
    <col min="12297" max="12297" width="22" style="8" customWidth="1"/>
    <col min="12298" max="12298" width="18" style="8" customWidth="1"/>
    <col min="12299" max="12299" width="15.42578125" style="8" customWidth="1"/>
    <col min="12300" max="12300" width="16.5703125" style="8" customWidth="1"/>
    <col min="12301" max="12301" width="13.7109375" style="8" customWidth="1"/>
    <col min="12302" max="12302" width="20.7109375" style="8" customWidth="1"/>
    <col min="12303" max="12303" width="19.28515625" style="8" customWidth="1"/>
    <col min="12304" max="12304" width="22.28515625" style="8" customWidth="1"/>
    <col min="12305" max="12547" width="11.42578125" style="8"/>
    <col min="12548" max="12548" width="5.7109375" style="8" customWidth="1"/>
    <col min="12549" max="12549" width="24.7109375" style="8" customWidth="1"/>
    <col min="12550" max="12550" width="16" style="8" customWidth="1"/>
    <col min="12551" max="12551" width="19.140625" style="8" customWidth="1"/>
    <col min="12552" max="12552" width="15.42578125" style="8" customWidth="1"/>
    <col min="12553" max="12553" width="22" style="8" customWidth="1"/>
    <col min="12554" max="12554" width="18" style="8" customWidth="1"/>
    <col min="12555" max="12555" width="15.42578125" style="8" customWidth="1"/>
    <col min="12556" max="12556" width="16.5703125" style="8" customWidth="1"/>
    <col min="12557" max="12557" width="13.7109375" style="8" customWidth="1"/>
    <col min="12558" max="12558" width="20.7109375" style="8" customWidth="1"/>
    <col min="12559" max="12559" width="19.28515625" style="8" customWidth="1"/>
    <col min="12560" max="12560" width="22.28515625" style="8" customWidth="1"/>
    <col min="12561" max="12803" width="11.42578125" style="8"/>
    <col min="12804" max="12804" width="5.7109375" style="8" customWidth="1"/>
    <col min="12805" max="12805" width="24.7109375" style="8" customWidth="1"/>
    <col min="12806" max="12806" width="16" style="8" customWidth="1"/>
    <col min="12807" max="12807" width="19.140625" style="8" customWidth="1"/>
    <col min="12808" max="12808" width="15.42578125" style="8" customWidth="1"/>
    <col min="12809" max="12809" width="22" style="8" customWidth="1"/>
    <col min="12810" max="12810" width="18" style="8" customWidth="1"/>
    <col min="12811" max="12811" width="15.42578125" style="8" customWidth="1"/>
    <col min="12812" max="12812" width="16.5703125" style="8" customWidth="1"/>
    <col min="12813" max="12813" width="13.7109375" style="8" customWidth="1"/>
    <col min="12814" max="12814" width="20.7109375" style="8" customWidth="1"/>
    <col min="12815" max="12815" width="19.28515625" style="8" customWidth="1"/>
    <col min="12816" max="12816" width="22.28515625" style="8" customWidth="1"/>
    <col min="12817" max="13059" width="11.42578125" style="8"/>
    <col min="13060" max="13060" width="5.7109375" style="8" customWidth="1"/>
    <col min="13061" max="13061" width="24.7109375" style="8" customWidth="1"/>
    <col min="13062" max="13062" width="16" style="8" customWidth="1"/>
    <col min="13063" max="13063" width="19.140625" style="8" customWidth="1"/>
    <col min="13064" max="13064" width="15.42578125" style="8" customWidth="1"/>
    <col min="13065" max="13065" width="22" style="8" customWidth="1"/>
    <col min="13066" max="13066" width="18" style="8" customWidth="1"/>
    <col min="13067" max="13067" width="15.42578125" style="8" customWidth="1"/>
    <col min="13068" max="13068" width="16.5703125" style="8" customWidth="1"/>
    <col min="13069" max="13069" width="13.7109375" style="8" customWidth="1"/>
    <col min="13070" max="13070" width="20.7109375" style="8" customWidth="1"/>
    <col min="13071" max="13071" width="19.28515625" style="8" customWidth="1"/>
    <col min="13072" max="13072" width="22.28515625" style="8" customWidth="1"/>
    <col min="13073" max="13315" width="11.42578125" style="8"/>
    <col min="13316" max="13316" width="5.7109375" style="8" customWidth="1"/>
    <col min="13317" max="13317" width="24.7109375" style="8" customWidth="1"/>
    <col min="13318" max="13318" width="16" style="8" customWidth="1"/>
    <col min="13319" max="13319" width="19.140625" style="8" customWidth="1"/>
    <col min="13320" max="13320" width="15.42578125" style="8" customWidth="1"/>
    <col min="13321" max="13321" width="22" style="8" customWidth="1"/>
    <col min="13322" max="13322" width="18" style="8" customWidth="1"/>
    <col min="13323" max="13323" width="15.42578125" style="8" customWidth="1"/>
    <col min="13324" max="13324" width="16.5703125" style="8" customWidth="1"/>
    <col min="13325" max="13325" width="13.7109375" style="8" customWidth="1"/>
    <col min="13326" max="13326" width="20.7109375" style="8" customWidth="1"/>
    <col min="13327" max="13327" width="19.28515625" style="8" customWidth="1"/>
    <col min="13328" max="13328" width="22.28515625" style="8" customWidth="1"/>
    <col min="13329" max="13571" width="11.42578125" style="8"/>
    <col min="13572" max="13572" width="5.7109375" style="8" customWidth="1"/>
    <col min="13573" max="13573" width="24.7109375" style="8" customWidth="1"/>
    <col min="13574" max="13574" width="16" style="8" customWidth="1"/>
    <col min="13575" max="13575" width="19.140625" style="8" customWidth="1"/>
    <col min="13576" max="13576" width="15.42578125" style="8" customWidth="1"/>
    <col min="13577" max="13577" width="22" style="8" customWidth="1"/>
    <col min="13578" max="13578" width="18" style="8" customWidth="1"/>
    <col min="13579" max="13579" width="15.42578125" style="8" customWidth="1"/>
    <col min="13580" max="13580" width="16.5703125" style="8" customWidth="1"/>
    <col min="13581" max="13581" width="13.7109375" style="8" customWidth="1"/>
    <col min="13582" max="13582" width="20.7109375" style="8" customWidth="1"/>
    <col min="13583" max="13583" width="19.28515625" style="8" customWidth="1"/>
    <col min="13584" max="13584" width="22.28515625" style="8" customWidth="1"/>
    <col min="13585" max="13827" width="11.42578125" style="8"/>
    <col min="13828" max="13828" width="5.7109375" style="8" customWidth="1"/>
    <col min="13829" max="13829" width="24.7109375" style="8" customWidth="1"/>
    <col min="13830" max="13830" width="16" style="8" customWidth="1"/>
    <col min="13831" max="13831" width="19.140625" style="8" customWidth="1"/>
    <col min="13832" max="13832" width="15.42578125" style="8" customWidth="1"/>
    <col min="13833" max="13833" width="22" style="8" customWidth="1"/>
    <col min="13834" max="13834" width="18" style="8" customWidth="1"/>
    <col min="13835" max="13835" width="15.42578125" style="8" customWidth="1"/>
    <col min="13836" max="13836" width="16.5703125" style="8" customWidth="1"/>
    <col min="13837" max="13837" width="13.7109375" style="8" customWidth="1"/>
    <col min="13838" max="13838" width="20.7109375" style="8" customWidth="1"/>
    <col min="13839" max="13839" width="19.28515625" style="8" customWidth="1"/>
    <col min="13840" max="13840" width="22.28515625" style="8" customWidth="1"/>
    <col min="13841" max="14083" width="11.42578125" style="8"/>
    <col min="14084" max="14084" width="5.7109375" style="8" customWidth="1"/>
    <col min="14085" max="14085" width="24.7109375" style="8" customWidth="1"/>
    <col min="14086" max="14086" width="16" style="8" customWidth="1"/>
    <col min="14087" max="14087" width="19.140625" style="8" customWidth="1"/>
    <col min="14088" max="14088" width="15.42578125" style="8" customWidth="1"/>
    <col min="14089" max="14089" width="22" style="8" customWidth="1"/>
    <col min="14090" max="14090" width="18" style="8" customWidth="1"/>
    <col min="14091" max="14091" width="15.42578125" style="8" customWidth="1"/>
    <col min="14092" max="14092" width="16.5703125" style="8" customWidth="1"/>
    <col min="14093" max="14093" width="13.7109375" style="8" customWidth="1"/>
    <col min="14094" max="14094" width="20.7109375" style="8" customWidth="1"/>
    <col min="14095" max="14095" width="19.28515625" style="8" customWidth="1"/>
    <col min="14096" max="14096" width="22.28515625" style="8" customWidth="1"/>
    <col min="14097" max="14339" width="11.42578125" style="8"/>
    <col min="14340" max="14340" width="5.7109375" style="8" customWidth="1"/>
    <col min="14341" max="14341" width="24.7109375" style="8" customWidth="1"/>
    <col min="14342" max="14342" width="16" style="8" customWidth="1"/>
    <col min="14343" max="14343" width="19.140625" style="8" customWidth="1"/>
    <col min="14344" max="14344" width="15.42578125" style="8" customWidth="1"/>
    <col min="14345" max="14345" width="22" style="8" customWidth="1"/>
    <col min="14346" max="14346" width="18" style="8" customWidth="1"/>
    <col min="14347" max="14347" width="15.42578125" style="8" customWidth="1"/>
    <col min="14348" max="14348" width="16.5703125" style="8" customWidth="1"/>
    <col min="14349" max="14349" width="13.7109375" style="8" customWidth="1"/>
    <col min="14350" max="14350" width="20.7109375" style="8" customWidth="1"/>
    <col min="14351" max="14351" width="19.28515625" style="8" customWidth="1"/>
    <col min="14352" max="14352" width="22.28515625" style="8" customWidth="1"/>
    <col min="14353" max="14595" width="11.42578125" style="8"/>
    <col min="14596" max="14596" width="5.7109375" style="8" customWidth="1"/>
    <col min="14597" max="14597" width="24.7109375" style="8" customWidth="1"/>
    <col min="14598" max="14598" width="16" style="8" customWidth="1"/>
    <col min="14599" max="14599" width="19.140625" style="8" customWidth="1"/>
    <col min="14600" max="14600" width="15.42578125" style="8" customWidth="1"/>
    <col min="14601" max="14601" width="22" style="8" customWidth="1"/>
    <col min="14602" max="14602" width="18" style="8" customWidth="1"/>
    <col min="14603" max="14603" width="15.42578125" style="8" customWidth="1"/>
    <col min="14604" max="14604" width="16.5703125" style="8" customWidth="1"/>
    <col min="14605" max="14605" width="13.7109375" style="8" customWidth="1"/>
    <col min="14606" max="14606" width="20.7109375" style="8" customWidth="1"/>
    <col min="14607" max="14607" width="19.28515625" style="8" customWidth="1"/>
    <col min="14608" max="14608" width="22.28515625" style="8" customWidth="1"/>
    <col min="14609" max="14851" width="11.42578125" style="8"/>
    <col min="14852" max="14852" width="5.7109375" style="8" customWidth="1"/>
    <col min="14853" max="14853" width="24.7109375" style="8" customWidth="1"/>
    <col min="14854" max="14854" width="16" style="8" customWidth="1"/>
    <col min="14855" max="14855" width="19.140625" style="8" customWidth="1"/>
    <col min="14856" max="14856" width="15.42578125" style="8" customWidth="1"/>
    <col min="14857" max="14857" width="22" style="8" customWidth="1"/>
    <col min="14858" max="14858" width="18" style="8" customWidth="1"/>
    <col min="14859" max="14859" width="15.42578125" style="8" customWidth="1"/>
    <col min="14860" max="14860" width="16.5703125" style="8" customWidth="1"/>
    <col min="14861" max="14861" width="13.7109375" style="8" customWidth="1"/>
    <col min="14862" max="14862" width="20.7109375" style="8" customWidth="1"/>
    <col min="14863" max="14863" width="19.28515625" style="8" customWidth="1"/>
    <col min="14864" max="14864" width="22.28515625" style="8" customWidth="1"/>
    <col min="14865" max="15107" width="11.42578125" style="8"/>
    <col min="15108" max="15108" width="5.7109375" style="8" customWidth="1"/>
    <col min="15109" max="15109" width="24.7109375" style="8" customWidth="1"/>
    <col min="15110" max="15110" width="16" style="8" customWidth="1"/>
    <col min="15111" max="15111" width="19.140625" style="8" customWidth="1"/>
    <col min="15112" max="15112" width="15.42578125" style="8" customWidth="1"/>
    <col min="15113" max="15113" width="22" style="8" customWidth="1"/>
    <col min="15114" max="15114" width="18" style="8" customWidth="1"/>
    <col min="15115" max="15115" width="15.42578125" style="8" customWidth="1"/>
    <col min="15116" max="15116" width="16.5703125" style="8" customWidth="1"/>
    <col min="15117" max="15117" width="13.7109375" style="8" customWidth="1"/>
    <col min="15118" max="15118" width="20.7109375" style="8" customWidth="1"/>
    <col min="15119" max="15119" width="19.28515625" style="8" customWidth="1"/>
    <col min="15120" max="15120" width="22.28515625" style="8" customWidth="1"/>
    <col min="15121" max="15363" width="11.42578125" style="8"/>
    <col min="15364" max="15364" width="5.7109375" style="8" customWidth="1"/>
    <col min="15365" max="15365" width="24.7109375" style="8" customWidth="1"/>
    <col min="15366" max="15366" width="16" style="8" customWidth="1"/>
    <col min="15367" max="15367" width="19.140625" style="8" customWidth="1"/>
    <col min="15368" max="15368" width="15.42578125" style="8" customWidth="1"/>
    <col min="15369" max="15369" width="22" style="8" customWidth="1"/>
    <col min="15370" max="15370" width="18" style="8" customWidth="1"/>
    <col min="15371" max="15371" width="15.42578125" style="8" customWidth="1"/>
    <col min="15372" max="15372" width="16.5703125" style="8" customWidth="1"/>
    <col min="15373" max="15373" width="13.7109375" style="8" customWidth="1"/>
    <col min="15374" max="15374" width="20.7109375" style="8" customWidth="1"/>
    <col min="15375" max="15375" width="19.28515625" style="8" customWidth="1"/>
    <col min="15376" max="15376" width="22.28515625" style="8" customWidth="1"/>
    <col min="15377" max="15619" width="11.42578125" style="8"/>
    <col min="15620" max="15620" width="5.7109375" style="8" customWidth="1"/>
    <col min="15621" max="15621" width="24.7109375" style="8" customWidth="1"/>
    <col min="15622" max="15622" width="16" style="8" customWidth="1"/>
    <col min="15623" max="15623" width="19.140625" style="8" customWidth="1"/>
    <col min="15624" max="15624" width="15.42578125" style="8" customWidth="1"/>
    <col min="15625" max="15625" width="22" style="8" customWidth="1"/>
    <col min="15626" max="15626" width="18" style="8" customWidth="1"/>
    <col min="15627" max="15627" width="15.42578125" style="8" customWidth="1"/>
    <col min="15628" max="15628" width="16.5703125" style="8" customWidth="1"/>
    <col min="15629" max="15629" width="13.7109375" style="8" customWidth="1"/>
    <col min="15630" max="15630" width="20.7109375" style="8" customWidth="1"/>
    <col min="15631" max="15631" width="19.28515625" style="8" customWidth="1"/>
    <col min="15632" max="15632" width="22.28515625" style="8" customWidth="1"/>
    <col min="15633" max="15875" width="11.42578125" style="8"/>
    <col min="15876" max="15876" width="5.7109375" style="8" customWidth="1"/>
    <col min="15877" max="15877" width="24.7109375" style="8" customWidth="1"/>
    <col min="15878" max="15878" width="16" style="8" customWidth="1"/>
    <col min="15879" max="15879" width="19.140625" style="8" customWidth="1"/>
    <col min="15880" max="15880" width="15.42578125" style="8" customWidth="1"/>
    <col min="15881" max="15881" width="22" style="8" customWidth="1"/>
    <col min="15882" max="15882" width="18" style="8" customWidth="1"/>
    <col min="15883" max="15883" width="15.42578125" style="8" customWidth="1"/>
    <col min="15884" max="15884" width="16.5703125" style="8" customWidth="1"/>
    <col min="15885" max="15885" width="13.7109375" style="8" customWidth="1"/>
    <col min="15886" max="15886" width="20.7109375" style="8" customWidth="1"/>
    <col min="15887" max="15887" width="19.28515625" style="8" customWidth="1"/>
    <col min="15888" max="15888" width="22.28515625" style="8" customWidth="1"/>
    <col min="15889" max="16131" width="11.42578125" style="8"/>
    <col min="16132" max="16132" width="5.7109375" style="8" customWidth="1"/>
    <col min="16133" max="16133" width="24.7109375" style="8" customWidth="1"/>
    <col min="16134" max="16134" width="16" style="8" customWidth="1"/>
    <col min="16135" max="16135" width="19.140625" style="8" customWidth="1"/>
    <col min="16136" max="16136" width="15.42578125" style="8" customWidth="1"/>
    <col min="16137" max="16137" width="22" style="8" customWidth="1"/>
    <col min="16138" max="16138" width="18" style="8" customWidth="1"/>
    <col min="16139" max="16139" width="15.42578125" style="8" customWidth="1"/>
    <col min="16140" max="16140" width="16.5703125" style="8" customWidth="1"/>
    <col min="16141" max="16141" width="13.7109375" style="8" customWidth="1"/>
    <col min="16142" max="16142" width="20.7109375" style="8" customWidth="1"/>
    <col min="16143" max="16143" width="19.28515625" style="8" customWidth="1"/>
    <col min="16144" max="16144" width="22.28515625" style="8" customWidth="1"/>
    <col min="16145" max="16384" width="11.42578125" style="8"/>
  </cols>
  <sheetData>
    <row r="1" spans="1:16" ht="21" x14ac:dyDescent="0.35">
      <c r="A1" s="5" t="s">
        <v>102</v>
      </c>
      <c r="B1" s="5"/>
      <c r="C1" s="5"/>
      <c r="D1" s="5"/>
      <c r="E1" s="5"/>
    </row>
    <row r="2" spans="1:16" ht="21" thickBot="1" x14ac:dyDescent="0.35">
      <c r="E2" s="10" t="s">
        <v>118</v>
      </c>
    </row>
    <row r="3" spans="1:16" s="11" customFormat="1" ht="51.75" customHeight="1" thickBot="1" x14ac:dyDescent="0.3">
      <c r="F3" s="81" t="s">
        <v>103</v>
      </c>
      <c r="G3" s="81"/>
      <c r="H3" s="81" t="s">
        <v>104</v>
      </c>
      <c r="I3" s="81"/>
      <c r="J3" s="12" t="s">
        <v>105</v>
      </c>
      <c r="K3" s="12" t="s">
        <v>106</v>
      </c>
      <c r="L3" s="81" t="s">
        <v>107</v>
      </c>
      <c r="M3" s="81"/>
      <c r="N3" s="12" t="s">
        <v>108</v>
      </c>
      <c r="O3" s="81" t="s">
        <v>109</v>
      </c>
      <c r="P3" s="81"/>
    </row>
    <row r="4" spans="1:16" s="11" customFormat="1" ht="15.75" thickBot="1" x14ac:dyDescent="0.3">
      <c r="B4" s="3" t="s">
        <v>99</v>
      </c>
      <c r="C4" s="3" t="s">
        <v>98</v>
      </c>
      <c r="D4" s="3" t="s">
        <v>218</v>
      </c>
      <c r="E4" s="24" t="s">
        <v>110</v>
      </c>
      <c r="F4" s="13">
        <v>2014</v>
      </c>
      <c r="G4" s="14">
        <v>2008</v>
      </c>
      <c r="H4" s="13">
        <v>2014</v>
      </c>
      <c r="I4" s="14">
        <v>2008</v>
      </c>
      <c r="J4" s="15">
        <v>2013</v>
      </c>
      <c r="K4" s="15">
        <v>2013</v>
      </c>
      <c r="L4" s="13">
        <v>2013</v>
      </c>
      <c r="M4" s="14">
        <v>2008</v>
      </c>
      <c r="N4" s="15">
        <v>2014</v>
      </c>
      <c r="O4" s="13">
        <v>2013</v>
      </c>
      <c r="P4" s="14">
        <v>2008</v>
      </c>
    </row>
    <row r="5" spans="1:16" s="6" customFormat="1" ht="15" x14ac:dyDescent="0.25">
      <c r="A5" s="9" t="s">
        <v>0</v>
      </c>
      <c r="B5" s="3" t="str">
        <f>+IF(C5&gt;90%,"#009CAD",IF(C5&gt;80%,"#5DC2CE",IF(C5&gt;70%,"#9ED7D8",IF(C5&gt;60%,"#D8EFF2",IF(C5&gt;50%,"#FDEFF3",IF(C5&gt;40%,"#FFD3D8",IF(C5&gt;30%,"#FF96A8",IF(C5&gt;20%,"#FF5F76",IF(C5&gt;10%,"#FF0051","#A2002C")))))))))</f>
        <v>#9ED7D8</v>
      </c>
      <c r="C5" s="25">
        <f t="shared" ref="C5:C36" si="0">PERCENTRANK($D$5:$D$104,D5)</f>
        <v>0.72699999999999998</v>
      </c>
      <c r="D5" s="25">
        <f>+AVERAGE(G5,I5)</f>
        <v>81.5</v>
      </c>
      <c r="E5" s="6" t="s">
        <v>119</v>
      </c>
      <c r="F5" s="17">
        <v>80.2</v>
      </c>
      <c r="G5" s="20">
        <v>78.400000000000006</v>
      </c>
      <c r="H5" s="17">
        <v>85.8</v>
      </c>
      <c r="I5" s="20">
        <v>84.6</v>
      </c>
      <c r="J5" s="18">
        <v>3.4251164747963614</v>
      </c>
      <c r="K5" s="17">
        <v>10.6</v>
      </c>
      <c r="L5" s="19">
        <v>21.185718954404912</v>
      </c>
      <c r="M5" s="19">
        <v>16.829134319349887</v>
      </c>
      <c r="N5" s="20">
        <v>10.091589062890501</v>
      </c>
      <c r="O5" s="21">
        <v>5</v>
      </c>
      <c r="P5" s="20">
        <v>3.9</v>
      </c>
    </row>
    <row r="6" spans="1:16" s="6" customFormat="1" ht="15" x14ac:dyDescent="0.25">
      <c r="A6" s="9" t="s">
        <v>1</v>
      </c>
      <c r="B6" s="3" t="str">
        <f t="shared" ref="B6:B69" si="1">+IF(C6&gt;90%,"#009CAD",IF(C6&gt;80%,"#5DC2CE",IF(C6&gt;70%,"#9ED7D8",IF(C6&gt;60%,"#D8EFF2",IF(C6&gt;50%,"#FDEFF3",IF(C6&gt;40%,"#FFD3D8",IF(C6&gt;30%,"#FF96A8",IF(C6&gt;20%,"#FF5F76",IF(C6&gt;10%,"#FF0051","#A2002C")))))))))</f>
        <v>#A2002C</v>
      </c>
      <c r="C6" s="25">
        <f t="shared" si="0"/>
        <v>0.02</v>
      </c>
      <c r="D6" s="25">
        <f t="shared" ref="D6:D69" si="2">+AVERAGE(G6,I6)</f>
        <v>78.25</v>
      </c>
      <c r="E6" s="6" t="s">
        <v>120</v>
      </c>
      <c r="F6" s="17">
        <v>76.599999999999994</v>
      </c>
      <c r="G6" s="20">
        <v>74.5</v>
      </c>
      <c r="H6" s="17">
        <v>83.2</v>
      </c>
      <c r="I6" s="20">
        <v>82</v>
      </c>
      <c r="J6" s="18">
        <v>3.1997974427142677</v>
      </c>
      <c r="K6" s="17">
        <v>18.600000000000001</v>
      </c>
      <c r="L6" s="19">
        <v>33.32250185969955</v>
      </c>
      <c r="M6" s="19">
        <v>28.224619423144304</v>
      </c>
      <c r="N6" s="20">
        <v>17.285759713656098</v>
      </c>
      <c r="O6" s="21">
        <v>5.6</v>
      </c>
      <c r="P6" s="20">
        <v>5.6</v>
      </c>
    </row>
    <row r="7" spans="1:16" s="6" customFormat="1" ht="15" x14ac:dyDescent="0.25">
      <c r="A7" s="9" t="s">
        <v>2</v>
      </c>
      <c r="B7" s="3" t="str">
        <f t="shared" si="1"/>
        <v>#FF5F76</v>
      </c>
      <c r="C7" s="25">
        <f t="shared" si="0"/>
        <v>0.23200000000000001</v>
      </c>
      <c r="D7" s="25">
        <f t="shared" si="2"/>
        <v>80</v>
      </c>
      <c r="E7" s="6" t="s">
        <v>121</v>
      </c>
      <c r="F7" s="17">
        <v>78.3</v>
      </c>
      <c r="G7" s="20">
        <v>76.099999999999994</v>
      </c>
      <c r="H7" s="17">
        <v>85</v>
      </c>
      <c r="I7" s="20">
        <v>83.9</v>
      </c>
      <c r="J7" s="18">
        <v>3.0495810572006397</v>
      </c>
      <c r="K7" s="17">
        <v>15</v>
      </c>
      <c r="L7" s="19">
        <v>26.014463497013026</v>
      </c>
      <c r="M7" s="19">
        <v>21.783703935280212</v>
      </c>
      <c r="N7" s="20">
        <v>18.602552848990001</v>
      </c>
      <c r="O7" s="21">
        <v>7.7</v>
      </c>
      <c r="P7" s="20">
        <v>7.6</v>
      </c>
    </row>
    <row r="8" spans="1:16" s="6" customFormat="1" ht="15" x14ac:dyDescent="0.25">
      <c r="A8" s="9" t="s">
        <v>3</v>
      </c>
      <c r="B8" s="3" t="str">
        <f t="shared" si="1"/>
        <v>#9ED7D8</v>
      </c>
      <c r="C8" s="25">
        <f t="shared" si="0"/>
        <v>0.72699999999999998</v>
      </c>
      <c r="D8" s="25">
        <f t="shared" si="2"/>
        <v>81.5</v>
      </c>
      <c r="E8" s="6" t="s">
        <v>122</v>
      </c>
      <c r="F8" s="17">
        <v>78.599999999999994</v>
      </c>
      <c r="G8" s="20">
        <v>77.900000000000006</v>
      </c>
      <c r="H8" s="17">
        <v>84.8</v>
      </c>
      <c r="I8" s="20">
        <v>85.1</v>
      </c>
      <c r="J8" s="18">
        <v>3.2906237958642102</v>
      </c>
      <c r="K8" s="17">
        <v>16.5</v>
      </c>
      <c r="L8" s="19">
        <v>28.236329015723577</v>
      </c>
      <c r="M8" s="19">
        <v>23.243519154208077</v>
      </c>
      <c r="N8" s="20">
        <v>17.137080519222799</v>
      </c>
      <c r="O8" s="21">
        <v>24.2</v>
      </c>
      <c r="P8" s="20">
        <v>24.2</v>
      </c>
    </row>
    <row r="9" spans="1:16" s="6" customFormat="1" ht="15" x14ac:dyDescent="0.25">
      <c r="A9" s="9" t="s">
        <v>4</v>
      </c>
      <c r="B9" s="3" t="str">
        <f t="shared" si="1"/>
        <v>#5DC2CE</v>
      </c>
      <c r="C9" s="25">
        <f t="shared" si="0"/>
        <v>0.89800000000000002</v>
      </c>
      <c r="D9" s="25">
        <f t="shared" si="2"/>
        <v>82.05</v>
      </c>
      <c r="E9" s="6" t="s">
        <v>123</v>
      </c>
      <c r="F9" s="17">
        <v>81</v>
      </c>
      <c r="G9" s="20">
        <v>78.8</v>
      </c>
      <c r="H9" s="17">
        <v>85.7</v>
      </c>
      <c r="I9" s="20">
        <v>85.3</v>
      </c>
      <c r="J9" s="18">
        <v>3.0467908584597532</v>
      </c>
      <c r="K9" s="17">
        <v>14.1</v>
      </c>
      <c r="L9" s="19">
        <v>20.97003497202553</v>
      </c>
      <c r="M9" s="19">
        <v>16.935172744973119</v>
      </c>
      <c r="N9" s="20">
        <v>21.459220086848099</v>
      </c>
      <c r="O9" s="21">
        <v>17</v>
      </c>
      <c r="P9" s="20">
        <v>17.100000000000001</v>
      </c>
    </row>
    <row r="10" spans="1:16" s="6" customFormat="1" ht="15" x14ac:dyDescent="0.25">
      <c r="A10" s="9" t="s">
        <v>5</v>
      </c>
      <c r="B10" s="3" t="str">
        <f t="shared" si="1"/>
        <v>#5DC2CE</v>
      </c>
      <c r="C10" s="25">
        <f t="shared" si="0"/>
        <v>0.80800000000000005</v>
      </c>
      <c r="D10" s="25">
        <f t="shared" si="2"/>
        <v>81.650000000000006</v>
      </c>
      <c r="E10" s="6" t="s">
        <v>124</v>
      </c>
      <c r="F10" s="17">
        <v>79.900000000000006</v>
      </c>
      <c r="G10" s="20">
        <v>78.8</v>
      </c>
      <c r="H10" s="17">
        <v>85.5</v>
      </c>
      <c r="I10" s="20">
        <v>84.5</v>
      </c>
      <c r="J10" s="18">
        <v>3.8246609722361002</v>
      </c>
      <c r="K10" s="17">
        <v>15.8</v>
      </c>
      <c r="L10" s="19">
        <v>22.655129950217315</v>
      </c>
      <c r="M10" s="19">
        <v>18.976330221779637</v>
      </c>
      <c r="N10" s="20">
        <v>2.94266063100847</v>
      </c>
      <c r="O10" s="21">
        <v>28.4</v>
      </c>
      <c r="P10" s="20">
        <v>28.4</v>
      </c>
    </row>
    <row r="11" spans="1:16" s="6" customFormat="1" ht="15" x14ac:dyDescent="0.25">
      <c r="A11" s="9" t="s">
        <v>6</v>
      </c>
      <c r="B11" s="3" t="str">
        <f t="shared" si="1"/>
        <v>#FDEFF3</v>
      </c>
      <c r="C11" s="25">
        <f t="shared" si="0"/>
        <v>0.59499999999999997</v>
      </c>
      <c r="D11" s="25">
        <f t="shared" si="2"/>
        <v>81.25</v>
      </c>
      <c r="E11" s="6" t="s">
        <v>125</v>
      </c>
      <c r="F11" s="17">
        <v>80</v>
      </c>
      <c r="G11" s="20">
        <v>77.900000000000006</v>
      </c>
      <c r="H11" s="17">
        <v>85.2</v>
      </c>
      <c r="I11" s="20">
        <v>84.6</v>
      </c>
      <c r="J11" s="18">
        <v>3.0571986642303477</v>
      </c>
      <c r="K11" s="17">
        <v>14.9</v>
      </c>
      <c r="L11" s="19">
        <v>26.373057418203604</v>
      </c>
      <c r="M11" s="19">
        <v>22.74963653724474</v>
      </c>
      <c r="N11" s="20">
        <v>19.171123750420101</v>
      </c>
      <c r="O11" s="21">
        <v>6.3</v>
      </c>
      <c r="P11" s="20">
        <v>6</v>
      </c>
    </row>
    <row r="12" spans="1:16" s="6" customFormat="1" ht="15" x14ac:dyDescent="0.25">
      <c r="A12" s="9" t="s">
        <v>7</v>
      </c>
      <c r="B12" s="3" t="str">
        <f t="shared" si="1"/>
        <v>#A2002C</v>
      </c>
      <c r="C12" s="25">
        <f t="shared" si="0"/>
        <v>0.05</v>
      </c>
      <c r="D12" s="25">
        <f t="shared" si="2"/>
        <v>78.7</v>
      </c>
      <c r="E12" s="6" t="s">
        <v>126</v>
      </c>
      <c r="F12" s="17">
        <v>77</v>
      </c>
      <c r="G12" s="20">
        <v>74.900000000000006</v>
      </c>
      <c r="H12" s="17">
        <v>83.7</v>
      </c>
      <c r="I12" s="20">
        <v>82.5</v>
      </c>
      <c r="J12" s="18">
        <v>3.2009414556962037</v>
      </c>
      <c r="K12" s="17">
        <v>19.2</v>
      </c>
      <c r="L12" s="19">
        <v>32.62816046351017</v>
      </c>
      <c r="M12" s="19">
        <v>29.090417871605904</v>
      </c>
      <c r="N12" s="20">
        <v>13.545749669351901</v>
      </c>
      <c r="O12" s="21">
        <v>12.3</v>
      </c>
      <c r="P12" s="20">
        <v>12.4</v>
      </c>
    </row>
    <row r="13" spans="1:16" s="6" customFormat="1" ht="15" x14ac:dyDescent="0.25">
      <c r="A13" s="9" t="s">
        <v>8</v>
      </c>
      <c r="B13" s="3" t="str">
        <f t="shared" si="1"/>
        <v>#D8EFF2</v>
      </c>
      <c r="C13" s="25">
        <f t="shared" si="0"/>
        <v>0.63600000000000001</v>
      </c>
      <c r="D13" s="25">
        <f t="shared" si="2"/>
        <v>81.349999999999994</v>
      </c>
      <c r="E13" s="6" t="s">
        <v>127</v>
      </c>
      <c r="F13" s="17">
        <v>78.3</v>
      </c>
      <c r="G13" s="20">
        <v>78.599999999999994</v>
      </c>
      <c r="H13" s="17">
        <v>85.3</v>
      </c>
      <c r="I13" s="20">
        <v>84.1</v>
      </c>
      <c r="J13" s="18">
        <v>3.2420998980632008</v>
      </c>
      <c r="K13" s="17">
        <v>18</v>
      </c>
      <c r="L13" s="19">
        <v>29.652733439194602</v>
      </c>
      <c r="M13" s="19">
        <v>24.013229258442173</v>
      </c>
      <c r="N13" s="20">
        <v>20.695168213380899</v>
      </c>
      <c r="O13" s="21">
        <v>15.8</v>
      </c>
      <c r="P13" s="20">
        <v>15.8</v>
      </c>
    </row>
    <row r="14" spans="1:16" s="6" customFormat="1" ht="15" x14ac:dyDescent="0.25">
      <c r="A14" s="9">
        <v>10</v>
      </c>
      <c r="B14" s="3" t="str">
        <f t="shared" si="1"/>
        <v>#FF5F76</v>
      </c>
      <c r="C14" s="25">
        <f t="shared" si="0"/>
        <v>0.27200000000000002</v>
      </c>
      <c r="D14" s="25">
        <f t="shared" si="2"/>
        <v>80.2</v>
      </c>
      <c r="E14" s="6" t="s">
        <v>128</v>
      </c>
      <c r="F14" s="17">
        <v>78.400000000000006</v>
      </c>
      <c r="G14" s="20">
        <v>76.5</v>
      </c>
      <c r="H14" s="17">
        <v>84.8</v>
      </c>
      <c r="I14" s="20">
        <v>83.9</v>
      </c>
      <c r="J14" s="18">
        <v>3.2487447039878186</v>
      </c>
      <c r="K14" s="17">
        <v>15.5</v>
      </c>
      <c r="L14" s="19">
        <v>26.440870601817295</v>
      </c>
      <c r="M14" s="19">
        <v>22.515078783621835</v>
      </c>
      <c r="N14" s="20">
        <v>17.337944935636099</v>
      </c>
      <c r="O14" s="21">
        <v>11.2</v>
      </c>
      <c r="P14" s="20">
        <v>10.9</v>
      </c>
    </row>
    <row r="15" spans="1:16" s="6" customFormat="1" ht="15" x14ac:dyDescent="0.25">
      <c r="A15" s="9">
        <v>11</v>
      </c>
      <c r="B15" s="3" t="str">
        <f t="shared" si="1"/>
        <v>#FDEFF3</v>
      </c>
      <c r="C15" s="25">
        <f t="shared" si="0"/>
        <v>0.52500000000000002</v>
      </c>
      <c r="D15" s="25">
        <f t="shared" si="2"/>
        <v>81.099999999999994</v>
      </c>
      <c r="E15" s="6" t="s">
        <v>129</v>
      </c>
      <c r="F15" s="17">
        <v>78.5</v>
      </c>
      <c r="G15" s="20">
        <v>77.8</v>
      </c>
      <c r="H15" s="17">
        <v>85.4</v>
      </c>
      <c r="I15" s="20">
        <v>84.4</v>
      </c>
      <c r="J15" s="18">
        <v>3.3645739411142701</v>
      </c>
      <c r="K15" s="17">
        <v>21.4</v>
      </c>
      <c r="L15" s="19">
        <v>34.385705867153796</v>
      </c>
      <c r="M15" s="19">
        <v>27.47141482290278</v>
      </c>
      <c r="N15" s="20">
        <v>10.679446595591401</v>
      </c>
      <c r="O15" s="21">
        <v>19.8</v>
      </c>
      <c r="P15" s="20">
        <v>19.899999999999999</v>
      </c>
    </row>
    <row r="16" spans="1:16" s="6" customFormat="1" ht="15" x14ac:dyDescent="0.25">
      <c r="A16" s="9">
        <v>12</v>
      </c>
      <c r="B16" s="3" t="str">
        <f t="shared" si="1"/>
        <v>#9ED7D8</v>
      </c>
      <c r="C16" s="25">
        <f t="shared" si="0"/>
        <v>0.72699999999999998</v>
      </c>
      <c r="D16" s="25">
        <f t="shared" si="2"/>
        <v>81.5</v>
      </c>
      <c r="E16" s="6" t="s">
        <v>130</v>
      </c>
      <c r="F16" s="17">
        <v>79.3</v>
      </c>
      <c r="G16" s="20">
        <v>78.5</v>
      </c>
      <c r="H16" s="17">
        <v>86.4</v>
      </c>
      <c r="I16" s="20">
        <v>84.5</v>
      </c>
      <c r="J16" s="18">
        <v>3.0674452401379644</v>
      </c>
      <c r="K16" s="17">
        <v>14.7</v>
      </c>
      <c r="L16" s="19">
        <v>19.962210374566013</v>
      </c>
      <c r="M16" s="19">
        <v>16.419613698992624</v>
      </c>
      <c r="N16" s="20">
        <v>25.3832146516115</v>
      </c>
      <c r="O16" s="21">
        <v>6.7</v>
      </c>
      <c r="P16" s="20">
        <v>6.7</v>
      </c>
    </row>
    <row r="17" spans="1:16" s="6" customFormat="1" ht="15" x14ac:dyDescent="0.25">
      <c r="A17" s="9">
        <v>13</v>
      </c>
      <c r="B17" s="3" t="str">
        <f t="shared" si="1"/>
        <v>#FDEFF3</v>
      </c>
      <c r="C17" s="25">
        <f t="shared" si="0"/>
        <v>0.57499999999999996</v>
      </c>
      <c r="D17" s="25">
        <f t="shared" si="2"/>
        <v>81.2</v>
      </c>
      <c r="E17" s="6" t="s">
        <v>131</v>
      </c>
      <c r="F17" s="17">
        <v>79.900000000000006</v>
      </c>
      <c r="G17" s="20">
        <v>78</v>
      </c>
      <c r="H17" s="17">
        <v>85.5</v>
      </c>
      <c r="I17" s="20">
        <v>84.4</v>
      </c>
      <c r="J17" s="18">
        <v>3.8803508404095504</v>
      </c>
      <c r="K17" s="17">
        <v>18.399999999999999</v>
      </c>
      <c r="L17" s="19">
        <v>24.300112470977204</v>
      </c>
      <c r="M17" s="19">
        <v>20.673359686088332</v>
      </c>
      <c r="N17" s="20">
        <v>0.74044329256987207</v>
      </c>
      <c r="O17" s="21">
        <v>13.5</v>
      </c>
      <c r="P17" s="20">
        <v>13.5</v>
      </c>
    </row>
    <row r="18" spans="1:16" s="6" customFormat="1" ht="15" x14ac:dyDescent="0.25">
      <c r="A18" s="9">
        <v>14</v>
      </c>
      <c r="B18" s="3" t="str">
        <f t="shared" si="1"/>
        <v>#FF96A8</v>
      </c>
      <c r="C18" s="25">
        <f t="shared" si="0"/>
        <v>0.38300000000000001</v>
      </c>
      <c r="D18" s="25">
        <f t="shared" si="2"/>
        <v>80.8</v>
      </c>
      <c r="E18" s="6" t="s">
        <v>132</v>
      </c>
      <c r="F18" s="17">
        <v>78.5</v>
      </c>
      <c r="G18" s="20">
        <v>77.3</v>
      </c>
      <c r="H18" s="17">
        <v>85.2</v>
      </c>
      <c r="I18" s="20">
        <v>84.3</v>
      </c>
      <c r="J18" s="18">
        <v>3.0597538498127026</v>
      </c>
      <c r="K18" s="17">
        <v>12.8</v>
      </c>
      <c r="L18" s="19">
        <v>20.671753532583079</v>
      </c>
      <c r="M18" s="19">
        <v>17.673993945469981</v>
      </c>
      <c r="N18" s="20">
        <v>10.697677123343</v>
      </c>
      <c r="O18" s="21">
        <v>6.5</v>
      </c>
      <c r="P18" s="20">
        <v>6.5</v>
      </c>
    </row>
    <row r="19" spans="1:16" s="6" customFormat="1" ht="15" x14ac:dyDescent="0.25">
      <c r="A19" s="9">
        <v>15</v>
      </c>
      <c r="B19" s="3" t="str">
        <f t="shared" si="1"/>
        <v>#FF96A8</v>
      </c>
      <c r="C19" s="25">
        <f t="shared" si="0"/>
        <v>0.30299999999999999</v>
      </c>
      <c r="D19" s="25">
        <f t="shared" si="2"/>
        <v>80.55</v>
      </c>
      <c r="E19" s="6" t="s">
        <v>133</v>
      </c>
      <c r="F19" s="17">
        <v>78</v>
      </c>
      <c r="G19" s="20">
        <v>77.599999999999994</v>
      </c>
      <c r="H19" s="17">
        <v>85.3</v>
      </c>
      <c r="I19" s="20">
        <v>83.5</v>
      </c>
      <c r="J19" s="18">
        <v>2.9712224372710296</v>
      </c>
      <c r="K19" s="17">
        <v>14.8</v>
      </c>
      <c r="L19" s="19">
        <v>19.547041728433147</v>
      </c>
      <c r="M19" s="19">
        <v>16.560761043710855</v>
      </c>
      <c r="N19" s="20">
        <v>30.145778923447399</v>
      </c>
      <c r="O19" s="21">
        <v>3.5</v>
      </c>
      <c r="P19" s="20">
        <v>2.9</v>
      </c>
    </row>
    <row r="20" spans="1:16" s="6" customFormat="1" ht="15" x14ac:dyDescent="0.25">
      <c r="A20" s="9">
        <v>16</v>
      </c>
      <c r="B20" s="3" t="str">
        <f t="shared" si="1"/>
        <v>#FDEFF3</v>
      </c>
      <c r="C20" s="25">
        <f t="shared" si="0"/>
        <v>0.57499999999999996</v>
      </c>
      <c r="D20" s="25">
        <f t="shared" si="2"/>
        <v>81.2</v>
      </c>
      <c r="E20" s="6" t="s">
        <v>134</v>
      </c>
      <c r="F20" s="17">
        <v>79.400000000000006</v>
      </c>
      <c r="G20" s="20">
        <v>77.400000000000006</v>
      </c>
      <c r="H20" s="17">
        <v>86</v>
      </c>
      <c r="I20" s="20">
        <v>85</v>
      </c>
      <c r="J20" s="18">
        <v>3.1283048002082694</v>
      </c>
      <c r="K20" s="17">
        <v>14.8</v>
      </c>
      <c r="L20" s="19">
        <v>26.434995127454751</v>
      </c>
      <c r="M20" s="19">
        <v>22.517914089228874</v>
      </c>
      <c r="N20" s="20">
        <v>15.2973643954453</v>
      </c>
      <c r="O20" s="21">
        <v>5.3</v>
      </c>
      <c r="P20" s="20">
        <v>5.3</v>
      </c>
    </row>
    <row r="21" spans="1:16" s="6" customFormat="1" ht="15" x14ac:dyDescent="0.25">
      <c r="A21" s="9">
        <v>17</v>
      </c>
      <c r="B21" s="3" t="str">
        <f t="shared" si="1"/>
        <v>#FF96A8</v>
      </c>
      <c r="C21" s="25">
        <f t="shared" si="0"/>
        <v>0.38300000000000001</v>
      </c>
      <c r="D21" s="25">
        <f t="shared" si="2"/>
        <v>80.8</v>
      </c>
      <c r="E21" s="6" t="s">
        <v>135</v>
      </c>
      <c r="F21" s="17">
        <v>78.5</v>
      </c>
      <c r="G21" s="20">
        <v>77.5</v>
      </c>
      <c r="H21" s="17">
        <v>85.1</v>
      </c>
      <c r="I21" s="20">
        <v>84.1</v>
      </c>
      <c r="J21" s="18">
        <v>3.1560686653771826</v>
      </c>
      <c r="K21" s="17">
        <v>13.5</v>
      </c>
      <c r="L21" s="19">
        <v>25.05570945059916</v>
      </c>
      <c r="M21" s="19">
        <v>20.970231089113913</v>
      </c>
      <c r="N21" s="20">
        <v>9.4571781662486298</v>
      </c>
      <c r="O21" s="21">
        <v>8.3000000000000007</v>
      </c>
      <c r="P21" s="20">
        <v>8</v>
      </c>
    </row>
    <row r="22" spans="1:16" s="6" customFormat="1" ht="15" x14ac:dyDescent="0.25">
      <c r="A22" s="9">
        <v>18</v>
      </c>
      <c r="B22" s="3" t="str">
        <f t="shared" si="1"/>
        <v>#FF0051</v>
      </c>
      <c r="C22" s="25">
        <f t="shared" si="0"/>
        <v>0.151</v>
      </c>
      <c r="D22" s="25">
        <f t="shared" si="2"/>
        <v>79.7</v>
      </c>
      <c r="E22" s="6" t="s">
        <v>136</v>
      </c>
      <c r="F22" s="17">
        <v>77.8</v>
      </c>
      <c r="G22" s="20">
        <v>75.900000000000006</v>
      </c>
      <c r="H22" s="17">
        <v>84.8</v>
      </c>
      <c r="I22" s="20">
        <v>83.5</v>
      </c>
      <c r="J22" s="18">
        <v>3.0857835519363364</v>
      </c>
      <c r="K22" s="17">
        <v>14.3</v>
      </c>
      <c r="L22" s="19">
        <v>27.125141532926953</v>
      </c>
      <c r="M22" s="19">
        <v>21.339323463433598</v>
      </c>
      <c r="N22" s="20">
        <v>15.685819357031299</v>
      </c>
      <c r="O22" s="21">
        <v>6.5</v>
      </c>
      <c r="P22" s="20">
        <v>3.4</v>
      </c>
    </row>
    <row r="23" spans="1:16" s="6" customFormat="1" ht="15" x14ac:dyDescent="0.25">
      <c r="A23" s="9">
        <v>19</v>
      </c>
      <c r="B23" s="3" t="str">
        <f t="shared" si="1"/>
        <v>#FFD3D8</v>
      </c>
      <c r="C23" s="25">
        <f t="shared" si="0"/>
        <v>0.47399999999999998</v>
      </c>
      <c r="D23" s="25">
        <f t="shared" si="2"/>
        <v>80.949999999999989</v>
      </c>
      <c r="E23" s="6" t="s">
        <v>137</v>
      </c>
      <c r="F23" s="17">
        <v>79.3</v>
      </c>
      <c r="G23" s="20">
        <v>77.3</v>
      </c>
      <c r="H23" s="17">
        <v>85.3</v>
      </c>
      <c r="I23" s="20">
        <v>84.6</v>
      </c>
      <c r="J23" s="18">
        <v>2.9893288061602017</v>
      </c>
      <c r="K23" s="17">
        <v>13.7</v>
      </c>
      <c r="L23" s="19">
        <v>21.376335877381617</v>
      </c>
      <c r="M23" s="19">
        <v>17.195111346592103</v>
      </c>
      <c r="N23" s="20">
        <v>19.673280911265199</v>
      </c>
      <c r="O23" s="21">
        <v>6.4</v>
      </c>
      <c r="P23" s="20">
        <v>6.5</v>
      </c>
    </row>
    <row r="24" spans="1:16" s="6" customFormat="1" ht="15" x14ac:dyDescent="0.25">
      <c r="A24" s="9" t="s">
        <v>19</v>
      </c>
      <c r="B24" s="3" t="str">
        <f t="shared" si="1"/>
        <v>#FFD3D8</v>
      </c>
      <c r="C24" s="25">
        <f t="shared" si="0"/>
        <v>0.49399999999999999</v>
      </c>
      <c r="D24" s="25">
        <f t="shared" si="2"/>
        <v>81</v>
      </c>
      <c r="E24" s="6" t="s">
        <v>138</v>
      </c>
      <c r="F24" s="17">
        <v>79.599999999999994</v>
      </c>
      <c r="G24" s="20">
        <v>78.099999999999994</v>
      </c>
      <c r="H24" s="17">
        <v>84.6</v>
      </c>
      <c r="I24" s="20">
        <v>83.9</v>
      </c>
      <c r="J24" s="18">
        <v>3.6726676690914477</v>
      </c>
      <c r="K24" s="17">
        <v>17.600000000000001</v>
      </c>
      <c r="L24" s="19">
        <v>16.889526242856949</v>
      </c>
      <c r="M24" s="19">
        <v>26.535562521395256</v>
      </c>
      <c r="N24" s="20">
        <v>16.8131528099623</v>
      </c>
      <c r="O24" s="21">
        <v>12.7</v>
      </c>
      <c r="P24" s="20">
        <v>0.8</v>
      </c>
    </row>
    <row r="25" spans="1:16" s="6" customFormat="1" ht="15" x14ac:dyDescent="0.25">
      <c r="A25" s="9" t="s">
        <v>20</v>
      </c>
      <c r="B25" s="3" t="str">
        <f t="shared" si="1"/>
        <v>#5DC2CE</v>
      </c>
      <c r="C25" s="25">
        <f t="shared" si="0"/>
        <v>0.86799999999999999</v>
      </c>
      <c r="D25" s="25">
        <f t="shared" si="2"/>
        <v>82</v>
      </c>
      <c r="E25" s="6" t="s">
        <v>139</v>
      </c>
      <c r="F25" s="17">
        <v>80.099999999999994</v>
      </c>
      <c r="G25" s="20">
        <v>79</v>
      </c>
      <c r="H25" s="17">
        <v>86</v>
      </c>
      <c r="I25" s="20">
        <v>85</v>
      </c>
      <c r="J25" s="18">
        <v>3.7689193757896096</v>
      </c>
      <c r="K25" s="17">
        <v>22.5</v>
      </c>
      <c r="L25" s="19">
        <v>28.491330565514428</v>
      </c>
      <c r="M25" s="19">
        <v>24.282401859210097</v>
      </c>
      <c r="N25" s="20">
        <v>18.275809586250499</v>
      </c>
      <c r="O25" s="21">
        <v>46.4</v>
      </c>
      <c r="P25" s="20">
        <v>46.4</v>
      </c>
    </row>
    <row r="26" spans="1:16" s="6" customFormat="1" ht="15" x14ac:dyDescent="0.25">
      <c r="A26" s="9">
        <v>21</v>
      </c>
      <c r="B26" s="3" t="str">
        <f t="shared" si="1"/>
        <v>#D8EFF2</v>
      </c>
      <c r="C26" s="25">
        <f t="shared" si="0"/>
        <v>0.69599999999999995</v>
      </c>
      <c r="D26" s="25">
        <f t="shared" si="2"/>
        <v>81.449999999999989</v>
      </c>
      <c r="E26" s="6" t="s">
        <v>140</v>
      </c>
      <c r="F26" s="17">
        <v>79.7</v>
      </c>
      <c r="G26" s="20">
        <v>78.3</v>
      </c>
      <c r="H26" s="17">
        <v>85.9</v>
      </c>
      <c r="I26" s="20">
        <v>84.6</v>
      </c>
      <c r="J26" s="18">
        <v>3.0952990359184369</v>
      </c>
      <c r="K26" s="17">
        <v>11.1</v>
      </c>
      <c r="L26" s="19">
        <v>26.749393015852796</v>
      </c>
      <c r="M26" s="19">
        <v>13.703716733143914</v>
      </c>
      <c r="N26" s="20">
        <v>15.263887387823001</v>
      </c>
      <c r="O26" s="21">
        <v>8.1999999999999993</v>
      </c>
      <c r="P26" s="20">
        <v>7.9</v>
      </c>
    </row>
    <row r="27" spans="1:16" s="6" customFormat="1" ht="15" x14ac:dyDescent="0.25">
      <c r="A27" s="9">
        <v>22</v>
      </c>
      <c r="B27" s="3" t="str">
        <f t="shared" si="1"/>
        <v>#FF0051</v>
      </c>
      <c r="C27" s="25">
        <f t="shared" si="0"/>
        <v>0.121</v>
      </c>
      <c r="D27" s="25">
        <f t="shared" si="2"/>
        <v>79.599999999999994</v>
      </c>
      <c r="E27" s="6" t="s">
        <v>141</v>
      </c>
      <c r="F27" s="17">
        <v>77.8</v>
      </c>
      <c r="G27" s="20">
        <v>75.7</v>
      </c>
      <c r="H27" s="17">
        <v>84.5</v>
      </c>
      <c r="I27" s="20">
        <v>83.5</v>
      </c>
      <c r="J27" s="18">
        <v>2.8964922014672267</v>
      </c>
      <c r="K27" s="17">
        <v>11.6</v>
      </c>
      <c r="L27" s="19">
        <v>21.873579314106415</v>
      </c>
      <c r="M27" s="19">
        <v>17.546557808995093</v>
      </c>
      <c r="N27" s="20">
        <v>9.4267133029179</v>
      </c>
      <c r="O27" s="21">
        <v>1.1000000000000001</v>
      </c>
      <c r="P27" s="20">
        <v>0.2</v>
      </c>
    </row>
    <row r="28" spans="1:16" s="6" customFormat="1" ht="15" x14ac:dyDescent="0.25">
      <c r="A28" s="9">
        <v>23</v>
      </c>
      <c r="B28" s="3" t="str">
        <f t="shared" si="1"/>
        <v>#FF0051</v>
      </c>
      <c r="C28" s="25">
        <f t="shared" si="0"/>
        <v>0.151</v>
      </c>
      <c r="D28" s="25">
        <f t="shared" si="2"/>
        <v>79.7</v>
      </c>
      <c r="E28" s="6" t="s">
        <v>142</v>
      </c>
      <c r="F28" s="17">
        <v>76.900000000000006</v>
      </c>
      <c r="G28" s="20">
        <v>75.7</v>
      </c>
      <c r="H28" s="17">
        <v>84.8</v>
      </c>
      <c r="I28" s="20">
        <v>83.7</v>
      </c>
      <c r="J28" s="18">
        <v>3.1081302477984845</v>
      </c>
      <c r="K28" s="17">
        <v>19.399999999999999</v>
      </c>
      <c r="L28" s="19">
        <v>25.843641769150445</v>
      </c>
      <c r="M28" s="19">
        <v>20.446991717023995</v>
      </c>
      <c r="N28" s="20">
        <v>35.492976291383101</v>
      </c>
      <c r="O28" s="21">
        <v>0.9</v>
      </c>
      <c r="P28" s="20">
        <v>0.5</v>
      </c>
    </row>
    <row r="29" spans="1:16" s="6" customFormat="1" ht="15" x14ac:dyDescent="0.25">
      <c r="A29" s="9">
        <v>24</v>
      </c>
      <c r="B29" s="3" t="str">
        <f t="shared" si="1"/>
        <v>#FFD3D8</v>
      </c>
      <c r="C29" s="25">
        <f t="shared" si="0"/>
        <v>0.47399999999999998</v>
      </c>
      <c r="D29" s="25">
        <f t="shared" si="2"/>
        <v>80.949999999999989</v>
      </c>
      <c r="E29" s="6" t="s">
        <v>143</v>
      </c>
      <c r="F29" s="17">
        <v>79.099999999999994</v>
      </c>
      <c r="G29" s="20">
        <v>77.599999999999994</v>
      </c>
      <c r="H29" s="17">
        <v>84.9</v>
      </c>
      <c r="I29" s="20">
        <v>84.3</v>
      </c>
      <c r="J29" s="18">
        <v>3.1388821404855642</v>
      </c>
      <c r="K29" s="17">
        <v>16.3</v>
      </c>
      <c r="L29" s="19">
        <v>29.250646561289368</v>
      </c>
      <c r="M29" s="19">
        <v>23.715559201136934</v>
      </c>
      <c r="N29" s="20">
        <v>20.133770750076899</v>
      </c>
      <c r="O29" s="21">
        <v>6.4</v>
      </c>
      <c r="P29" s="20">
        <v>6.4</v>
      </c>
    </row>
    <row r="30" spans="1:16" s="6" customFormat="1" ht="15" x14ac:dyDescent="0.25">
      <c r="A30" s="9">
        <v>25</v>
      </c>
      <c r="B30" s="3" t="str">
        <f t="shared" si="1"/>
        <v>#FDEFF3</v>
      </c>
      <c r="C30" s="25">
        <f t="shared" si="0"/>
        <v>0.54500000000000004</v>
      </c>
      <c r="D30" s="25">
        <f t="shared" si="2"/>
        <v>81.199999999999989</v>
      </c>
      <c r="E30" s="6" t="s">
        <v>144</v>
      </c>
      <c r="F30" s="17">
        <v>79.3</v>
      </c>
      <c r="G30" s="20">
        <v>78.099999999999994</v>
      </c>
      <c r="H30" s="17">
        <v>85.1</v>
      </c>
      <c r="I30" s="20">
        <v>84.3</v>
      </c>
      <c r="J30" s="18">
        <v>3.2460429279031362</v>
      </c>
      <c r="K30" s="17">
        <v>12.5</v>
      </c>
      <c r="L30" s="19">
        <v>18.971591754309308</v>
      </c>
      <c r="M30" s="19">
        <v>16.410016451958448</v>
      </c>
      <c r="N30" s="20">
        <v>11.4042428191059</v>
      </c>
      <c r="O30" s="21">
        <v>7.7</v>
      </c>
      <c r="P30" s="20">
        <v>7.7</v>
      </c>
    </row>
    <row r="31" spans="1:16" s="6" customFormat="1" ht="15" x14ac:dyDescent="0.25">
      <c r="A31" s="9">
        <v>26</v>
      </c>
      <c r="B31" s="3" t="str">
        <f t="shared" si="1"/>
        <v>#9ED7D8</v>
      </c>
      <c r="C31" s="25">
        <f t="shared" si="0"/>
        <v>0.78700000000000003</v>
      </c>
      <c r="D31" s="25">
        <f t="shared" si="2"/>
        <v>81.599999999999994</v>
      </c>
      <c r="E31" s="6" t="s">
        <v>145</v>
      </c>
      <c r="F31" s="17">
        <v>79.599999999999994</v>
      </c>
      <c r="G31" s="20">
        <v>78.5</v>
      </c>
      <c r="H31" s="17">
        <v>85.3</v>
      </c>
      <c r="I31" s="20">
        <v>84.7</v>
      </c>
      <c r="J31" s="18">
        <v>3.2379761923598234</v>
      </c>
      <c r="K31" s="17">
        <v>15.2</v>
      </c>
      <c r="L31" s="19">
        <v>25.839887439703961</v>
      </c>
      <c r="M31" s="19">
        <v>23.196274188344006</v>
      </c>
      <c r="N31" s="20">
        <v>7.9026487073966001</v>
      </c>
      <c r="O31" s="21">
        <v>10.6</v>
      </c>
      <c r="P31" s="20">
        <v>9.6</v>
      </c>
    </row>
    <row r="32" spans="1:16" s="6" customFormat="1" ht="15" x14ac:dyDescent="0.25">
      <c r="A32" s="9">
        <v>27</v>
      </c>
      <c r="B32" s="3" t="str">
        <f t="shared" si="1"/>
        <v>#FF0051</v>
      </c>
      <c r="C32" s="25">
        <f t="shared" si="0"/>
        <v>0.191</v>
      </c>
      <c r="D32" s="25">
        <f t="shared" si="2"/>
        <v>79.75</v>
      </c>
      <c r="E32" s="6" t="s">
        <v>146</v>
      </c>
      <c r="F32" s="17">
        <v>77.599999999999994</v>
      </c>
      <c r="G32" s="20">
        <v>76.099999999999994</v>
      </c>
      <c r="H32" s="17">
        <v>83.9</v>
      </c>
      <c r="I32" s="20">
        <v>83.4</v>
      </c>
      <c r="J32" s="18">
        <v>3.0328984349575485</v>
      </c>
      <c r="K32" s="17">
        <v>12.5</v>
      </c>
      <c r="L32" s="19">
        <v>27.960522340312146</v>
      </c>
      <c r="M32" s="19">
        <v>23.207555734830787</v>
      </c>
      <c r="N32" s="20">
        <v>17.104405560363499</v>
      </c>
      <c r="O32" s="21">
        <v>9.9</v>
      </c>
      <c r="P32" s="20">
        <v>6.1</v>
      </c>
    </row>
    <row r="33" spans="1:16" s="6" customFormat="1" ht="15" x14ac:dyDescent="0.25">
      <c r="A33" s="9">
        <v>28</v>
      </c>
      <c r="B33" s="3" t="str">
        <f t="shared" si="1"/>
        <v>#FF96A8</v>
      </c>
      <c r="C33" s="25">
        <f t="shared" si="0"/>
        <v>0.34300000000000003</v>
      </c>
      <c r="D33" s="25">
        <f t="shared" si="2"/>
        <v>80.650000000000006</v>
      </c>
      <c r="E33" s="6" t="s">
        <v>147</v>
      </c>
      <c r="F33" s="17">
        <v>79.8</v>
      </c>
      <c r="G33" s="20">
        <v>77.400000000000006</v>
      </c>
      <c r="H33" s="17">
        <v>85.5</v>
      </c>
      <c r="I33" s="20">
        <v>83.9</v>
      </c>
      <c r="J33" s="18">
        <v>3.0285607374412717</v>
      </c>
      <c r="K33" s="17">
        <v>11.5</v>
      </c>
      <c r="L33" s="19">
        <v>25.574047757535734</v>
      </c>
      <c r="M33" s="19">
        <v>21.430885475579959</v>
      </c>
      <c r="N33" s="20">
        <v>15.4460353569833</v>
      </c>
      <c r="O33" s="21">
        <v>7</v>
      </c>
      <c r="P33" s="20">
        <v>6.8</v>
      </c>
    </row>
    <row r="34" spans="1:16" s="6" customFormat="1" ht="15" x14ac:dyDescent="0.25">
      <c r="A34" s="9">
        <v>29</v>
      </c>
      <c r="B34" s="3" t="str">
        <f t="shared" si="1"/>
        <v>#FF0051</v>
      </c>
      <c r="C34" s="25">
        <f t="shared" si="0"/>
        <v>0.13100000000000001</v>
      </c>
      <c r="D34" s="25">
        <f t="shared" si="2"/>
        <v>79.650000000000006</v>
      </c>
      <c r="E34" s="6" t="s">
        <v>148</v>
      </c>
      <c r="F34" s="17">
        <v>77.599999999999994</v>
      </c>
      <c r="G34" s="20">
        <v>75.7</v>
      </c>
      <c r="H34" s="17">
        <v>84.7</v>
      </c>
      <c r="I34" s="20">
        <v>83.6</v>
      </c>
      <c r="J34" s="18">
        <v>2.8379097071945929</v>
      </c>
      <c r="K34" s="17">
        <v>10.3</v>
      </c>
      <c r="L34" s="19">
        <v>19.679538337818002</v>
      </c>
      <c r="M34" s="19">
        <v>15.851356990253752</v>
      </c>
      <c r="N34" s="20">
        <v>4.3021303837930596</v>
      </c>
      <c r="O34" s="21">
        <v>1.3</v>
      </c>
      <c r="P34" s="20">
        <v>1.3</v>
      </c>
    </row>
    <row r="35" spans="1:16" s="6" customFormat="1" ht="15" x14ac:dyDescent="0.25">
      <c r="A35" s="9">
        <v>30</v>
      </c>
      <c r="B35" s="3" t="str">
        <f t="shared" si="1"/>
        <v>#FFD3D8</v>
      </c>
      <c r="C35" s="25">
        <f t="shared" si="0"/>
        <v>0.49399999999999999</v>
      </c>
      <c r="D35" s="25">
        <f t="shared" si="2"/>
        <v>81</v>
      </c>
      <c r="E35" s="6" t="s">
        <v>149</v>
      </c>
      <c r="F35" s="17">
        <v>79.7</v>
      </c>
      <c r="G35" s="20">
        <v>77.7</v>
      </c>
      <c r="H35" s="17">
        <v>85</v>
      </c>
      <c r="I35" s="20">
        <v>84.3</v>
      </c>
      <c r="J35" s="18">
        <v>3.5461063408190214</v>
      </c>
      <c r="K35" s="17">
        <v>20.3</v>
      </c>
      <c r="L35" s="19">
        <v>29.278866376953584</v>
      </c>
      <c r="M35" s="19">
        <v>24.960378872800497</v>
      </c>
      <c r="N35" s="20">
        <v>6.0951354569484204</v>
      </c>
      <c r="O35" s="21">
        <v>41.2</v>
      </c>
      <c r="P35" s="20">
        <v>41.3</v>
      </c>
    </row>
    <row r="36" spans="1:16" s="6" customFormat="1" ht="15" x14ac:dyDescent="0.25">
      <c r="A36" s="9">
        <v>31</v>
      </c>
      <c r="B36" s="3" t="str">
        <f t="shared" si="1"/>
        <v>#009CAD</v>
      </c>
      <c r="C36" s="25">
        <f t="shared" si="0"/>
        <v>0.94899999999999995</v>
      </c>
      <c r="D36" s="25">
        <f t="shared" si="2"/>
        <v>82.300000000000011</v>
      </c>
      <c r="E36" s="6" t="s">
        <v>150</v>
      </c>
      <c r="F36" s="17">
        <v>81.099999999999994</v>
      </c>
      <c r="G36" s="20">
        <v>79.400000000000006</v>
      </c>
      <c r="H36" s="17">
        <v>86.1</v>
      </c>
      <c r="I36" s="20">
        <v>85.2</v>
      </c>
      <c r="J36" s="18">
        <v>3.5086353808978896</v>
      </c>
      <c r="K36" s="17">
        <v>12.4</v>
      </c>
      <c r="L36" s="19">
        <v>17.405042508086911</v>
      </c>
      <c r="M36" s="19">
        <v>13.102916476680168</v>
      </c>
      <c r="N36" s="20">
        <v>4.01357252790286</v>
      </c>
      <c r="O36" s="21">
        <v>12.6</v>
      </c>
      <c r="P36" s="20">
        <v>12.6</v>
      </c>
    </row>
    <row r="37" spans="1:16" s="6" customFormat="1" ht="15" x14ac:dyDescent="0.25">
      <c r="A37" s="9">
        <v>32</v>
      </c>
      <c r="B37" s="3" t="str">
        <f t="shared" si="1"/>
        <v>#009CAD</v>
      </c>
      <c r="C37" s="25">
        <f t="shared" ref="C37:C68" si="3">PERCENTRANK($D$5:$D$104,D37)</f>
        <v>0.94899999999999995</v>
      </c>
      <c r="D37" s="25">
        <f t="shared" si="2"/>
        <v>82.300000000000011</v>
      </c>
      <c r="E37" s="6" t="s">
        <v>151</v>
      </c>
      <c r="F37" s="17">
        <v>79.400000000000006</v>
      </c>
      <c r="G37" s="20">
        <v>79.2</v>
      </c>
      <c r="H37" s="17">
        <v>85.5</v>
      </c>
      <c r="I37" s="20">
        <v>85.4</v>
      </c>
      <c r="J37" s="18">
        <v>3.2008216172651545</v>
      </c>
      <c r="K37" s="17">
        <v>14.8</v>
      </c>
      <c r="L37" s="19">
        <v>22.33667206908563</v>
      </c>
      <c r="M37" s="19">
        <v>18.540078310333477</v>
      </c>
      <c r="N37" s="20">
        <v>28.188255157494901</v>
      </c>
      <c r="O37" s="21">
        <v>8.5</v>
      </c>
      <c r="P37" s="20">
        <v>8.5</v>
      </c>
    </row>
    <row r="38" spans="1:16" s="6" customFormat="1" ht="15" x14ac:dyDescent="0.25">
      <c r="A38" s="9">
        <v>33</v>
      </c>
      <c r="B38" s="3" t="str">
        <f t="shared" si="1"/>
        <v>#9ED7D8</v>
      </c>
      <c r="C38" s="25">
        <f t="shared" si="3"/>
        <v>0.72699999999999998</v>
      </c>
      <c r="D38" s="25">
        <f t="shared" si="2"/>
        <v>81.5</v>
      </c>
      <c r="E38" s="6" t="s">
        <v>152</v>
      </c>
      <c r="F38" s="17">
        <v>79.599999999999994</v>
      </c>
      <c r="G38" s="20">
        <v>78.2</v>
      </c>
      <c r="H38" s="17">
        <v>85.5</v>
      </c>
      <c r="I38" s="20">
        <v>84.8</v>
      </c>
      <c r="J38" s="18">
        <v>3.2922568460812056</v>
      </c>
      <c r="K38" s="17">
        <v>12.3</v>
      </c>
      <c r="L38" s="19">
        <v>19.415434202891113</v>
      </c>
      <c r="M38" s="19">
        <v>16.643150489869811</v>
      </c>
      <c r="N38" s="20">
        <v>2.6557849501790098</v>
      </c>
      <c r="O38" s="21">
        <v>7.7</v>
      </c>
      <c r="P38" s="20">
        <v>1.4</v>
      </c>
    </row>
    <row r="39" spans="1:16" s="6" customFormat="1" ht="15" x14ac:dyDescent="0.25">
      <c r="A39" s="9">
        <v>34</v>
      </c>
      <c r="B39" s="3" t="str">
        <f t="shared" si="1"/>
        <v>#D8EFF2</v>
      </c>
      <c r="C39" s="25">
        <f t="shared" si="3"/>
        <v>0.61599999999999999</v>
      </c>
      <c r="D39" s="25">
        <f t="shared" si="2"/>
        <v>81.3</v>
      </c>
      <c r="E39" s="6" t="s">
        <v>153</v>
      </c>
      <c r="F39" s="17">
        <v>79.3</v>
      </c>
      <c r="G39" s="20">
        <v>78.099999999999994</v>
      </c>
      <c r="H39" s="17">
        <v>85.5</v>
      </c>
      <c r="I39" s="20">
        <v>84.5</v>
      </c>
      <c r="J39" s="18">
        <v>3.6981640320408298</v>
      </c>
      <c r="K39" s="17">
        <v>19.600000000000001</v>
      </c>
      <c r="L39" s="19">
        <v>24.122733128132936</v>
      </c>
      <c r="M39" s="19">
        <v>20.151503550806098</v>
      </c>
      <c r="N39" s="20">
        <v>2.2466771897882998</v>
      </c>
      <c r="O39" s="21">
        <v>14.7</v>
      </c>
      <c r="P39" s="20">
        <v>14.7</v>
      </c>
    </row>
    <row r="40" spans="1:16" s="6" customFormat="1" ht="15" x14ac:dyDescent="0.25">
      <c r="A40" s="9">
        <v>35</v>
      </c>
      <c r="B40" s="3" t="str">
        <f t="shared" si="1"/>
        <v>#9ED7D8</v>
      </c>
      <c r="C40" s="25">
        <f t="shared" si="3"/>
        <v>0.72699999999999998</v>
      </c>
      <c r="D40" s="25">
        <f t="shared" si="2"/>
        <v>81.5</v>
      </c>
      <c r="E40" s="6" t="s">
        <v>154</v>
      </c>
      <c r="F40" s="17">
        <v>79.400000000000006</v>
      </c>
      <c r="G40" s="20">
        <v>78.2</v>
      </c>
      <c r="H40" s="17">
        <v>85.9</v>
      </c>
      <c r="I40" s="20">
        <v>84.8</v>
      </c>
      <c r="J40" s="18">
        <v>2.9451802796173676</v>
      </c>
      <c r="K40" s="17">
        <v>10.1</v>
      </c>
      <c r="L40" s="19">
        <v>15.355555826536444</v>
      </c>
      <c r="M40" s="19">
        <v>12.303239685012898</v>
      </c>
      <c r="N40" s="20">
        <v>4.33215166965803</v>
      </c>
      <c r="O40" s="21">
        <v>2.2000000000000002</v>
      </c>
      <c r="P40" s="20">
        <v>2.2000000000000002</v>
      </c>
    </row>
    <row r="41" spans="1:16" s="6" customFormat="1" ht="15" x14ac:dyDescent="0.25">
      <c r="A41" s="9">
        <v>36</v>
      </c>
      <c r="B41" s="3" t="str">
        <f t="shared" si="1"/>
        <v>#FF0051</v>
      </c>
      <c r="C41" s="25">
        <f t="shared" si="3"/>
        <v>0.13100000000000001</v>
      </c>
      <c r="D41" s="25">
        <f t="shared" si="2"/>
        <v>79.650000000000006</v>
      </c>
      <c r="E41" s="6" t="s">
        <v>155</v>
      </c>
      <c r="F41" s="17">
        <v>78.2</v>
      </c>
      <c r="G41" s="20">
        <v>76</v>
      </c>
      <c r="H41" s="17">
        <v>84.6</v>
      </c>
      <c r="I41" s="20">
        <v>83.3</v>
      </c>
      <c r="J41" s="18">
        <v>2.9037823897826414</v>
      </c>
      <c r="K41" s="17">
        <v>14.3</v>
      </c>
      <c r="L41" s="19">
        <v>28.186962865066477</v>
      </c>
      <c r="M41" s="19">
        <v>21.341002623652329</v>
      </c>
      <c r="N41" s="20">
        <v>22.830969163766099</v>
      </c>
      <c r="O41" s="21">
        <v>4.0999999999999996</v>
      </c>
      <c r="P41" s="20">
        <v>4.0999999999999996</v>
      </c>
    </row>
    <row r="42" spans="1:16" s="6" customFormat="1" ht="15" x14ac:dyDescent="0.25">
      <c r="A42" s="9">
        <v>37</v>
      </c>
      <c r="B42" s="3" t="str">
        <f t="shared" si="1"/>
        <v>#5DC2CE</v>
      </c>
      <c r="C42" s="25">
        <f t="shared" si="3"/>
        <v>0.81799999999999995</v>
      </c>
      <c r="D42" s="25">
        <f t="shared" si="2"/>
        <v>81.75</v>
      </c>
      <c r="E42" s="6" t="s">
        <v>156</v>
      </c>
      <c r="F42" s="17">
        <v>79.900000000000006</v>
      </c>
      <c r="G42" s="20">
        <v>78.3</v>
      </c>
      <c r="H42" s="17">
        <v>86.2</v>
      </c>
      <c r="I42" s="20">
        <v>85.2</v>
      </c>
      <c r="J42" s="18">
        <v>3.0890024096385456</v>
      </c>
      <c r="K42" s="17">
        <v>11.7</v>
      </c>
      <c r="L42" s="19">
        <v>19.371745634087841</v>
      </c>
      <c r="M42" s="19">
        <v>15.061902148278739</v>
      </c>
      <c r="N42" s="20">
        <v>7.9224105726399898</v>
      </c>
      <c r="O42" s="21">
        <v>26.4</v>
      </c>
      <c r="P42" s="20">
        <v>24.2</v>
      </c>
    </row>
    <row r="43" spans="1:16" s="6" customFormat="1" ht="15" x14ac:dyDescent="0.25">
      <c r="A43" s="9">
        <v>38</v>
      </c>
      <c r="B43" s="3" t="str">
        <f t="shared" si="1"/>
        <v>#5DC2CE</v>
      </c>
      <c r="C43" s="25">
        <f t="shared" si="3"/>
        <v>0.86799999999999999</v>
      </c>
      <c r="D43" s="25">
        <f t="shared" si="2"/>
        <v>82</v>
      </c>
      <c r="E43" s="6" t="s">
        <v>157</v>
      </c>
      <c r="F43" s="17">
        <v>80.8</v>
      </c>
      <c r="G43" s="20">
        <v>79.099999999999994</v>
      </c>
      <c r="H43" s="17">
        <v>86.2</v>
      </c>
      <c r="I43" s="20">
        <v>84.9</v>
      </c>
      <c r="J43" s="18">
        <v>3.1399978051992403</v>
      </c>
      <c r="K43" s="17">
        <v>11.1</v>
      </c>
      <c r="L43" s="19">
        <v>18.897438815285643</v>
      </c>
      <c r="M43" s="19">
        <v>15.475088378180853</v>
      </c>
      <c r="N43" s="20">
        <v>6.1963782650186596</v>
      </c>
      <c r="O43" s="21">
        <v>27.6</v>
      </c>
      <c r="P43" s="20">
        <v>27.2</v>
      </c>
    </row>
    <row r="44" spans="1:16" s="6" customFormat="1" ht="15" x14ac:dyDescent="0.25">
      <c r="A44" s="9">
        <v>39</v>
      </c>
      <c r="B44" s="3" t="str">
        <f t="shared" si="1"/>
        <v>#9ED7D8</v>
      </c>
      <c r="C44" s="25">
        <f t="shared" si="3"/>
        <v>0.71699999999999997</v>
      </c>
      <c r="D44" s="25">
        <f t="shared" si="2"/>
        <v>81.45</v>
      </c>
      <c r="E44" s="6" t="s">
        <v>158</v>
      </c>
      <c r="F44" s="17">
        <v>78.8</v>
      </c>
      <c r="G44" s="20">
        <v>77.900000000000006</v>
      </c>
      <c r="H44" s="17">
        <v>85.6</v>
      </c>
      <c r="I44" s="20">
        <v>85</v>
      </c>
      <c r="J44" s="18">
        <v>2.9758411719184132</v>
      </c>
      <c r="K44" s="17">
        <v>12.3</v>
      </c>
      <c r="L44" s="19">
        <v>21.934712474908441</v>
      </c>
      <c r="M44" s="19">
        <v>19.321511085601053</v>
      </c>
      <c r="N44" s="20">
        <v>21.243695675501701</v>
      </c>
      <c r="O44" s="21">
        <v>5.2</v>
      </c>
      <c r="P44" s="20">
        <v>5.2</v>
      </c>
    </row>
    <row r="45" spans="1:16" s="6" customFormat="1" ht="15" x14ac:dyDescent="0.25">
      <c r="A45" s="9">
        <v>40</v>
      </c>
      <c r="B45" s="3" t="str">
        <f t="shared" si="1"/>
        <v>#FDEFF3</v>
      </c>
      <c r="C45" s="25">
        <f t="shared" si="3"/>
        <v>0.54500000000000004</v>
      </c>
      <c r="D45" s="25">
        <f t="shared" si="2"/>
        <v>81.199999999999989</v>
      </c>
      <c r="E45" s="6" t="s">
        <v>159</v>
      </c>
      <c r="F45" s="17">
        <v>79.400000000000006</v>
      </c>
      <c r="G45" s="20">
        <v>78.099999999999994</v>
      </c>
      <c r="H45" s="17">
        <v>85</v>
      </c>
      <c r="I45" s="20">
        <v>84.3</v>
      </c>
      <c r="J45" s="18">
        <v>2.9394005212858385</v>
      </c>
      <c r="K45" s="17">
        <v>11.8</v>
      </c>
      <c r="L45" s="19">
        <v>26.981947313566778</v>
      </c>
      <c r="M45" s="19">
        <v>21.735458534076948</v>
      </c>
      <c r="N45" s="20">
        <v>12.8200690280083</v>
      </c>
      <c r="O45" s="21">
        <v>4.4000000000000004</v>
      </c>
      <c r="P45" s="20">
        <v>4.4000000000000004</v>
      </c>
    </row>
    <row r="46" spans="1:16" s="6" customFormat="1" ht="15" x14ac:dyDescent="0.25">
      <c r="A46" s="9">
        <v>41</v>
      </c>
      <c r="B46" s="3" t="str">
        <f t="shared" si="1"/>
        <v>#FFD3D8</v>
      </c>
      <c r="C46" s="25">
        <f t="shared" si="3"/>
        <v>0.40400000000000003</v>
      </c>
      <c r="D46" s="25">
        <f t="shared" si="2"/>
        <v>80.849999999999994</v>
      </c>
      <c r="E46" s="6" t="s">
        <v>160</v>
      </c>
      <c r="F46" s="17">
        <v>79</v>
      </c>
      <c r="G46" s="20">
        <v>77.099999999999994</v>
      </c>
      <c r="H46" s="17">
        <v>85.1</v>
      </c>
      <c r="I46" s="20">
        <v>84.6</v>
      </c>
      <c r="J46" s="18">
        <v>3.0160203357767914</v>
      </c>
      <c r="K46" s="17">
        <v>12.4</v>
      </c>
      <c r="L46" s="19">
        <v>25.31422176456411</v>
      </c>
      <c r="M46" s="19">
        <v>21.423160353688466</v>
      </c>
      <c r="N46" s="20">
        <v>15.828509057577699</v>
      </c>
      <c r="O46" s="21">
        <v>9.5</v>
      </c>
      <c r="P46" s="20">
        <v>9.5</v>
      </c>
    </row>
    <row r="47" spans="1:16" s="6" customFormat="1" ht="15" x14ac:dyDescent="0.25">
      <c r="A47" s="9">
        <v>42</v>
      </c>
      <c r="B47" s="3" t="str">
        <f t="shared" si="1"/>
        <v>#D8EFF2</v>
      </c>
      <c r="C47" s="25">
        <f t="shared" si="3"/>
        <v>0.63600000000000001</v>
      </c>
      <c r="D47" s="25">
        <f t="shared" si="2"/>
        <v>81.349999999999994</v>
      </c>
      <c r="E47" s="6" t="s">
        <v>161</v>
      </c>
      <c r="F47" s="17">
        <v>79.7</v>
      </c>
      <c r="G47" s="20">
        <v>78</v>
      </c>
      <c r="H47" s="17">
        <v>85.7</v>
      </c>
      <c r="I47" s="20">
        <v>84.7</v>
      </c>
      <c r="J47" s="18">
        <v>3.0186182669789141</v>
      </c>
      <c r="K47" s="17">
        <v>14.2</v>
      </c>
      <c r="L47" s="19">
        <v>22.28737453682222</v>
      </c>
      <c r="M47" s="19">
        <v>17.824786466285765</v>
      </c>
      <c r="N47" s="20">
        <v>8.6980390387960203</v>
      </c>
      <c r="O47" s="21">
        <v>5.5</v>
      </c>
      <c r="P47" s="20">
        <v>5.4</v>
      </c>
    </row>
    <row r="48" spans="1:16" s="6" customFormat="1" ht="15" x14ac:dyDescent="0.25">
      <c r="A48" s="9">
        <v>43</v>
      </c>
      <c r="B48" s="3" t="str">
        <f t="shared" si="1"/>
        <v>#FFD3D8</v>
      </c>
      <c r="C48" s="25">
        <f t="shared" si="3"/>
        <v>0.42399999999999999</v>
      </c>
      <c r="D48" s="25">
        <f t="shared" si="2"/>
        <v>80.900000000000006</v>
      </c>
      <c r="E48" s="6" t="s">
        <v>162</v>
      </c>
      <c r="F48" s="17">
        <v>78.599999999999994</v>
      </c>
      <c r="G48" s="20">
        <v>77.7</v>
      </c>
      <c r="H48" s="17">
        <v>85.5</v>
      </c>
      <c r="I48" s="20">
        <v>84.1</v>
      </c>
      <c r="J48" s="18">
        <v>2.8292950887819974</v>
      </c>
      <c r="K48" s="17">
        <v>12.9</v>
      </c>
      <c r="L48" s="19">
        <v>21.129300726195044</v>
      </c>
      <c r="M48" s="19">
        <v>18.106944359745071</v>
      </c>
      <c r="N48" s="20">
        <v>15.099740347208099</v>
      </c>
      <c r="O48" s="21">
        <v>3.5</v>
      </c>
      <c r="P48" s="20">
        <v>3.5</v>
      </c>
    </row>
    <row r="49" spans="1:16" s="6" customFormat="1" ht="15" x14ac:dyDescent="0.25">
      <c r="A49" s="9">
        <v>44</v>
      </c>
      <c r="B49" s="3" t="str">
        <f t="shared" si="1"/>
        <v>#FDEFF3</v>
      </c>
      <c r="C49" s="25">
        <f t="shared" si="3"/>
        <v>0.54500000000000004</v>
      </c>
      <c r="D49" s="25">
        <f t="shared" si="2"/>
        <v>81.199999999999989</v>
      </c>
      <c r="E49" s="6" t="s">
        <v>163</v>
      </c>
      <c r="F49" s="17">
        <v>79.3</v>
      </c>
      <c r="G49" s="20">
        <v>77.599999999999994</v>
      </c>
      <c r="H49" s="17">
        <v>85.7</v>
      </c>
      <c r="I49" s="20">
        <v>84.8</v>
      </c>
      <c r="J49" s="18">
        <v>2.9216608019939962</v>
      </c>
      <c r="K49" s="17">
        <v>10</v>
      </c>
      <c r="L49" s="19">
        <v>17.759204686756963</v>
      </c>
      <c r="M49" s="19">
        <v>14.208150281968694</v>
      </c>
      <c r="N49" s="20">
        <v>1.8750023794639699</v>
      </c>
      <c r="O49" s="21">
        <v>5.4</v>
      </c>
      <c r="P49" s="20">
        <v>5.4</v>
      </c>
    </row>
    <row r="50" spans="1:16" s="6" customFormat="1" ht="15" x14ac:dyDescent="0.25">
      <c r="A50" s="9">
        <v>45</v>
      </c>
      <c r="B50" s="3" t="str">
        <f t="shared" si="1"/>
        <v>#FDEFF3</v>
      </c>
      <c r="C50" s="25">
        <f t="shared" si="3"/>
        <v>0.59499999999999997</v>
      </c>
      <c r="D50" s="25">
        <f t="shared" si="2"/>
        <v>81.25</v>
      </c>
      <c r="E50" s="6" t="s">
        <v>164</v>
      </c>
      <c r="F50" s="17">
        <v>79.099999999999994</v>
      </c>
      <c r="G50" s="20">
        <v>78</v>
      </c>
      <c r="H50" s="17">
        <v>85.5</v>
      </c>
      <c r="I50" s="20">
        <v>84.5</v>
      </c>
      <c r="J50" s="18">
        <v>3.1910400203925646</v>
      </c>
      <c r="K50" s="17">
        <v>12.6</v>
      </c>
      <c r="L50" s="19">
        <v>22.513046032937812</v>
      </c>
      <c r="M50" s="19">
        <v>18.058990749294637</v>
      </c>
      <c r="N50" s="20">
        <v>11.343641900839099</v>
      </c>
      <c r="O50" s="21">
        <v>15.3</v>
      </c>
      <c r="P50" s="20">
        <v>15.1</v>
      </c>
    </row>
    <row r="51" spans="1:16" s="6" customFormat="1" ht="15" x14ac:dyDescent="0.25">
      <c r="A51" s="9">
        <v>46</v>
      </c>
      <c r="B51" s="3" t="str">
        <f t="shared" si="1"/>
        <v>#D8EFF2</v>
      </c>
      <c r="C51" s="25">
        <f t="shared" si="3"/>
        <v>0.63600000000000001</v>
      </c>
      <c r="D51" s="25">
        <f t="shared" si="2"/>
        <v>81.349999999999994</v>
      </c>
      <c r="E51" s="6" t="s">
        <v>165</v>
      </c>
      <c r="F51" s="17">
        <v>79.400000000000006</v>
      </c>
      <c r="G51" s="20">
        <v>78.400000000000006</v>
      </c>
      <c r="H51" s="17">
        <v>85.3</v>
      </c>
      <c r="I51" s="20">
        <v>84.3</v>
      </c>
      <c r="J51" s="18">
        <v>3.2541551209563311</v>
      </c>
      <c r="K51" s="17">
        <v>15.6</v>
      </c>
      <c r="L51" s="19">
        <v>25.759212172155944</v>
      </c>
      <c r="M51" s="19">
        <v>21.087175795671843</v>
      </c>
      <c r="N51" s="20">
        <v>28.547256604682602</v>
      </c>
      <c r="O51" s="21">
        <v>9.4</v>
      </c>
      <c r="P51" s="20">
        <v>9.4</v>
      </c>
    </row>
    <row r="52" spans="1:16" s="6" customFormat="1" ht="15" x14ac:dyDescent="0.25">
      <c r="A52" s="9">
        <v>47</v>
      </c>
      <c r="B52" s="3" t="str">
        <f t="shared" si="1"/>
        <v>#9ED7D8</v>
      </c>
      <c r="C52" s="25">
        <f t="shared" si="3"/>
        <v>0.78700000000000003</v>
      </c>
      <c r="D52" s="25">
        <f t="shared" si="2"/>
        <v>81.599999999999994</v>
      </c>
      <c r="E52" s="6" t="s">
        <v>166</v>
      </c>
      <c r="F52" s="17">
        <v>79.599999999999994</v>
      </c>
      <c r="G52" s="20">
        <v>78.599999999999994</v>
      </c>
      <c r="H52" s="17">
        <v>85.4</v>
      </c>
      <c r="I52" s="20">
        <v>84.6</v>
      </c>
      <c r="J52" s="18">
        <v>3.1681381332464431</v>
      </c>
      <c r="K52" s="17">
        <v>16.600000000000001</v>
      </c>
      <c r="L52" s="19">
        <v>27.439898910260524</v>
      </c>
      <c r="M52" s="19">
        <v>23.700871022173871</v>
      </c>
      <c r="N52" s="20">
        <v>12.6597996501254</v>
      </c>
      <c r="O52" s="21">
        <v>11.9</v>
      </c>
      <c r="P52" s="20">
        <v>11.9</v>
      </c>
    </row>
    <row r="53" spans="1:16" s="6" customFormat="1" ht="15" x14ac:dyDescent="0.25">
      <c r="A53" s="9">
        <v>48</v>
      </c>
      <c r="B53" s="3" t="str">
        <f t="shared" si="1"/>
        <v>#FFD3D8</v>
      </c>
      <c r="C53" s="25">
        <f t="shared" si="3"/>
        <v>0.42399999999999999</v>
      </c>
      <c r="D53" s="25">
        <f t="shared" si="2"/>
        <v>80.900000000000006</v>
      </c>
      <c r="E53" s="6" t="s">
        <v>167</v>
      </c>
      <c r="F53" s="17">
        <v>78.7</v>
      </c>
      <c r="G53" s="20">
        <v>77.400000000000006</v>
      </c>
      <c r="H53" s="17">
        <v>84.9</v>
      </c>
      <c r="I53" s="20">
        <v>84.4</v>
      </c>
      <c r="J53" s="18">
        <v>2.989936086997997</v>
      </c>
      <c r="K53" s="17">
        <v>15.7</v>
      </c>
      <c r="L53" s="19">
        <v>18.749778060464621</v>
      </c>
      <c r="M53" s="19">
        <v>14.637007954351919</v>
      </c>
      <c r="N53" s="20">
        <v>34.815903445226198</v>
      </c>
      <c r="O53" s="21">
        <v>13.2</v>
      </c>
      <c r="P53" s="20">
        <v>13.2</v>
      </c>
    </row>
    <row r="54" spans="1:16" s="6" customFormat="1" ht="15" x14ac:dyDescent="0.25">
      <c r="A54" s="9">
        <v>49</v>
      </c>
      <c r="B54" s="3" t="str">
        <f t="shared" si="1"/>
        <v>#5DC2CE</v>
      </c>
      <c r="C54" s="25">
        <f t="shared" si="3"/>
        <v>0.85799999999999998</v>
      </c>
      <c r="D54" s="25">
        <f t="shared" si="2"/>
        <v>81.949999999999989</v>
      </c>
      <c r="E54" s="6" t="s">
        <v>168</v>
      </c>
      <c r="F54" s="17">
        <v>80.5</v>
      </c>
      <c r="G54" s="20">
        <v>78.3</v>
      </c>
      <c r="H54" s="17">
        <v>86.5</v>
      </c>
      <c r="I54" s="20">
        <v>85.6</v>
      </c>
      <c r="J54" s="18">
        <v>2.7755160550458635</v>
      </c>
      <c r="K54" s="17">
        <v>11.5</v>
      </c>
      <c r="L54" s="19">
        <v>18.914940576402948</v>
      </c>
      <c r="M54" s="19">
        <v>14.699439541774383</v>
      </c>
      <c r="N54" s="20">
        <v>8.1681388008653109</v>
      </c>
      <c r="O54" s="21">
        <v>10.4</v>
      </c>
      <c r="P54" s="20">
        <v>10.4</v>
      </c>
    </row>
    <row r="55" spans="1:16" s="6" customFormat="1" ht="15" x14ac:dyDescent="0.25">
      <c r="A55" s="9">
        <v>50</v>
      </c>
      <c r="B55" s="3" t="str">
        <f t="shared" si="1"/>
        <v>#FF96A8</v>
      </c>
      <c r="C55" s="25">
        <f t="shared" si="3"/>
        <v>0.30299999999999999</v>
      </c>
      <c r="D55" s="25">
        <f t="shared" si="2"/>
        <v>80.55</v>
      </c>
      <c r="E55" s="6" t="s">
        <v>169</v>
      </c>
      <c r="F55" s="17">
        <v>78.5</v>
      </c>
      <c r="G55" s="20">
        <v>77</v>
      </c>
      <c r="H55" s="17">
        <v>85</v>
      </c>
      <c r="I55" s="20">
        <v>84.1</v>
      </c>
      <c r="J55" s="18">
        <v>2.843941270122059</v>
      </c>
      <c r="K55" s="17">
        <v>12.7</v>
      </c>
      <c r="L55" s="19">
        <v>22.801439951836123</v>
      </c>
      <c r="M55" s="19">
        <v>19.890245636508137</v>
      </c>
      <c r="N55" s="20">
        <v>13.3130131773942</v>
      </c>
      <c r="O55" s="21">
        <v>5.2</v>
      </c>
      <c r="P55" s="20">
        <v>5.2</v>
      </c>
    </row>
    <row r="56" spans="1:16" s="6" customFormat="1" ht="15" x14ac:dyDescent="0.25">
      <c r="A56" s="9">
        <v>51</v>
      </c>
      <c r="B56" s="3" t="str">
        <f t="shared" si="1"/>
        <v>#FF5F76</v>
      </c>
      <c r="C56" s="25">
        <f t="shared" si="3"/>
        <v>0.24199999999999999</v>
      </c>
      <c r="D56" s="25">
        <f t="shared" si="2"/>
        <v>80.099999999999994</v>
      </c>
      <c r="E56" s="6" t="s">
        <v>170</v>
      </c>
      <c r="F56" s="17">
        <v>78.7</v>
      </c>
      <c r="G56" s="20">
        <v>76.3</v>
      </c>
      <c r="H56" s="17">
        <v>84.5</v>
      </c>
      <c r="I56" s="20">
        <v>83.9</v>
      </c>
      <c r="J56" s="18">
        <v>3.4213751974165016</v>
      </c>
      <c r="K56" s="17">
        <v>13.9</v>
      </c>
      <c r="L56" s="19">
        <v>21.455769571263815</v>
      </c>
      <c r="M56" s="19">
        <v>18.20090597856624</v>
      </c>
      <c r="N56" s="20">
        <v>12.5381978021978</v>
      </c>
      <c r="O56" s="21">
        <v>3.6</v>
      </c>
      <c r="P56" s="20">
        <v>3.6</v>
      </c>
    </row>
    <row r="57" spans="1:16" s="6" customFormat="1" ht="15" x14ac:dyDescent="0.25">
      <c r="A57" s="9">
        <v>52</v>
      </c>
      <c r="B57" s="3" t="str">
        <f t="shared" si="1"/>
        <v>#A2002C</v>
      </c>
      <c r="C57" s="25">
        <f t="shared" si="3"/>
        <v>7.0000000000000007E-2</v>
      </c>
      <c r="D57" s="25">
        <f t="shared" si="2"/>
        <v>79.25</v>
      </c>
      <c r="E57" s="6" t="s">
        <v>171</v>
      </c>
      <c r="F57" s="17">
        <v>77.2</v>
      </c>
      <c r="G57" s="20">
        <v>75.7</v>
      </c>
      <c r="H57" s="17">
        <v>84.6</v>
      </c>
      <c r="I57" s="20">
        <v>82.8</v>
      </c>
      <c r="J57" s="18">
        <v>2.916663856951796</v>
      </c>
      <c r="K57" s="17">
        <v>15.6</v>
      </c>
      <c r="L57" s="19">
        <v>26.522672170834966</v>
      </c>
      <c r="M57" s="19">
        <v>24.377779218167728</v>
      </c>
      <c r="N57" s="20">
        <v>26.658101638336198</v>
      </c>
      <c r="O57" s="21">
        <v>3.9</v>
      </c>
      <c r="P57" s="20">
        <v>4</v>
      </c>
    </row>
    <row r="58" spans="1:16" s="6" customFormat="1" ht="15" x14ac:dyDescent="0.25">
      <c r="A58" s="9">
        <v>53</v>
      </c>
      <c r="B58" s="3" t="str">
        <f t="shared" si="1"/>
        <v>#009CAD</v>
      </c>
      <c r="C58" s="25">
        <f t="shared" si="3"/>
        <v>0.92900000000000005</v>
      </c>
      <c r="D58" s="25">
        <f t="shared" si="2"/>
        <v>82.2</v>
      </c>
      <c r="E58" s="6" t="s">
        <v>172</v>
      </c>
      <c r="F58" s="17">
        <v>80.400000000000006</v>
      </c>
      <c r="G58" s="20">
        <v>78.7</v>
      </c>
      <c r="H58" s="17">
        <v>86.3</v>
      </c>
      <c r="I58" s="20">
        <v>85.7</v>
      </c>
      <c r="J58" s="18">
        <v>2.661129796142494</v>
      </c>
      <c r="K58" s="17">
        <v>11.4</v>
      </c>
      <c r="L58" s="19">
        <v>18.33950313256193</v>
      </c>
      <c r="M58" s="19">
        <v>15.044827570133915</v>
      </c>
      <c r="N58" s="20">
        <v>16.9733260042998</v>
      </c>
      <c r="O58" s="21">
        <v>2.8</v>
      </c>
      <c r="P58" s="20">
        <v>2.8</v>
      </c>
    </row>
    <row r="59" spans="1:16" s="22" customFormat="1" ht="15" x14ac:dyDescent="0.25">
      <c r="A59" s="9">
        <v>54</v>
      </c>
      <c r="B59" s="3" t="str">
        <f t="shared" si="1"/>
        <v>#FF5F76</v>
      </c>
      <c r="C59" s="25">
        <f t="shared" si="3"/>
        <v>0.252</v>
      </c>
      <c r="D59" s="25">
        <f t="shared" si="2"/>
        <v>80.150000000000006</v>
      </c>
      <c r="E59" s="6" t="s">
        <v>173</v>
      </c>
      <c r="F59" s="17">
        <v>79</v>
      </c>
      <c r="G59" s="20">
        <v>77</v>
      </c>
      <c r="H59" s="17">
        <v>84.5</v>
      </c>
      <c r="I59" s="20">
        <v>83.3</v>
      </c>
      <c r="J59" s="18">
        <v>3.3212774562877265</v>
      </c>
      <c r="K59" s="17">
        <v>14.1</v>
      </c>
      <c r="L59" s="19">
        <v>19.652871513418123</v>
      </c>
      <c r="M59" s="19">
        <v>16.064257550407966</v>
      </c>
      <c r="N59" s="20">
        <v>8.0737685914797606</v>
      </c>
      <c r="O59" s="21">
        <v>8.6999999999999993</v>
      </c>
      <c r="P59" s="20">
        <v>8.6</v>
      </c>
    </row>
    <row r="60" spans="1:16" s="22" customFormat="1" ht="15" x14ac:dyDescent="0.25">
      <c r="A60" s="9">
        <v>55</v>
      </c>
      <c r="B60" s="3" t="str">
        <f t="shared" si="1"/>
        <v>#FF0051</v>
      </c>
      <c r="C60" s="25">
        <f t="shared" si="3"/>
        <v>0.10100000000000001</v>
      </c>
      <c r="D60" s="25">
        <f t="shared" si="2"/>
        <v>79.55</v>
      </c>
      <c r="E60" s="6" t="s">
        <v>174</v>
      </c>
      <c r="F60" s="17">
        <v>78.3</v>
      </c>
      <c r="G60" s="20">
        <v>76.099999999999994</v>
      </c>
      <c r="H60" s="17">
        <v>84.1</v>
      </c>
      <c r="I60" s="20">
        <v>83</v>
      </c>
      <c r="J60" s="18">
        <v>3.0085778922893134</v>
      </c>
      <c r="K60" s="17">
        <v>15.1</v>
      </c>
      <c r="L60" s="19">
        <v>27.811532148400165</v>
      </c>
      <c r="M60" s="19">
        <v>23.701812254179437</v>
      </c>
      <c r="N60" s="20">
        <v>27.091182572614098</v>
      </c>
      <c r="O60" s="21">
        <v>10</v>
      </c>
      <c r="P60" s="20">
        <v>10</v>
      </c>
    </row>
    <row r="61" spans="1:16" s="6" customFormat="1" ht="15" x14ac:dyDescent="0.25">
      <c r="A61" s="9">
        <v>56</v>
      </c>
      <c r="B61" s="3" t="str">
        <f t="shared" si="1"/>
        <v>#FF5F76</v>
      </c>
      <c r="C61" s="25">
        <f t="shared" si="3"/>
        <v>0.252</v>
      </c>
      <c r="D61" s="25">
        <f t="shared" si="2"/>
        <v>80.150000000000006</v>
      </c>
      <c r="E61" s="6" t="s">
        <v>175</v>
      </c>
      <c r="F61" s="17">
        <v>78.400000000000006</v>
      </c>
      <c r="G61" s="20">
        <v>76.3</v>
      </c>
      <c r="H61" s="17">
        <v>85</v>
      </c>
      <c r="I61" s="20">
        <v>84</v>
      </c>
      <c r="J61" s="18">
        <v>2.921914500781142</v>
      </c>
      <c r="K61" s="17">
        <v>11.1</v>
      </c>
      <c r="L61" s="19">
        <v>21.529574041583093</v>
      </c>
      <c r="M61" s="19">
        <v>17.022714235644695</v>
      </c>
      <c r="N61" s="20">
        <v>5.73192312103685</v>
      </c>
      <c r="O61" s="21">
        <v>0.8</v>
      </c>
      <c r="P61" s="20">
        <v>0.8</v>
      </c>
    </row>
    <row r="62" spans="1:16" s="6" customFormat="1" ht="15" x14ac:dyDescent="0.25">
      <c r="A62" s="9">
        <v>57</v>
      </c>
      <c r="B62" s="3" t="str">
        <f t="shared" si="1"/>
        <v>#FF5F76</v>
      </c>
      <c r="C62" s="25">
        <f t="shared" si="3"/>
        <v>0.20200000000000001</v>
      </c>
      <c r="D62" s="25">
        <f t="shared" si="2"/>
        <v>79.900000000000006</v>
      </c>
      <c r="E62" s="6" t="s">
        <v>176</v>
      </c>
      <c r="F62" s="17">
        <v>78.2</v>
      </c>
      <c r="G62" s="20">
        <v>76.8</v>
      </c>
      <c r="H62" s="17">
        <v>84.3</v>
      </c>
      <c r="I62" s="20">
        <v>83</v>
      </c>
      <c r="J62" s="18">
        <v>3.3871210762331883</v>
      </c>
      <c r="K62" s="17">
        <v>14.2</v>
      </c>
      <c r="L62" s="19">
        <v>24.677959083218511</v>
      </c>
      <c r="M62" s="19">
        <v>20.559093592342371</v>
      </c>
      <c r="N62" s="20">
        <v>7.9356272719280501</v>
      </c>
      <c r="O62" s="21">
        <v>10.199999999999999</v>
      </c>
      <c r="P62" s="20">
        <v>10.199999999999999</v>
      </c>
    </row>
    <row r="63" spans="1:16" s="6" customFormat="1" ht="15" x14ac:dyDescent="0.25">
      <c r="A63" s="9">
        <v>58</v>
      </c>
      <c r="B63" s="3" t="str">
        <f t="shared" si="1"/>
        <v>#A2002C</v>
      </c>
      <c r="C63" s="25">
        <f t="shared" si="3"/>
        <v>0.08</v>
      </c>
      <c r="D63" s="25">
        <f t="shared" si="2"/>
        <v>79.349999999999994</v>
      </c>
      <c r="E63" s="6" t="s">
        <v>177</v>
      </c>
      <c r="F63" s="17">
        <v>76.900000000000006</v>
      </c>
      <c r="G63" s="20">
        <v>75.7</v>
      </c>
      <c r="H63" s="17">
        <v>83.1</v>
      </c>
      <c r="I63" s="20">
        <v>83</v>
      </c>
      <c r="J63" s="18">
        <v>3.0416044132858291</v>
      </c>
      <c r="K63" s="17">
        <v>15.5</v>
      </c>
      <c r="L63" s="19">
        <v>27.40548931592544</v>
      </c>
      <c r="M63" s="19">
        <v>23.787490196563592</v>
      </c>
      <c r="N63" s="20">
        <v>24.303137656490701</v>
      </c>
      <c r="O63" s="21">
        <v>13.8</v>
      </c>
      <c r="P63" s="20">
        <v>13.1</v>
      </c>
    </row>
    <row r="64" spans="1:16" s="6" customFormat="1" ht="15" x14ac:dyDescent="0.25">
      <c r="A64" s="9">
        <v>59</v>
      </c>
      <c r="B64" s="3" t="str">
        <f t="shared" si="1"/>
        <v>#A2002C</v>
      </c>
      <c r="C64" s="25">
        <f t="shared" si="3"/>
        <v>0.04</v>
      </c>
      <c r="D64" s="25">
        <f t="shared" si="2"/>
        <v>78.349999999999994</v>
      </c>
      <c r="E64" s="6" t="s">
        <v>178</v>
      </c>
      <c r="F64" s="17">
        <v>76.900000000000006</v>
      </c>
      <c r="G64" s="20">
        <v>74.5</v>
      </c>
      <c r="H64" s="17">
        <v>83.6</v>
      </c>
      <c r="I64" s="20">
        <v>82.2</v>
      </c>
      <c r="J64" s="18">
        <v>3.4190996574783883</v>
      </c>
      <c r="K64" s="17">
        <v>18.899999999999999</v>
      </c>
      <c r="L64" s="19">
        <v>25.829766983649289</v>
      </c>
      <c r="M64" s="19">
        <v>22.973044997033558</v>
      </c>
      <c r="N64" s="20">
        <v>0.98686265233107906</v>
      </c>
      <c r="O64" s="21">
        <v>1</v>
      </c>
      <c r="P64" s="20">
        <v>0.9</v>
      </c>
    </row>
    <row r="65" spans="1:16" s="6" customFormat="1" ht="15" x14ac:dyDescent="0.25">
      <c r="A65" s="9">
        <v>60</v>
      </c>
      <c r="B65" s="3" t="str">
        <f t="shared" si="1"/>
        <v>#FF0051</v>
      </c>
      <c r="C65" s="25">
        <f t="shared" si="3"/>
        <v>0.151</v>
      </c>
      <c r="D65" s="25">
        <f t="shared" si="2"/>
        <v>79.7</v>
      </c>
      <c r="E65" s="6" t="s">
        <v>179</v>
      </c>
      <c r="F65" s="17">
        <v>78.099999999999994</v>
      </c>
      <c r="G65" s="20">
        <v>76.5</v>
      </c>
      <c r="H65" s="17">
        <v>84.5</v>
      </c>
      <c r="I65" s="20">
        <v>82.9</v>
      </c>
      <c r="J65" s="18">
        <v>3.1922799163714091</v>
      </c>
      <c r="K65" s="17">
        <v>12.9</v>
      </c>
      <c r="L65" s="19">
        <v>26.297132852286438</v>
      </c>
      <c r="M65" s="19">
        <v>22.669022596701854</v>
      </c>
      <c r="N65" s="20">
        <v>12.3924719239788</v>
      </c>
      <c r="O65" s="21">
        <v>6.9</v>
      </c>
      <c r="P65" s="20">
        <v>6.9</v>
      </c>
    </row>
    <row r="66" spans="1:16" s="22" customFormat="1" ht="15" x14ac:dyDescent="0.25">
      <c r="A66" s="9">
        <v>61</v>
      </c>
      <c r="B66" s="3" t="str">
        <f t="shared" si="1"/>
        <v>#FF5F76</v>
      </c>
      <c r="C66" s="25">
        <f t="shared" si="3"/>
        <v>0.28199999999999997</v>
      </c>
      <c r="D66" s="25">
        <f t="shared" si="2"/>
        <v>80.25</v>
      </c>
      <c r="E66" s="6" t="s">
        <v>180</v>
      </c>
      <c r="F66" s="17">
        <v>78.099999999999994</v>
      </c>
      <c r="G66" s="20">
        <v>76.8</v>
      </c>
      <c r="H66" s="17">
        <v>84.2</v>
      </c>
      <c r="I66" s="20">
        <v>83.7</v>
      </c>
      <c r="J66" s="18">
        <v>2.9351966283233484</v>
      </c>
      <c r="K66" s="17">
        <v>15.5</v>
      </c>
      <c r="L66" s="19">
        <v>26.270949470436143</v>
      </c>
      <c r="M66" s="19">
        <v>21.875640782262746</v>
      </c>
      <c r="N66" s="20">
        <v>21.827008947812999</v>
      </c>
      <c r="O66" s="21">
        <v>5.2</v>
      </c>
      <c r="P66" s="20">
        <v>4.5</v>
      </c>
    </row>
    <row r="67" spans="1:16" ht="15" x14ac:dyDescent="0.25">
      <c r="A67" s="9">
        <v>62</v>
      </c>
      <c r="B67" s="3" t="str">
        <f t="shared" si="1"/>
        <v>#A2002C</v>
      </c>
      <c r="C67" s="25">
        <f t="shared" si="3"/>
        <v>0</v>
      </c>
      <c r="D67" s="25">
        <f t="shared" si="2"/>
        <v>77.900000000000006</v>
      </c>
      <c r="E67" s="6" t="s">
        <v>181</v>
      </c>
      <c r="F67" s="17">
        <v>76.2</v>
      </c>
      <c r="G67" s="20">
        <v>73.900000000000006</v>
      </c>
      <c r="H67" s="17">
        <v>83.3</v>
      </c>
      <c r="I67" s="20">
        <v>81.900000000000006</v>
      </c>
      <c r="J67" s="18">
        <v>3.122013865896121</v>
      </c>
      <c r="K67" s="17">
        <v>20.2</v>
      </c>
      <c r="L67" s="19">
        <v>32.680211909996089</v>
      </c>
      <c r="M67" s="19">
        <v>28.652749088793772</v>
      </c>
      <c r="N67" s="20">
        <v>3.7735681470974898</v>
      </c>
      <c r="O67" s="21">
        <v>1.6</v>
      </c>
      <c r="P67" s="20">
        <v>1.4</v>
      </c>
    </row>
    <row r="68" spans="1:16" ht="15" x14ac:dyDescent="0.25">
      <c r="A68" s="9">
        <v>63</v>
      </c>
      <c r="B68" s="3" t="str">
        <f t="shared" si="1"/>
        <v>#FF96A8</v>
      </c>
      <c r="C68" s="25">
        <f t="shared" si="3"/>
        <v>0.32300000000000001</v>
      </c>
      <c r="D68" s="25">
        <f t="shared" si="2"/>
        <v>80.550000000000011</v>
      </c>
      <c r="E68" s="6" t="s">
        <v>182</v>
      </c>
      <c r="F68" s="17">
        <v>78.900000000000006</v>
      </c>
      <c r="G68" s="20">
        <v>76.900000000000006</v>
      </c>
      <c r="H68" s="17">
        <v>85.3</v>
      </c>
      <c r="I68" s="20">
        <v>84.2</v>
      </c>
      <c r="J68" s="18">
        <v>3.2053806993422698</v>
      </c>
      <c r="K68" s="17">
        <v>12.6</v>
      </c>
      <c r="L68" s="19">
        <v>18.10010381260383</v>
      </c>
      <c r="M68" s="19">
        <v>15.39314647629319</v>
      </c>
      <c r="N68" s="20">
        <v>9.2653723914419892</v>
      </c>
      <c r="O68" s="21">
        <v>6.8</v>
      </c>
      <c r="P68" s="20">
        <v>6.8</v>
      </c>
    </row>
    <row r="69" spans="1:16" ht="15" x14ac:dyDescent="0.25">
      <c r="A69" s="9">
        <v>64</v>
      </c>
      <c r="B69" s="3" t="str">
        <f t="shared" si="1"/>
        <v>#5DC2CE</v>
      </c>
      <c r="C69" s="25">
        <f t="shared" ref="C69:C100" si="4">PERCENTRANK($D$5:$D$104,D69)</f>
        <v>0.82799999999999996</v>
      </c>
      <c r="D69" s="25">
        <f t="shared" si="2"/>
        <v>81.8</v>
      </c>
      <c r="E69" s="6" t="s">
        <v>183</v>
      </c>
      <c r="F69" s="17">
        <v>80.2</v>
      </c>
      <c r="G69" s="20">
        <v>78.599999999999994</v>
      </c>
      <c r="H69" s="17">
        <v>85.5</v>
      </c>
      <c r="I69" s="20">
        <v>85</v>
      </c>
      <c r="J69" s="18">
        <v>3.2116081904545699</v>
      </c>
      <c r="K69" s="17">
        <v>11.8</v>
      </c>
      <c r="L69" s="19">
        <v>19.586002576526358</v>
      </c>
      <c r="M69" s="19">
        <v>16.490512102282608</v>
      </c>
      <c r="N69" s="20">
        <v>8.1439796874125197</v>
      </c>
      <c r="O69" s="21">
        <v>4.0999999999999996</v>
      </c>
      <c r="P69" s="20">
        <v>1.6</v>
      </c>
    </row>
    <row r="70" spans="1:16" ht="15" x14ac:dyDescent="0.25">
      <c r="A70" s="9">
        <v>65</v>
      </c>
      <c r="B70" s="3" t="str">
        <f t="shared" ref="B70:B104" si="5">+IF(C70&gt;90%,"#009CAD",IF(C70&gt;80%,"#5DC2CE",IF(C70&gt;70%,"#9ED7D8",IF(C70&gt;60%,"#D8EFF2",IF(C70&gt;50%,"#FDEFF3",IF(C70&gt;40%,"#FFD3D8",IF(C70&gt;30%,"#FF96A8",IF(C70&gt;20%,"#FF5F76",IF(C70&gt;10%,"#FF0051","#A2002C")))))))))</f>
        <v>#FDEFF3</v>
      </c>
      <c r="C70" s="25">
        <f t="shared" si="4"/>
        <v>0.51500000000000001</v>
      </c>
      <c r="D70" s="25">
        <f t="shared" ref="D70:D104" si="6">+AVERAGE(G70,I70)</f>
        <v>81.05</v>
      </c>
      <c r="E70" s="6" t="s">
        <v>184</v>
      </c>
      <c r="F70" s="17">
        <v>79</v>
      </c>
      <c r="G70" s="20">
        <v>77.8</v>
      </c>
      <c r="H70" s="17">
        <v>85.5</v>
      </c>
      <c r="I70" s="20">
        <v>84.3</v>
      </c>
      <c r="J70" s="18">
        <v>3.0330430486072539</v>
      </c>
      <c r="K70" s="17">
        <v>14.3</v>
      </c>
      <c r="L70" s="19">
        <v>23.044326070903352</v>
      </c>
      <c r="M70" s="19">
        <v>19.869695849281086</v>
      </c>
      <c r="N70" s="20">
        <v>14.0298181373277</v>
      </c>
      <c r="O70" s="21">
        <v>10.199999999999999</v>
      </c>
      <c r="P70" s="20">
        <v>10.199999999999999</v>
      </c>
    </row>
    <row r="71" spans="1:16" ht="15" x14ac:dyDescent="0.25">
      <c r="A71" s="9">
        <v>66</v>
      </c>
      <c r="B71" s="3" t="str">
        <f t="shared" si="5"/>
        <v>#FF96A8</v>
      </c>
      <c r="C71" s="25">
        <f t="shared" si="4"/>
        <v>0.33300000000000002</v>
      </c>
      <c r="D71" s="25">
        <f t="shared" si="6"/>
        <v>80.599999999999994</v>
      </c>
      <c r="E71" s="6" t="s">
        <v>185</v>
      </c>
      <c r="F71" s="17">
        <v>78.900000000000006</v>
      </c>
      <c r="G71" s="20">
        <v>76.8</v>
      </c>
      <c r="H71" s="17">
        <v>84.9</v>
      </c>
      <c r="I71" s="20">
        <v>84.4</v>
      </c>
      <c r="J71" s="18">
        <v>3.438418624611093</v>
      </c>
      <c r="K71" s="17">
        <v>21</v>
      </c>
      <c r="L71" s="19">
        <v>34.331972741755422</v>
      </c>
      <c r="M71" s="19">
        <v>27.264803138129125</v>
      </c>
      <c r="N71" s="20">
        <v>3.4437835440908899</v>
      </c>
      <c r="O71" s="21">
        <v>40</v>
      </c>
      <c r="P71" s="20">
        <v>40.1</v>
      </c>
    </row>
    <row r="72" spans="1:16" ht="15" x14ac:dyDescent="0.25">
      <c r="A72" s="9">
        <v>67</v>
      </c>
      <c r="B72" s="3" t="str">
        <f t="shared" si="5"/>
        <v>#FFD3D8</v>
      </c>
      <c r="C72" s="25">
        <f t="shared" si="4"/>
        <v>0.40400000000000003</v>
      </c>
      <c r="D72" s="25">
        <f t="shared" si="6"/>
        <v>80.849999999999994</v>
      </c>
      <c r="E72" s="6" t="s">
        <v>186</v>
      </c>
      <c r="F72" s="17">
        <v>79.3</v>
      </c>
      <c r="G72" s="20">
        <v>78</v>
      </c>
      <c r="H72" s="17">
        <v>85.1</v>
      </c>
      <c r="I72" s="20">
        <v>83.7</v>
      </c>
      <c r="J72" s="18">
        <v>3.3429761556771278</v>
      </c>
      <c r="K72" s="17">
        <v>12</v>
      </c>
      <c r="L72" s="19">
        <v>19.052186513314158</v>
      </c>
      <c r="M72" s="19">
        <v>15.943480337938379</v>
      </c>
      <c r="N72" s="20">
        <v>2.59106137867792</v>
      </c>
      <c r="O72" s="21">
        <v>11.9</v>
      </c>
      <c r="P72" s="20">
        <v>11.9</v>
      </c>
    </row>
    <row r="73" spans="1:16" ht="15" x14ac:dyDescent="0.25">
      <c r="A73" s="9">
        <v>68</v>
      </c>
      <c r="B73" s="3" t="str">
        <f t="shared" si="5"/>
        <v>#D8EFF2</v>
      </c>
      <c r="C73" s="25">
        <f t="shared" si="4"/>
        <v>0.61599999999999999</v>
      </c>
      <c r="D73" s="25">
        <f t="shared" si="6"/>
        <v>81.3</v>
      </c>
      <c r="E73" s="6" t="s">
        <v>187</v>
      </c>
      <c r="F73" s="17">
        <v>79.400000000000006</v>
      </c>
      <c r="G73" s="20">
        <v>78.3</v>
      </c>
      <c r="H73" s="17">
        <v>85</v>
      </c>
      <c r="I73" s="20">
        <v>84.3</v>
      </c>
      <c r="J73" s="18">
        <v>3.651246115169152</v>
      </c>
      <c r="K73" s="17">
        <v>12.5</v>
      </c>
      <c r="L73" s="19">
        <v>26.130274842541201</v>
      </c>
      <c r="M73" s="19">
        <v>22.55602683765439</v>
      </c>
      <c r="N73" s="20">
        <v>4.2383097502390097</v>
      </c>
      <c r="O73" s="21">
        <v>9.6</v>
      </c>
      <c r="P73" s="20">
        <v>9.5</v>
      </c>
    </row>
    <row r="74" spans="1:16" ht="15" x14ac:dyDescent="0.25">
      <c r="A74" s="9">
        <v>69</v>
      </c>
      <c r="B74" s="3" t="str">
        <f t="shared" si="5"/>
        <v>#009CAD</v>
      </c>
      <c r="C74" s="25">
        <f t="shared" si="4"/>
        <v>0.90900000000000003</v>
      </c>
      <c r="D74" s="25">
        <f t="shared" si="6"/>
        <v>82.050000000000011</v>
      </c>
      <c r="E74" s="6" t="s">
        <v>188</v>
      </c>
      <c r="F74" s="17">
        <v>80.900000000000006</v>
      </c>
      <c r="G74" s="20">
        <v>78.900000000000006</v>
      </c>
      <c r="H74" s="17">
        <v>86</v>
      </c>
      <c r="I74" s="20">
        <v>85.2</v>
      </c>
      <c r="J74" s="18">
        <v>3.6632978113899393</v>
      </c>
      <c r="K74" s="17">
        <v>13.5</v>
      </c>
      <c r="L74" s="19">
        <v>17.496327076423462</v>
      </c>
      <c r="M74" s="19">
        <v>14.436379841701315</v>
      </c>
      <c r="N74" s="20">
        <v>1.88365990381572</v>
      </c>
      <c r="O74" s="21">
        <v>25.1</v>
      </c>
      <c r="P74" s="20">
        <v>24.8</v>
      </c>
    </row>
    <row r="75" spans="1:16" ht="15" x14ac:dyDescent="0.25">
      <c r="A75" s="9">
        <v>70</v>
      </c>
      <c r="B75" s="3" t="str">
        <f t="shared" si="5"/>
        <v>#FF5F76</v>
      </c>
      <c r="C75" s="25">
        <f t="shared" si="4"/>
        <v>0.28199999999999997</v>
      </c>
      <c r="D75" s="25">
        <f t="shared" si="6"/>
        <v>80.25</v>
      </c>
      <c r="E75" s="6" t="s">
        <v>189</v>
      </c>
      <c r="F75" s="17">
        <v>78.599999999999994</v>
      </c>
      <c r="G75" s="20">
        <v>76.5</v>
      </c>
      <c r="H75" s="17">
        <v>84.6</v>
      </c>
      <c r="I75" s="20">
        <v>84</v>
      </c>
      <c r="J75" s="18">
        <v>2.8215727846576319</v>
      </c>
      <c r="K75" s="17">
        <v>14.3</v>
      </c>
      <c r="L75" s="19">
        <v>26.913987014067224</v>
      </c>
      <c r="M75" s="19">
        <v>23.426955021624298</v>
      </c>
      <c r="N75" s="20">
        <v>22.109614181438999</v>
      </c>
      <c r="O75" s="21">
        <v>4.5999999999999996</v>
      </c>
      <c r="P75" s="20">
        <v>4.5999999999999996</v>
      </c>
    </row>
    <row r="76" spans="1:16" ht="15" x14ac:dyDescent="0.25">
      <c r="A76" s="9">
        <v>71</v>
      </c>
      <c r="B76" s="3" t="str">
        <f t="shared" si="5"/>
        <v>#FFD3D8</v>
      </c>
      <c r="C76" s="25">
        <f t="shared" si="4"/>
        <v>0.42399999999999999</v>
      </c>
      <c r="D76" s="25">
        <f t="shared" si="6"/>
        <v>80.900000000000006</v>
      </c>
      <c r="E76" s="6" t="s">
        <v>190</v>
      </c>
      <c r="F76" s="17">
        <v>78.7</v>
      </c>
      <c r="G76" s="20">
        <v>77.400000000000006</v>
      </c>
      <c r="H76" s="17">
        <v>85.5</v>
      </c>
      <c r="I76" s="20">
        <v>84.4</v>
      </c>
      <c r="J76" s="18">
        <v>2.9059994915685192</v>
      </c>
      <c r="K76" s="17">
        <v>12.9</v>
      </c>
      <c r="L76" s="19">
        <v>25.564617511026693</v>
      </c>
      <c r="M76" s="19">
        <v>21.098938664918709</v>
      </c>
      <c r="N76" s="20">
        <v>17.094798743872101</v>
      </c>
      <c r="O76" s="21">
        <v>9.8000000000000007</v>
      </c>
      <c r="P76" s="20">
        <v>8.9</v>
      </c>
    </row>
    <row r="77" spans="1:16" ht="15" x14ac:dyDescent="0.25">
      <c r="A77" s="9">
        <v>72</v>
      </c>
      <c r="B77" s="3" t="str">
        <f t="shared" si="5"/>
        <v>#FF96A8</v>
      </c>
      <c r="C77" s="25">
        <f t="shared" si="4"/>
        <v>0.35299999999999998</v>
      </c>
      <c r="D77" s="25">
        <f t="shared" si="6"/>
        <v>80.699999999999989</v>
      </c>
      <c r="E77" s="6" t="s">
        <v>191</v>
      </c>
      <c r="F77" s="17">
        <v>79</v>
      </c>
      <c r="G77" s="20">
        <v>77.099999999999994</v>
      </c>
      <c r="H77" s="17">
        <v>85.7</v>
      </c>
      <c r="I77" s="20">
        <v>84.3</v>
      </c>
      <c r="J77" s="18">
        <v>2.8705699721964892</v>
      </c>
      <c r="K77" s="17">
        <v>12.9</v>
      </c>
      <c r="L77" s="19">
        <v>23.548763404776565</v>
      </c>
      <c r="M77" s="19">
        <v>18.851682531210798</v>
      </c>
      <c r="N77" s="20">
        <v>11.8845856935892</v>
      </c>
      <c r="O77" s="21">
        <v>3.8</v>
      </c>
      <c r="P77" s="20">
        <v>3.8</v>
      </c>
    </row>
    <row r="78" spans="1:16" ht="15" x14ac:dyDescent="0.25">
      <c r="A78" s="9">
        <v>73</v>
      </c>
      <c r="B78" s="3" t="str">
        <f t="shared" si="5"/>
        <v>#5DC2CE</v>
      </c>
      <c r="C78" s="25">
        <f t="shared" si="4"/>
        <v>0.84799999999999998</v>
      </c>
      <c r="D78" s="25">
        <f t="shared" si="6"/>
        <v>81.900000000000006</v>
      </c>
      <c r="E78" s="6" t="s">
        <v>192</v>
      </c>
      <c r="F78" s="17">
        <v>80.2</v>
      </c>
      <c r="G78" s="20">
        <v>78.8</v>
      </c>
      <c r="H78" s="17">
        <v>86.6</v>
      </c>
      <c r="I78" s="20">
        <v>85</v>
      </c>
      <c r="J78" s="18">
        <v>3.0465908147163856</v>
      </c>
      <c r="K78" s="17">
        <v>10.199999999999999</v>
      </c>
      <c r="L78" s="19">
        <v>17.975637654734047</v>
      </c>
      <c r="M78" s="19">
        <v>14.610723817441365</v>
      </c>
      <c r="N78" s="20">
        <v>11.0523978580164</v>
      </c>
      <c r="O78" s="21">
        <v>6.6</v>
      </c>
      <c r="P78" s="20">
        <v>6.6</v>
      </c>
    </row>
    <row r="79" spans="1:16" ht="15" x14ac:dyDescent="0.25">
      <c r="A79" s="9">
        <v>74</v>
      </c>
      <c r="B79" s="3" t="str">
        <f t="shared" si="5"/>
        <v>#009CAD</v>
      </c>
      <c r="C79" s="25">
        <f t="shared" si="4"/>
        <v>0.93899999999999995</v>
      </c>
      <c r="D79" s="25">
        <f t="shared" si="6"/>
        <v>82.25</v>
      </c>
      <c r="E79" s="6" t="s">
        <v>193</v>
      </c>
      <c r="F79" s="17">
        <v>80.7</v>
      </c>
      <c r="G79" s="20">
        <v>79.099999999999994</v>
      </c>
      <c r="H79" s="17">
        <v>85.8</v>
      </c>
      <c r="I79" s="20">
        <v>85.4</v>
      </c>
      <c r="J79" s="18">
        <v>4.0610461207476156</v>
      </c>
      <c r="K79" s="17">
        <v>9.3000000000000007</v>
      </c>
      <c r="L79" s="19">
        <v>17.527336566889304</v>
      </c>
      <c r="M79" s="19">
        <v>15.483963752817623</v>
      </c>
      <c r="N79" s="20">
        <v>7.16776316224301</v>
      </c>
      <c r="O79" s="21">
        <v>9.4</v>
      </c>
      <c r="P79" s="20">
        <v>8.5</v>
      </c>
    </row>
    <row r="80" spans="1:16" ht="15" x14ac:dyDescent="0.25">
      <c r="A80" s="9">
        <v>75</v>
      </c>
      <c r="B80" s="3" t="str">
        <f t="shared" si="5"/>
        <v>#009CAD</v>
      </c>
      <c r="C80" s="25">
        <f t="shared" si="4"/>
        <v>1</v>
      </c>
      <c r="D80" s="25">
        <f t="shared" si="6"/>
        <v>82.65</v>
      </c>
      <c r="E80" s="6" t="s">
        <v>194</v>
      </c>
      <c r="F80" s="17">
        <v>81.599999999999994</v>
      </c>
      <c r="G80" s="20">
        <v>79.8</v>
      </c>
      <c r="H80" s="17">
        <v>86.5</v>
      </c>
      <c r="I80" s="20">
        <v>85.5</v>
      </c>
      <c r="J80" s="18">
        <v>6.5703135792236536</v>
      </c>
      <c r="K80" s="17">
        <v>16.2</v>
      </c>
      <c r="L80" s="19">
        <v>12.755638631707084</v>
      </c>
      <c r="M80" s="19">
        <v>10.713020662827384</v>
      </c>
      <c r="N80" s="20">
        <v>0</v>
      </c>
      <c r="O80" s="21">
        <v>10.8</v>
      </c>
      <c r="P80" s="20">
        <v>10.8</v>
      </c>
    </row>
    <row r="81" spans="1:16" ht="15" x14ac:dyDescent="0.25">
      <c r="A81" s="9">
        <v>76</v>
      </c>
      <c r="B81" s="3" t="str">
        <f t="shared" si="5"/>
        <v>#FF5F76</v>
      </c>
      <c r="C81" s="25">
        <f t="shared" si="4"/>
        <v>0.21199999999999999</v>
      </c>
      <c r="D81" s="25">
        <f t="shared" si="6"/>
        <v>79.949999999999989</v>
      </c>
      <c r="E81" s="6" t="s">
        <v>195</v>
      </c>
      <c r="F81" s="17">
        <v>77.7</v>
      </c>
      <c r="G81" s="20">
        <v>76.3</v>
      </c>
      <c r="H81" s="17">
        <v>84.3</v>
      </c>
      <c r="I81" s="20">
        <v>83.6</v>
      </c>
      <c r="J81" s="18">
        <v>3.1808389025677073</v>
      </c>
      <c r="K81" s="17">
        <v>14.2</v>
      </c>
      <c r="L81" s="19">
        <v>24.537527449225689</v>
      </c>
      <c r="M81" s="19">
        <v>20.519320318850653</v>
      </c>
      <c r="N81" s="20">
        <v>7.5364912423410804</v>
      </c>
      <c r="O81" s="21">
        <v>2.2999999999999998</v>
      </c>
      <c r="P81" s="20">
        <v>0.2</v>
      </c>
    </row>
    <row r="82" spans="1:16" ht="15" x14ac:dyDescent="0.25">
      <c r="A82" s="9">
        <v>77</v>
      </c>
      <c r="B82" s="3" t="str">
        <f t="shared" si="5"/>
        <v>#FFD3D8</v>
      </c>
      <c r="C82" s="25">
        <f t="shared" si="4"/>
        <v>0.42399999999999999</v>
      </c>
      <c r="D82" s="25">
        <f t="shared" si="6"/>
        <v>80.900000000000006</v>
      </c>
      <c r="E82" s="6" t="s">
        <v>196</v>
      </c>
      <c r="F82" s="17">
        <v>79.900000000000006</v>
      </c>
      <c r="G82" s="20">
        <v>78</v>
      </c>
      <c r="H82" s="17">
        <v>84.7</v>
      </c>
      <c r="I82" s="20">
        <v>83.8</v>
      </c>
      <c r="J82" s="18">
        <v>3.2394484995944848</v>
      </c>
      <c r="K82" s="17">
        <v>11.4</v>
      </c>
      <c r="L82" s="19">
        <v>21.580049804069585</v>
      </c>
      <c r="M82" s="19">
        <v>17.277682786940957</v>
      </c>
      <c r="N82" s="20">
        <v>4.3900126002070996</v>
      </c>
      <c r="O82" s="21">
        <v>7.6</v>
      </c>
      <c r="P82" s="20">
        <v>7.1</v>
      </c>
    </row>
    <row r="83" spans="1:16" ht="15" x14ac:dyDescent="0.25">
      <c r="A83" s="9">
        <v>78</v>
      </c>
      <c r="B83" s="3" t="str">
        <f t="shared" si="5"/>
        <v>#009CAD</v>
      </c>
      <c r="C83" s="25">
        <f t="shared" si="4"/>
        <v>0.96899999999999997</v>
      </c>
      <c r="D83" s="25">
        <f t="shared" si="6"/>
        <v>82.35</v>
      </c>
      <c r="E83" s="6" t="s">
        <v>197</v>
      </c>
      <c r="F83" s="17">
        <v>81.400000000000006</v>
      </c>
      <c r="G83" s="20">
        <v>79.599999999999994</v>
      </c>
      <c r="H83" s="17">
        <v>86.4</v>
      </c>
      <c r="I83" s="20">
        <v>85.1</v>
      </c>
      <c r="J83" s="18">
        <v>3.9125753314584171</v>
      </c>
      <c r="K83" s="17">
        <v>9.3000000000000007</v>
      </c>
      <c r="L83" s="19">
        <v>17.289044789830825</v>
      </c>
      <c r="M83" s="19">
        <v>14.440140703758948</v>
      </c>
      <c r="N83" s="20">
        <v>1.3722602516645899</v>
      </c>
      <c r="O83" s="21">
        <v>5.6</v>
      </c>
      <c r="P83" s="20">
        <v>4.5</v>
      </c>
    </row>
    <row r="84" spans="1:16" ht="15" x14ac:dyDescent="0.25">
      <c r="A84" s="9">
        <v>79</v>
      </c>
      <c r="B84" s="3" t="str">
        <f t="shared" si="5"/>
        <v>#D8EFF2</v>
      </c>
      <c r="C84" s="25">
        <f t="shared" si="4"/>
        <v>0.69599999999999995</v>
      </c>
      <c r="D84" s="25">
        <f t="shared" si="6"/>
        <v>81.449999999999989</v>
      </c>
      <c r="E84" s="6" t="s">
        <v>198</v>
      </c>
      <c r="F84" s="17">
        <v>79.8</v>
      </c>
      <c r="G84" s="20">
        <v>77.8</v>
      </c>
      <c r="H84" s="17">
        <v>85.4</v>
      </c>
      <c r="I84" s="20">
        <v>85.1</v>
      </c>
      <c r="J84" s="18">
        <v>2.8537082601054484</v>
      </c>
      <c r="K84" s="17">
        <v>12.3</v>
      </c>
      <c r="L84" s="19">
        <v>23.889304540227819</v>
      </c>
      <c r="M84" s="19">
        <v>17.623609782416917</v>
      </c>
      <c r="N84" s="20">
        <v>16.876283360648898</v>
      </c>
      <c r="O84" s="21">
        <v>4.7</v>
      </c>
      <c r="P84" s="20">
        <v>2.2999999999999998</v>
      </c>
    </row>
    <row r="85" spans="1:16" ht="15" x14ac:dyDescent="0.25">
      <c r="A85" s="9">
        <v>80</v>
      </c>
      <c r="B85" s="3" t="str">
        <f t="shared" si="5"/>
        <v>#A2002C</v>
      </c>
      <c r="C85" s="25">
        <f t="shared" si="4"/>
        <v>0.06</v>
      </c>
      <c r="D85" s="25">
        <f t="shared" si="6"/>
        <v>78.849999999999994</v>
      </c>
      <c r="E85" s="6" t="s">
        <v>199</v>
      </c>
      <c r="F85" s="17">
        <v>77.400000000000006</v>
      </c>
      <c r="G85" s="20">
        <v>75.5</v>
      </c>
      <c r="H85" s="17">
        <v>83.6</v>
      </c>
      <c r="I85" s="20">
        <v>82.2</v>
      </c>
      <c r="J85" s="18">
        <v>3.2301904039043849</v>
      </c>
      <c r="K85" s="17">
        <v>16.899999999999999</v>
      </c>
      <c r="L85" s="19">
        <v>25.83119272794973</v>
      </c>
      <c r="M85" s="19">
        <v>21.552882196569527</v>
      </c>
      <c r="N85" s="20">
        <v>12.7236086939775</v>
      </c>
      <c r="O85" s="21">
        <v>7.9</v>
      </c>
      <c r="P85" s="20">
        <v>7.9</v>
      </c>
    </row>
    <row r="86" spans="1:16" ht="15" x14ac:dyDescent="0.25">
      <c r="A86" s="9">
        <v>81</v>
      </c>
      <c r="B86" s="3" t="str">
        <f t="shared" si="5"/>
        <v>#5DC2CE</v>
      </c>
      <c r="C86" s="25">
        <f t="shared" si="4"/>
        <v>0.86799999999999999</v>
      </c>
      <c r="D86" s="25">
        <f t="shared" si="6"/>
        <v>82</v>
      </c>
      <c r="E86" s="6" t="s">
        <v>200</v>
      </c>
      <c r="F86" s="17">
        <v>80.3</v>
      </c>
      <c r="G86" s="20">
        <v>79.2</v>
      </c>
      <c r="H86" s="17">
        <v>86.1</v>
      </c>
      <c r="I86" s="20">
        <v>84.8</v>
      </c>
      <c r="J86" s="18">
        <v>3.143341285167935</v>
      </c>
      <c r="K86" s="17">
        <v>15.1</v>
      </c>
      <c r="L86" s="19">
        <v>25.19774978169216</v>
      </c>
      <c r="M86" s="19">
        <v>21.298114411987186</v>
      </c>
      <c r="N86" s="20">
        <v>12.9335236853703</v>
      </c>
      <c r="O86" s="21">
        <v>8.6</v>
      </c>
      <c r="P86" s="20">
        <v>8.5</v>
      </c>
    </row>
    <row r="87" spans="1:16" ht="15" x14ac:dyDescent="0.25">
      <c r="A87" s="9">
        <v>82</v>
      </c>
      <c r="B87" s="3" t="str">
        <f t="shared" si="5"/>
        <v>#D8EFF2</v>
      </c>
      <c r="C87" s="25">
        <f t="shared" si="4"/>
        <v>0.67600000000000005</v>
      </c>
      <c r="D87" s="25">
        <f t="shared" si="6"/>
        <v>81.400000000000006</v>
      </c>
      <c r="E87" s="6" t="s">
        <v>201</v>
      </c>
      <c r="F87" s="17">
        <v>79.599999999999994</v>
      </c>
      <c r="G87" s="20">
        <v>78.599999999999994</v>
      </c>
      <c r="H87" s="17">
        <v>85.2</v>
      </c>
      <c r="I87" s="20">
        <v>84.2</v>
      </c>
      <c r="J87" s="18">
        <v>3.1609807401564485</v>
      </c>
      <c r="K87" s="17">
        <v>16.8</v>
      </c>
      <c r="L87" s="19">
        <v>28.576474671546187</v>
      </c>
      <c r="M87" s="19">
        <v>24.34756646537916</v>
      </c>
      <c r="N87" s="20">
        <v>12.0853055621915</v>
      </c>
      <c r="O87" s="21">
        <v>16</v>
      </c>
      <c r="P87" s="20">
        <v>16.2</v>
      </c>
    </row>
    <row r="88" spans="1:16" ht="15" x14ac:dyDescent="0.25">
      <c r="A88" s="9">
        <v>83</v>
      </c>
      <c r="B88" s="3" t="str">
        <f t="shared" si="5"/>
        <v>#9ED7D8</v>
      </c>
      <c r="C88" s="25">
        <f t="shared" si="4"/>
        <v>0.72699999999999998</v>
      </c>
      <c r="D88" s="25">
        <f t="shared" si="6"/>
        <v>81.5</v>
      </c>
      <c r="E88" s="6" t="s">
        <v>202</v>
      </c>
      <c r="F88" s="17">
        <v>79.400000000000006</v>
      </c>
      <c r="G88" s="20">
        <v>78.099999999999994</v>
      </c>
      <c r="H88" s="17">
        <v>85.5</v>
      </c>
      <c r="I88" s="20">
        <v>84.9</v>
      </c>
      <c r="J88" s="18">
        <v>3.5339468469202151</v>
      </c>
      <c r="K88" s="17">
        <v>15.7</v>
      </c>
      <c r="L88" s="19">
        <v>27.781352937307997</v>
      </c>
      <c r="M88" s="19">
        <v>22.896685050025621</v>
      </c>
      <c r="N88" s="20">
        <v>3.1868246956695399</v>
      </c>
      <c r="O88" s="21">
        <v>27.3</v>
      </c>
      <c r="P88" s="20">
        <v>27.4</v>
      </c>
    </row>
    <row r="89" spans="1:16" ht="15" x14ac:dyDescent="0.25">
      <c r="A89" s="9">
        <v>84</v>
      </c>
      <c r="B89" s="3" t="str">
        <f t="shared" si="5"/>
        <v>#FF96A8</v>
      </c>
      <c r="C89" s="25">
        <f t="shared" si="4"/>
        <v>0.373</v>
      </c>
      <c r="D89" s="25">
        <f t="shared" si="6"/>
        <v>80.75</v>
      </c>
      <c r="E89" s="6" t="s">
        <v>203</v>
      </c>
      <c r="F89" s="17">
        <v>79.2</v>
      </c>
      <c r="G89" s="20">
        <v>77.400000000000006</v>
      </c>
      <c r="H89" s="17">
        <v>85.7</v>
      </c>
      <c r="I89" s="20">
        <v>84.1</v>
      </c>
      <c r="J89" s="18">
        <v>3.5713591393385919</v>
      </c>
      <c r="K89" s="17">
        <v>20.2</v>
      </c>
      <c r="L89" s="19">
        <v>30.100258787050155</v>
      </c>
      <c r="M89" s="19">
        <v>25.048874336596409</v>
      </c>
      <c r="N89" s="20">
        <v>2.3812679155211098</v>
      </c>
      <c r="O89" s="21">
        <v>42.3</v>
      </c>
      <c r="P89" s="20">
        <v>41.7</v>
      </c>
    </row>
    <row r="90" spans="1:16" ht="15" x14ac:dyDescent="0.25">
      <c r="A90" s="9">
        <v>85</v>
      </c>
      <c r="B90" s="3" t="str">
        <f t="shared" si="5"/>
        <v>#D8EFF2</v>
      </c>
      <c r="C90" s="25">
        <f t="shared" si="4"/>
        <v>0.67600000000000005</v>
      </c>
      <c r="D90" s="25">
        <f t="shared" si="6"/>
        <v>81.400000000000006</v>
      </c>
      <c r="E90" s="6" t="s">
        <v>204</v>
      </c>
      <c r="F90" s="17">
        <v>78.7</v>
      </c>
      <c r="G90" s="20">
        <v>78</v>
      </c>
      <c r="H90" s="17">
        <v>85.5</v>
      </c>
      <c r="I90" s="20">
        <v>84.8</v>
      </c>
      <c r="J90" s="18">
        <v>2.6067930886148583</v>
      </c>
      <c r="K90" s="17">
        <v>9.9</v>
      </c>
      <c r="L90" s="19">
        <v>21.643242197953569</v>
      </c>
      <c r="M90" s="19">
        <v>16.297814127821596</v>
      </c>
      <c r="N90" s="20">
        <v>7.9987239964185601</v>
      </c>
      <c r="O90" s="21">
        <v>3.7</v>
      </c>
      <c r="P90" s="20">
        <v>3.2</v>
      </c>
    </row>
    <row r="91" spans="1:16" ht="15" x14ac:dyDescent="0.25">
      <c r="A91" s="9">
        <v>86</v>
      </c>
      <c r="B91" s="3" t="str">
        <f t="shared" si="5"/>
        <v>#5DC2CE</v>
      </c>
      <c r="C91" s="25">
        <f t="shared" si="4"/>
        <v>0.83799999999999997</v>
      </c>
      <c r="D91" s="25">
        <f t="shared" si="6"/>
        <v>81.849999999999994</v>
      </c>
      <c r="E91" s="6" t="s">
        <v>205</v>
      </c>
      <c r="F91" s="17">
        <v>80.099999999999994</v>
      </c>
      <c r="G91" s="20">
        <v>78.3</v>
      </c>
      <c r="H91" s="17">
        <v>86</v>
      </c>
      <c r="I91" s="20">
        <v>85.4</v>
      </c>
      <c r="J91" s="18">
        <v>3.0677855802409253</v>
      </c>
      <c r="K91" s="17">
        <v>13.4</v>
      </c>
      <c r="L91" s="19">
        <v>18.72731563561349</v>
      </c>
      <c r="M91" s="19">
        <v>14.34784860741645</v>
      </c>
      <c r="N91" s="20">
        <v>12.905692319856399</v>
      </c>
      <c r="O91" s="21">
        <v>4.3</v>
      </c>
      <c r="P91" s="20">
        <v>4.3</v>
      </c>
    </row>
    <row r="92" spans="1:16" ht="15" x14ac:dyDescent="0.25">
      <c r="A92" s="9">
        <v>87</v>
      </c>
      <c r="B92" s="3" t="str">
        <f t="shared" si="5"/>
        <v>#FDEFF3</v>
      </c>
      <c r="C92" s="25">
        <f t="shared" si="4"/>
        <v>0.53500000000000003</v>
      </c>
      <c r="D92" s="25">
        <f t="shared" si="6"/>
        <v>81.150000000000006</v>
      </c>
      <c r="E92" s="6" t="s">
        <v>206</v>
      </c>
      <c r="F92" s="17">
        <v>79.3</v>
      </c>
      <c r="G92" s="20">
        <v>77.900000000000006</v>
      </c>
      <c r="H92" s="17">
        <v>85.8</v>
      </c>
      <c r="I92" s="20">
        <v>84.4</v>
      </c>
      <c r="J92" s="18">
        <v>3.2307171234506917</v>
      </c>
      <c r="K92" s="17">
        <v>15.2</v>
      </c>
      <c r="L92" s="19">
        <v>19.318206037717832</v>
      </c>
      <c r="M92" s="19">
        <v>15.781517603470597</v>
      </c>
      <c r="N92" s="20">
        <v>11.132921310350101</v>
      </c>
      <c r="O92" s="21">
        <v>0.9</v>
      </c>
      <c r="P92" s="20">
        <v>0.9</v>
      </c>
    </row>
    <row r="93" spans="1:16" ht="15" x14ac:dyDescent="0.25">
      <c r="A93" s="9">
        <v>88</v>
      </c>
      <c r="B93" s="3" t="str">
        <f t="shared" si="5"/>
        <v>#FF0051</v>
      </c>
      <c r="C93" s="25">
        <f t="shared" si="4"/>
        <v>0.151</v>
      </c>
      <c r="D93" s="25">
        <f t="shared" si="6"/>
        <v>79.7</v>
      </c>
      <c r="E93" s="6" t="s">
        <v>207</v>
      </c>
      <c r="F93" s="17">
        <v>77.7</v>
      </c>
      <c r="G93" s="20">
        <v>76</v>
      </c>
      <c r="H93" s="17">
        <v>84.2</v>
      </c>
      <c r="I93" s="20">
        <v>83.4</v>
      </c>
      <c r="J93" s="18">
        <v>3.0093102793083792</v>
      </c>
      <c r="K93" s="17">
        <v>15.4</v>
      </c>
      <c r="L93" s="19">
        <v>28.766879838855086</v>
      </c>
      <c r="M93" s="19">
        <v>23.604639232444686</v>
      </c>
      <c r="N93" s="20">
        <v>13.8545703214042</v>
      </c>
      <c r="O93" s="21">
        <v>6.1</v>
      </c>
      <c r="P93" s="20">
        <v>6.1</v>
      </c>
    </row>
    <row r="94" spans="1:16" ht="15" x14ac:dyDescent="0.25">
      <c r="A94" s="9">
        <v>89</v>
      </c>
      <c r="B94" s="3" t="str">
        <f t="shared" si="5"/>
        <v>#A2002C</v>
      </c>
      <c r="C94" s="25">
        <f t="shared" si="4"/>
        <v>0.08</v>
      </c>
      <c r="D94" s="25">
        <f t="shared" si="6"/>
        <v>79.349999999999994</v>
      </c>
      <c r="E94" s="6" t="s">
        <v>208</v>
      </c>
      <c r="F94" s="17">
        <v>77.400000000000006</v>
      </c>
      <c r="G94" s="20">
        <v>75.8</v>
      </c>
      <c r="H94" s="17">
        <v>84.4</v>
      </c>
      <c r="I94" s="20">
        <v>82.9</v>
      </c>
      <c r="J94" s="18">
        <v>3.058724587137446</v>
      </c>
      <c r="K94" s="17">
        <v>13.9</v>
      </c>
      <c r="L94" s="19">
        <v>29.26869703705443</v>
      </c>
      <c r="M94" s="19">
        <v>24.170005121726525</v>
      </c>
      <c r="N94" s="20">
        <v>19.547999134254802</v>
      </c>
      <c r="O94" s="21">
        <v>9.4</v>
      </c>
      <c r="P94" s="20">
        <v>9.4</v>
      </c>
    </row>
    <row r="95" spans="1:16" ht="15" x14ac:dyDescent="0.25">
      <c r="A95" s="9">
        <v>90</v>
      </c>
      <c r="B95" s="3" t="str">
        <f t="shared" si="5"/>
        <v>#FF5F76</v>
      </c>
      <c r="C95" s="25">
        <f t="shared" si="4"/>
        <v>0.222</v>
      </c>
      <c r="D95" s="25">
        <f t="shared" si="6"/>
        <v>79.95</v>
      </c>
      <c r="E95" s="6" t="s">
        <v>209</v>
      </c>
      <c r="F95" s="17">
        <v>78.7</v>
      </c>
      <c r="G95" s="20">
        <v>77</v>
      </c>
      <c r="H95" s="17">
        <v>84.2</v>
      </c>
      <c r="I95" s="20">
        <v>82.9</v>
      </c>
      <c r="J95" s="18">
        <v>3.3250411444486612</v>
      </c>
      <c r="K95" s="17">
        <v>15.1</v>
      </c>
      <c r="L95" s="19">
        <v>24.388488872407191</v>
      </c>
      <c r="M95" s="19">
        <v>20.334815223116237</v>
      </c>
      <c r="N95" s="20">
        <v>2.8477143254133699</v>
      </c>
      <c r="O95" s="21">
        <v>6.6</v>
      </c>
      <c r="P95" s="20">
        <v>6.6</v>
      </c>
    </row>
    <row r="96" spans="1:16" ht="15" x14ac:dyDescent="0.25">
      <c r="A96" s="9">
        <v>91</v>
      </c>
      <c r="B96" s="3" t="str">
        <f t="shared" si="5"/>
        <v>#009CAD</v>
      </c>
      <c r="C96" s="25">
        <f t="shared" si="4"/>
        <v>0.96899999999999997</v>
      </c>
      <c r="D96" s="25">
        <f t="shared" si="6"/>
        <v>82.35</v>
      </c>
      <c r="E96" s="6" t="s">
        <v>210</v>
      </c>
      <c r="F96" s="17">
        <v>80.8</v>
      </c>
      <c r="G96" s="20">
        <v>79.400000000000006</v>
      </c>
      <c r="H96" s="17">
        <v>86.2</v>
      </c>
      <c r="I96" s="20">
        <v>85.3</v>
      </c>
      <c r="J96" s="18">
        <v>3.6282687407804746</v>
      </c>
      <c r="K96" s="17">
        <v>12.3</v>
      </c>
      <c r="L96" s="19">
        <v>20.556486062475415</v>
      </c>
      <c r="M96" s="19">
        <v>16.759705869511862</v>
      </c>
      <c r="N96" s="20">
        <v>0.90160298083162405</v>
      </c>
      <c r="O96" s="21">
        <v>7.3</v>
      </c>
      <c r="P96" s="20">
        <v>6.1</v>
      </c>
    </row>
    <row r="97" spans="1:16" ht="15" x14ac:dyDescent="0.25">
      <c r="A97" s="9">
        <v>92</v>
      </c>
      <c r="B97" s="3" t="str">
        <f t="shared" si="5"/>
        <v>#009CAD</v>
      </c>
      <c r="C97" s="25">
        <f t="shared" si="4"/>
        <v>0.98899999999999999</v>
      </c>
      <c r="D97" s="25">
        <f t="shared" si="6"/>
        <v>82.5</v>
      </c>
      <c r="E97" s="6" t="s">
        <v>211</v>
      </c>
      <c r="F97" s="17">
        <v>81.400000000000006</v>
      </c>
      <c r="G97" s="20">
        <v>79.7</v>
      </c>
      <c r="H97" s="17">
        <v>86.5</v>
      </c>
      <c r="I97" s="20">
        <v>85.3</v>
      </c>
      <c r="J97" s="18">
        <v>4.9217318242474972</v>
      </c>
      <c r="K97" s="17">
        <v>12.1</v>
      </c>
      <c r="L97" s="19">
        <v>15.334497111627071</v>
      </c>
      <c r="M97" s="19">
        <v>13.165304093458502</v>
      </c>
      <c r="N97" s="20">
        <v>0</v>
      </c>
      <c r="O97" s="21">
        <v>20.2</v>
      </c>
      <c r="P97" s="20">
        <v>20.3</v>
      </c>
    </row>
    <row r="98" spans="1:16" ht="15" x14ac:dyDescent="0.25">
      <c r="A98" s="9">
        <v>93</v>
      </c>
      <c r="B98" s="3" t="str">
        <f t="shared" si="5"/>
        <v>#FFD3D8</v>
      </c>
      <c r="C98" s="25">
        <f t="shared" si="4"/>
        <v>0.42399999999999999</v>
      </c>
      <c r="D98" s="25">
        <f t="shared" si="6"/>
        <v>80.900000000000006</v>
      </c>
      <c r="E98" s="6" t="s">
        <v>212</v>
      </c>
      <c r="F98" s="17">
        <v>79.5</v>
      </c>
      <c r="G98" s="20">
        <v>77.8</v>
      </c>
      <c r="H98" s="17">
        <v>84.8</v>
      </c>
      <c r="I98" s="20">
        <v>84</v>
      </c>
      <c r="J98" s="18">
        <v>3.97211878750577</v>
      </c>
      <c r="K98" s="17">
        <v>27.8</v>
      </c>
      <c r="L98" s="19">
        <v>28.313419736250118</v>
      </c>
      <c r="M98" s="19">
        <v>23.631193999917755</v>
      </c>
      <c r="N98" s="20">
        <v>0</v>
      </c>
      <c r="O98" s="21">
        <v>3.8</v>
      </c>
      <c r="P98" s="20">
        <v>3.7</v>
      </c>
    </row>
    <row r="99" spans="1:16" ht="15" x14ac:dyDescent="0.25">
      <c r="A99" s="9">
        <v>94</v>
      </c>
      <c r="B99" s="3" t="str">
        <f t="shared" si="5"/>
        <v>#009CAD</v>
      </c>
      <c r="C99" s="25">
        <f t="shared" si="4"/>
        <v>0.91900000000000004</v>
      </c>
      <c r="D99" s="25">
        <f t="shared" si="6"/>
        <v>82.1</v>
      </c>
      <c r="E99" s="6" t="s">
        <v>213</v>
      </c>
      <c r="F99" s="17">
        <v>81.099999999999994</v>
      </c>
      <c r="G99" s="20">
        <v>79.2</v>
      </c>
      <c r="H99" s="17">
        <v>85.9</v>
      </c>
      <c r="I99" s="20">
        <v>85</v>
      </c>
      <c r="J99" s="18">
        <v>4.1809719934101999</v>
      </c>
      <c r="K99" s="17">
        <v>15.8</v>
      </c>
      <c r="L99" s="19">
        <v>19.279227189669871</v>
      </c>
      <c r="M99" s="19">
        <v>16.178735186472927</v>
      </c>
      <c r="N99" s="20">
        <v>0</v>
      </c>
      <c r="O99" s="21">
        <v>22.6</v>
      </c>
      <c r="P99" s="20">
        <v>22.5</v>
      </c>
    </row>
    <row r="100" spans="1:16" ht="15" x14ac:dyDescent="0.25">
      <c r="A100" s="9">
        <v>95</v>
      </c>
      <c r="B100" s="3" t="str">
        <f t="shared" si="5"/>
        <v>#D8EFF2</v>
      </c>
      <c r="C100" s="25">
        <f t="shared" si="4"/>
        <v>0.63600000000000001</v>
      </c>
      <c r="D100" s="25">
        <f t="shared" si="6"/>
        <v>81.349999999999994</v>
      </c>
      <c r="E100" s="6" t="s">
        <v>214</v>
      </c>
      <c r="F100" s="17">
        <v>79.900000000000006</v>
      </c>
      <c r="G100" s="20">
        <v>78.8</v>
      </c>
      <c r="H100" s="17">
        <v>85.2</v>
      </c>
      <c r="I100" s="20">
        <v>83.9</v>
      </c>
      <c r="J100" s="18">
        <v>3.7746444514917177</v>
      </c>
      <c r="K100" s="17">
        <v>16.7</v>
      </c>
      <c r="L100" s="19">
        <v>22.211106647710785</v>
      </c>
      <c r="M100" s="19">
        <v>18.434946956696933</v>
      </c>
      <c r="N100" s="20">
        <v>0.58578984921837707</v>
      </c>
      <c r="O100" s="21">
        <v>3</v>
      </c>
      <c r="P100" s="20">
        <v>3</v>
      </c>
    </row>
    <row r="101" spans="1:16" ht="15" x14ac:dyDescent="0.25">
      <c r="A101" s="16" t="s">
        <v>215</v>
      </c>
      <c r="B101" s="3" t="str">
        <f t="shared" si="5"/>
        <v>#FF0051</v>
      </c>
      <c r="C101" s="25">
        <f t="shared" ref="C101:C132" si="7">PERCENTRANK($D$5:$D$104,D101)</f>
        <v>0.111</v>
      </c>
      <c r="D101" s="25">
        <f t="shared" si="6"/>
        <v>79.550000000000011</v>
      </c>
      <c r="E101" s="16" t="s">
        <v>111</v>
      </c>
      <c r="F101" s="17">
        <v>76.099999999999994</v>
      </c>
      <c r="G101" s="20">
        <v>75.7</v>
      </c>
      <c r="H101" s="17">
        <v>83.4</v>
      </c>
      <c r="I101" s="20">
        <v>83.4</v>
      </c>
      <c r="J101" s="7" t="s">
        <v>112</v>
      </c>
      <c r="K101" s="7" t="s">
        <v>112</v>
      </c>
      <c r="L101" s="19">
        <v>39.652972581107932</v>
      </c>
      <c r="M101" s="19">
        <v>37.984594206795599</v>
      </c>
      <c r="N101" s="20">
        <v>0.36666220364281904</v>
      </c>
      <c r="O101" s="7" t="s">
        <v>112</v>
      </c>
      <c r="P101" s="7" t="s">
        <v>112</v>
      </c>
    </row>
    <row r="102" spans="1:16" ht="15" x14ac:dyDescent="0.25">
      <c r="A102" s="16" t="s">
        <v>96</v>
      </c>
      <c r="B102" s="3" t="str">
        <f t="shared" si="5"/>
        <v>#FF96A8</v>
      </c>
      <c r="C102" s="25">
        <f t="shared" si="7"/>
        <v>0.35299999999999998</v>
      </c>
      <c r="D102" s="25">
        <f t="shared" si="6"/>
        <v>80.699999999999989</v>
      </c>
      <c r="E102" s="16" t="s">
        <v>113</v>
      </c>
      <c r="F102" s="17">
        <v>78.099999999999994</v>
      </c>
      <c r="G102" s="20">
        <v>77.599999999999994</v>
      </c>
      <c r="H102" s="17">
        <v>83.9</v>
      </c>
      <c r="I102" s="20">
        <v>83.8</v>
      </c>
      <c r="J102" s="7" t="s">
        <v>112</v>
      </c>
      <c r="K102" s="7" t="s">
        <v>112</v>
      </c>
      <c r="L102" s="19">
        <v>38.33133699468943</v>
      </c>
      <c r="M102" s="19">
        <v>33.055966376162864</v>
      </c>
      <c r="N102" s="20">
        <v>1.7973344594246599</v>
      </c>
      <c r="O102" s="21">
        <v>10.4</v>
      </c>
      <c r="P102" s="7" t="s">
        <v>112</v>
      </c>
    </row>
    <row r="103" spans="1:16" ht="15" x14ac:dyDescent="0.25">
      <c r="A103" s="16" t="s">
        <v>216</v>
      </c>
      <c r="B103" s="3" t="str">
        <f t="shared" si="5"/>
        <v>#A2002C</v>
      </c>
      <c r="C103" s="25">
        <f t="shared" si="7"/>
        <v>0.01</v>
      </c>
      <c r="D103" s="25">
        <f t="shared" si="6"/>
        <v>78</v>
      </c>
      <c r="E103" s="16" t="s">
        <v>114</v>
      </c>
      <c r="F103" s="17">
        <v>76.7</v>
      </c>
      <c r="G103" s="20">
        <v>74.7</v>
      </c>
      <c r="H103" s="17">
        <v>83.1</v>
      </c>
      <c r="I103" s="20">
        <v>81.3</v>
      </c>
      <c r="J103" s="7" t="s">
        <v>112</v>
      </c>
      <c r="K103" s="7" t="s">
        <v>112</v>
      </c>
      <c r="L103" s="19">
        <v>49.769824403837013</v>
      </c>
      <c r="M103" s="19">
        <v>48.637347291685067</v>
      </c>
      <c r="N103" s="20">
        <v>14.3132427560422</v>
      </c>
      <c r="O103" s="7" t="s">
        <v>112</v>
      </c>
      <c r="P103" s="7" t="s">
        <v>112</v>
      </c>
    </row>
    <row r="104" spans="1:16" ht="15" x14ac:dyDescent="0.25">
      <c r="A104" s="16" t="s">
        <v>97</v>
      </c>
      <c r="B104" s="3" t="str">
        <f t="shared" si="5"/>
        <v>#A2002C</v>
      </c>
      <c r="C104" s="25">
        <f t="shared" si="7"/>
        <v>0.03</v>
      </c>
      <c r="D104" s="25">
        <f t="shared" si="6"/>
        <v>78.3</v>
      </c>
      <c r="E104" s="16" t="s">
        <v>115</v>
      </c>
      <c r="F104" s="17">
        <v>77.099999999999994</v>
      </c>
      <c r="G104" s="20">
        <v>74.599999999999994</v>
      </c>
      <c r="H104" s="17">
        <v>83.7</v>
      </c>
      <c r="I104" s="20">
        <v>82</v>
      </c>
      <c r="J104" s="7" t="s">
        <v>112</v>
      </c>
      <c r="K104" s="7" t="s">
        <v>112</v>
      </c>
      <c r="L104" s="19">
        <v>44.821045104785405</v>
      </c>
      <c r="M104" s="19">
        <v>43.065670555490279</v>
      </c>
      <c r="N104" s="20">
        <v>0</v>
      </c>
      <c r="O104" s="21">
        <v>17.100000000000001</v>
      </c>
      <c r="P104" s="20">
        <v>17.100000000000001</v>
      </c>
    </row>
    <row r="105" spans="1:16" x14ac:dyDescent="0.2">
      <c r="A105" s="8"/>
      <c r="B105" s="8"/>
      <c r="C105" s="8"/>
      <c r="D105" s="8"/>
    </row>
    <row r="106" spans="1:16" x14ac:dyDescent="0.2">
      <c r="A106" s="8"/>
      <c r="B106" s="8"/>
      <c r="C106" s="8"/>
      <c r="D106" s="8"/>
    </row>
    <row r="109" spans="1:16" x14ac:dyDescent="0.2">
      <c r="E109" s="9" t="s">
        <v>117</v>
      </c>
    </row>
    <row r="110" spans="1:16" x14ac:dyDescent="0.2">
      <c r="E110" s="23" t="s">
        <v>217</v>
      </c>
    </row>
  </sheetData>
  <sheetProtection selectLockedCells="1" selectUnlockedCells="1"/>
  <mergeCells count="4">
    <mergeCell ref="F3:G3"/>
    <mergeCell ref="H3:I3"/>
    <mergeCell ref="L3:M3"/>
    <mergeCell ref="O3:P3"/>
  </mergeCells>
  <pageMargins left="0.35" right="0.34027777777777779" top="0.37013888888888891" bottom="0.4597222222222222" header="0.51180555555555551" footer="0.51180555555555551"/>
  <pageSetup paperSize="9" firstPageNumber="0" fitToHeight="2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105"/>
  <sheetViews>
    <sheetView workbookViewId="0">
      <pane xSplit="4" ySplit="2" topLeftCell="E3" activePane="bottomRight" state="frozen"/>
      <selection pane="topRight" activeCell="C1" sqref="C1"/>
      <selection pane="bottomLeft" activeCell="A3" sqref="A3"/>
      <selection pane="bottomRight" activeCell="H5" sqref="H5"/>
    </sheetView>
  </sheetViews>
  <sheetFormatPr baseColWidth="10" defaultRowHeight="12.75" x14ac:dyDescent="0.2"/>
  <cols>
    <col min="1" max="1" width="5.7109375" style="9" customWidth="1"/>
    <col min="2" max="3" width="19.85546875" style="9" customWidth="1"/>
    <col min="4" max="4" width="24.7109375" style="6" customWidth="1"/>
    <col min="5" max="5" width="18" style="6" customWidth="1"/>
    <col min="6" max="244" width="11.42578125" style="8"/>
    <col min="245" max="245" width="5.7109375" style="8" customWidth="1"/>
    <col min="246" max="246" width="24.7109375" style="8" customWidth="1"/>
    <col min="247" max="247" width="16" style="8" customWidth="1"/>
    <col min="248" max="248" width="19.140625" style="8" customWidth="1"/>
    <col min="249" max="249" width="15.42578125" style="8" customWidth="1"/>
    <col min="250" max="250" width="22" style="8" customWidth="1"/>
    <col min="251" max="251" width="18" style="8" customWidth="1"/>
    <col min="252" max="252" width="15.42578125" style="8" customWidth="1"/>
    <col min="253" max="253" width="16.5703125" style="8" customWidth="1"/>
    <col min="254" max="254" width="13.7109375" style="8" customWidth="1"/>
    <col min="255" max="255" width="20.7109375" style="8" customWidth="1"/>
    <col min="256" max="256" width="19.28515625" style="8" customWidth="1"/>
    <col min="257" max="257" width="22.28515625" style="8" customWidth="1"/>
    <col min="258" max="500" width="11.42578125" style="8"/>
    <col min="501" max="501" width="5.7109375" style="8" customWidth="1"/>
    <col min="502" max="502" width="24.7109375" style="8" customWidth="1"/>
    <col min="503" max="503" width="16" style="8" customWidth="1"/>
    <col min="504" max="504" width="19.140625" style="8" customWidth="1"/>
    <col min="505" max="505" width="15.42578125" style="8" customWidth="1"/>
    <col min="506" max="506" width="22" style="8" customWidth="1"/>
    <col min="507" max="507" width="18" style="8" customWidth="1"/>
    <col min="508" max="508" width="15.42578125" style="8" customWidth="1"/>
    <col min="509" max="509" width="16.5703125" style="8" customWidth="1"/>
    <col min="510" max="510" width="13.7109375" style="8" customWidth="1"/>
    <col min="511" max="511" width="20.7109375" style="8" customWidth="1"/>
    <col min="512" max="512" width="19.28515625" style="8" customWidth="1"/>
    <col min="513" max="513" width="22.28515625" style="8" customWidth="1"/>
    <col min="514" max="756" width="11.42578125" style="8"/>
    <col min="757" max="757" width="5.7109375" style="8" customWidth="1"/>
    <col min="758" max="758" width="24.7109375" style="8" customWidth="1"/>
    <col min="759" max="759" width="16" style="8" customWidth="1"/>
    <col min="760" max="760" width="19.140625" style="8" customWidth="1"/>
    <col min="761" max="761" width="15.42578125" style="8" customWidth="1"/>
    <col min="762" max="762" width="22" style="8" customWidth="1"/>
    <col min="763" max="763" width="18" style="8" customWidth="1"/>
    <col min="764" max="764" width="15.42578125" style="8" customWidth="1"/>
    <col min="765" max="765" width="16.5703125" style="8" customWidth="1"/>
    <col min="766" max="766" width="13.7109375" style="8" customWidth="1"/>
    <col min="767" max="767" width="20.7109375" style="8" customWidth="1"/>
    <col min="768" max="768" width="19.28515625" style="8" customWidth="1"/>
    <col min="769" max="769" width="22.28515625" style="8" customWidth="1"/>
    <col min="770" max="1012" width="11.42578125" style="8"/>
    <col min="1013" max="1013" width="5.7109375" style="8" customWidth="1"/>
    <col min="1014" max="1014" width="24.7109375" style="8" customWidth="1"/>
    <col min="1015" max="1015" width="16" style="8" customWidth="1"/>
    <col min="1016" max="1016" width="19.140625" style="8" customWidth="1"/>
    <col min="1017" max="1017" width="15.42578125" style="8" customWidth="1"/>
    <col min="1018" max="1018" width="22" style="8" customWidth="1"/>
    <col min="1019" max="1019" width="18" style="8" customWidth="1"/>
    <col min="1020" max="1020" width="15.42578125" style="8" customWidth="1"/>
    <col min="1021" max="1021" width="16.5703125" style="8" customWidth="1"/>
    <col min="1022" max="1022" width="13.7109375" style="8" customWidth="1"/>
    <col min="1023" max="1023" width="20.7109375" style="8" customWidth="1"/>
    <col min="1024" max="1024" width="19.28515625" style="8" customWidth="1"/>
    <col min="1025" max="1025" width="22.28515625" style="8" customWidth="1"/>
    <col min="1026" max="1268" width="11.42578125" style="8"/>
    <col min="1269" max="1269" width="5.7109375" style="8" customWidth="1"/>
    <col min="1270" max="1270" width="24.7109375" style="8" customWidth="1"/>
    <col min="1271" max="1271" width="16" style="8" customWidth="1"/>
    <col min="1272" max="1272" width="19.140625" style="8" customWidth="1"/>
    <col min="1273" max="1273" width="15.42578125" style="8" customWidth="1"/>
    <col min="1274" max="1274" width="22" style="8" customWidth="1"/>
    <col min="1275" max="1275" width="18" style="8" customWidth="1"/>
    <col min="1276" max="1276" width="15.42578125" style="8" customWidth="1"/>
    <col min="1277" max="1277" width="16.5703125" style="8" customWidth="1"/>
    <col min="1278" max="1278" width="13.7109375" style="8" customWidth="1"/>
    <col min="1279" max="1279" width="20.7109375" style="8" customWidth="1"/>
    <col min="1280" max="1280" width="19.28515625" style="8" customWidth="1"/>
    <col min="1281" max="1281" width="22.28515625" style="8" customWidth="1"/>
    <col min="1282" max="1524" width="11.42578125" style="8"/>
    <col min="1525" max="1525" width="5.7109375" style="8" customWidth="1"/>
    <col min="1526" max="1526" width="24.7109375" style="8" customWidth="1"/>
    <col min="1527" max="1527" width="16" style="8" customWidth="1"/>
    <col min="1528" max="1528" width="19.140625" style="8" customWidth="1"/>
    <col min="1529" max="1529" width="15.42578125" style="8" customWidth="1"/>
    <col min="1530" max="1530" width="22" style="8" customWidth="1"/>
    <col min="1531" max="1531" width="18" style="8" customWidth="1"/>
    <col min="1532" max="1532" width="15.42578125" style="8" customWidth="1"/>
    <col min="1533" max="1533" width="16.5703125" style="8" customWidth="1"/>
    <col min="1534" max="1534" width="13.7109375" style="8" customWidth="1"/>
    <col min="1535" max="1535" width="20.7109375" style="8" customWidth="1"/>
    <col min="1536" max="1536" width="19.28515625" style="8" customWidth="1"/>
    <col min="1537" max="1537" width="22.28515625" style="8" customWidth="1"/>
    <col min="1538" max="1780" width="11.42578125" style="8"/>
    <col min="1781" max="1781" width="5.7109375" style="8" customWidth="1"/>
    <col min="1782" max="1782" width="24.7109375" style="8" customWidth="1"/>
    <col min="1783" max="1783" width="16" style="8" customWidth="1"/>
    <col min="1784" max="1784" width="19.140625" style="8" customWidth="1"/>
    <col min="1785" max="1785" width="15.42578125" style="8" customWidth="1"/>
    <col min="1786" max="1786" width="22" style="8" customWidth="1"/>
    <col min="1787" max="1787" width="18" style="8" customWidth="1"/>
    <col min="1788" max="1788" width="15.42578125" style="8" customWidth="1"/>
    <col min="1789" max="1789" width="16.5703125" style="8" customWidth="1"/>
    <col min="1790" max="1790" width="13.7109375" style="8" customWidth="1"/>
    <col min="1791" max="1791" width="20.7109375" style="8" customWidth="1"/>
    <col min="1792" max="1792" width="19.28515625" style="8" customWidth="1"/>
    <col min="1793" max="1793" width="22.28515625" style="8" customWidth="1"/>
    <col min="1794" max="2036" width="11.42578125" style="8"/>
    <col min="2037" max="2037" width="5.7109375" style="8" customWidth="1"/>
    <col min="2038" max="2038" width="24.7109375" style="8" customWidth="1"/>
    <col min="2039" max="2039" width="16" style="8" customWidth="1"/>
    <col min="2040" max="2040" width="19.140625" style="8" customWidth="1"/>
    <col min="2041" max="2041" width="15.42578125" style="8" customWidth="1"/>
    <col min="2042" max="2042" width="22" style="8" customWidth="1"/>
    <col min="2043" max="2043" width="18" style="8" customWidth="1"/>
    <col min="2044" max="2044" width="15.42578125" style="8" customWidth="1"/>
    <col min="2045" max="2045" width="16.5703125" style="8" customWidth="1"/>
    <col min="2046" max="2046" width="13.7109375" style="8" customWidth="1"/>
    <col min="2047" max="2047" width="20.7109375" style="8" customWidth="1"/>
    <col min="2048" max="2048" width="19.28515625" style="8" customWidth="1"/>
    <col min="2049" max="2049" width="22.28515625" style="8" customWidth="1"/>
    <col min="2050" max="2292" width="11.42578125" style="8"/>
    <col min="2293" max="2293" width="5.7109375" style="8" customWidth="1"/>
    <col min="2294" max="2294" width="24.7109375" style="8" customWidth="1"/>
    <col min="2295" max="2295" width="16" style="8" customWidth="1"/>
    <col min="2296" max="2296" width="19.140625" style="8" customWidth="1"/>
    <col min="2297" max="2297" width="15.42578125" style="8" customWidth="1"/>
    <col min="2298" max="2298" width="22" style="8" customWidth="1"/>
    <col min="2299" max="2299" width="18" style="8" customWidth="1"/>
    <col min="2300" max="2300" width="15.42578125" style="8" customWidth="1"/>
    <col min="2301" max="2301" width="16.5703125" style="8" customWidth="1"/>
    <col min="2302" max="2302" width="13.7109375" style="8" customWidth="1"/>
    <col min="2303" max="2303" width="20.7109375" style="8" customWidth="1"/>
    <col min="2304" max="2304" width="19.28515625" style="8" customWidth="1"/>
    <col min="2305" max="2305" width="22.28515625" style="8" customWidth="1"/>
    <col min="2306" max="2548" width="11.42578125" style="8"/>
    <col min="2549" max="2549" width="5.7109375" style="8" customWidth="1"/>
    <col min="2550" max="2550" width="24.7109375" style="8" customWidth="1"/>
    <col min="2551" max="2551" width="16" style="8" customWidth="1"/>
    <col min="2552" max="2552" width="19.140625" style="8" customWidth="1"/>
    <col min="2553" max="2553" width="15.42578125" style="8" customWidth="1"/>
    <col min="2554" max="2554" width="22" style="8" customWidth="1"/>
    <col min="2555" max="2555" width="18" style="8" customWidth="1"/>
    <col min="2556" max="2556" width="15.42578125" style="8" customWidth="1"/>
    <col min="2557" max="2557" width="16.5703125" style="8" customWidth="1"/>
    <col min="2558" max="2558" width="13.7109375" style="8" customWidth="1"/>
    <col min="2559" max="2559" width="20.7109375" style="8" customWidth="1"/>
    <col min="2560" max="2560" width="19.28515625" style="8" customWidth="1"/>
    <col min="2561" max="2561" width="22.28515625" style="8" customWidth="1"/>
    <col min="2562" max="2804" width="11.42578125" style="8"/>
    <col min="2805" max="2805" width="5.7109375" style="8" customWidth="1"/>
    <col min="2806" max="2806" width="24.7109375" style="8" customWidth="1"/>
    <col min="2807" max="2807" width="16" style="8" customWidth="1"/>
    <col min="2808" max="2808" width="19.140625" style="8" customWidth="1"/>
    <col min="2809" max="2809" width="15.42578125" style="8" customWidth="1"/>
    <col min="2810" max="2810" width="22" style="8" customWidth="1"/>
    <col min="2811" max="2811" width="18" style="8" customWidth="1"/>
    <col min="2812" max="2812" width="15.42578125" style="8" customWidth="1"/>
    <col min="2813" max="2813" width="16.5703125" style="8" customWidth="1"/>
    <col min="2814" max="2814" width="13.7109375" style="8" customWidth="1"/>
    <col min="2815" max="2815" width="20.7109375" style="8" customWidth="1"/>
    <col min="2816" max="2816" width="19.28515625" style="8" customWidth="1"/>
    <col min="2817" max="2817" width="22.28515625" style="8" customWidth="1"/>
    <col min="2818" max="3060" width="11.42578125" style="8"/>
    <col min="3061" max="3061" width="5.7109375" style="8" customWidth="1"/>
    <col min="3062" max="3062" width="24.7109375" style="8" customWidth="1"/>
    <col min="3063" max="3063" width="16" style="8" customWidth="1"/>
    <col min="3064" max="3064" width="19.140625" style="8" customWidth="1"/>
    <col min="3065" max="3065" width="15.42578125" style="8" customWidth="1"/>
    <col min="3066" max="3066" width="22" style="8" customWidth="1"/>
    <col min="3067" max="3067" width="18" style="8" customWidth="1"/>
    <col min="3068" max="3068" width="15.42578125" style="8" customWidth="1"/>
    <col min="3069" max="3069" width="16.5703125" style="8" customWidth="1"/>
    <col min="3070" max="3070" width="13.7109375" style="8" customWidth="1"/>
    <col min="3071" max="3071" width="20.7109375" style="8" customWidth="1"/>
    <col min="3072" max="3072" width="19.28515625" style="8" customWidth="1"/>
    <col min="3073" max="3073" width="22.28515625" style="8" customWidth="1"/>
    <col min="3074" max="3316" width="11.42578125" style="8"/>
    <col min="3317" max="3317" width="5.7109375" style="8" customWidth="1"/>
    <col min="3318" max="3318" width="24.7109375" style="8" customWidth="1"/>
    <col min="3319" max="3319" width="16" style="8" customWidth="1"/>
    <col min="3320" max="3320" width="19.140625" style="8" customWidth="1"/>
    <col min="3321" max="3321" width="15.42578125" style="8" customWidth="1"/>
    <col min="3322" max="3322" width="22" style="8" customWidth="1"/>
    <col min="3323" max="3323" width="18" style="8" customWidth="1"/>
    <col min="3324" max="3324" width="15.42578125" style="8" customWidth="1"/>
    <col min="3325" max="3325" width="16.5703125" style="8" customWidth="1"/>
    <col min="3326" max="3326" width="13.7109375" style="8" customWidth="1"/>
    <col min="3327" max="3327" width="20.7109375" style="8" customWidth="1"/>
    <col min="3328" max="3328" width="19.28515625" style="8" customWidth="1"/>
    <col min="3329" max="3329" width="22.28515625" style="8" customWidth="1"/>
    <col min="3330" max="3572" width="11.42578125" style="8"/>
    <col min="3573" max="3573" width="5.7109375" style="8" customWidth="1"/>
    <col min="3574" max="3574" width="24.7109375" style="8" customWidth="1"/>
    <col min="3575" max="3575" width="16" style="8" customWidth="1"/>
    <col min="3576" max="3576" width="19.140625" style="8" customWidth="1"/>
    <col min="3577" max="3577" width="15.42578125" style="8" customWidth="1"/>
    <col min="3578" max="3578" width="22" style="8" customWidth="1"/>
    <col min="3579" max="3579" width="18" style="8" customWidth="1"/>
    <col min="3580" max="3580" width="15.42578125" style="8" customWidth="1"/>
    <col min="3581" max="3581" width="16.5703125" style="8" customWidth="1"/>
    <col min="3582" max="3582" width="13.7109375" style="8" customWidth="1"/>
    <col min="3583" max="3583" width="20.7109375" style="8" customWidth="1"/>
    <col min="3584" max="3584" width="19.28515625" style="8" customWidth="1"/>
    <col min="3585" max="3585" width="22.28515625" style="8" customWidth="1"/>
    <col min="3586" max="3828" width="11.42578125" style="8"/>
    <col min="3829" max="3829" width="5.7109375" style="8" customWidth="1"/>
    <col min="3830" max="3830" width="24.7109375" style="8" customWidth="1"/>
    <col min="3831" max="3831" width="16" style="8" customWidth="1"/>
    <col min="3832" max="3832" width="19.140625" style="8" customWidth="1"/>
    <col min="3833" max="3833" width="15.42578125" style="8" customWidth="1"/>
    <col min="3834" max="3834" width="22" style="8" customWidth="1"/>
    <col min="3835" max="3835" width="18" style="8" customWidth="1"/>
    <col min="3836" max="3836" width="15.42578125" style="8" customWidth="1"/>
    <col min="3837" max="3837" width="16.5703125" style="8" customWidth="1"/>
    <col min="3838" max="3838" width="13.7109375" style="8" customWidth="1"/>
    <col min="3839" max="3839" width="20.7109375" style="8" customWidth="1"/>
    <col min="3840" max="3840" width="19.28515625" style="8" customWidth="1"/>
    <col min="3841" max="3841" width="22.28515625" style="8" customWidth="1"/>
    <col min="3842" max="4084" width="11.42578125" style="8"/>
    <col min="4085" max="4085" width="5.7109375" style="8" customWidth="1"/>
    <col min="4086" max="4086" width="24.7109375" style="8" customWidth="1"/>
    <col min="4087" max="4087" width="16" style="8" customWidth="1"/>
    <col min="4088" max="4088" width="19.140625" style="8" customWidth="1"/>
    <col min="4089" max="4089" width="15.42578125" style="8" customWidth="1"/>
    <col min="4090" max="4090" width="22" style="8" customWidth="1"/>
    <col min="4091" max="4091" width="18" style="8" customWidth="1"/>
    <col min="4092" max="4092" width="15.42578125" style="8" customWidth="1"/>
    <col min="4093" max="4093" width="16.5703125" style="8" customWidth="1"/>
    <col min="4094" max="4094" width="13.7109375" style="8" customWidth="1"/>
    <col min="4095" max="4095" width="20.7109375" style="8" customWidth="1"/>
    <col min="4096" max="4096" width="19.28515625" style="8" customWidth="1"/>
    <col min="4097" max="4097" width="22.28515625" style="8" customWidth="1"/>
    <col min="4098" max="4340" width="11.42578125" style="8"/>
    <col min="4341" max="4341" width="5.7109375" style="8" customWidth="1"/>
    <col min="4342" max="4342" width="24.7109375" style="8" customWidth="1"/>
    <col min="4343" max="4343" width="16" style="8" customWidth="1"/>
    <col min="4344" max="4344" width="19.140625" style="8" customWidth="1"/>
    <col min="4345" max="4345" width="15.42578125" style="8" customWidth="1"/>
    <col min="4346" max="4346" width="22" style="8" customWidth="1"/>
    <col min="4347" max="4347" width="18" style="8" customWidth="1"/>
    <col min="4348" max="4348" width="15.42578125" style="8" customWidth="1"/>
    <col min="4349" max="4349" width="16.5703125" style="8" customWidth="1"/>
    <col min="4350" max="4350" width="13.7109375" style="8" customWidth="1"/>
    <col min="4351" max="4351" width="20.7109375" style="8" customWidth="1"/>
    <col min="4352" max="4352" width="19.28515625" style="8" customWidth="1"/>
    <col min="4353" max="4353" width="22.28515625" style="8" customWidth="1"/>
    <col min="4354" max="4596" width="11.42578125" style="8"/>
    <col min="4597" max="4597" width="5.7109375" style="8" customWidth="1"/>
    <col min="4598" max="4598" width="24.7109375" style="8" customWidth="1"/>
    <col min="4599" max="4599" width="16" style="8" customWidth="1"/>
    <col min="4600" max="4600" width="19.140625" style="8" customWidth="1"/>
    <col min="4601" max="4601" width="15.42578125" style="8" customWidth="1"/>
    <col min="4602" max="4602" width="22" style="8" customWidth="1"/>
    <col min="4603" max="4603" width="18" style="8" customWidth="1"/>
    <col min="4604" max="4604" width="15.42578125" style="8" customWidth="1"/>
    <col min="4605" max="4605" width="16.5703125" style="8" customWidth="1"/>
    <col min="4606" max="4606" width="13.7109375" style="8" customWidth="1"/>
    <col min="4607" max="4607" width="20.7109375" style="8" customWidth="1"/>
    <col min="4608" max="4608" width="19.28515625" style="8" customWidth="1"/>
    <col min="4609" max="4609" width="22.28515625" style="8" customWidth="1"/>
    <col min="4610" max="4852" width="11.42578125" style="8"/>
    <col min="4853" max="4853" width="5.7109375" style="8" customWidth="1"/>
    <col min="4854" max="4854" width="24.7109375" style="8" customWidth="1"/>
    <col min="4855" max="4855" width="16" style="8" customWidth="1"/>
    <col min="4856" max="4856" width="19.140625" style="8" customWidth="1"/>
    <col min="4857" max="4857" width="15.42578125" style="8" customWidth="1"/>
    <col min="4858" max="4858" width="22" style="8" customWidth="1"/>
    <col min="4859" max="4859" width="18" style="8" customWidth="1"/>
    <col min="4860" max="4860" width="15.42578125" style="8" customWidth="1"/>
    <col min="4861" max="4861" width="16.5703125" style="8" customWidth="1"/>
    <col min="4862" max="4862" width="13.7109375" style="8" customWidth="1"/>
    <col min="4863" max="4863" width="20.7109375" style="8" customWidth="1"/>
    <col min="4864" max="4864" width="19.28515625" style="8" customWidth="1"/>
    <col min="4865" max="4865" width="22.28515625" style="8" customWidth="1"/>
    <col min="4866" max="5108" width="11.42578125" style="8"/>
    <col min="5109" max="5109" width="5.7109375" style="8" customWidth="1"/>
    <col min="5110" max="5110" width="24.7109375" style="8" customWidth="1"/>
    <col min="5111" max="5111" width="16" style="8" customWidth="1"/>
    <col min="5112" max="5112" width="19.140625" style="8" customWidth="1"/>
    <col min="5113" max="5113" width="15.42578125" style="8" customWidth="1"/>
    <col min="5114" max="5114" width="22" style="8" customWidth="1"/>
    <col min="5115" max="5115" width="18" style="8" customWidth="1"/>
    <col min="5116" max="5116" width="15.42578125" style="8" customWidth="1"/>
    <col min="5117" max="5117" width="16.5703125" style="8" customWidth="1"/>
    <col min="5118" max="5118" width="13.7109375" style="8" customWidth="1"/>
    <col min="5119" max="5119" width="20.7109375" style="8" customWidth="1"/>
    <col min="5120" max="5120" width="19.28515625" style="8" customWidth="1"/>
    <col min="5121" max="5121" width="22.28515625" style="8" customWidth="1"/>
    <col min="5122" max="5364" width="11.42578125" style="8"/>
    <col min="5365" max="5365" width="5.7109375" style="8" customWidth="1"/>
    <col min="5366" max="5366" width="24.7109375" style="8" customWidth="1"/>
    <col min="5367" max="5367" width="16" style="8" customWidth="1"/>
    <col min="5368" max="5368" width="19.140625" style="8" customWidth="1"/>
    <col min="5369" max="5369" width="15.42578125" style="8" customWidth="1"/>
    <col min="5370" max="5370" width="22" style="8" customWidth="1"/>
    <col min="5371" max="5371" width="18" style="8" customWidth="1"/>
    <col min="5372" max="5372" width="15.42578125" style="8" customWidth="1"/>
    <col min="5373" max="5373" width="16.5703125" style="8" customWidth="1"/>
    <col min="5374" max="5374" width="13.7109375" style="8" customWidth="1"/>
    <col min="5375" max="5375" width="20.7109375" style="8" customWidth="1"/>
    <col min="5376" max="5376" width="19.28515625" style="8" customWidth="1"/>
    <col min="5377" max="5377" width="22.28515625" style="8" customWidth="1"/>
    <col min="5378" max="5620" width="11.42578125" style="8"/>
    <col min="5621" max="5621" width="5.7109375" style="8" customWidth="1"/>
    <col min="5622" max="5622" width="24.7109375" style="8" customWidth="1"/>
    <col min="5623" max="5623" width="16" style="8" customWidth="1"/>
    <col min="5624" max="5624" width="19.140625" style="8" customWidth="1"/>
    <col min="5625" max="5625" width="15.42578125" style="8" customWidth="1"/>
    <col min="5626" max="5626" width="22" style="8" customWidth="1"/>
    <col min="5627" max="5627" width="18" style="8" customWidth="1"/>
    <col min="5628" max="5628" width="15.42578125" style="8" customWidth="1"/>
    <col min="5629" max="5629" width="16.5703125" style="8" customWidth="1"/>
    <col min="5630" max="5630" width="13.7109375" style="8" customWidth="1"/>
    <col min="5631" max="5631" width="20.7109375" style="8" customWidth="1"/>
    <col min="5632" max="5632" width="19.28515625" style="8" customWidth="1"/>
    <col min="5633" max="5633" width="22.28515625" style="8" customWidth="1"/>
    <col min="5634" max="5876" width="11.42578125" style="8"/>
    <col min="5877" max="5877" width="5.7109375" style="8" customWidth="1"/>
    <col min="5878" max="5878" width="24.7109375" style="8" customWidth="1"/>
    <col min="5879" max="5879" width="16" style="8" customWidth="1"/>
    <col min="5880" max="5880" width="19.140625" style="8" customWidth="1"/>
    <col min="5881" max="5881" width="15.42578125" style="8" customWidth="1"/>
    <col min="5882" max="5882" width="22" style="8" customWidth="1"/>
    <col min="5883" max="5883" width="18" style="8" customWidth="1"/>
    <col min="5884" max="5884" width="15.42578125" style="8" customWidth="1"/>
    <col min="5885" max="5885" width="16.5703125" style="8" customWidth="1"/>
    <col min="5886" max="5886" width="13.7109375" style="8" customWidth="1"/>
    <col min="5887" max="5887" width="20.7109375" style="8" customWidth="1"/>
    <col min="5888" max="5888" width="19.28515625" style="8" customWidth="1"/>
    <col min="5889" max="5889" width="22.28515625" style="8" customWidth="1"/>
    <col min="5890" max="6132" width="11.42578125" style="8"/>
    <col min="6133" max="6133" width="5.7109375" style="8" customWidth="1"/>
    <col min="6134" max="6134" width="24.7109375" style="8" customWidth="1"/>
    <col min="6135" max="6135" width="16" style="8" customWidth="1"/>
    <col min="6136" max="6136" width="19.140625" style="8" customWidth="1"/>
    <col min="6137" max="6137" width="15.42578125" style="8" customWidth="1"/>
    <col min="6138" max="6138" width="22" style="8" customWidth="1"/>
    <col min="6139" max="6139" width="18" style="8" customWidth="1"/>
    <col min="6140" max="6140" width="15.42578125" style="8" customWidth="1"/>
    <col min="6141" max="6141" width="16.5703125" style="8" customWidth="1"/>
    <col min="6142" max="6142" width="13.7109375" style="8" customWidth="1"/>
    <col min="6143" max="6143" width="20.7109375" style="8" customWidth="1"/>
    <col min="6144" max="6144" width="19.28515625" style="8" customWidth="1"/>
    <col min="6145" max="6145" width="22.28515625" style="8" customWidth="1"/>
    <col min="6146" max="6388" width="11.42578125" style="8"/>
    <col min="6389" max="6389" width="5.7109375" style="8" customWidth="1"/>
    <col min="6390" max="6390" width="24.7109375" style="8" customWidth="1"/>
    <col min="6391" max="6391" width="16" style="8" customWidth="1"/>
    <col min="6392" max="6392" width="19.140625" style="8" customWidth="1"/>
    <col min="6393" max="6393" width="15.42578125" style="8" customWidth="1"/>
    <col min="6394" max="6394" width="22" style="8" customWidth="1"/>
    <col min="6395" max="6395" width="18" style="8" customWidth="1"/>
    <col min="6396" max="6396" width="15.42578125" style="8" customWidth="1"/>
    <col min="6397" max="6397" width="16.5703125" style="8" customWidth="1"/>
    <col min="6398" max="6398" width="13.7109375" style="8" customWidth="1"/>
    <col min="6399" max="6399" width="20.7109375" style="8" customWidth="1"/>
    <col min="6400" max="6400" width="19.28515625" style="8" customWidth="1"/>
    <col min="6401" max="6401" width="22.28515625" style="8" customWidth="1"/>
    <col min="6402" max="6644" width="11.42578125" style="8"/>
    <col min="6645" max="6645" width="5.7109375" style="8" customWidth="1"/>
    <col min="6646" max="6646" width="24.7109375" style="8" customWidth="1"/>
    <col min="6647" max="6647" width="16" style="8" customWidth="1"/>
    <col min="6648" max="6648" width="19.140625" style="8" customWidth="1"/>
    <col min="6649" max="6649" width="15.42578125" style="8" customWidth="1"/>
    <col min="6650" max="6650" width="22" style="8" customWidth="1"/>
    <col min="6651" max="6651" width="18" style="8" customWidth="1"/>
    <col min="6652" max="6652" width="15.42578125" style="8" customWidth="1"/>
    <col min="6653" max="6653" width="16.5703125" style="8" customWidth="1"/>
    <col min="6654" max="6654" width="13.7109375" style="8" customWidth="1"/>
    <col min="6655" max="6655" width="20.7109375" style="8" customWidth="1"/>
    <col min="6656" max="6656" width="19.28515625" style="8" customWidth="1"/>
    <col min="6657" max="6657" width="22.28515625" style="8" customWidth="1"/>
    <col min="6658" max="6900" width="11.42578125" style="8"/>
    <col min="6901" max="6901" width="5.7109375" style="8" customWidth="1"/>
    <col min="6902" max="6902" width="24.7109375" style="8" customWidth="1"/>
    <col min="6903" max="6903" width="16" style="8" customWidth="1"/>
    <col min="6904" max="6904" width="19.140625" style="8" customWidth="1"/>
    <col min="6905" max="6905" width="15.42578125" style="8" customWidth="1"/>
    <col min="6906" max="6906" width="22" style="8" customWidth="1"/>
    <col min="6907" max="6907" width="18" style="8" customWidth="1"/>
    <col min="6908" max="6908" width="15.42578125" style="8" customWidth="1"/>
    <col min="6909" max="6909" width="16.5703125" style="8" customWidth="1"/>
    <col min="6910" max="6910" width="13.7109375" style="8" customWidth="1"/>
    <col min="6911" max="6911" width="20.7109375" style="8" customWidth="1"/>
    <col min="6912" max="6912" width="19.28515625" style="8" customWidth="1"/>
    <col min="6913" max="6913" width="22.28515625" style="8" customWidth="1"/>
    <col min="6914" max="7156" width="11.42578125" style="8"/>
    <col min="7157" max="7157" width="5.7109375" style="8" customWidth="1"/>
    <col min="7158" max="7158" width="24.7109375" style="8" customWidth="1"/>
    <col min="7159" max="7159" width="16" style="8" customWidth="1"/>
    <col min="7160" max="7160" width="19.140625" style="8" customWidth="1"/>
    <col min="7161" max="7161" width="15.42578125" style="8" customWidth="1"/>
    <col min="7162" max="7162" width="22" style="8" customWidth="1"/>
    <col min="7163" max="7163" width="18" style="8" customWidth="1"/>
    <col min="7164" max="7164" width="15.42578125" style="8" customWidth="1"/>
    <col min="7165" max="7165" width="16.5703125" style="8" customWidth="1"/>
    <col min="7166" max="7166" width="13.7109375" style="8" customWidth="1"/>
    <col min="7167" max="7167" width="20.7109375" style="8" customWidth="1"/>
    <col min="7168" max="7168" width="19.28515625" style="8" customWidth="1"/>
    <col min="7169" max="7169" width="22.28515625" style="8" customWidth="1"/>
    <col min="7170" max="7412" width="11.42578125" style="8"/>
    <col min="7413" max="7413" width="5.7109375" style="8" customWidth="1"/>
    <col min="7414" max="7414" width="24.7109375" style="8" customWidth="1"/>
    <col min="7415" max="7415" width="16" style="8" customWidth="1"/>
    <col min="7416" max="7416" width="19.140625" style="8" customWidth="1"/>
    <col min="7417" max="7417" width="15.42578125" style="8" customWidth="1"/>
    <col min="7418" max="7418" width="22" style="8" customWidth="1"/>
    <col min="7419" max="7419" width="18" style="8" customWidth="1"/>
    <col min="7420" max="7420" width="15.42578125" style="8" customWidth="1"/>
    <col min="7421" max="7421" width="16.5703125" style="8" customWidth="1"/>
    <col min="7422" max="7422" width="13.7109375" style="8" customWidth="1"/>
    <col min="7423" max="7423" width="20.7109375" style="8" customWidth="1"/>
    <col min="7424" max="7424" width="19.28515625" style="8" customWidth="1"/>
    <col min="7425" max="7425" width="22.28515625" style="8" customWidth="1"/>
    <col min="7426" max="7668" width="11.42578125" style="8"/>
    <col min="7669" max="7669" width="5.7109375" style="8" customWidth="1"/>
    <col min="7670" max="7670" width="24.7109375" style="8" customWidth="1"/>
    <col min="7671" max="7671" width="16" style="8" customWidth="1"/>
    <col min="7672" max="7672" width="19.140625" style="8" customWidth="1"/>
    <col min="7673" max="7673" width="15.42578125" style="8" customWidth="1"/>
    <col min="7674" max="7674" width="22" style="8" customWidth="1"/>
    <col min="7675" max="7675" width="18" style="8" customWidth="1"/>
    <col min="7676" max="7676" width="15.42578125" style="8" customWidth="1"/>
    <col min="7677" max="7677" width="16.5703125" style="8" customWidth="1"/>
    <col min="7678" max="7678" width="13.7109375" style="8" customWidth="1"/>
    <col min="7679" max="7679" width="20.7109375" style="8" customWidth="1"/>
    <col min="7680" max="7680" width="19.28515625" style="8" customWidth="1"/>
    <col min="7681" max="7681" width="22.28515625" style="8" customWidth="1"/>
    <col min="7682" max="7924" width="11.42578125" style="8"/>
    <col min="7925" max="7925" width="5.7109375" style="8" customWidth="1"/>
    <col min="7926" max="7926" width="24.7109375" style="8" customWidth="1"/>
    <col min="7927" max="7927" width="16" style="8" customWidth="1"/>
    <col min="7928" max="7928" width="19.140625" style="8" customWidth="1"/>
    <col min="7929" max="7929" width="15.42578125" style="8" customWidth="1"/>
    <col min="7930" max="7930" width="22" style="8" customWidth="1"/>
    <col min="7931" max="7931" width="18" style="8" customWidth="1"/>
    <col min="7932" max="7932" width="15.42578125" style="8" customWidth="1"/>
    <col min="7933" max="7933" width="16.5703125" style="8" customWidth="1"/>
    <col min="7934" max="7934" width="13.7109375" style="8" customWidth="1"/>
    <col min="7935" max="7935" width="20.7109375" style="8" customWidth="1"/>
    <col min="7936" max="7936" width="19.28515625" style="8" customWidth="1"/>
    <col min="7937" max="7937" width="22.28515625" style="8" customWidth="1"/>
    <col min="7938" max="8180" width="11.42578125" style="8"/>
    <col min="8181" max="8181" width="5.7109375" style="8" customWidth="1"/>
    <col min="8182" max="8182" width="24.7109375" style="8" customWidth="1"/>
    <col min="8183" max="8183" width="16" style="8" customWidth="1"/>
    <col min="8184" max="8184" width="19.140625" style="8" customWidth="1"/>
    <col min="8185" max="8185" width="15.42578125" style="8" customWidth="1"/>
    <col min="8186" max="8186" width="22" style="8" customWidth="1"/>
    <col min="8187" max="8187" width="18" style="8" customWidth="1"/>
    <col min="8188" max="8188" width="15.42578125" style="8" customWidth="1"/>
    <col min="8189" max="8189" width="16.5703125" style="8" customWidth="1"/>
    <col min="8190" max="8190" width="13.7109375" style="8" customWidth="1"/>
    <col min="8191" max="8191" width="20.7109375" style="8" customWidth="1"/>
    <col min="8192" max="8192" width="19.28515625" style="8" customWidth="1"/>
    <col min="8193" max="8193" width="22.28515625" style="8" customWidth="1"/>
    <col min="8194" max="8436" width="11.42578125" style="8"/>
    <col min="8437" max="8437" width="5.7109375" style="8" customWidth="1"/>
    <col min="8438" max="8438" width="24.7109375" style="8" customWidth="1"/>
    <col min="8439" max="8439" width="16" style="8" customWidth="1"/>
    <col min="8440" max="8440" width="19.140625" style="8" customWidth="1"/>
    <col min="8441" max="8441" width="15.42578125" style="8" customWidth="1"/>
    <col min="8442" max="8442" width="22" style="8" customWidth="1"/>
    <col min="8443" max="8443" width="18" style="8" customWidth="1"/>
    <col min="8444" max="8444" width="15.42578125" style="8" customWidth="1"/>
    <col min="8445" max="8445" width="16.5703125" style="8" customWidth="1"/>
    <col min="8446" max="8446" width="13.7109375" style="8" customWidth="1"/>
    <col min="8447" max="8447" width="20.7109375" style="8" customWidth="1"/>
    <col min="8448" max="8448" width="19.28515625" style="8" customWidth="1"/>
    <col min="8449" max="8449" width="22.28515625" style="8" customWidth="1"/>
    <col min="8450" max="8692" width="11.42578125" style="8"/>
    <col min="8693" max="8693" width="5.7109375" style="8" customWidth="1"/>
    <col min="8694" max="8694" width="24.7109375" style="8" customWidth="1"/>
    <col min="8695" max="8695" width="16" style="8" customWidth="1"/>
    <col min="8696" max="8696" width="19.140625" style="8" customWidth="1"/>
    <col min="8697" max="8697" width="15.42578125" style="8" customWidth="1"/>
    <col min="8698" max="8698" width="22" style="8" customWidth="1"/>
    <col min="8699" max="8699" width="18" style="8" customWidth="1"/>
    <col min="8700" max="8700" width="15.42578125" style="8" customWidth="1"/>
    <col min="8701" max="8701" width="16.5703125" style="8" customWidth="1"/>
    <col min="8702" max="8702" width="13.7109375" style="8" customWidth="1"/>
    <col min="8703" max="8703" width="20.7109375" style="8" customWidth="1"/>
    <col min="8704" max="8704" width="19.28515625" style="8" customWidth="1"/>
    <col min="8705" max="8705" width="22.28515625" style="8" customWidth="1"/>
    <col min="8706" max="8948" width="11.42578125" style="8"/>
    <col min="8949" max="8949" width="5.7109375" style="8" customWidth="1"/>
    <col min="8950" max="8950" width="24.7109375" style="8" customWidth="1"/>
    <col min="8951" max="8951" width="16" style="8" customWidth="1"/>
    <col min="8952" max="8952" width="19.140625" style="8" customWidth="1"/>
    <col min="8953" max="8953" width="15.42578125" style="8" customWidth="1"/>
    <col min="8954" max="8954" width="22" style="8" customWidth="1"/>
    <col min="8955" max="8955" width="18" style="8" customWidth="1"/>
    <col min="8956" max="8956" width="15.42578125" style="8" customWidth="1"/>
    <col min="8957" max="8957" width="16.5703125" style="8" customWidth="1"/>
    <col min="8958" max="8958" width="13.7109375" style="8" customWidth="1"/>
    <col min="8959" max="8959" width="20.7109375" style="8" customWidth="1"/>
    <col min="8960" max="8960" width="19.28515625" style="8" customWidth="1"/>
    <col min="8961" max="8961" width="22.28515625" style="8" customWidth="1"/>
    <col min="8962" max="9204" width="11.42578125" style="8"/>
    <col min="9205" max="9205" width="5.7109375" style="8" customWidth="1"/>
    <col min="9206" max="9206" width="24.7109375" style="8" customWidth="1"/>
    <col min="9207" max="9207" width="16" style="8" customWidth="1"/>
    <col min="9208" max="9208" width="19.140625" style="8" customWidth="1"/>
    <col min="9209" max="9209" width="15.42578125" style="8" customWidth="1"/>
    <col min="9210" max="9210" width="22" style="8" customWidth="1"/>
    <col min="9211" max="9211" width="18" style="8" customWidth="1"/>
    <col min="9212" max="9212" width="15.42578125" style="8" customWidth="1"/>
    <col min="9213" max="9213" width="16.5703125" style="8" customWidth="1"/>
    <col min="9214" max="9214" width="13.7109375" style="8" customWidth="1"/>
    <col min="9215" max="9215" width="20.7109375" style="8" customWidth="1"/>
    <col min="9216" max="9216" width="19.28515625" style="8" customWidth="1"/>
    <col min="9217" max="9217" width="22.28515625" style="8" customWidth="1"/>
    <col min="9218" max="9460" width="11.42578125" style="8"/>
    <col min="9461" max="9461" width="5.7109375" style="8" customWidth="1"/>
    <col min="9462" max="9462" width="24.7109375" style="8" customWidth="1"/>
    <col min="9463" max="9463" width="16" style="8" customWidth="1"/>
    <col min="9464" max="9464" width="19.140625" style="8" customWidth="1"/>
    <col min="9465" max="9465" width="15.42578125" style="8" customWidth="1"/>
    <col min="9466" max="9466" width="22" style="8" customWidth="1"/>
    <col min="9467" max="9467" width="18" style="8" customWidth="1"/>
    <col min="9468" max="9468" width="15.42578125" style="8" customWidth="1"/>
    <col min="9469" max="9469" width="16.5703125" style="8" customWidth="1"/>
    <col min="9470" max="9470" width="13.7109375" style="8" customWidth="1"/>
    <col min="9471" max="9471" width="20.7109375" style="8" customWidth="1"/>
    <col min="9472" max="9472" width="19.28515625" style="8" customWidth="1"/>
    <col min="9473" max="9473" width="22.28515625" style="8" customWidth="1"/>
    <col min="9474" max="9716" width="11.42578125" style="8"/>
    <col min="9717" max="9717" width="5.7109375" style="8" customWidth="1"/>
    <col min="9718" max="9718" width="24.7109375" style="8" customWidth="1"/>
    <col min="9719" max="9719" width="16" style="8" customWidth="1"/>
    <col min="9720" max="9720" width="19.140625" style="8" customWidth="1"/>
    <col min="9721" max="9721" width="15.42578125" style="8" customWidth="1"/>
    <col min="9722" max="9722" width="22" style="8" customWidth="1"/>
    <col min="9723" max="9723" width="18" style="8" customWidth="1"/>
    <col min="9724" max="9724" width="15.42578125" style="8" customWidth="1"/>
    <col min="9725" max="9725" width="16.5703125" style="8" customWidth="1"/>
    <col min="9726" max="9726" width="13.7109375" style="8" customWidth="1"/>
    <col min="9727" max="9727" width="20.7109375" style="8" customWidth="1"/>
    <col min="9728" max="9728" width="19.28515625" style="8" customWidth="1"/>
    <col min="9729" max="9729" width="22.28515625" style="8" customWidth="1"/>
    <col min="9730" max="9972" width="11.42578125" style="8"/>
    <col min="9973" max="9973" width="5.7109375" style="8" customWidth="1"/>
    <col min="9974" max="9974" width="24.7109375" style="8" customWidth="1"/>
    <col min="9975" max="9975" width="16" style="8" customWidth="1"/>
    <col min="9976" max="9976" width="19.140625" style="8" customWidth="1"/>
    <col min="9977" max="9977" width="15.42578125" style="8" customWidth="1"/>
    <col min="9978" max="9978" width="22" style="8" customWidth="1"/>
    <col min="9979" max="9979" width="18" style="8" customWidth="1"/>
    <col min="9980" max="9980" width="15.42578125" style="8" customWidth="1"/>
    <col min="9981" max="9981" width="16.5703125" style="8" customWidth="1"/>
    <col min="9982" max="9982" width="13.7109375" style="8" customWidth="1"/>
    <col min="9983" max="9983" width="20.7109375" style="8" customWidth="1"/>
    <col min="9984" max="9984" width="19.28515625" style="8" customWidth="1"/>
    <col min="9985" max="9985" width="22.28515625" style="8" customWidth="1"/>
    <col min="9986" max="10228" width="11.42578125" style="8"/>
    <col min="10229" max="10229" width="5.7109375" style="8" customWidth="1"/>
    <col min="10230" max="10230" width="24.7109375" style="8" customWidth="1"/>
    <col min="10231" max="10231" width="16" style="8" customWidth="1"/>
    <col min="10232" max="10232" width="19.140625" style="8" customWidth="1"/>
    <col min="10233" max="10233" width="15.42578125" style="8" customWidth="1"/>
    <col min="10234" max="10234" width="22" style="8" customWidth="1"/>
    <col min="10235" max="10235" width="18" style="8" customWidth="1"/>
    <col min="10236" max="10236" width="15.42578125" style="8" customWidth="1"/>
    <col min="10237" max="10237" width="16.5703125" style="8" customWidth="1"/>
    <col min="10238" max="10238" width="13.7109375" style="8" customWidth="1"/>
    <col min="10239" max="10239" width="20.7109375" style="8" customWidth="1"/>
    <col min="10240" max="10240" width="19.28515625" style="8" customWidth="1"/>
    <col min="10241" max="10241" width="22.28515625" style="8" customWidth="1"/>
    <col min="10242" max="10484" width="11.42578125" style="8"/>
    <col min="10485" max="10485" width="5.7109375" style="8" customWidth="1"/>
    <col min="10486" max="10486" width="24.7109375" style="8" customWidth="1"/>
    <col min="10487" max="10487" width="16" style="8" customWidth="1"/>
    <col min="10488" max="10488" width="19.140625" style="8" customWidth="1"/>
    <col min="10489" max="10489" width="15.42578125" style="8" customWidth="1"/>
    <col min="10490" max="10490" width="22" style="8" customWidth="1"/>
    <col min="10491" max="10491" width="18" style="8" customWidth="1"/>
    <col min="10492" max="10492" width="15.42578125" style="8" customWidth="1"/>
    <col min="10493" max="10493" width="16.5703125" style="8" customWidth="1"/>
    <col min="10494" max="10494" width="13.7109375" style="8" customWidth="1"/>
    <col min="10495" max="10495" width="20.7109375" style="8" customWidth="1"/>
    <col min="10496" max="10496" width="19.28515625" style="8" customWidth="1"/>
    <col min="10497" max="10497" width="22.28515625" style="8" customWidth="1"/>
    <col min="10498" max="10740" width="11.42578125" style="8"/>
    <col min="10741" max="10741" width="5.7109375" style="8" customWidth="1"/>
    <col min="10742" max="10742" width="24.7109375" style="8" customWidth="1"/>
    <col min="10743" max="10743" width="16" style="8" customWidth="1"/>
    <col min="10744" max="10744" width="19.140625" style="8" customWidth="1"/>
    <col min="10745" max="10745" width="15.42578125" style="8" customWidth="1"/>
    <col min="10746" max="10746" width="22" style="8" customWidth="1"/>
    <col min="10747" max="10747" width="18" style="8" customWidth="1"/>
    <col min="10748" max="10748" width="15.42578125" style="8" customWidth="1"/>
    <col min="10749" max="10749" width="16.5703125" style="8" customWidth="1"/>
    <col min="10750" max="10750" width="13.7109375" style="8" customWidth="1"/>
    <col min="10751" max="10751" width="20.7109375" style="8" customWidth="1"/>
    <col min="10752" max="10752" width="19.28515625" style="8" customWidth="1"/>
    <col min="10753" max="10753" width="22.28515625" style="8" customWidth="1"/>
    <col min="10754" max="10996" width="11.42578125" style="8"/>
    <col min="10997" max="10997" width="5.7109375" style="8" customWidth="1"/>
    <col min="10998" max="10998" width="24.7109375" style="8" customWidth="1"/>
    <col min="10999" max="10999" width="16" style="8" customWidth="1"/>
    <col min="11000" max="11000" width="19.140625" style="8" customWidth="1"/>
    <col min="11001" max="11001" width="15.42578125" style="8" customWidth="1"/>
    <col min="11002" max="11002" width="22" style="8" customWidth="1"/>
    <col min="11003" max="11003" width="18" style="8" customWidth="1"/>
    <col min="11004" max="11004" width="15.42578125" style="8" customWidth="1"/>
    <col min="11005" max="11005" width="16.5703125" style="8" customWidth="1"/>
    <col min="11006" max="11006" width="13.7109375" style="8" customWidth="1"/>
    <col min="11007" max="11007" width="20.7109375" style="8" customWidth="1"/>
    <col min="11008" max="11008" width="19.28515625" style="8" customWidth="1"/>
    <col min="11009" max="11009" width="22.28515625" style="8" customWidth="1"/>
    <col min="11010" max="11252" width="11.42578125" style="8"/>
    <col min="11253" max="11253" width="5.7109375" style="8" customWidth="1"/>
    <col min="11254" max="11254" width="24.7109375" style="8" customWidth="1"/>
    <col min="11255" max="11255" width="16" style="8" customWidth="1"/>
    <col min="11256" max="11256" width="19.140625" style="8" customWidth="1"/>
    <col min="11257" max="11257" width="15.42578125" style="8" customWidth="1"/>
    <col min="11258" max="11258" width="22" style="8" customWidth="1"/>
    <col min="11259" max="11259" width="18" style="8" customWidth="1"/>
    <col min="11260" max="11260" width="15.42578125" style="8" customWidth="1"/>
    <col min="11261" max="11261" width="16.5703125" style="8" customWidth="1"/>
    <col min="11262" max="11262" width="13.7109375" style="8" customWidth="1"/>
    <col min="11263" max="11263" width="20.7109375" style="8" customWidth="1"/>
    <col min="11264" max="11264" width="19.28515625" style="8" customWidth="1"/>
    <col min="11265" max="11265" width="22.28515625" style="8" customWidth="1"/>
    <col min="11266" max="11508" width="11.42578125" style="8"/>
    <col min="11509" max="11509" width="5.7109375" style="8" customWidth="1"/>
    <col min="11510" max="11510" width="24.7109375" style="8" customWidth="1"/>
    <col min="11511" max="11511" width="16" style="8" customWidth="1"/>
    <col min="11512" max="11512" width="19.140625" style="8" customWidth="1"/>
    <col min="11513" max="11513" width="15.42578125" style="8" customWidth="1"/>
    <col min="11514" max="11514" width="22" style="8" customWidth="1"/>
    <col min="11515" max="11515" width="18" style="8" customWidth="1"/>
    <col min="11516" max="11516" width="15.42578125" style="8" customWidth="1"/>
    <col min="11517" max="11517" width="16.5703125" style="8" customWidth="1"/>
    <col min="11518" max="11518" width="13.7109375" style="8" customWidth="1"/>
    <col min="11519" max="11519" width="20.7109375" style="8" customWidth="1"/>
    <col min="11520" max="11520" width="19.28515625" style="8" customWidth="1"/>
    <col min="11521" max="11521" width="22.28515625" style="8" customWidth="1"/>
    <col min="11522" max="11764" width="11.42578125" style="8"/>
    <col min="11765" max="11765" width="5.7109375" style="8" customWidth="1"/>
    <col min="11766" max="11766" width="24.7109375" style="8" customWidth="1"/>
    <col min="11767" max="11767" width="16" style="8" customWidth="1"/>
    <col min="11768" max="11768" width="19.140625" style="8" customWidth="1"/>
    <col min="11769" max="11769" width="15.42578125" style="8" customWidth="1"/>
    <col min="11770" max="11770" width="22" style="8" customWidth="1"/>
    <col min="11771" max="11771" width="18" style="8" customWidth="1"/>
    <col min="11772" max="11772" width="15.42578125" style="8" customWidth="1"/>
    <col min="11773" max="11773" width="16.5703125" style="8" customWidth="1"/>
    <col min="11774" max="11774" width="13.7109375" style="8" customWidth="1"/>
    <col min="11775" max="11775" width="20.7109375" style="8" customWidth="1"/>
    <col min="11776" max="11776" width="19.28515625" style="8" customWidth="1"/>
    <col min="11777" max="11777" width="22.28515625" style="8" customWidth="1"/>
    <col min="11778" max="12020" width="11.42578125" style="8"/>
    <col min="12021" max="12021" width="5.7109375" style="8" customWidth="1"/>
    <col min="12022" max="12022" width="24.7109375" style="8" customWidth="1"/>
    <col min="12023" max="12023" width="16" style="8" customWidth="1"/>
    <col min="12024" max="12024" width="19.140625" style="8" customWidth="1"/>
    <col min="12025" max="12025" width="15.42578125" style="8" customWidth="1"/>
    <col min="12026" max="12026" width="22" style="8" customWidth="1"/>
    <col min="12027" max="12027" width="18" style="8" customWidth="1"/>
    <col min="12028" max="12028" width="15.42578125" style="8" customWidth="1"/>
    <col min="12029" max="12029" width="16.5703125" style="8" customWidth="1"/>
    <col min="12030" max="12030" width="13.7109375" style="8" customWidth="1"/>
    <col min="12031" max="12031" width="20.7109375" style="8" customWidth="1"/>
    <col min="12032" max="12032" width="19.28515625" style="8" customWidth="1"/>
    <col min="12033" max="12033" width="22.28515625" style="8" customWidth="1"/>
    <col min="12034" max="12276" width="11.42578125" style="8"/>
    <col min="12277" max="12277" width="5.7109375" style="8" customWidth="1"/>
    <col min="12278" max="12278" width="24.7109375" style="8" customWidth="1"/>
    <col min="12279" max="12279" width="16" style="8" customWidth="1"/>
    <col min="12280" max="12280" width="19.140625" style="8" customWidth="1"/>
    <col min="12281" max="12281" width="15.42578125" style="8" customWidth="1"/>
    <col min="12282" max="12282" width="22" style="8" customWidth="1"/>
    <col min="12283" max="12283" width="18" style="8" customWidth="1"/>
    <col min="12284" max="12284" width="15.42578125" style="8" customWidth="1"/>
    <col min="12285" max="12285" width="16.5703125" style="8" customWidth="1"/>
    <col min="12286" max="12286" width="13.7109375" style="8" customWidth="1"/>
    <col min="12287" max="12287" width="20.7109375" style="8" customWidth="1"/>
    <col min="12288" max="12288" width="19.28515625" style="8" customWidth="1"/>
    <col min="12289" max="12289" width="22.28515625" style="8" customWidth="1"/>
    <col min="12290" max="12532" width="11.42578125" style="8"/>
    <col min="12533" max="12533" width="5.7109375" style="8" customWidth="1"/>
    <col min="12534" max="12534" width="24.7109375" style="8" customWidth="1"/>
    <col min="12535" max="12535" width="16" style="8" customWidth="1"/>
    <col min="12536" max="12536" width="19.140625" style="8" customWidth="1"/>
    <col min="12537" max="12537" width="15.42578125" style="8" customWidth="1"/>
    <col min="12538" max="12538" width="22" style="8" customWidth="1"/>
    <col min="12539" max="12539" width="18" style="8" customWidth="1"/>
    <col min="12540" max="12540" width="15.42578125" style="8" customWidth="1"/>
    <col min="12541" max="12541" width="16.5703125" style="8" customWidth="1"/>
    <col min="12542" max="12542" width="13.7109375" style="8" customWidth="1"/>
    <col min="12543" max="12543" width="20.7109375" style="8" customWidth="1"/>
    <col min="12544" max="12544" width="19.28515625" style="8" customWidth="1"/>
    <col min="12545" max="12545" width="22.28515625" style="8" customWidth="1"/>
    <col min="12546" max="12788" width="11.42578125" style="8"/>
    <col min="12789" max="12789" width="5.7109375" style="8" customWidth="1"/>
    <col min="12790" max="12790" width="24.7109375" style="8" customWidth="1"/>
    <col min="12791" max="12791" width="16" style="8" customWidth="1"/>
    <col min="12792" max="12792" width="19.140625" style="8" customWidth="1"/>
    <col min="12793" max="12793" width="15.42578125" style="8" customWidth="1"/>
    <col min="12794" max="12794" width="22" style="8" customWidth="1"/>
    <col min="12795" max="12795" width="18" style="8" customWidth="1"/>
    <col min="12796" max="12796" width="15.42578125" style="8" customWidth="1"/>
    <col min="12797" max="12797" width="16.5703125" style="8" customWidth="1"/>
    <col min="12798" max="12798" width="13.7109375" style="8" customWidth="1"/>
    <col min="12799" max="12799" width="20.7109375" style="8" customWidth="1"/>
    <col min="12800" max="12800" width="19.28515625" style="8" customWidth="1"/>
    <col min="12801" max="12801" width="22.28515625" style="8" customWidth="1"/>
    <col min="12802" max="13044" width="11.42578125" style="8"/>
    <col min="13045" max="13045" width="5.7109375" style="8" customWidth="1"/>
    <col min="13046" max="13046" width="24.7109375" style="8" customWidth="1"/>
    <col min="13047" max="13047" width="16" style="8" customWidth="1"/>
    <col min="13048" max="13048" width="19.140625" style="8" customWidth="1"/>
    <col min="13049" max="13049" width="15.42578125" style="8" customWidth="1"/>
    <col min="13050" max="13050" width="22" style="8" customWidth="1"/>
    <col min="13051" max="13051" width="18" style="8" customWidth="1"/>
    <col min="13052" max="13052" width="15.42578125" style="8" customWidth="1"/>
    <col min="13053" max="13053" width="16.5703125" style="8" customWidth="1"/>
    <col min="13054" max="13054" width="13.7109375" style="8" customWidth="1"/>
    <col min="13055" max="13055" width="20.7109375" style="8" customWidth="1"/>
    <col min="13056" max="13056" width="19.28515625" style="8" customWidth="1"/>
    <col min="13057" max="13057" width="22.28515625" style="8" customWidth="1"/>
    <col min="13058" max="13300" width="11.42578125" style="8"/>
    <col min="13301" max="13301" width="5.7109375" style="8" customWidth="1"/>
    <col min="13302" max="13302" width="24.7109375" style="8" customWidth="1"/>
    <col min="13303" max="13303" width="16" style="8" customWidth="1"/>
    <col min="13304" max="13304" width="19.140625" style="8" customWidth="1"/>
    <col min="13305" max="13305" width="15.42578125" style="8" customWidth="1"/>
    <col min="13306" max="13306" width="22" style="8" customWidth="1"/>
    <col min="13307" max="13307" width="18" style="8" customWidth="1"/>
    <col min="13308" max="13308" width="15.42578125" style="8" customWidth="1"/>
    <col min="13309" max="13309" width="16.5703125" style="8" customWidth="1"/>
    <col min="13310" max="13310" width="13.7109375" style="8" customWidth="1"/>
    <col min="13311" max="13311" width="20.7109375" style="8" customWidth="1"/>
    <col min="13312" max="13312" width="19.28515625" style="8" customWidth="1"/>
    <col min="13313" max="13313" width="22.28515625" style="8" customWidth="1"/>
    <col min="13314" max="13556" width="11.42578125" style="8"/>
    <col min="13557" max="13557" width="5.7109375" style="8" customWidth="1"/>
    <col min="13558" max="13558" width="24.7109375" style="8" customWidth="1"/>
    <col min="13559" max="13559" width="16" style="8" customWidth="1"/>
    <col min="13560" max="13560" width="19.140625" style="8" customWidth="1"/>
    <col min="13561" max="13561" width="15.42578125" style="8" customWidth="1"/>
    <col min="13562" max="13562" width="22" style="8" customWidth="1"/>
    <col min="13563" max="13563" width="18" style="8" customWidth="1"/>
    <col min="13564" max="13564" width="15.42578125" style="8" customWidth="1"/>
    <col min="13565" max="13565" width="16.5703125" style="8" customWidth="1"/>
    <col min="13566" max="13566" width="13.7109375" style="8" customWidth="1"/>
    <col min="13567" max="13567" width="20.7109375" style="8" customWidth="1"/>
    <col min="13568" max="13568" width="19.28515625" style="8" customWidth="1"/>
    <col min="13569" max="13569" width="22.28515625" style="8" customWidth="1"/>
    <col min="13570" max="13812" width="11.42578125" style="8"/>
    <col min="13813" max="13813" width="5.7109375" style="8" customWidth="1"/>
    <col min="13814" max="13814" width="24.7109375" style="8" customWidth="1"/>
    <col min="13815" max="13815" width="16" style="8" customWidth="1"/>
    <col min="13816" max="13816" width="19.140625" style="8" customWidth="1"/>
    <col min="13817" max="13817" width="15.42578125" style="8" customWidth="1"/>
    <col min="13818" max="13818" width="22" style="8" customWidth="1"/>
    <col min="13819" max="13819" width="18" style="8" customWidth="1"/>
    <col min="13820" max="13820" width="15.42578125" style="8" customWidth="1"/>
    <col min="13821" max="13821" width="16.5703125" style="8" customWidth="1"/>
    <col min="13822" max="13822" width="13.7109375" style="8" customWidth="1"/>
    <col min="13823" max="13823" width="20.7109375" style="8" customWidth="1"/>
    <col min="13824" max="13824" width="19.28515625" style="8" customWidth="1"/>
    <col min="13825" max="13825" width="22.28515625" style="8" customWidth="1"/>
    <col min="13826" max="14068" width="11.42578125" style="8"/>
    <col min="14069" max="14069" width="5.7109375" style="8" customWidth="1"/>
    <col min="14070" max="14070" width="24.7109375" style="8" customWidth="1"/>
    <col min="14071" max="14071" width="16" style="8" customWidth="1"/>
    <col min="14072" max="14072" width="19.140625" style="8" customWidth="1"/>
    <col min="14073" max="14073" width="15.42578125" style="8" customWidth="1"/>
    <col min="14074" max="14074" width="22" style="8" customWidth="1"/>
    <col min="14075" max="14075" width="18" style="8" customWidth="1"/>
    <col min="14076" max="14076" width="15.42578125" style="8" customWidth="1"/>
    <col min="14077" max="14077" width="16.5703125" style="8" customWidth="1"/>
    <col min="14078" max="14078" width="13.7109375" style="8" customWidth="1"/>
    <col min="14079" max="14079" width="20.7109375" style="8" customWidth="1"/>
    <col min="14080" max="14080" width="19.28515625" style="8" customWidth="1"/>
    <col min="14081" max="14081" width="22.28515625" style="8" customWidth="1"/>
    <col min="14082" max="14324" width="11.42578125" style="8"/>
    <col min="14325" max="14325" width="5.7109375" style="8" customWidth="1"/>
    <col min="14326" max="14326" width="24.7109375" style="8" customWidth="1"/>
    <col min="14327" max="14327" width="16" style="8" customWidth="1"/>
    <col min="14328" max="14328" width="19.140625" style="8" customWidth="1"/>
    <col min="14329" max="14329" width="15.42578125" style="8" customWidth="1"/>
    <col min="14330" max="14330" width="22" style="8" customWidth="1"/>
    <col min="14331" max="14331" width="18" style="8" customWidth="1"/>
    <col min="14332" max="14332" width="15.42578125" style="8" customWidth="1"/>
    <col min="14333" max="14333" width="16.5703125" style="8" customWidth="1"/>
    <col min="14334" max="14334" width="13.7109375" style="8" customWidth="1"/>
    <col min="14335" max="14335" width="20.7109375" style="8" customWidth="1"/>
    <col min="14336" max="14336" width="19.28515625" style="8" customWidth="1"/>
    <col min="14337" max="14337" width="22.28515625" style="8" customWidth="1"/>
    <col min="14338" max="14580" width="11.42578125" style="8"/>
    <col min="14581" max="14581" width="5.7109375" style="8" customWidth="1"/>
    <col min="14582" max="14582" width="24.7109375" style="8" customWidth="1"/>
    <col min="14583" max="14583" width="16" style="8" customWidth="1"/>
    <col min="14584" max="14584" width="19.140625" style="8" customWidth="1"/>
    <col min="14585" max="14585" width="15.42578125" style="8" customWidth="1"/>
    <col min="14586" max="14586" width="22" style="8" customWidth="1"/>
    <col min="14587" max="14587" width="18" style="8" customWidth="1"/>
    <col min="14588" max="14588" width="15.42578125" style="8" customWidth="1"/>
    <col min="14589" max="14589" width="16.5703125" style="8" customWidth="1"/>
    <col min="14590" max="14590" width="13.7109375" style="8" customWidth="1"/>
    <col min="14591" max="14591" width="20.7109375" style="8" customWidth="1"/>
    <col min="14592" max="14592" width="19.28515625" style="8" customWidth="1"/>
    <col min="14593" max="14593" width="22.28515625" style="8" customWidth="1"/>
    <col min="14594" max="14836" width="11.42578125" style="8"/>
    <col min="14837" max="14837" width="5.7109375" style="8" customWidth="1"/>
    <col min="14838" max="14838" width="24.7109375" style="8" customWidth="1"/>
    <col min="14839" max="14839" width="16" style="8" customWidth="1"/>
    <col min="14840" max="14840" width="19.140625" style="8" customWidth="1"/>
    <col min="14841" max="14841" width="15.42578125" style="8" customWidth="1"/>
    <col min="14842" max="14842" width="22" style="8" customWidth="1"/>
    <col min="14843" max="14843" width="18" style="8" customWidth="1"/>
    <col min="14844" max="14844" width="15.42578125" style="8" customWidth="1"/>
    <col min="14845" max="14845" width="16.5703125" style="8" customWidth="1"/>
    <col min="14846" max="14846" width="13.7109375" style="8" customWidth="1"/>
    <col min="14847" max="14847" width="20.7109375" style="8" customWidth="1"/>
    <col min="14848" max="14848" width="19.28515625" style="8" customWidth="1"/>
    <col min="14849" max="14849" width="22.28515625" style="8" customWidth="1"/>
    <col min="14850" max="15092" width="11.42578125" style="8"/>
    <col min="15093" max="15093" width="5.7109375" style="8" customWidth="1"/>
    <col min="15094" max="15094" width="24.7109375" style="8" customWidth="1"/>
    <col min="15095" max="15095" width="16" style="8" customWidth="1"/>
    <col min="15096" max="15096" width="19.140625" style="8" customWidth="1"/>
    <col min="15097" max="15097" width="15.42578125" style="8" customWidth="1"/>
    <col min="15098" max="15098" width="22" style="8" customWidth="1"/>
    <col min="15099" max="15099" width="18" style="8" customWidth="1"/>
    <col min="15100" max="15100" width="15.42578125" style="8" customWidth="1"/>
    <col min="15101" max="15101" width="16.5703125" style="8" customWidth="1"/>
    <col min="15102" max="15102" width="13.7109375" style="8" customWidth="1"/>
    <col min="15103" max="15103" width="20.7109375" style="8" customWidth="1"/>
    <col min="15104" max="15104" width="19.28515625" style="8" customWidth="1"/>
    <col min="15105" max="15105" width="22.28515625" style="8" customWidth="1"/>
    <col min="15106" max="15348" width="11.42578125" style="8"/>
    <col min="15349" max="15349" width="5.7109375" style="8" customWidth="1"/>
    <col min="15350" max="15350" width="24.7109375" style="8" customWidth="1"/>
    <col min="15351" max="15351" width="16" style="8" customWidth="1"/>
    <col min="15352" max="15352" width="19.140625" style="8" customWidth="1"/>
    <col min="15353" max="15353" width="15.42578125" style="8" customWidth="1"/>
    <col min="15354" max="15354" width="22" style="8" customWidth="1"/>
    <col min="15355" max="15355" width="18" style="8" customWidth="1"/>
    <col min="15356" max="15356" width="15.42578125" style="8" customWidth="1"/>
    <col min="15357" max="15357" width="16.5703125" style="8" customWidth="1"/>
    <col min="15358" max="15358" width="13.7109375" style="8" customWidth="1"/>
    <col min="15359" max="15359" width="20.7109375" style="8" customWidth="1"/>
    <col min="15360" max="15360" width="19.28515625" style="8" customWidth="1"/>
    <col min="15361" max="15361" width="22.28515625" style="8" customWidth="1"/>
    <col min="15362" max="15604" width="11.42578125" style="8"/>
    <col min="15605" max="15605" width="5.7109375" style="8" customWidth="1"/>
    <col min="15606" max="15606" width="24.7109375" style="8" customWidth="1"/>
    <col min="15607" max="15607" width="16" style="8" customWidth="1"/>
    <col min="15608" max="15608" width="19.140625" style="8" customWidth="1"/>
    <col min="15609" max="15609" width="15.42578125" style="8" customWidth="1"/>
    <col min="15610" max="15610" width="22" style="8" customWidth="1"/>
    <col min="15611" max="15611" width="18" style="8" customWidth="1"/>
    <col min="15612" max="15612" width="15.42578125" style="8" customWidth="1"/>
    <col min="15613" max="15613" width="16.5703125" style="8" customWidth="1"/>
    <col min="15614" max="15614" width="13.7109375" style="8" customWidth="1"/>
    <col min="15615" max="15615" width="20.7109375" style="8" customWidth="1"/>
    <col min="15616" max="15616" width="19.28515625" style="8" customWidth="1"/>
    <col min="15617" max="15617" width="22.28515625" style="8" customWidth="1"/>
    <col min="15618" max="15860" width="11.42578125" style="8"/>
    <col min="15861" max="15861" width="5.7109375" style="8" customWidth="1"/>
    <col min="15862" max="15862" width="24.7109375" style="8" customWidth="1"/>
    <col min="15863" max="15863" width="16" style="8" customWidth="1"/>
    <col min="15864" max="15864" width="19.140625" style="8" customWidth="1"/>
    <col min="15865" max="15865" width="15.42578125" style="8" customWidth="1"/>
    <col min="15866" max="15866" width="22" style="8" customWidth="1"/>
    <col min="15867" max="15867" width="18" style="8" customWidth="1"/>
    <col min="15868" max="15868" width="15.42578125" style="8" customWidth="1"/>
    <col min="15869" max="15869" width="16.5703125" style="8" customWidth="1"/>
    <col min="15870" max="15870" width="13.7109375" style="8" customWidth="1"/>
    <col min="15871" max="15871" width="20.7109375" style="8" customWidth="1"/>
    <col min="15872" max="15872" width="19.28515625" style="8" customWidth="1"/>
    <col min="15873" max="15873" width="22.28515625" style="8" customWidth="1"/>
    <col min="15874" max="16116" width="11.42578125" style="8"/>
    <col min="16117" max="16117" width="5.7109375" style="8" customWidth="1"/>
    <col min="16118" max="16118" width="24.7109375" style="8" customWidth="1"/>
    <col min="16119" max="16119" width="16" style="8" customWidth="1"/>
    <col min="16120" max="16120" width="19.140625" style="8" customWidth="1"/>
    <col min="16121" max="16121" width="15.42578125" style="8" customWidth="1"/>
    <col min="16122" max="16122" width="22" style="8" customWidth="1"/>
    <col min="16123" max="16123" width="18" style="8" customWidth="1"/>
    <col min="16124" max="16124" width="15.42578125" style="8" customWidth="1"/>
    <col min="16125" max="16125" width="16.5703125" style="8" customWidth="1"/>
    <col min="16126" max="16126" width="13.7109375" style="8" customWidth="1"/>
    <col min="16127" max="16127" width="20.7109375" style="8" customWidth="1"/>
    <col min="16128" max="16128" width="19.28515625" style="8" customWidth="1"/>
    <col min="16129" max="16129" width="22.28515625" style="8" customWidth="1"/>
    <col min="16130" max="16384" width="11.42578125" style="8"/>
  </cols>
  <sheetData>
    <row r="1" spans="1:5" ht="21" x14ac:dyDescent="0.35">
      <c r="A1" s="5" t="s">
        <v>102</v>
      </c>
      <c r="B1" s="5"/>
      <c r="C1" s="5"/>
      <c r="D1" s="5"/>
    </row>
    <row r="2" spans="1:5" ht="21" thickBot="1" x14ac:dyDescent="0.35">
      <c r="D2" s="10" t="s">
        <v>118</v>
      </c>
    </row>
    <row r="3" spans="1:5" s="11" customFormat="1" ht="51.75" customHeight="1" thickBot="1" x14ac:dyDescent="0.3">
      <c r="E3" s="12" t="s">
        <v>105</v>
      </c>
    </row>
    <row r="4" spans="1:5" s="11" customFormat="1" ht="15.75" thickBot="1" x14ac:dyDescent="0.3">
      <c r="B4" s="3" t="s">
        <v>99</v>
      </c>
      <c r="C4" s="3" t="s">
        <v>98</v>
      </c>
      <c r="D4" s="24" t="s">
        <v>110</v>
      </c>
      <c r="E4" s="15">
        <v>2010</v>
      </c>
    </row>
    <row r="5" spans="1:5" s="6" customFormat="1" ht="15" x14ac:dyDescent="0.25">
      <c r="A5" s="9" t="s">
        <v>0</v>
      </c>
      <c r="B5" s="3" t="str">
        <f>+IF(C5&gt;90%,"#009CAD",IF(C5&gt;80%,"#5DC2CE",IF(C5&gt;70%,"#9ED7D8",IF(C5&gt;60%,"#D8EFF2",IF(C5&gt;50%,"#FDEFF3",IF(C5&gt;40%,"#FFD3D8",IF(C5&gt;30%,"#FF96A8",IF(C5&gt;20%,"#FF5F76",IF(C5&gt;10%,"#FF0051","#A2002C")))))))))</f>
        <v>#FF5F76</v>
      </c>
      <c r="C5" s="25">
        <f t="shared" ref="C5:C36" si="0">1-PERCENTRANK($E$5:$E$100,E5)</f>
        <v>0.24299999999999999</v>
      </c>
      <c r="D5" s="6" t="s">
        <v>119</v>
      </c>
      <c r="E5" s="98">
        <v>3.40543</v>
      </c>
    </row>
    <row r="6" spans="1:5" s="6" customFormat="1" ht="15" x14ac:dyDescent="0.25">
      <c r="A6" s="9" t="s">
        <v>1</v>
      </c>
      <c r="B6" s="3" t="str">
        <f t="shared" ref="B6:B69" si="1">+IF(C6&gt;90%,"#009CAD",IF(C6&gt;80%,"#5DC2CE",IF(C6&gt;70%,"#9ED7D8",IF(C6&gt;60%,"#D8EFF2",IF(C6&gt;50%,"#FDEFF3",IF(C6&gt;40%,"#FFD3D8",IF(C6&gt;30%,"#FF96A8",IF(C6&gt;20%,"#FF5F76",IF(C6&gt;10%,"#FF0051","#A2002C")))))))))</f>
        <v>#FFD3D8</v>
      </c>
      <c r="C6" s="25">
        <f t="shared" si="0"/>
        <v>0.45299999999999996</v>
      </c>
      <c r="D6" s="6" t="s">
        <v>120</v>
      </c>
      <c r="E6" s="98">
        <v>3.2316099999999999</v>
      </c>
    </row>
    <row r="7" spans="1:5" s="6" customFormat="1" ht="15" x14ac:dyDescent="0.25">
      <c r="A7" s="9" t="s">
        <v>2</v>
      </c>
      <c r="B7" s="3" t="str">
        <f t="shared" si="1"/>
        <v>#D8EFF2</v>
      </c>
      <c r="C7" s="25">
        <f t="shared" si="0"/>
        <v>0.69500000000000006</v>
      </c>
      <c r="D7" s="6" t="s">
        <v>121</v>
      </c>
      <c r="E7" s="98">
        <v>3.0906899999999999</v>
      </c>
    </row>
    <row r="8" spans="1:5" s="6" customFormat="1" ht="15" x14ac:dyDescent="0.25">
      <c r="A8" s="9" t="s">
        <v>3</v>
      </c>
      <c r="B8" s="3" t="str">
        <f t="shared" si="1"/>
        <v>#FF5F76</v>
      </c>
      <c r="C8" s="25">
        <f t="shared" si="0"/>
        <v>0.29500000000000004</v>
      </c>
      <c r="D8" s="6" t="s">
        <v>122</v>
      </c>
      <c r="E8" s="98">
        <v>3.30267</v>
      </c>
    </row>
    <row r="9" spans="1:5" s="6" customFormat="1" ht="15" x14ac:dyDescent="0.25">
      <c r="A9" s="9" t="s">
        <v>4</v>
      </c>
      <c r="B9" s="3" t="str">
        <f t="shared" si="1"/>
        <v>#D8EFF2</v>
      </c>
      <c r="C9" s="25">
        <f t="shared" si="0"/>
        <v>0.66399999999999992</v>
      </c>
      <c r="D9" s="6" t="s">
        <v>123</v>
      </c>
      <c r="E9" s="98">
        <v>3.1092900000000001</v>
      </c>
    </row>
    <row r="10" spans="1:5" s="6" customFormat="1" ht="15" x14ac:dyDescent="0.25">
      <c r="A10" s="9" t="s">
        <v>5</v>
      </c>
      <c r="B10" s="3" t="str">
        <f t="shared" si="1"/>
        <v>#A2002C</v>
      </c>
      <c r="C10" s="25">
        <f t="shared" si="0"/>
        <v>6.3999999999999946E-2</v>
      </c>
      <c r="D10" s="6" t="s">
        <v>124</v>
      </c>
      <c r="E10" s="98">
        <v>3.7812600000000001</v>
      </c>
    </row>
    <row r="11" spans="1:5" s="6" customFormat="1" ht="15" x14ac:dyDescent="0.25">
      <c r="A11" s="9" t="s">
        <v>6</v>
      </c>
      <c r="B11" s="3" t="str">
        <f t="shared" si="1"/>
        <v>#9ED7D8</v>
      </c>
      <c r="C11" s="25">
        <f t="shared" si="0"/>
        <v>0.75800000000000001</v>
      </c>
      <c r="D11" s="6" t="s">
        <v>125</v>
      </c>
      <c r="E11" s="98">
        <v>3.0549400000000002</v>
      </c>
    </row>
    <row r="12" spans="1:5" s="6" customFormat="1" ht="15" x14ac:dyDescent="0.25">
      <c r="A12" s="9" t="s">
        <v>7</v>
      </c>
      <c r="B12" s="3" t="str">
        <f t="shared" si="1"/>
        <v>#FF96A8</v>
      </c>
      <c r="C12" s="25">
        <f t="shared" si="0"/>
        <v>0.35799999999999998</v>
      </c>
      <c r="D12" s="6" t="s">
        <v>126</v>
      </c>
      <c r="E12" s="98">
        <v>3.2826</v>
      </c>
    </row>
    <row r="13" spans="1:5" s="6" customFormat="1" ht="15" x14ac:dyDescent="0.25">
      <c r="A13" s="9" t="s">
        <v>8</v>
      </c>
      <c r="B13" s="3" t="str">
        <f t="shared" si="1"/>
        <v>#FF5F76</v>
      </c>
      <c r="C13" s="25">
        <f t="shared" si="0"/>
        <v>0.27400000000000002</v>
      </c>
      <c r="D13" s="6" t="s">
        <v>127</v>
      </c>
      <c r="E13" s="98">
        <v>3.3149000000000002</v>
      </c>
    </row>
    <row r="14" spans="1:5" s="6" customFormat="1" ht="15" x14ac:dyDescent="0.25">
      <c r="A14" s="9">
        <v>10</v>
      </c>
      <c r="B14" s="3" t="str">
        <f t="shared" si="1"/>
        <v>#FF96A8</v>
      </c>
      <c r="C14" s="25">
        <f t="shared" si="0"/>
        <v>0.33699999999999997</v>
      </c>
      <c r="D14" s="6" t="s">
        <v>128</v>
      </c>
      <c r="E14" s="98">
        <v>3.2885300000000002</v>
      </c>
    </row>
    <row r="15" spans="1:5" s="6" customFormat="1" ht="15" x14ac:dyDescent="0.25">
      <c r="A15" s="9">
        <v>11</v>
      </c>
      <c r="B15" s="3" t="str">
        <f t="shared" si="1"/>
        <v>#FF0051</v>
      </c>
      <c r="C15" s="25">
        <f t="shared" si="0"/>
        <v>0.19999999999999996</v>
      </c>
      <c r="D15" s="6" t="s">
        <v>129</v>
      </c>
      <c r="E15" s="98">
        <v>3.4601099999999998</v>
      </c>
    </row>
    <row r="16" spans="1:5" s="6" customFormat="1" ht="15" x14ac:dyDescent="0.25">
      <c r="A16" s="9">
        <v>12</v>
      </c>
      <c r="B16" s="3" t="str">
        <f t="shared" si="1"/>
        <v>#D8EFF2</v>
      </c>
      <c r="C16" s="25">
        <f t="shared" si="0"/>
        <v>0.622</v>
      </c>
      <c r="D16" s="6" t="s">
        <v>130</v>
      </c>
      <c r="E16" s="98">
        <v>3.14378</v>
      </c>
    </row>
    <row r="17" spans="1:5" s="6" customFormat="1" ht="15" x14ac:dyDescent="0.25">
      <c r="A17" s="9">
        <v>13</v>
      </c>
      <c r="B17" s="3" t="str">
        <f t="shared" si="1"/>
        <v>#A2002C</v>
      </c>
      <c r="C17" s="25">
        <f t="shared" si="0"/>
        <v>4.3000000000000038E-2</v>
      </c>
      <c r="D17" s="6" t="s">
        <v>131</v>
      </c>
      <c r="E17" s="98">
        <v>3.8391299999999999</v>
      </c>
    </row>
    <row r="18" spans="1:5" s="6" customFormat="1" ht="15" x14ac:dyDescent="0.25">
      <c r="A18" s="9">
        <v>14</v>
      </c>
      <c r="B18" s="3" t="str">
        <f t="shared" si="1"/>
        <v>#D8EFF2</v>
      </c>
      <c r="C18" s="25">
        <f t="shared" si="0"/>
        <v>0.63200000000000001</v>
      </c>
      <c r="D18" s="6" t="s">
        <v>132</v>
      </c>
      <c r="E18" s="98">
        <v>3.1416599999999999</v>
      </c>
    </row>
    <row r="19" spans="1:5" s="6" customFormat="1" ht="15" x14ac:dyDescent="0.25">
      <c r="A19" s="9">
        <v>15</v>
      </c>
      <c r="B19" s="3" t="str">
        <f t="shared" si="1"/>
        <v>#FDEFF3</v>
      </c>
      <c r="C19" s="25">
        <f t="shared" si="0"/>
        <v>0.56899999999999995</v>
      </c>
      <c r="D19" s="6" t="s">
        <v>133</v>
      </c>
      <c r="E19" s="98">
        <v>3.1749399999999999</v>
      </c>
    </row>
    <row r="20" spans="1:5" s="6" customFormat="1" ht="15" x14ac:dyDescent="0.25">
      <c r="A20" s="9">
        <v>16</v>
      </c>
      <c r="B20" s="3" t="str">
        <f t="shared" si="1"/>
        <v>#FDEFF3</v>
      </c>
      <c r="C20" s="25">
        <f t="shared" si="0"/>
        <v>0.59000000000000008</v>
      </c>
      <c r="D20" s="6" t="s">
        <v>134</v>
      </c>
      <c r="E20" s="98">
        <v>3.1726999999999999</v>
      </c>
    </row>
    <row r="21" spans="1:5" s="6" customFormat="1" ht="15" x14ac:dyDescent="0.25">
      <c r="A21" s="9">
        <v>17</v>
      </c>
      <c r="B21" s="3" t="str">
        <f t="shared" si="1"/>
        <v>#FFD3D8</v>
      </c>
      <c r="C21" s="25">
        <f t="shared" si="0"/>
        <v>0.43200000000000005</v>
      </c>
      <c r="D21" s="6" t="s">
        <v>135</v>
      </c>
      <c r="E21" s="98">
        <v>3.23475</v>
      </c>
    </row>
    <row r="22" spans="1:5" s="6" customFormat="1" ht="15" x14ac:dyDescent="0.25">
      <c r="A22" s="9">
        <v>18</v>
      </c>
      <c r="B22" s="3" t="str">
        <f t="shared" si="1"/>
        <v>#D8EFF2</v>
      </c>
      <c r="C22" s="25">
        <f t="shared" si="0"/>
        <v>0.65300000000000002</v>
      </c>
      <c r="D22" s="6" t="s">
        <v>136</v>
      </c>
      <c r="E22" s="98">
        <v>3.1098599999999998</v>
      </c>
    </row>
    <row r="23" spans="1:5" s="6" customFormat="1" ht="15" x14ac:dyDescent="0.25">
      <c r="A23" s="9">
        <v>19</v>
      </c>
      <c r="B23" s="3" t="str">
        <f t="shared" si="1"/>
        <v>#9ED7D8</v>
      </c>
      <c r="C23" s="25">
        <f t="shared" si="0"/>
        <v>0.71599999999999997</v>
      </c>
      <c r="D23" s="6" t="s">
        <v>137</v>
      </c>
      <c r="E23" s="98">
        <v>3.0790799999999998</v>
      </c>
    </row>
    <row r="24" spans="1:5" s="6" customFormat="1" ht="15" x14ac:dyDescent="0.25">
      <c r="A24" s="9" t="s">
        <v>19</v>
      </c>
      <c r="B24" s="3" t="str">
        <f t="shared" si="1"/>
        <v>#FF0051</v>
      </c>
      <c r="C24" s="25">
        <f t="shared" si="0"/>
        <v>0.10599999999999998</v>
      </c>
      <c r="D24" s="6" t="s">
        <v>138</v>
      </c>
      <c r="E24" s="98">
        <v>3.6882700000000002</v>
      </c>
    </row>
    <row r="25" spans="1:5" s="6" customFormat="1" ht="15" x14ac:dyDescent="0.25">
      <c r="A25" s="9" t="s">
        <v>20</v>
      </c>
      <c r="B25" s="3" t="str">
        <f t="shared" si="1"/>
        <v>#D8EFF2</v>
      </c>
      <c r="C25" s="25">
        <f t="shared" si="0"/>
        <v>0.64300000000000002</v>
      </c>
      <c r="D25" s="6" t="s">
        <v>139</v>
      </c>
      <c r="E25" s="98">
        <v>3.13517</v>
      </c>
    </row>
    <row r="26" spans="1:5" s="6" customFormat="1" ht="15" x14ac:dyDescent="0.25">
      <c r="A26" s="9">
        <v>21</v>
      </c>
      <c r="B26" s="3" t="str">
        <f t="shared" si="1"/>
        <v>#5DC2CE</v>
      </c>
      <c r="C26" s="25">
        <f t="shared" si="0"/>
        <v>0.85299999999999998</v>
      </c>
      <c r="D26" s="6" t="s">
        <v>140</v>
      </c>
      <c r="E26" s="98">
        <v>3.00386</v>
      </c>
    </row>
    <row r="27" spans="1:5" s="6" customFormat="1" ht="15" x14ac:dyDescent="0.25">
      <c r="A27" s="9">
        <v>22</v>
      </c>
      <c r="B27" s="3" t="str">
        <f t="shared" si="1"/>
        <v>#FFD3D8</v>
      </c>
      <c r="C27" s="25">
        <f t="shared" si="0"/>
        <v>0.41100000000000003</v>
      </c>
      <c r="D27" s="6" t="s">
        <v>141</v>
      </c>
      <c r="E27" s="98">
        <v>3.2461899999999999</v>
      </c>
    </row>
    <row r="28" spans="1:5" s="6" customFormat="1" ht="15" x14ac:dyDescent="0.25">
      <c r="A28" s="9">
        <v>23</v>
      </c>
      <c r="B28" s="3" t="str">
        <f t="shared" si="1"/>
        <v>#FDEFF3</v>
      </c>
      <c r="C28" s="25">
        <f t="shared" si="0"/>
        <v>0.50600000000000001</v>
      </c>
      <c r="D28" s="6" t="s">
        <v>142</v>
      </c>
      <c r="E28" s="98">
        <v>3.2160500000000001</v>
      </c>
    </row>
    <row r="29" spans="1:5" s="6" customFormat="1" ht="15" x14ac:dyDescent="0.25">
      <c r="A29" s="9">
        <v>24</v>
      </c>
      <c r="B29" s="3" t="str">
        <f t="shared" si="1"/>
        <v>#FDEFF3</v>
      </c>
      <c r="C29" s="25">
        <f t="shared" si="0"/>
        <v>0.51600000000000001</v>
      </c>
      <c r="D29" s="6" t="s">
        <v>143</v>
      </c>
      <c r="E29" s="98">
        <v>3.2105000000000001</v>
      </c>
    </row>
    <row r="30" spans="1:5" s="6" customFormat="1" ht="15" x14ac:dyDescent="0.25">
      <c r="A30" s="9">
        <v>25</v>
      </c>
      <c r="B30" s="3" t="str">
        <f t="shared" si="1"/>
        <v>#FFD3D8</v>
      </c>
      <c r="C30" s="25">
        <f t="shared" si="0"/>
        <v>0.42200000000000004</v>
      </c>
      <c r="D30" s="6" t="s">
        <v>144</v>
      </c>
      <c r="E30" s="98">
        <v>3.2420800000000001</v>
      </c>
    </row>
    <row r="31" spans="1:5" s="6" customFormat="1" ht="15" x14ac:dyDescent="0.25">
      <c r="A31" s="9">
        <v>26</v>
      </c>
      <c r="B31" s="3" t="str">
        <f t="shared" si="1"/>
        <v>#9ED7D8</v>
      </c>
      <c r="C31" s="25">
        <f t="shared" si="0"/>
        <v>0.76900000000000002</v>
      </c>
      <c r="D31" s="6" t="s">
        <v>145</v>
      </c>
      <c r="E31" s="98">
        <v>3.0520900000000002</v>
      </c>
    </row>
    <row r="32" spans="1:5" s="6" customFormat="1" ht="15" x14ac:dyDescent="0.25">
      <c r="A32" s="9">
        <v>27</v>
      </c>
      <c r="B32" s="3" t="str">
        <f t="shared" si="1"/>
        <v>#9ED7D8</v>
      </c>
      <c r="C32" s="25">
        <f t="shared" si="0"/>
        <v>0.77900000000000003</v>
      </c>
      <c r="D32" s="6" t="s">
        <v>146</v>
      </c>
      <c r="E32" s="98">
        <v>3.0504600000000002</v>
      </c>
    </row>
    <row r="33" spans="1:5" s="6" customFormat="1" ht="15" x14ac:dyDescent="0.25">
      <c r="A33" s="9">
        <v>28</v>
      </c>
      <c r="B33" s="3" t="str">
        <f t="shared" si="1"/>
        <v>#009CAD</v>
      </c>
      <c r="C33" s="25">
        <f t="shared" si="0"/>
        <v>0.94799999999999995</v>
      </c>
      <c r="D33" s="6" t="s">
        <v>147</v>
      </c>
      <c r="E33" s="98">
        <v>2.9466100000000002</v>
      </c>
    </row>
    <row r="34" spans="1:5" s="6" customFormat="1" ht="15" x14ac:dyDescent="0.25">
      <c r="A34" s="9">
        <v>29</v>
      </c>
      <c r="B34" s="3" t="str">
        <f t="shared" si="1"/>
        <v>#FF0051</v>
      </c>
      <c r="C34" s="25">
        <f t="shared" si="0"/>
        <v>0.11599999999999999</v>
      </c>
      <c r="D34" s="6" t="s">
        <v>148</v>
      </c>
      <c r="E34" s="98">
        <v>3.62385</v>
      </c>
    </row>
    <row r="35" spans="1:5" s="6" customFormat="1" ht="15" x14ac:dyDescent="0.25">
      <c r="A35" s="9">
        <v>30</v>
      </c>
      <c r="B35" s="3" t="str">
        <f t="shared" si="1"/>
        <v>#FF0051</v>
      </c>
      <c r="C35" s="25">
        <f t="shared" si="0"/>
        <v>0.18999999999999995</v>
      </c>
      <c r="D35" s="6" t="s">
        <v>149</v>
      </c>
      <c r="E35" s="98">
        <v>3.5105300000000002</v>
      </c>
    </row>
    <row r="36" spans="1:5" s="6" customFormat="1" ht="15" x14ac:dyDescent="0.25">
      <c r="A36" s="9">
        <v>31</v>
      </c>
      <c r="B36" s="3" t="str">
        <f t="shared" si="1"/>
        <v>#FF96A8</v>
      </c>
      <c r="C36" s="25">
        <f t="shared" si="0"/>
        <v>0.39</v>
      </c>
      <c r="D36" s="6" t="s">
        <v>150</v>
      </c>
      <c r="E36" s="98">
        <v>3.26105</v>
      </c>
    </row>
    <row r="37" spans="1:5" s="6" customFormat="1" ht="15" x14ac:dyDescent="0.25">
      <c r="A37" s="9">
        <v>32</v>
      </c>
      <c r="B37" s="3" t="str">
        <f t="shared" si="1"/>
        <v>#FF96A8</v>
      </c>
      <c r="C37" s="25">
        <f t="shared" ref="C37:C68" si="2">1-PERCENTRANK($E$5:$E$100,E37)</f>
        <v>0.32699999999999996</v>
      </c>
      <c r="D37" s="6" t="s">
        <v>151</v>
      </c>
      <c r="E37" s="98">
        <v>3.29488</v>
      </c>
    </row>
    <row r="38" spans="1:5" s="6" customFormat="1" ht="15" x14ac:dyDescent="0.25">
      <c r="A38" s="9">
        <v>33</v>
      </c>
      <c r="B38" s="3" t="str">
        <f t="shared" si="1"/>
        <v>#A2002C</v>
      </c>
      <c r="C38" s="25">
        <f t="shared" si="2"/>
        <v>8.4999999999999964E-2</v>
      </c>
      <c r="D38" s="6" t="s">
        <v>152</v>
      </c>
      <c r="E38" s="98">
        <v>3.7294299999999998</v>
      </c>
    </row>
    <row r="39" spans="1:5" s="6" customFormat="1" ht="15" x14ac:dyDescent="0.25">
      <c r="A39" s="9">
        <v>34</v>
      </c>
      <c r="B39" s="3" t="str">
        <f t="shared" si="1"/>
        <v>#5DC2CE</v>
      </c>
      <c r="C39" s="25">
        <f t="shared" si="2"/>
        <v>0.82200000000000006</v>
      </c>
      <c r="D39" s="6" t="s">
        <v>153</v>
      </c>
      <c r="E39" s="98">
        <v>3.03559</v>
      </c>
    </row>
    <row r="40" spans="1:5" s="6" customFormat="1" ht="15" x14ac:dyDescent="0.25">
      <c r="A40" s="9">
        <v>35</v>
      </c>
      <c r="B40" s="3" t="str">
        <f t="shared" si="1"/>
        <v>#5DC2CE</v>
      </c>
      <c r="C40" s="25">
        <f t="shared" si="2"/>
        <v>0.89500000000000002</v>
      </c>
      <c r="D40" s="6" t="s">
        <v>154</v>
      </c>
      <c r="E40" s="98">
        <v>2.98807</v>
      </c>
    </row>
    <row r="41" spans="1:5" s="6" customFormat="1" ht="15" x14ac:dyDescent="0.25">
      <c r="A41" s="9">
        <v>36</v>
      </c>
      <c r="B41" s="3" t="str">
        <f t="shared" si="1"/>
        <v>#FDEFF3</v>
      </c>
      <c r="C41" s="25">
        <f t="shared" si="2"/>
        <v>0.6</v>
      </c>
      <c r="D41" s="6" t="s">
        <v>155</v>
      </c>
      <c r="E41" s="98">
        <v>3.1526800000000001</v>
      </c>
    </row>
    <row r="42" spans="1:5" s="6" customFormat="1" ht="15" x14ac:dyDescent="0.25">
      <c r="A42" s="9">
        <v>37</v>
      </c>
      <c r="B42" s="3" t="str">
        <f t="shared" si="1"/>
        <v>#FDEFF3</v>
      </c>
      <c r="C42" s="25">
        <f t="shared" si="2"/>
        <v>0.57899999999999996</v>
      </c>
      <c r="D42" s="6" t="s">
        <v>156</v>
      </c>
      <c r="E42" s="98">
        <v>3.17442</v>
      </c>
    </row>
    <row r="43" spans="1:5" s="6" customFormat="1" ht="15" x14ac:dyDescent="0.25">
      <c r="A43" s="9">
        <v>38</v>
      </c>
      <c r="B43" s="3" t="str">
        <f t="shared" si="1"/>
        <v>#5DC2CE</v>
      </c>
      <c r="C43" s="25">
        <f t="shared" si="2"/>
        <v>0.86399999999999999</v>
      </c>
      <c r="D43" s="6" t="s">
        <v>157</v>
      </c>
      <c r="E43" s="98">
        <v>3.0035699999999999</v>
      </c>
    </row>
    <row r="44" spans="1:5" s="6" customFormat="1" ht="15" x14ac:dyDescent="0.25">
      <c r="A44" s="9">
        <v>39</v>
      </c>
      <c r="B44" s="3" t="str">
        <f t="shared" si="1"/>
        <v>#009CAD</v>
      </c>
      <c r="C44" s="25">
        <f t="shared" si="2"/>
        <v>0.90600000000000003</v>
      </c>
      <c r="D44" s="6" t="s">
        <v>158</v>
      </c>
      <c r="E44" s="98">
        <v>2.9822199999999999</v>
      </c>
    </row>
    <row r="45" spans="1:5" s="6" customFormat="1" ht="15" x14ac:dyDescent="0.25">
      <c r="A45" s="9">
        <v>40</v>
      </c>
      <c r="B45" s="3" t="str">
        <f t="shared" si="1"/>
        <v>#5DC2CE</v>
      </c>
      <c r="C45" s="25">
        <f t="shared" si="2"/>
        <v>0.81099999999999994</v>
      </c>
      <c r="D45" s="6" t="s">
        <v>159</v>
      </c>
      <c r="E45" s="98">
        <v>3.0397099999999999</v>
      </c>
    </row>
    <row r="46" spans="1:5" s="6" customFormat="1" ht="15" x14ac:dyDescent="0.25">
      <c r="A46" s="9">
        <v>41</v>
      </c>
      <c r="B46" s="3" t="str">
        <f t="shared" si="1"/>
        <v>#9ED7D8</v>
      </c>
      <c r="C46" s="25">
        <f t="shared" si="2"/>
        <v>0.748</v>
      </c>
      <c r="D46" s="6" t="s">
        <v>160</v>
      </c>
      <c r="E46" s="98">
        <v>3.0637300000000001</v>
      </c>
    </row>
    <row r="47" spans="1:5" s="6" customFormat="1" ht="15" x14ac:dyDescent="0.25">
      <c r="A47" s="9">
        <v>42</v>
      </c>
      <c r="B47" s="3" t="str">
        <f t="shared" si="1"/>
        <v>#009CAD</v>
      </c>
      <c r="C47" s="25">
        <f t="shared" si="2"/>
        <v>0.93700000000000006</v>
      </c>
      <c r="D47" s="6" t="s">
        <v>161</v>
      </c>
      <c r="E47" s="98">
        <v>2.95825</v>
      </c>
    </row>
    <row r="48" spans="1:5" s="6" customFormat="1" ht="15" x14ac:dyDescent="0.25">
      <c r="A48" s="9">
        <v>43</v>
      </c>
      <c r="B48" s="3" t="str">
        <f t="shared" si="1"/>
        <v>#9ED7D8</v>
      </c>
      <c r="C48" s="25">
        <f t="shared" si="2"/>
        <v>0.72699999999999998</v>
      </c>
      <c r="D48" s="6" t="s">
        <v>162</v>
      </c>
      <c r="E48" s="98">
        <v>3.0644900000000002</v>
      </c>
    </row>
    <row r="49" spans="1:5" s="6" customFormat="1" ht="15" x14ac:dyDescent="0.25">
      <c r="A49" s="9">
        <v>44</v>
      </c>
      <c r="B49" s="3" t="str">
        <f t="shared" si="1"/>
        <v>#FDEFF3</v>
      </c>
      <c r="C49" s="25">
        <f t="shared" si="2"/>
        <v>0.55800000000000005</v>
      </c>
      <c r="D49" s="6" t="s">
        <v>163</v>
      </c>
      <c r="E49" s="98">
        <v>3.1787399999999999</v>
      </c>
    </row>
    <row r="50" spans="1:5" s="6" customFormat="1" ht="15" x14ac:dyDescent="0.25">
      <c r="A50" s="9">
        <v>45</v>
      </c>
      <c r="B50" s="3" t="str">
        <f t="shared" si="1"/>
        <v>#FF96A8</v>
      </c>
      <c r="C50" s="25">
        <f t="shared" si="2"/>
        <v>0.34799999999999998</v>
      </c>
      <c r="D50" s="6" t="s">
        <v>164</v>
      </c>
      <c r="E50" s="98">
        <v>3.2854999999999999</v>
      </c>
    </row>
    <row r="51" spans="1:5" s="6" customFormat="1" ht="15" x14ac:dyDescent="0.25">
      <c r="A51" s="9">
        <v>46</v>
      </c>
      <c r="B51" s="3" t="str">
        <f t="shared" si="1"/>
        <v>#FF96A8</v>
      </c>
      <c r="C51" s="25">
        <f t="shared" si="2"/>
        <v>0.379</v>
      </c>
      <c r="D51" s="6" t="s">
        <v>165</v>
      </c>
      <c r="E51" s="98">
        <v>3.2649900000000001</v>
      </c>
    </row>
    <row r="52" spans="1:5" s="6" customFormat="1" ht="15" x14ac:dyDescent="0.25">
      <c r="A52" s="9">
        <v>47</v>
      </c>
      <c r="B52" s="3" t="str">
        <f t="shared" si="1"/>
        <v>#D8EFF2</v>
      </c>
      <c r="C52" s="25">
        <f t="shared" si="2"/>
        <v>0.61099999999999999</v>
      </c>
      <c r="D52" s="6" t="s">
        <v>166</v>
      </c>
      <c r="E52" s="98">
        <v>3.14412</v>
      </c>
    </row>
    <row r="53" spans="1:5" s="6" customFormat="1" ht="15" x14ac:dyDescent="0.25">
      <c r="A53" s="9">
        <v>48</v>
      </c>
      <c r="B53" s="3" t="str">
        <f t="shared" si="1"/>
        <v>#009CAD</v>
      </c>
      <c r="C53" s="25">
        <f t="shared" si="2"/>
        <v>0.97899999999999998</v>
      </c>
      <c r="D53" s="6" t="s">
        <v>167</v>
      </c>
      <c r="E53" s="98">
        <v>2.9124400000000001</v>
      </c>
    </row>
    <row r="54" spans="1:5" s="6" customFormat="1" ht="15" x14ac:dyDescent="0.25">
      <c r="A54" s="9">
        <v>49</v>
      </c>
      <c r="B54" s="3" t="str">
        <f t="shared" si="1"/>
        <v>#009CAD</v>
      </c>
      <c r="C54" s="25">
        <f t="shared" si="2"/>
        <v>0.92700000000000005</v>
      </c>
      <c r="D54" s="6" t="s">
        <v>168</v>
      </c>
      <c r="E54" s="98">
        <v>2.9675699999999998</v>
      </c>
    </row>
    <row r="55" spans="1:5" s="6" customFormat="1" ht="15" x14ac:dyDescent="0.25">
      <c r="A55" s="9">
        <v>50</v>
      </c>
      <c r="B55" s="3" t="str">
        <f t="shared" si="1"/>
        <v>#FF5F76</v>
      </c>
      <c r="C55" s="25">
        <f t="shared" si="2"/>
        <v>0.23199999999999998</v>
      </c>
      <c r="D55" s="6" t="s">
        <v>169</v>
      </c>
      <c r="E55" s="98">
        <v>3.4091399999999998</v>
      </c>
    </row>
    <row r="56" spans="1:5" s="6" customFormat="1" ht="15" x14ac:dyDescent="0.25">
      <c r="A56" s="9">
        <v>51</v>
      </c>
      <c r="B56" s="3" t="str">
        <f t="shared" si="1"/>
        <v>#5DC2CE</v>
      </c>
      <c r="C56" s="25">
        <f t="shared" si="2"/>
        <v>0.83199999999999996</v>
      </c>
      <c r="D56" s="6" t="s">
        <v>170</v>
      </c>
      <c r="E56" s="98">
        <v>3.0264600000000002</v>
      </c>
    </row>
    <row r="57" spans="1:5" s="6" customFormat="1" ht="15" x14ac:dyDescent="0.25">
      <c r="A57" s="9">
        <v>52</v>
      </c>
      <c r="B57" s="3" t="str">
        <f t="shared" si="1"/>
        <v>#009CAD</v>
      </c>
      <c r="C57" s="25">
        <f t="shared" si="2"/>
        <v>0.99</v>
      </c>
      <c r="D57" s="6" t="s">
        <v>171</v>
      </c>
      <c r="E57" s="98">
        <v>2.8166699999999998</v>
      </c>
    </row>
    <row r="58" spans="1:5" s="6" customFormat="1" ht="15" x14ac:dyDescent="0.25">
      <c r="A58" s="9">
        <v>53</v>
      </c>
      <c r="B58" s="3" t="str">
        <f t="shared" si="1"/>
        <v>#FF96A8</v>
      </c>
      <c r="C58" s="25">
        <f t="shared" si="2"/>
        <v>0.31599999999999995</v>
      </c>
      <c r="D58" s="6" t="s">
        <v>172</v>
      </c>
      <c r="E58" s="98">
        <v>3.29575</v>
      </c>
    </row>
    <row r="59" spans="1:5" s="22" customFormat="1" ht="15" x14ac:dyDescent="0.25">
      <c r="A59" s="9">
        <v>54</v>
      </c>
      <c r="B59" s="3" t="str">
        <f t="shared" si="1"/>
        <v>#9ED7D8</v>
      </c>
      <c r="C59" s="25">
        <f t="shared" si="2"/>
        <v>0.73699999999999999</v>
      </c>
      <c r="D59" s="6" t="s">
        <v>173</v>
      </c>
      <c r="E59" s="98">
        <v>3.0641099999999999</v>
      </c>
    </row>
    <row r="60" spans="1:5" s="22" customFormat="1" ht="15" x14ac:dyDescent="0.25">
      <c r="A60" s="9">
        <v>55</v>
      </c>
      <c r="B60" s="3" t="str">
        <f t="shared" si="1"/>
        <v>#5DC2CE</v>
      </c>
      <c r="C60" s="25">
        <f t="shared" si="2"/>
        <v>0.88500000000000001</v>
      </c>
      <c r="D60" s="6" t="s">
        <v>174</v>
      </c>
      <c r="E60" s="98">
        <v>2.9923099999999998</v>
      </c>
    </row>
    <row r="61" spans="1:5" s="6" customFormat="1" ht="15" x14ac:dyDescent="0.25">
      <c r="A61" s="9">
        <v>56</v>
      </c>
      <c r="B61" s="3" t="str">
        <f t="shared" si="1"/>
        <v>#FF5F76</v>
      </c>
      <c r="C61" s="25">
        <f t="shared" si="2"/>
        <v>0.253</v>
      </c>
      <c r="D61" s="6" t="s">
        <v>175</v>
      </c>
      <c r="E61" s="98">
        <v>3.33195</v>
      </c>
    </row>
    <row r="62" spans="1:5" s="6" customFormat="1" ht="15" x14ac:dyDescent="0.25">
      <c r="A62" s="9">
        <v>57</v>
      </c>
      <c r="B62" s="3" t="str">
        <f t="shared" si="1"/>
        <v>#D8EFF2</v>
      </c>
      <c r="C62" s="25">
        <f t="shared" si="2"/>
        <v>0.68500000000000005</v>
      </c>
      <c r="D62" s="6" t="s">
        <v>176</v>
      </c>
      <c r="E62" s="98">
        <v>3.0923600000000002</v>
      </c>
    </row>
    <row r="63" spans="1:5" s="6" customFormat="1" ht="15" x14ac:dyDescent="0.25">
      <c r="A63" s="9">
        <v>58</v>
      </c>
      <c r="B63" s="3" t="str">
        <f t="shared" si="1"/>
        <v>#FF0051</v>
      </c>
      <c r="C63" s="25">
        <f t="shared" si="2"/>
        <v>0.16900000000000004</v>
      </c>
      <c r="D63" s="6" t="s">
        <v>177</v>
      </c>
      <c r="E63" s="98">
        <v>3.5172699999999999</v>
      </c>
    </row>
    <row r="64" spans="1:5" s="6" customFormat="1" ht="15" x14ac:dyDescent="0.25">
      <c r="A64" s="9">
        <v>59</v>
      </c>
      <c r="B64" s="3" t="str">
        <f t="shared" si="1"/>
        <v>#FDEFF3</v>
      </c>
      <c r="C64" s="25">
        <f t="shared" si="2"/>
        <v>0.53699999999999992</v>
      </c>
      <c r="D64" s="6" t="s">
        <v>178</v>
      </c>
      <c r="E64" s="98">
        <v>3.1827899999999998</v>
      </c>
    </row>
    <row r="65" spans="1:5" s="6" customFormat="1" ht="15" x14ac:dyDescent="0.25">
      <c r="A65" s="9">
        <v>60</v>
      </c>
      <c r="B65" s="3" t="str">
        <f t="shared" si="1"/>
        <v>#5DC2CE</v>
      </c>
      <c r="C65" s="25">
        <f t="shared" si="2"/>
        <v>0.84299999999999997</v>
      </c>
      <c r="D65" s="6" t="s">
        <v>179</v>
      </c>
      <c r="E65" s="98">
        <v>3.0237500000000002</v>
      </c>
    </row>
    <row r="66" spans="1:5" s="22" customFormat="1" ht="15" x14ac:dyDescent="0.25">
      <c r="A66" s="9">
        <v>61</v>
      </c>
      <c r="B66" s="3" t="str">
        <f t="shared" si="1"/>
        <v>#FF96A8</v>
      </c>
      <c r="C66" s="25">
        <f t="shared" si="2"/>
        <v>0.4</v>
      </c>
      <c r="D66" s="6" t="s">
        <v>180</v>
      </c>
      <c r="E66" s="98">
        <v>3.2599900000000002</v>
      </c>
    </row>
    <row r="67" spans="1:5" ht="15" x14ac:dyDescent="0.25">
      <c r="A67" s="9">
        <v>62</v>
      </c>
      <c r="B67" s="3" t="str">
        <f t="shared" si="1"/>
        <v>#FFD3D8</v>
      </c>
      <c r="C67" s="25">
        <f t="shared" si="2"/>
        <v>0.48499999999999999</v>
      </c>
      <c r="D67" s="6" t="s">
        <v>181</v>
      </c>
      <c r="E67" s="98">
        <v>3.2214999999999998</v>
      </c>
    </row>
    <row r="68" spans="1:5" ht="15" x14ac:dyDescent="0.25">
      <c r="A68" s="9">
        <v>63</v>
      </c>
      <c r="B68" s="3" t="str">
        <f t="shared" si="1"/>
        <v>#FFD3D8</v>
      </c>
      <c r="C68" s="25">
        <f t="shared" si="2"/>
        <v>0.47399999999999998</v>
      </c>
      <c r="D68" s="6" t="s">
        <v>182</v>
      </c>
      <c r="E68" s="98">
        <v>3.2217199999999999</v>
      </c>
    </row>
    <row r="69" spans="1:5" ht="15" x14ac:dyDescent="0.25">
      <c r="A69" s="9">
        <v>64</v>
      </c>
      <c r="B69" s="3" t="str">
        <f t="shared" si="1"/>
        <v>#9ED7D8</v>
      </c>
      <c r="C69" s="25">
        <f t="shared" ref="C69:C100" si="3">1-PERCENTRANK($E$5:$E$100,E69)</f>
        <v>0.8</v>
      </c>
      <c r="D69" s="6" t="s">
        <v>183</v>
      </c>
      <c r="E69" s="98">
        <v>3.04704</v>
      </c>
    </row>
    <row r="70" spans="1:5" ht="15" x14ac:dyDescent="0.25">
      <c r="A70" s="9">
        <v>65</v>
      </c>
      <c r="B70" s="3" t="str">
        <f t="shared" ref="B70:B100" si="4">+IF(C70&gt;90%,"#009CAD",IF(C70&gt;80%,"#5DC2CE",IF(C70&gt;70%,"#9ED7D8",IF(C70&gt;60%,"#D8EFF2",IF(C70&gt;50%,"#FDEFF3",IF(C70&gt;40%,"#FFD3D8",IF(C70&gt;30%,"#FF96A8",IF(C70&gt;20%,"#FF5F76",IF(C70&gt;10%,"#FF0051","#A2002C")))))))))</f>
        <v>#FF0051</v>
      </c>
      <c r="C70" s="25">
        <f t="shared" si="3"/>
        <v>0.14800000000000002</v>
      </c>
      <c r="D70" s="6" t="s">
        <v>184</v>
      </c>
      <c r="E70" s="98">
        <v>3.5566900000000001</v>
      </c>
    </row>
    <row r="71" spans="1:5" ht="15" x14ac:dyDescent="0.25">
      <c r="A71" s="9">
        <v>66</v>
      </c>
      <c r="B71" s="3" t="str">
        <f t="shared" si="4"/>
        <v>#FF5F76</v>
      </c>
      <c r="C71" s="25">
        <f t="shared" si="3"/>
        <v>0.28500000000000003</v>
      </c>
      <c r="D71" s="6" t="s">
        <v>185</v>
      </c>
      <c r="E71" s="98">
        <v>3.3030200000000001</v>
      </c>
    </row>
    <row r="72" spans="1:5" ht="15" x14ac:dyDescent="0.25">
      <c r="A72" s="9">
        <v>67</v>
      </c>
      <c r="B72" s="3" t="str">
        <f t="shared" si="4"/>
        <v>#FF5F76</v>
      </c>
      <c r="C72" s="25">
        <f t="shared" si="3"/>
        <v>0.21099999999999997</v>
      </c>
      <c r="D72" s="6" t="s">
        <v>186</v>
      </c>
      <c r="E72" s="98">
        <v>3.4564300000000001</v>
      </c>
    </row>
    <row r="73" spans="1:5" ht="15" x14ac:dyDescent="0.25">
      <c r="A73" s="9">
        <v>68</v>
      </c>
      <c r="B73" s="3" t="str">
        <f t="shared" si="4"/>
        <v>#FF0051</v>
      </c>
      <c r="C73" s="25">
        <f t="shared" si="3"/>
        <v>0.127</v>
      </c>
      <c r="D73" s="6" t="s">
        <v>187</v>
      </c>
      <c r="E73" s="98">
        <v>3.5999400000000001</v>
      </c>
    </row>
    <row r="74" spans="1:5" ht="15" x14ac:dyDescent="0.25">
      <c r="A74" s="9">
        <v>69</v>
      </c>
      <c r="B74" s="3" t="str">
        <f t="shared" si="4"/>
        <v>#009CAD</v>
      </c>
      <c r="C74" s="25">
        <f t="shared" si="3"/>
        <v>0.96899999999999997</v>
      </c>
      <c r="D74" s="6" t="s">
        <v>188</v>
      </c>
      <c r="E74" s="98">
        <v>2.9268299999999998</v>
      </c>
    </row>
    <row r="75" spans="1:5" ht="15" x14ac:dyDescent="0.25">
      <c r="A75" s="9">
        <v>70</v>
      </c>
      <c r="B75" s="3" t="str">
        <f t="shared" si="4"/>
        <v>#5DC2CE</v>
      </c>
      <c r="C75" s="25">
        <f t="shared" si="3"/>
        <v>0.874</v>
      </c>
      <c r="D75" s="6" t="s">
        <v>189</v>
      </c>
      <c r="E75" s="98">
        <v>2.99776</v>
      </c>
    </row>
    <row r="76" spans="1:5" ht="15" x14ac:dyDescent="0.25">
      <c r="A76" s="9">
        <v>71</v>
      </c>
      <c r="B76" s="3" t="str">
        <f t="shared" si="4"/>
        <v>#009CAD</v>
      </c>
      <c r="C76" s="25">
        <f t="shared" si="3"/>
        <v>0.95799999999999996</v>
      </c>
      <c r="D76" s="6" t="s">
        <v>190</v>
      </c>
      <c r="E76" s="98">
        <v>2.9411700000000001</v>
      </c>
    </row>
    <row r="77" spans="1:5" ht="15" x14ac:dyDescent="0.25">
      <c r="A77" s="9">
        <v>72</v>
      </c>
      <c r="B77" s="3" t="str">
        <f t="shared" si="4"/>
        <v>#D8EFF2</v>
      </c>
      <c r="C77" s="25">
        <f t="shared" si="3"/>
        <v>0.67399999999999993</v>
      </c>
      <c r="D77" s="6" t="s">
        <v>191</v>
      </c>
      <c r="E77" s="98">
        <v>3.1010200000000001</v>
      </c>
    </row>
    <row r="78" spans="1:5" ht="15" x14ac:dyDescent="0.25">
      <c r="A78" s="9">
        <v>73</v>
      </c>
      <c r="B78" s="3" t="str">
        <f t="shared" si="4"/>
        <v>#A2002C</v>
      </c>
      <c r="C78" s="25">
        <f t="shared" si="3"/>
        <v>2.200000000000002E-2</v>
      </c>
      <c r="D78" s="6" t="s">
        <v>192</v>
      </c>
      <c r="E78" s="98">
        <v>3.9536199999999999</v>
      </c>
    </row>
    <row r="79" spans="1:5" ht="15" x14ac:dyDescent="0.25">
      <c r="A79" s="9">
        <v>74</v>
      </c>
      <c r="B79" s="3" t="str">
        <f t="shared" si="4"/>
        <v>#A2002C</v>
      </c>
      <c r="C79" s="25">
        <f t="shared" si="3"/>
        <v>0</v>
      </c>
      <c r="D79" s="6" t="s">
        <v>193</v>
      </c>
      <c r="E79" s="98">
        <v>6.0408900000000001</v>
      </c>
    </row>
    <row r="80" spans="1:5" ht="15" x14ac:dyDescent="0.25">
      <c r="A80" s="9">
        <v>75</v>
      </c>
      <c r="B80" s="3" t="str">
        <f t="shared" si="4"/>
        <v>#FFD3D8</v>
      </c>
      <c r="C80" s="25">
        <f t="shared" si="3"/>
        <v>0.46399999999999997</v>
      </c>
      <c r="D80" s="6" t="s">
        <v>194</v>
      </c>
      <c r="E80" s="98">
        <v>3.2275299999999998</v>
      </c>
    </row>
    <row r="81" spans="1:5" ht="15" x14ac:dyDescent="0.25">
      <c r="A81" s="9">
        <v>76</v>
      </c>
      <c r="B81" s="3" t="str">
        <f t="shared" si="4"/>
        <v>#FDEFF3</v>
      </c>
      <c r="C81" s="25">
        <f t="shared" si="3"/>
        <v>0.52700000000000002</v>
      </c>
      <c r="D81" s="6" t="s">
        <v>195</v>
      </c>
      <c r="E81" s="98">
        <v>3.1919599999999999</v>
      </c>
    </row>
    <row r="82" spans="1:5" ht="15" x14ac:dyDescent="0.25">
      <c r="A82" s="9">
        <v>77</v>
      </c>
      <c r="B82" s="3" t="str">
        <f t="shared" si="4"/>
        <v>#A2002C</v>
      </c>
      <c r="C82" s="25">
        <f t="shared" si="3"/>
        <v>5.3000000000000047E-2</v>
      </c>
      <c r="D82" s="6" t="s">
        <v>196</v>
      </c>
      <c r="E82" s="98">
        <v>3.82768</v>
      </c>
    </row>
    <row r="83" spans="1:5" ht="15" x14ac:dyDescent="0.25">
      <c r="A83" s="9">
        <v>78</v>
      </c>
      <c r="B83" s="3" t="str">
        <f t="shared" si="4"/>
        <v>#009CAD</v>
      </c>
      <c r="C83" s="25">
        <f t="shared" si="3"/>
        <v>0.91600000000000004</v>
      </c>
      <c r="D83" s="6" t="s">
        <v>197</v>
      </c>
      <c r="E83" s="98">
        <v>2.9701</v>
      </c>
    </row>
    <row r="84" spans="1:5" ht="15" x14ac:dyDescent="0.25">
      <c r="A84" s="9">
        <v>79</v>
      </c>
      <c r="B84" s="3" t="str">
        <f t="shared" si="4"/>
        <v>#FF96A8</v>
      </c>
      <c r="C84" s="25">
        <f t="shared" si="3"/>
        <v>0.30600000000000005</v>
      </c>
      <c r="D84" s="6" t="s">
        <v>198</v>
      </c>
      <c r="E84" s="98">
        <v>3.2991299999999999</v>
      </c>
    </row>
    <row r="85" spans="1:5" ht="15" x14ac:dyDescent="0.25">
      <c r="A85" s="9">
        <v>80</v>
      </c>
      <c r="B85" s="3" t="str">
        <f t="shared" si="4"/>
        <v>#FFD3D8</v>
      </c>
      <c r="C85" s="25">
        <f t="shared" si="3"/>
        <v>0.44299999999999995</v>
      </c>
      <c r="D85" s="6" t="s">
        <v>199</v>
      </c>
      <c r="E85" s="98">
        <v>3.2331599999999998</v>
      </c>
    </row>
    <row r="86" spans="1:5" ht="15" x14ac:dyDescent="0.25">
      <c r="A86" s="9">
        <v>81</v>
      </c>
      <c r="B86" s="3" t="str">
        <f t="shared" si="4"/>
        <v>#FFD3D8</v>
      </c>
      <c r="C86" s="25">
        <f t="shared" si="3"/>
        <v>0.495</v>
      </c>
      <c r="D86" s="6" t="s">
        <v>200</v>
      </c>
      <c r="E86" s="98">
        <v>3.2174</v>
      </c>
    </row>
    <row r="87" spans="1:5" ht="15" x14ac:dyDescent="0.25">
      <c r="A87" s="9">
        <v>82</v>
      </c>
      <c r="B87" s="3" t="str">
        <f t="shared" si="4"/>
        <v>#FF0051</v>
      </c>
      <c r="C87" s="25">
        <f t="shared" si="3"/>
        <v>0.17900000000000005</v>
      </c>
      <c r="D87" s="6" t="s">
        <v>201</v>
      </c>
      <c r="E87" s="98">
        <v>3.5115699999999999</v>
      </c>
    </row>
    <row r="88" spans="1:5" ht="15" x14ac:dyDescent="0.25">
      <c r="A88" s="9">
        <v>83</v>
      </c>
      <c r="B88" s="3" t="str">
        <f t="shared" si="4"/>
        <v>#FF0051</v>
      </c>
      <c r="C88" s="25">
        <f t="shared" si="3"/>
        <v>0.13700000000000001</v>
      </c>
      <c r="D88" s="6" t="s">
        <v>202</v>
      </c>
      <c r="E88" s="98">
        <v>3.5740799999999999</v>
      </c>
    </row>
    <row r="89" spans="1:5" ht="15" x14ac:dyDescent="0.25">
      <c r="A89" s="9">
        <v>84</v>
      </c>
      <c r="B89" s="3" t="str">
        <f t="shared" si="4"/>
        <v>#009CAD</v>
      </c>
      <c r="C89" s="25">
        <f t="shared" si="3"/>
        <v>1</v>
      </c>
      <c r="D89" s="6" t="s">
        <v>203</v>
      </c>
      <c r="E89" s="98">
        <v>2.8026599999999999</v>
      </c>
    </row>
    <row r="90" spans="1:5" ht="15" x14ac:dyDescent="0.25">
      <c r="A90" s="9">
        <v>85</v>
      </c>
      <c r="B90" s="3" t="str">
        <f t="shared" si="4"/>
        <v>#FDEFF3</v>
      </c>
      <c r="C90" s="25">
        <f t="shared" si="3"/>
        <v>0.54800000000000004</v>
      </c>
      <c r="D90" s="6" t="s">
        <v>204</v>
      </c>
      <c r="E90" s="98">
        <v>3.1791900000000002</v>
      </c>
    </row>
    <row r="91" spans="1:5" ht="15" x14ac:dyDescent="0.25">
      <c r="A91" s="9">
        <v>86</v>
      </c>
      <c r="B91" s="3" t="str">
        <f t="shared" si="4"/>
        <v>#FF96A8</v>
      </c>
      <c r="C91" s="25">
        <f t="shared" si="3"/>
        <v>0.36899999999999999</v>
      </c>
      <c r="D91" s="6" t="s">
        <v>205</v>
      </c>
      <c r="E91" s="98">
        <v>3.2715700000000001</v>
      </c>
    </row>
    <row r="92" spans="1:5" ht="15" x14ac:dyDescent="0.25">
      <c r="A92" s="9">
        <v>87</v>
      </c>
      <c r="B92" s="3" t="str">
        <f t="shared" si="4"/>
        <v>#9ED7D8</v>
      </c>
      <c r="C92" s="25">
        <f t="shared" si="3"/>
        <v>0.79</v>
      </c>
      <c r="D92" s="6" t="s">
        <v>206</v>
      </c>
      <c r="E92" s="98">
        <v>3.0485199999999999</v>
      </c>
    </row>
    <row r="93" spans="1:5" ht="15" x14ac:dyDescent="0.25">
      <c r="A93" s="9">
        <v>88</v>
      </c>
      <c r="B93" s="3" t="str">
        <f t="shared" si="4"/>
        <v>#9ED7D8</v>
      </c>
      <c r="C93" s="25">
        <f t="shared" si="3"/>
        <v>0.70599999999999996</v>
      </c>
      <c r="D93" s="6" t="s">
        <v>207</v>
      </c>
      <c r="E93" s="98">
        <v>3.0799799999999999</v>
      </c>
    </row>
    <row r="94" spans="1:5" ht="15" x14ac:dyDescent="0.25">
      <c r="A94" s="9">
        <v>89</v>
      </c>
      <c r="B94" s="3" t="str">
        <f t="shared" si="4"/>
        <v>#FF5F76</v>
      </c>
      <c r="C94" s="25">
        <f t="shared" si="3"/>
        <v>0.26400000000000001</v>
      </c>
      <c r="D94" s="6" t="s">
        <v>208</v>
      </c>
      <c r="E94" s="98">
        <v>3.3250999999999999</v>
      </c>
    </row>
    <row r="95" spans="1:5" ht="15" x14ac:dyDescent="0.25">
      <c r="A95" s="9">
        <v>90</v>
      </c>
      <c r="B95" s="3" t="str">
        <f t="shared" si="4"/>
        <v>#FF5F76</v>
      </c>
      <c r="C95" s="25">
        <f t="shared" si="3"/>
        <v>0.22199999999999998</v>
      </c>
      <c r="D95" s="6" t="s">
        <v>209</v>
      </c>
      <c r="E95" s="98">
        <v>3.4429099999999999</v>
      </c>
    </row>
    <row r="96" spans="1:5" ht="15" x14ac:dyDescent="0.25">
      <c r="A96" s="9">
        <v>91</v>
      </c>
      <c r="B96" s="3" t="str">
        <f t="shared" si="4"/>
        <v>#A2002C</v>
      </c>
      <c r="C96" s="25">
        <f t="shared" si="3"/>
        <v>1.100000000000001E-2</v>
      </c>
      <c r="D96" s="6" t="s">
        <v>210</v>
      </c>
      <c r="E96" s="98">
        <v>4.72133</v>
      </c>
    </row>
    <row r="97" spans="1:5" ht="15" x14ac:dyDescent="0.25">
      <c r="A97" s="9">
        <v>92</v>
      </c>
      <c r="B97" s="3" t="str">
        <f t="shared" si="4"/>
        <v>#A2002C</v>
      </c>
      <c r="C97" s="25">
        <f t="shared" si="3"/>
        <v>9.4999999999999973E-2</v>
      </c>
      <c r="D97" s="6" t="s">
        <v>211</v>
      </c>
      <c r="E97" s="98">
        <v>3.6937199999999999</v>
      </c>
    </row>
    <row r="98" spans="1:5" ht="15" x14ac:dyDescent="0.25">
      <c r="A98" s="9">
        <v>93</v>
      </c>
      <c r="B98" s="3" t="str">
        <f t="shared" si="4"/>
        <v>#A2002C</v>
      </c>
      <c r="C98" s="25">
        <f t="shared" si="3"/>
        <v>3.2000000000000028E-2</v>
      </c>
      <c r="D98" s="6" t="s">
        <v>212</v>
      </c>
      <c r="E98" s="98">
        <v>3.9440900000000001</v>
      </c>
    </row>
    <row r="99" spans="1:5" ht="15" x14ac:dyDescent="0.25">
      <c r="A99" s="9">
        <v>94</v>
      </c>
      <c r="B99" s="3" t="str">
        <f t="shared" si="4"/>
        <v>#FF0051</v>
      </c>
      <c r="C99" s="25">
        <f t="shared" si="3"/>
        <v>0.15800000000000003</v>
      </c>
      <c r="D99" s="6" t="s">
        <v>213</v>
      </c>
      <c r="E99" s="98">
        <v>3.5398399999999999</v>
      </c>
    </row>
    <row r="100" spans="1:5" ht="15" x14ac:dyDescent="0.25">
      <c r="A100" s="9">
        <v>95</v>
      </c>
      <c r="B100" s="3" t="str">
        <f t="shared" si="4"/>
        <v>#A2002C</v>
      </c>
      <c r="C100" s="25">
        <f t="shared" si="3"/>
        <v>7.3999999999999955E-2</v>
      </c>
      <c r="D100" s="6" t="s">
        <v>214</v>
      </c>
      <c r="E100" s="18">
        <v>3.7746444514917177</v>
      </c>
    </row>
    <row r="101" spans="1:5" x14ac:dyDescent="0.2">
      <c r="A101" s="8"/>
      <c r="B101" s="8"/>
      <c r="C101" s="8"/>
    </row>
    <row r="102" spans="1:5" x14ac:dyDescent="0.2">
      <c r="A102" s="8"/>
      <c r="B102" s="8"/>
      <c r="C102" s="8"/>
    </row>
    <row r="104" spans="1:5" x14ac:dyDescent="0.2">
      <c r="D104" s="9" t="s">
        <v>117</v>
      </c>
    </row>
    <row r="105" spans="1:5" x14ac:dyDescent="0.2">
      <c r="D105" s="23" t="s">
        <v>217</v>
      </c>
    </row>
  </sheetData>
  <sheetProtection selectLockedCells="1" selectUnlockedCells="1"/>
  <pageMargins left="0.35" right="0.34027777777777779" top="0.37013888888888891" bottom="0.4597222222222222" header="0.51180555555555551" footer="0.51180555555555551"/>
  <pageSetup paperSize="9" firstPageNumber="0" fitToHeight="2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pib</vt:lpstr>
      <vt:lpstr>rd</vt:lpstr>
      <vt:lpstr>emploi</vt:lpstr>
      <vt:lpstr>ess</vt:lpstr>
      <vt:lpstr>bio</vt:lpstr>
      <vt:lpstr>sol</vt:lpstr>
      <vt:lpstr>dechet</vt:lpstr>
      <vt:lpstr>vie</vt:lpstr>
      <vt:lpstr>ecart</vt:lpstr>
      <vt:lpstr>pauvrete</vt:lpstr>
      <vt:lpstr>all</vt:lpstr>
    </vt:vector>
  </TitlesOfParts>
  <Company>ENGIE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ANBAR MARYSE</dc:creator>
  <cp:lastModifiedBy>ANBAR MARYSE</cp:lastModifiedBy>
  <dcterms:created xsi:type="dcterms:W3CDTF">2017-10-16T11:13:56Z</dcterms:created>
  <dcterms:modified xsi:type="dcterms:W3CDTF">2017-11-27T10:27:50Z</dcterms:modified>
</cp:coreProperties>
</file>