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120" yWindow="105" windowWidth="15120" windowHeight="8010" activeTab="7"/>
  </bookViews>
  <sheets>
    <sheet name="1. Макросы" sheetId="1" r:id="rId1"/>
    <sheet name="2. Выпадающий список" sheetId="2" r:id="rId2"/>
    <sheet name="10.1 10.2" sheetId="3" r:id="rId3"/>
    <sheet name="10.3" sheetId="4" r:id="rId4"/>
    <sheet name="13.1" sheetId="5" r:id="rId5"/>
    <sheet name="13.2" sheetId="6" r:id="rId6"/>
    <sheet name="13.2.2" sheetId="7" r:id="rId7"/>
    <sheet name="13.2.3" sheetId="8" r:id="rId8"/>
  </sheets>
  <calcPr calcId="162913"/>
</workbook>
</file>

<file path=xl/calcChain.xml><?xml version="1.0" encoding="utf-8"?>
<calcChain xmlns="http://schemas.openxmlformats.org/spreadsheetml/2006/main">
  <c r="B22" i="8" l="1"/>
  <c r="B21" i="8"/>
  <c r="B16" i="8" a="1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F13" i="8"/>
  <c r="F11" i="8"/>
  <c r="F12" i="8"/>
  <c r="F10" i="8"/>
  <c r="C14" i="8"/>
  <c r="D14" i="8"/>
  <c r="E14" i="8"/>
  <c r="B14" i="8"/>
  <c r="B22" i="7"/>
  <c r="B17" i="7" a="1"/>
  <c r="B17" i="7"/>
  <c r="C17" i="7"/>
  <c r="D17" i="7"/>
  <c r="E17" i="7"/>
  <c r="F17" i="7"/>
  <c r="G17" i="7"/>
  <c r="B18" i="7"/>
  <c r="C18" i="7"/>
  <c r="D18" i="7"/>
  <c r="E18" i="7"/>
  <c r="F18" i="7"/>
  <c r="G18" i="7"/>
  <c r="B19" i="7"/>
  <c r="C19" i="7"/>
  <c r="D19" i="7"/>
  <c r="E19" i="7"/>
  <c r="F19" i="7"/>
  <c r="G19" i="7"/>
  <c r="B20" i="7"/>
  <c r="C20" i="7"/>
  <c r="D20" i="7"/>
  <c r="E20" i="7"/>
  <c r="F20" i="7"/>
  <c r="G20" i="7"/>
  <c r="H11" i="7"/>
  <c r="H12" i="7"/>
  <c r="H13" i="7"/>
  <c r="H10" i="7"/>
  <c r="C14" i="7"/>
  <c r="D14" i="7"/>
  <c r="E14" i="7"/>
  <c r="F14" i="7"/>
  <c r="G14" i="7"/>
  <c r="B14" i="7"/>
  <c r="B24" i="6"/>
  <c r="G19" i="6" a="1"/>
  <c r="G19" i="6"/>
  <c r="G20" i="6" a="1"/>
  <c r="G20" i="6"/>
  <c r="G21" i="6" a="1"/>
  <c r="G21" i="6"/>
  <c r="G18" i="6" a="1"/>
  <c r="G18" i="6"/>
  <c r="B18" i="6" a="1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C15" i="6"/>
  <c r="D15" i="6"/>
  <c r="E15" i="6"/>
  <c r="F15" i="6"/>
  <c r="G15" i="6"/>
  <c r="B15" i="6"/>
  <c r="H12" i="6"/>
  <c r="H13" i="6"/>
  <c r="H14" i="6"/>
  <c r="H11" i="6"/>
  <c r="B23" i="5" l="1"/>
  <c r="B18" i="5" a="1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C15" i="5"/>
  <c r="D15" i="5"/>
  <c r="E15" i="5"/>
  <c r="B15" i="5"/>
  <c r="F12" i="5"/>
  <c r="F13" i="5"/>
  <c r="F14" i="5"/>
  <c r="F11" i="5"/>
  <c r="J15" i="4" l="1"/>
  <c r="B19" i="4"/>
  <c r="F15" i="4"/>
  <c r="B5" i="4"/>
  <c r="F2" i="4"/>
  <c r="J2" i="4" a="1"/>
  <c r="J2" i="4" s="1"/>
  <c r="K9" i="4"/>
  <c r="M9" i="4"/>
  <c r="O9" i="4"/>
  <c r="Q9" i="4"/>
  <c r="S9" i="4"/>
  <c r="K10" i="4"/>
  <c r="M10" i="4"/>
  <c r="O10" i="4"/>
  <c r="Q10" i="4"/>
  <c r="S10" i="4"/>
  <c r="K11" i="4"/>
  <c r="M11" i="4"/>
  <c r="O11" i="4"/>
  <c r="Q11" i="4"/>
  <c r="S11" i="4"/>
  <c r="H2" i="3"/>
  <c r="F2" i="3"/>
  <c r="B5" i="3"/>
  <c r="S8" i="4" l="1"/>
  <c r="Q8" i="4"/>
  <c r="O8" i="4"/>
  <c r="M8" i="4"/>
  <c r="K8" i="4"/>
  <c r="S7" i="4"/>
  <c r="Q7" i="4"/>
  <c r="O7" i="4"/>
  <c r="M7" i="4"/>
  <c r="K7" i="4"/>
  <c r="S6" i="4"/>
  <c r="Q6" i="4"/>
  <c r="O6" i="4"/>
  <c r="M6" i="4"/>
  <c r="K6" i="4"/>
  <c r="S5" i="4"/>
  <c r="Q5" i="4"/>
  <c r="O5" i="4"/>
  <c r="M5" i="4"/>
  <c r="K5" i="4"/>
  <c r="S4" i="4"/>
  <c r="Q4" i="4"/>
  <c r="O4" i="4"/>
  <c r="M4" i="4"/>
  <c r="K4" i="4"/>
  <c r="S3" i="4"/>
  <c r="Q3" i="4"/>
  <c r="O3" i="4"/>
  <c r="M3" i="4"/>
  <c r="K3" i="4"/>
  <c r="S2" i="4"/>
  <c r="Q2" i="4"/>
  <c r="O2" i="4"/>
  <c r="M2" i="4"/>
  <c r="K2" i="4"/>
  <c r="R11" i="4"/>
  <c r="P11" i="4"/>
  <c r="N11" i="4"/>
  <c r="L11" i="4"/>
  <c r="J11" i="4"/>
  <c r="R10" i="4"/>
  <c r="P10" i="4"/>
  <c r="N10" i="4"/>
  <c r="L10" i="4"/>
  <c r="J10" i="4"/>
  <c r="R9" i="4"/>
  <c r="P9" i="4"/>
  <c r="N9" i="4"/>
  <c r="L9" i="4"/>
  <c r="J9" i="4"/>
  <c r="R8" i="4"/>
  <c r="P8" i="4"/>
  <c r="N8" i="4"/>
  <c r="L8" i="4"/>
  <c r="J8" i="4"/>
  <c r="R7" i="4"/>
  <c r="P7" i="4"/>
  <c r="N7" i="4"/>
  <c r="L7" i="4"/>
  <c r="J7" i="4"/>
  <c r="R6" i="4"/>
  <c r="P6" i="4"/>
  <c r="N6" i="4"/>
  <c r="L6" i="4"/>
  <c r="J6" i="4"/>
  <c r="R5" i="4"/>
  <c r="P5" i="4"/>
  <c r="N5" i="4"/>
  <c r="L5" i="4"/>
  <c r="J5" i="4"/>
  <c r="R4" i="4"/>
  <c r="P4" i="4"/>
  <c r="N4" i="4"/>
  <c r="L4" i="4"/>
  <c r="J4" i="4"/>
  <c r="R3" i="4"/>
  <c r="P3" i="4"/>
  <c r="N3" i="4"/>
  <c r="L3" i="4"/>
  <c r="J3" i="4"/>
  <c r="R2" i="4"/>
  <c r="P2" i="4"/>
  <c r="N2" i="4"/>
  <c r="L2" i="4"/>
</calcChain>
</file>

<file path=xl/sharedStrings.xml><?xml version="1.0" encoding="utf-8"?>
<sst xmlns="http://schemas.openxmlformats.org/spreadsheetml/2006/main" count="74" uniqueCount="49">
  <si>
    <r>
      <t xml:space="preserve">Maternal and child welfare services in England, 1918-1938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236)</t>
    </r>
  </si>
  <si>
    <t>Number of health visitors</t>
  </si>
  <si>
    <t>Maintained by local authorities</t>
  </si>
  <si>
    <t>Maintained by voluntary organisations</t>
  </si>
  <si>
    <t>TOTAL</t>
  </si>
  <si>
    <t>% maintained by local authorities</t>
  </si>
  <si>
    <t>% maintained by voluntary organisations</t>
  </si>
  <si>
    <t>Апельсины</t>
  </si>
  <si>
    <t>Киви</t>
  </si>
  <si>
    <t>Январь</t>
  </si>
  <si>
    <t>Февраль</t>
  </si>
  <si>
    <t>Март</t>
  </si>
  <si>
    <t>Апрель</t>
  </si>
  <si>
    <t>Май</t>
  </si>
  <si>
    <t>#001</t>
  </si>
  <si>
    <t>#002</t>
  </si>
  <si>
    <t>Наименование</t>
  </si>
  <si>
    <t>Месяц</t>
  </si>
  <si>
    <t>Склад</t>
  </si>
  <si>
    <t>Продано</t>
  </si>
  <si>
    <t>Бананы</t>
  </si>
  <si>
    <t>Сливы</t>
  </si>
  <si>
    <t>Ананасы</t>
  </si>
  <si>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</si>
  <si>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</si>
  <si>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</si>
  <si>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</si>
  <si>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</si>
  <si>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</si>
  <si>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сроки выплат</t>
  </si>
  <si>
    <t xml:space="preserve"> </t>
  </si>
  <si>
    <t>будущий взнос</t>
  </si>
  <si>
    <t>пс</t>
  </si>
  <si>
    <t>A</t>
  </si>
  <si>
    <t>B</t>
  </si>
  <si>
    <t>C</t>
  </si>
  <si>
    <t>D</t>
  </si>
  <si>
    <t>элеваторы</t>
  </si>
  <si>
    <t>с/х предприятия</t>
  </si>
  <si>
    <t>целевая ф-ия</t>
  </si>
  <si>
    <t>Магазины</t>
  </si>
  <si>
    <t>Цеха завода</t>
  </si>
  <si>
    <t>Целевая ф-ия</t>
  </si>
  <si>
    <t>Склады</t>
  </si>
  <si>
    <t>Предприятия фирмы</t>
  </si>
  <si>
    <t>Целевая функция</t>
  </si>
  <si>
    <t>хранилище</t>
  </si>
  <si>
    <t>потребители</t>
  </si>
  <si>
    <t>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</si>
</sst>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"/>
    <numFmt numFmtId="165" formatCode="#,##0.00\ &quot;₽&quot;"/>
    <numFmt numFmtId="166" formatCode="0.0%"/>
    <numFmt numFmtId="167" formatCode="_-[$€-2]\ * #,##0.00_-;\-[$€-2]\ * #,##0.00_-;_-[$€-2]\ * &quot;-&quot;??_-;_-@_-"/>
    <numFmt numFmtId="168" formatCode="_-* #,##0.00\ [$₽-419]_-;\-* #,##0.00\ [$₽-419]_-;_-* &quot;-&quot;??\ [$₽-419]_-;_-@_-"/>
    <numFmt numFmtId="169" formatCode="_-[$$-409]* #,##0.00_ ;_-[$$-409]* \-#,##0.00\ ;_-[$$-409]* &quot;-&quot;??_ ;_-@_ 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77">
    <xf numFmtId="0" fontId="0" fillId="0" borderId="0" xfId="0"/>
    <xf numFmtId="0" fontId="4" fillId="0" borderId="8" xfId="3" applyFont="1" applyBorder="1" applyAlignment="1">
      <alignment horizontal="center" vertical="center"/>
    </xf>
    <xf numFmtId="0" fontId="4" fillId="0" borderId="0" xfId="3" applyFont="1"/>
    <xf numFmtId="0" fontId="3" fillId="0" borderId="0" xfId="3"/>
    <xf numFmtId="0" fontId="4" fillId="0" borderId="0" xfId="3" applyFont="1"/>
    <xf numFmtId="0" fontId="4" fillId="0" borderId="2" xfId="3" applyFont="1" applyBorder="1"/>
    <xf numFmtId="0" fontId="4" fillId="0" borderId="3" xfId="3" applyFont="1" applyBorder="1"/>
    <xf numFmtId="0" fontId="4" fillId="0" borderId="1" xfId="3" applyFont="1" applyBorder="1" applyAlignment="1">
      <alignment horizontal="center" vertical="center" wrapText="1"/>
    </xf>
    <xf numFmtId="0" fontId="4" fillId="0" borderId="4" xfId="3" applyFont="1" applyBorder="1"/>
    <xf numFmtId="0" fontId="3" fillId="0" borderId="4" xfId="3" applyBorder="1"/>
    <xf numFmtId="0" fontId="3" fillId="0" borderId="2" xfId="3" applyBorder="1"/>
    <xf numFmtId="0" fontId="3" fillId="0" borderId="3" xfId="3" applyBorder="1"/>
    <xf numFmtId="0" fontId="4" fillId="0" borderId="1" xfId="3" applyFont="1" applyBorder="1" applyAlignment="1">
      <alignment horizontal="center" vertical="center"/>
    </xf>
    <xf numFmtId="164" fontId="3" fillId="0" borderId="4" xfId="3" applyNumberFormat="1" applyBorder="1" applyAlignment="1">
      <alignment horizontal="right"/>
    </xf>
    <xf numFmtId="164" fontId="3" fillId="0" borderId="2" xfId="3" applyNumberFormat="1" applyBorder="1" applyAlignment="1">
      <alignment horizontal="right"/>
    </xf>
    <xf numFmtId="164" fontId="3" fillId="0" borderId="3" xfId="3" applyNumberFormat="1" applyBorder="1" applyAlignment="1">
      <alignment horizontal="right"/>
    </xf>
    <xf numFmtId="0" fontId="4" fillId="0" borderId="6" xfId="3" applyFont="1" applyBorder="1"/>
    <xf numFmtId="0" fontId="0" fillId="0" borderId="0" xfId="0" applyBorder="1"/>
    <xf numFmtId="0" fontId="4" fillId="0" borderId="6" xfId="3" applyFont="1" applyBorder="1" applyAlignment="1">
      <alignment horizontal="center" vertical="center"/>
    </xf>
    <xf numFmtId="49" fontId="4" fillId="0" borderId="5" xfId="3" applyNumberFormat="1" applyFont="1" applyBorder="1"/>
    <xf numFmtId="49" fontId="4" fillId="0" borderId="6" xfId="3" applyNumberFormat="1" applyFont="1" applyBorder="1"/>
    <xf numFmtId="49" fontId="4" fillId="0" borderId="7" xfId="3" applyNumberFormat="1" applyFont="1" applyBorder="1"/>
    <xf numFmtId="1" fontId="6" fillId="0" borderId="5" xfId="3" applyNumberFormat="1" applyFont="1" applyBorder="1"/>
    <xf numFmtId="0" fontId="0" fillId="0" borderId="3" xfId="0" applyBorder="1"/>
    <xf numFmtId="1" fontId="6" fillId="0" borderId="1" xfId="3" applyNumberFormat="1" applyFont="1" applyBorder="1"/>
    <xf numFmtId="0" fontId="0" fillId="0" borderId="1" xfId="0" applyBorder="1"/>
    <xf numFmtId="165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9" fontId="0" fillId="0" borderId="1" xfId="0" applyNumberFormat="1" applyBorder="1"/>
    <xf numFmtId="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Font="1" applyBorder="1"/>
    <xf numFmtId="8" fontId="0" fillId="0" borderId="1" xfId="0" applyNumberFormat="1" applyFont="1" applyBorder="1"/>
    <xf numFmtId="49" fontId="0" fillId="0" borderId="1" xfId="0" applyNumberFormat="1" applyFont="1" applyBorder="1"/>
    <xf numFmtId="166" fontId="0" fillId="0" borderId="1" xfId="2" applyNumberFormat="1" applyFont="1" applyBorder="1"/>
    <xf numFmtId="0" fontId="0" fillId="0" borderId="1" xfId="2" applyNumberFormat="1" applyFont="1" applyBorder="1"/>
    <xf numFmtId="0" fontId="2" fillId="0" borderId="8" xfId="0" applyFont="1" applyBorder="1"/>
    <xf numFmtId="0" fontId="2" fillId="0" borderId="3" xfId="0" applyFont="1" applyBorder="1"/>
    <xf numFmtId="0" fontId="0" fillId="0" borderId="7" xfId="0" applyBorder="1"/>
    <xf numFmtId="0" fontId="0" fillId="0" borderId="1" xfId="0" applyNumberFormat="1" applyBorder="1"/>
    <xf numFmtId="10" fontId="0" fillId="0" borderId="1" xfId="0" applyNumberFormat="1" applyBorder="1"/>
    <xf numFmtId="167" fontId="0" fillId="0" borderId="0" xfId="0" applyNumberFormat="1"/>
    <xf numFmtId="167" fontId="2" fillId="0" borderId="1" xfId="0" applyNumberFormat="1" applyFont="1" applyBorder="1"/>
    <xf numFmtId="168" fontId="0" fillId="0" borderId="1" xfId="0" applyNumberFormat="1" applyBorder="1"/>
    <xf numFmtId="169" fontId="0" fillId="0" borderId="1" xfId="1" applyNumberFormat="1" applyFont="1" applyBorder="1"/>
    <xf numFmtId="169" fontId="0" fillId="0" borderId="1" xfId="0" applyNumberFormat="1" applyBorder="1"/>
    <xf numFmtId="168" fontId="0" fillId="0" borderId="1" xfId="0" applyNumberFormat="1" applyFont="1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1" xfId="5" applyBorder="1"/>
    <xf numFmtId="0" fontId="7" fillId="0" borderId="4" xfId="5" applyBorder="1"/>
    <xf numFmtId="0" fontId="0" fillId="0" borderId="9" xfId="0" applyBorder="1"/>
    <xf numFmtId="0" fontId="0" fillId="0" borderId="4" xfId="0" applyBorder="1"/>
    <xf numFmtId="0" fontId="0" fillId="0" borderId="12" xfId="0" applyBorder="1"/>
    <xf numFmtId="0" fontId="0" fillId="0" borderId="1" xfId="0" applyFill="1" applyBorder="1"/>
    <xf numFmtId="0" fontId="0" fillId="0" borderId="12" xfId="0" applyBorder="1" applyAlignment="1"/>
    <xf numFmtId="0" fontId="0" fillId="0" borderId="4" xfId="0" applyFill="1" applyBorder="1"/>
    <xf numFmtId="0" fontId="0" fillId="0" borderId="13" xfId="0" applyBorder="1"/>
    <xf numFmtId="0" fontId="0" fillId="0" borderId="11" xfId="0" applyBorder="1" applyAlignment="1"/>
    <xf numFmtId="0" fontId="2" fillId="0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8">
    <cellStyle name="Денежный" xfId="1" builtinId="4"/>
    <cellStyle name="Денежный 2" xfId="6"/>
    <cellStyle name="Обычный" xfId="0" builtinId="0"/>
    <cellStyle name="Обычный 2" xfId="3"/>
    <cellStyle name="Обычный 3" xfId="5"/>
    <cellStyle name="Процентный" xfId="2" builtinId="5"/>
    <cellStyle name="Процентный 2" xfId="4"/>
    <cellStyle name="Процентный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H27"/>
  <sheetViews>
    <sheetView topLeftCell="A4" zoomScale="80" zoomScaleNormal="80" workbookViewId="0">
      <selection activeCell="J16" sqref="J16"/>
    </sheetView>
  </sheetViews>
  <sheetFormatPr defaultRowHeight="15" x14ac:dyDescent="0.25"/>
  <sheetData>
    <row r="2" spans="1:8" x14ac:dyDescent="0.25">
      <c r="A2" s="2"/>
      <c r="B2" s="4" t="s">
        <v>0</v>
      </c>
      <c r="C2" s="3"/>
      <c r="D2" s="3"/>
      <c r="E2" s="3"/>
      <c r="F2" s="3"/>
      <c r="G2" s="3"/>
      <c r="H2" s="3"/>
    </row>
    <row r="4" spans="1:8" x14ac:dyDescent="0.25">
      <c r="A4" s="2"/>
      <c r="B4" s="4" t="s">
        <v>1</v>
      </c>
      <c r="C4" s="3"/>
      <c r="D4" s="3"/>
      <c r="E4" s="3"/>
      <c r="F4" s="3"/>
      <c r="G4" s="3"/>
      <c r="H4" s="3"/>
    </row>
    <row r="5" spans="1:8" ht="89.25" x14ac:dyDescent="0.25">
      <c r="A5" s="18"/>
      <c r="B5" s="1"/>
      <c r="C5" s="7" t="s">
        <v>2</v>
      </c>
      <c r="D5" s="7" t="s">
        <v>3</v>
      </c>
      <c r="E5" s="7" t="s">
        <v>4</v>
      </c>
      <c r="F5" s="12"/>
      <c r="G5" s="7" t="s">
        <v>5</v>
      </c>
      <c r="H5" s="7" t="s">
        <v>6</v>
      </c>
    </row>
    <row r="6" spans="1:8" x14ac:dyDescent="0.25">
      <c r="A6" s="16"/>
      <c r="B6" s="19">
        <v>1918</v>
      </c>
      <c r="C6" s="9">
        <v>1724</v>
      </c>
      <c r="D6" s="9">
        <v>1453</v>
      </c>
      <c r="E6" s="22"/>
      <c r="F6" s="8">
        <v>1918</v>
      </c>
      <c r="G6" s="13"/>
      <c r="H6" s="13"/>
    </row>
    <row r="7" spans="1:8" x14ac:dyDescent="0.25">
      <c r="A7" s="16"/>
      <c r="B7" s="20">
        <v>1919</v>
      </c>
      <c r="C7" s="10">
        <v>1879</v>
      </c>
      <c r="D7" s="10">
        <v>1480</v>
      </c>
      <c r="E7" s="22"/>
      <c r="F7" s="5">
        <v>1919</v>
      </c>
      <c r="G7" s="14"/>
      <c r="H7" s="14"/>
    </row>
    <row r="8" spans="1:8" x14ac:dyDescent="0.25">
      <c r="A8" s="16"/>
      <c r="B8" s="20">
        <v>1920</v>
      </c>
      <c r="C8" s="10">
        <v>2278</v>
      </c>
      <c r="D8" s="10">
        <v>937</v>
      </c>
      <c r="E8" s="22"/>
      <c r="F8" s="5">
        <v>1920</v>
      </c>
      <c r="G8" s="14"/>
      <c r="H8" s="14"/>
    </row>
    <row r="9" spans="1:8" x14ac:dyDescent="0.25">
      <c r="A9" s="16"/>
      <c r="B9" s="20">
        <v>1921</v>
      </c>
      <c r="C9" s="10">
        <v>2328</v>
      </c>
      <c r="D9" s="10">
        <v>1050</v>
      </c>
      <c r="E9" s="22"/>
      <c r="F9" s="5">
        <v>1921</v>
      </c>
      <c r="G9" s="14"/>
      <c r="H9" s="14"/>
    </row>
    <row r="10" spans="1:8" x14ac:dyDescent="0.25">
      <c r="A10" s="16"/>
      <c r="B10" s="20">
        <v>1922</v>
      </c>
      <c r="C10" s="10">
        <v>2017</v>
      </c>
      <c r="D10" s="10">
        <v>1491</v>
      </c>
      <c r="E10" s="22"/>
      <c r="F10" s="5">
        <v>1922</v>
      </c>
      <c r="G10" s="14"/>
      <c r="H10" s="14"/>
    </row>
    <row r="11" spans="1:8" x14ac:dyDescent="0.25">
      <c r="A11" s="16"/>
      <c r="B11" s="20">
        <v>1923</v>
      </c>
      <c r="C11" s="10">
        <v>2017</v>
      </c>
      <c r="D11" s="10">
        <v>1618</v>
      </c>
      <c r="E11" s="22"/>
      <c r="F11" s="5">
        <v>1923</v>
      </c>
      <c r="G11" s="14"/>
      <c r="H11" s="14"/>
    </row>
    <row r="12" spans="1:8" x14ac:dyDescent="0.25">
      <c r="A12" s="16"/>
      <c r="B12" s="20">
        <v>1924</v>
      </c>
      <c r="C12" s="10">
        <v>2083</v>
      </c>
      <c r="D12" s="10">
        <v>1643</v>
      </c>
      <c r="E12" s="22"/>
      <c r="F12" s="5">
        <v>1924</v>
      </c>
      <c r="G12" s="14"/>
      <c r="H12" s="14"/>
    </row>
    <row r="13" spans="1:8" x14ac:dyDescent="0.25">
      <c r="A13" s="16"/>
      <c r="B13" s="20">
        <v>1925</v>
      </c>
      <c r="C13" s="10">
        <v>2181</v>
      </c>
      <c r="D13" s="10">
        <v>1697</v>
      </c>
      <c r="E13" s="22"/>
      <c r="F13" s="5">
        <v>1925</v>
      </c>
      <c r="G13" s="14"/>
      <c r="H13" s="14"/>
    </row>
    <row r="14" spans="1:8" x14ac:dyDescent="0.25">
      <c r="A14" s="16"/>
      <c r="B14" s="20">
        <v>1926</v>
      </c>
      <c r="C14" s="10">
        <v>2230</v>
      </c>
      <c r="D14" s="10">
        <v>1733</v>
      </c>
      <c r="E14" s="22"/>
      <c r="F14" s="5">
        <v>1926</v>
      </c>
      <c r="G14" s="14"/>
      <c r="H14" s="14"/>
    </row>
    <row r="15" spans="1:8" x14ac:dyDescent="0.25">
      <c r="A15" s="16"/>
      <c r="B15" s="20">
        <v>1927</v>
      </c>
      <c r="C15" s="10">
        <v>2280</v>
      </c>
      <c r="D15" s="10">
        <v>1761</v>
      </c>
      <c r="E15" s="22"/>
      <c r="F15" s="5">
        <v>1927</v>
      </c>
      <c r="G15" s="14"/>
      <c r="H15" s="14"/>
    </row>
    <row r="16" spans="1:8" x14ac:dyDescent="0.25">
      <c r="A16" s="16"/>
      <c r="B16" s="20">
        <v>1928</v>
      </c>
      <c r="C16" s="10">
        <v>2315</v>
      </c>
      <c r="D16" s="10">
        <v>1816</v>
      </c>
      <c r="E16" s="22"/>
      <c r="F16" s="5">
        <v>1928</v>
      </c>
      <c r="G16" s="14"/>
      <c r="H16" s="14"/>
    </row>
    <row r="17" spans="1:8" x14ac:dyDescent="0.25">
      <c r="A17" s="16"/>
      <c r="B17" s="20">
        <v>1929</v>
      </c>
      <c r="C17" s="10">
        <v>2616</v>
      </c>
      <c r="D17" s="10">
        <v>2279</v>
      </c>
      <c r="E17" s="22"/>
      <c r="F17" s="5">
        <v>1929</v>
      </c>
      <c r="G17" s="14"/>
      <c r="H17" s="14"/>
    </row>
    <row r="18" spans="1:8" x14ac:dyDescent="0.25">
      <c r="A18" s="16"/>
      <c r="B18" s="20">
        <v>1930</v>
      </c>
      <c r="C18" s="10">
        <v>2606</v>
      </c>
      <c r="D18" s="10">
        <v>2233</v>
      </c>
      <c r="E18" s="22"/>
      <c r="F18" s="5">
        <v>1930</v>
      </c>
      <c r="G18" s="14"/>
      <c r="H18" s="14"/>
    </row>
    <row r="19" spans="1:8" x14ac:dyDescent="0.25">
      <c r="A19" s="16"/>
      <c r="B19" s="20">
        <v>1931</v>
      </c>
      <c r="C19" s="10">
        <v>2680</v>
      </c>
      <c r="D19" s="10">
        <v>2267</v>
      </c>
      <c r="E19" s="22"/>
      <c r="F19" s="5">
        <v>1931</v>
      </c>
      <c r="G19" s="14"/>
      <c r="H19" s="14"/>
    </row>
    <row r="20" spans="1:8" x14ac:dyDescent="0.25">
      <c r="A20" s="16"/>
      <c r="B20" s="20">
        <v>1932</v>
      </c>
      <c r="C20" s="10">
        <v>2708</v>
      </c>
      <c r="D20" s="10">
        <v>2327</v>
      </c>
      <c r="E20" s="22"/>
      <c r="F20" s="5">
        <v>1932</v>
      </c>
      <c r="G20" s="14"/>
      <c r="H20" s="14"/>
    </row>
    <row r="21" spans="1:8" x14ac:dyDescent="0.25">
      <c r="A21" s="16"/>
      <c r="B21" s="20">
        <v>1933</v>
      </c>
      <c r="C21" s="10">
        <v>2737</v>
      </c>
      <c r="D21" s="10">
        <v>2276</v>
      </c>
      <c r="E21" s="22"/>
      <c r="F21" s="5">
        <v>1933</v>
      </c>
      <c r="G21" s="14"/>
      <c r="H21" s="14"/>
    </row>
    <row r="22" spans="1:8" x14ac:dyDescent="0.25">
      <c r="A22" s="16"/>
      <c r="B22" s="20">
        <v>1934</v>
      </c>
      <c r="C22" s="10">
        <v>2809</v>
      </c>
      <c r="D22" s="10">
        <v>2289</v>
      </c>
      <c r="E22" s="22"/>
      <c r="F22" s="5">
        <v>1934</v>
      </c>
      <c r="G22" s="14"/>
      <c r="H22" s="14"/>
    </row>
    <row r="23" spans="1:8" x14ac:dyDescent="0.25">
      <c r="A23" s="16"/>
      <c r="B23" s="20">
        <v>1935</v>
      </c>
      <c r="C23" s="10">
        <v>2901</v>
      </c>
      <c r="D23" s="10">
        <v>2294</v>
      </c>
      <c r="E23" s="22"/>
      <c r="F23" s="5">
        <v>1935</v>
      </c>
      <c r="G23" s="14"/>
      <c r="H23" s="14"/>
    </row>
    <row r="24" spans="1:8" x14ac:dyDescent="0.25">
      <c r="A24" s="16"/>
      <c r="B24" s="20">
        <v>1936</v>
      </c>
      <c r="C24" s="10">
        <v>3115</v>
      </c>
      <c r="D24" s="10">
        <v>2165</v>
      </c>
      <c r="E24" s="22"/>
      <c r="F24" s="5">
        <v>1936</v>
      </c>
      <c r="G24" s="14"/>
      <c r="H24" s="14"/>
    </row>
    <row r="25" spans="1:8" x14ac:dyDescent="0.25">
      <c r="A25" s="16"/>
      <c r="B25" s="20">
        <v>1937</v>
      </c>
      <c r="C25" s="10">
        <v>3320</v>
      </c>
      <c r="D25" s="10">
        <v>2030</v>
      </c>
      <c r="E25" s="24"/>
      <c r="F25" s="5">
        <v>1937</v>
      </c>
      <c r="G25" s="14"/>
      <c r="H25" s="14"/>
    </row>
    <row r="26" spans="1:8" x14ac:dyDescent="0.25">
      <c r="A26" s="16"/>
      <c r="B26" s="21">
        <v>1938</v>
      </c>
      <c r="C26" s="11">
        <v>3451</v>
      </c>
      <c r="D26" s="11">
        <v>2022</v>
      </c>
      <c r="E26" s="23"/>
      <c r="F26" s="6">
        <v>1938</v>
      </c>
      <c r="G26" s="15"/>
      <c r="H26" s="15"/>
    </row>
    <row r="27" spans="1:8" x14ac:dyDescent="0.25">
      <c r="A27" s="1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6"/>
  <sheetViews>
    <sheetView workbookViewId="0">
      <selection activeCell="I9" sqref="I9"/>
    </sheetView>
  </sheetViews>
  <sheetFormatPr defaultRowHeight="15" x14ac:dyDescent="0.25"/>
  <cols>
    <col min="1" max="1" width="15.140625" customWidth="1"/>
  </cols>
  <sheetData>
    <row r="1" spans="1:4" x14ac:dyDescent="0.25">
      <c r="A1" s="27" t="s">
        <v>16</v>
      </c>
      <c r="B1" s="27" t="s">
        <v>17</v>
      </c>
      <c r="C1" s="27" t="s">
        <v>18</v>
      </c>
      <c r="D1" s="27" t="s">
        <v>19</v>
      </c>
    </row>
    <row r="2" spans="1:4" x14ac:dyDescent="0.25">
      <c r="A2" s="25" t="s">
        <v>7</v>
      </c>
      <c r="B2" s="25" t="s">
        <v>9</v>
      </c>
      <c r="C2" s="25" t="s">
        <v>14</v>
      </c>
      <c r="D2" s="26">
        <v>0</v>
      </c>
    </row>
    <row r="3" spans="1:4" x14ac:dyDescent="0.25">
      <c r="A3" s="25" t="s">
        <v>22</v>
      </c>
      <c r="B3" s="25" t="s">
        <v>10</v>
      </c>
      <c r="C3" s="25" t="s">
        <v>14</v>
      </c>
      <c r="D3" s="26">
        <v>311.85000000000002</v>
      </c>
    </row>
    <row r="4" spans="1:4" x14ac:dyDescent="0.25">
      <c r="A4" s="25" t="s">
        <v>8</v>
      </c>
      <c r="B4" s="25" t="s">
        <v>11</v>
      </c>
      <c r="C4" s="25" t="s">
        <v>15</v>
      </c>
      <c r="D4" s="26">
        <v>623.70000000000005</v>
      </c>
    </row>
    <row r="5" spans="1:4" x14ac:dyDescent="0.25">
      <c r="A5" s="25" t="s">
        <v>20</v>
      </c>
      <c r="B5" s="25" t="s">
        <v>12</v>
      </c>
      <c r="C5" s="25" t="s">
        <v>15</v>
      </c>
      <c r="D5" s="26">
        <v>207.9</v>
      </c>
    </row>
    <row r="6" spans="1:4" x14ac:dyDescent="0.25">
      <c r="A6" s="25" t="s">
        <v>21</v>
      </c>
      <c r="B6" s="25" t="s">
        <v>13</v>
      </c>
      <c r="C6" s="25" t="s">
        <v>14</v>
      </c>
      <c r="D6" s="26">
        <v>415.8</v>
      </c>
    </row>
  </sheetData>
  <dataValidations count="1">
    <dataValidation type="list" allowBlank="1" showInputMessage="1" showErrorMessage="1" sqref="A2:A6">
      <formula1>$A$2:$A$6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N21"/>
  <sheetViews>
    <sheetView workbookViewId="0">
      <selection activeCell="H13" sqref="H13"/>
    </sheetView>
  </sheetViews>
  <sheetFormatPr defaultRowHeight="15" x14ac:dyDescent="0.25"/>
  <cols>
    <col min="1" max="1" width="17.28515625" customWidth="1"/>
    <col min="2" max="2" width="10.5703125" bestFit="1" customWidth="1"/>
    <col min="5" max="5" width="18.5703125" customWidth="1"/>
    <col min="6" max="6" width="13.140625" customWidth="1"/>
    <col min="8" max="8" width="18.140625" customWidth="1"/>
    <col min="9" max="14" width="12" bestFit="1" customWidth="1"/>
  </cols>
  <sheetData>
    <row r="1" spans="1:14" x14ac:dyDescent="0.25">
      <c r="A1" s="30" t="s">
        <v>23</v>
      </c>
      <c r="B1" s="31">
        <v>0.12</v>
      </c>
      <c r="E1" s="33" t="s">
        <v>28</v>
      </c>
      <c r="F1" s="34" t="s">
        <v>25</v>
      </c>
      <c r="H1" s="30" t="s">
        <v>28</v>
      </c>
      <c r="I1" s="66" t="s">
        <v>29</v>
      </c>
      <c r="J1" s="66"/>
      <c r="K1" s="66"/>
      <c r="L1" s="66"/>
      <c r="M1" s="66"/>
      <c r="N1" s="66"/>
    </row>
    <row r="2" spans="1:14" x14ac:dyDescent="0.25">
      <c r="A2" s="30" t="s">
        <v>24</v>
      </c>
      <c r="B2" s="25">
        <v>6</v>
      </c>
      <c r="E2" s="25"/>
      <c r="F2" s="47">
        <f>FV(B1,B2,B3,B4,1)</f>
        <v>18958.125154304013</v>
      </c>
      <c r="H2" s="36">
        <f>FV(B1,B2,B3,B4,1)</f>
        <v>18958.125154304013</v>
      </c>
      <c r="I2" s="37">
        <v>7</v>
      </c>
      <c r="J2" s="37">
        <v>8</v>
      </c>
      <c r="K2" s="37">
        <v>9</v>
      </c>
      <c r="L2" s="37">
        <v>10</v>
      </c>
      <c r="M2" s="37">
        <v>11</v>
      </c>
      <c r="N2" s="37">
        <v>12</v>
      </c>
    </row>
    <row r="3" spans="1:14" x14ac:dyDescent="0.25">
      <c r="A3" s="30" t="s">
        <v>25</v>
      </c>
      <c r="B3" s="25">
        <v>-1000</v>
      </c>
      <c r="E3" s="31">
        <v>0.08</v>
      </c>
      <c r="F3" s="47">
        <f t="dataTable" ref="F3:F6" dt2D="0" dtr="0" r1="B1" ca="1"/>
        <v>15857.174974464011</v>
      </c>
      <c r="H3" s="35">
        <v>0.08</v>
      </c>
      <c r="I3" s="50">
        <f t="dataTable" ref="I3:N6" dt2D="1" dtr="1" r1="B2" r2="B1"/>
        <v>18205.748972421134</v>
      </c>
      <c r="J3" s="50">
        <v>20742.208890214824</v>
      </c>
      <c r="K3" s="50">
        <v>23481.585601432012</v>
      </c>
      <c r="L3" s="50">
        <v>26440.112449546577</v>
      </c>
      <c r="M3" s="50">
        <v>29635.321445510297</v>
      </c>
      <c r="N3" s="50">
        <v>33086.14716115113</v>
      </c>
    </row>
    <row r="4" spans="1:14" x14ac:dyDescent="0.25">
      <c r="A4" s="30" t="s">
        <v>26</v>
      </c>
      <c r="B4" s="25">
        <v>-5000</v>
      </c>
      <c r="E4" s="31">
        <v>0.09</v>
      </c>
      <c r="F4" s="47">
        <v>16585.935229946012</v>
      </c>
      <c r="H4" s="35">
        <v>0.09</v>
      </c>
      <c r="I4" s="50">
        <v>19168.669400641156</v>
      </c>
      <c r="J4" s="50">
        <v>21983.849646698858</v>
      </c>
      <c r="K4" s="50">
        <v>25052.39611490176</v>
      </c>
      <c r="L4" s="50">
        <v>28397.111765242924</v>
      </c>
      <c r="M4" s="50">
        <v>32042.851824114783</v>
      </c>
      <c r="N4" s="50">
        <v>36016.708488285112</v>
      </c>
    </row>
    <row r="5" spans="1:14" x14ac:dyDescent="0.25">
      <c r="A5" s="30" t="s">
        <v>27</v>
      </c>
      <c r="B5" s="32">
        <f>FV(B1,B2,B3,B4,1)</f>
        <v>18958.125154304013</v>
      </c>
      <c r="E5" s="31">
        <v>0.1</v>
      </c>
      <c r="F5" s="47">
        <v>17344.976000000013</v>
      </c>
      <c r="H5" s="35">
        <v>0.1</v>
      </c>
      <c r="I5" s="50">
        <v>20179.473600000019</v>
      </c>
      <c r="J5" s="50">
        <v>23297.420960000018</v>
      </c>
      <c r="K5" s="50">
        <v>26727.163056000027</v>
      </c>
      <c r="L5" s="50">
        <v>30499.879361600033</v>
      </c>
      <c r="M5" s="50">
        <v>34649.867297760044</v>
      </c>
      <c r="N5" s="50">
        <v>39214.854027536043</v>
      </c>
    </row>
    <row r="6" spans="1:14" x14ac:dyDescent="0.25">
      <c r="E6" s="31">
        <v>0.11</v>
      </c>
      <c r="F6" s="47">
        <v>18135.346878066011</v>
      </c>
      <c r="H6" s="35">
        <v>0.11</v>
      </c>
      <c r="I6" s="50">
        <v>21240.235034653273</v>
      </c>
      <c r="J6" s="50">
        <v>24686.660888465143</v>
      </c>
      <c r="K6" s="50">
        <v>28512.193586196314</v>
      </c>
      <c r="L6" s="50">
        <v>32758.534880677907</v>
      </c>
      <c r="M6" s="50">
        <v>37471.973717552479</v>
      </c>
      <c r="N6" s="50">
        <v>42703.890826483257</v>
      </c>
    </row>
    <row r="21" spans="6:6" x14ac:dyDescent="0.25">
      <c r="F21" t="s">
        <v>30</v>
      </c>
    </row>
  </sheetData>
  <mergeCells count="1">
    <mergeCell ref="I1:N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J2" sqref="J2"/>
    </sheetView>
  </sheetViews>
  <sheetFormatPr defaultRowHeight="15" x14ac:dyDescent="0.25"/>
  <cols>
    <col min="1" max="1" width="16.7109375" customWidth="1"/>
    <col min="2" max="2" width="13.7109375" customWidth="1"/>
    <col min="5" max="5" width="17.5703125" customWidth="1"/>
    <col min="6" max="6" width="14.140625" customWidth="1"/>
    <col min="9" max="9" width="14.5703125" customWidth="1"/>
    <col min="10" max="10" width="13.42578125" customWidth="1"/>
    <col min="11" max="11" width="4" customWidth="1"/>
    <col min="12" max="12" width="4.7109375" customWidth="1"/>
    <col min="13" max="13" width="4.85546875" customWidth="1"/>
    <col min="14" max="14" width="4.42578125" customWidth="1"/>
    <col min="15" max="15" width="5.140625" customWidth="1"/>
    <col min="16" max="16" width="5.85546875" customWidth="1"/>
    <col min="17" max="17" width="4.85546875" customWidth="1"/>
    <col min="18" max="18" width="4.140625" customWidth="1"/>
    <col min="19" max="19" width="4.7109375" customWidth="1"/>
  </cols>
  <sheetData>
    <row r="1" spans="1:19" x14ac:dyDescent="0.25">
      <c r="A1" s="30" t="s">
        <v>23</v>
      </c>
      <c r="B1" s="38">
        <v>9.5000000000000001E-2</v>
      </c>
      <c r="E1" s="30" t="s">
        <v>28</v>
      </c>
      <c r="F1" s="30" t="s">
        <v>25</v>
      </c>
      <c r="I1" s="42"/>
      <c r="J1" s="40">
        <v>1</v>
      </c>
      <c r="K1" s="30">
        <v>2</v>
      </c>
      <c r="L1" s="30">
        <v>3</v>
      </c>
      <c r="M1" s="30">
        <v>4</v>
      </c>
      <c r="N1" s="30">
        <v>5</v>
      </c>
      <c r="O1" s="30">
        <v>6</v>
      </c>
      <c r="P1" s="30">
        <v>7</v>
      </c>
      <c r="Q1" s="30">
        <v>8</v>
      </c>
      <c r="R1" s="30">
        <v>9</v>
      </c>
      <c r="S1" s="30">
        <v>10</v>
      </c>
    </row>
    <row r="2" spans="1:19" x14ac:dyDescent="0.25">
      <c r="A2" s="30" t="s">
        <v>24</v>
      </c>
      <c r="B2" s="25">
        <v>10</v>
      </c>
      <c r="E2" s="25"/>
      <c r="F2" s="43">
        <f>FV(B1,B2,0,B4,1)</f>
        <v>37173.414201879699</v>
      </c>
      <c r="I2" s="41">
        <v>1</v>
      </c>
      <c r="J2" s="25">
        <f t="array" ref="J2:S11">I2:I11*J1:S1</f>
        <v>1</v>
      </c>
      <c r="K2" s="25">
        <v>2</v>
      </c>
      <c r="L2" s="25">
        <v>3</v>
      </c>
      <c r="M2" s="25">
        <v>4</v>
      </c>
      <c r="N2" s="25">
        <v>5</v>
      </c>
      <c r="O2" s="25">
        <v>6</v>
      </c>
      <c r="P2" s="25">
        <v>7</v>
      </c>
      <c r="Q2" s="25">
        <v>8</v>
      </c>
      <c r="R2" s="25">
        <v>9</v>
      </c>
      <c r="S2" s="25">
        <v>10</v>
      </c>
    </row>
    <row r="3" spans="1:19" x14ac:dyDescent="0.25">
      <c r="A3" s="30" t="s">
        <v>25</v>
      </c>
      <c r="B3" s="38"/>
      <c r="E3" s="31">
        <v>0.09</v>
      </c>
      <c r="F3" s="43">
        <f t="dataTable" ref="F3:F9" dt2D="0" dtr="0" r1="B1"/>
        <v>35510.455118881779</v>
      </c>
      <c r="I3" s="30">
        <v>2</v>
      </c>
      <c r="J3" s="25">
        <v>2</v>
      </c>
      <c r="K3" s="25">
        <v>4</v>
      </c>
      <c r="L3" s="25">
        <v>6</v>
      </c>
      <c r="M3" s="25">
        <v>8</v>
      </c>
      <c r="N3" s="25">
        <v>10</v>
      </c>
      <c r="O3" s="25">
        <v>12</v>
      </c>
      <c r="P3" s="25">
        <v>14</v>
      </c>
      <c r="Q3" s="25">
        <v>16</v>
      </c>
      <c r="R3" s="25">
        <v>18</v>
      </c>
      <c r="S3" s="25">
        <v>20</v>
      </c>
    </row>
    <row r="4" spans="1:19" x14ac:dyDescent="0.25">
      <c r="A4" s="30" t="s">
        <v>26</v>
      </c>
      <c r="B4" s="39">
        <v>-15000</v>
      </c>
      <c r="E4" s="31">
        <v>0.1</v>
      </c>
      <c r="F4" s="43">
        <v>38906.136901500031</v>
      </c>
      <c r="I4" s="30">
        <v>3</v>
      </c>
      <c r="J4" s="25">
        <v>3</v>
      </c>
      <c r="K4" s="25">
        <v>6</v>
      </c>
      <c r="L4" s="25">
        <v>9</v>
      </c>
      <c r="M4" s="25">
        <v>12</v>
      </c>
      <c r="N4" s="25">
        <v>15</v>
      </c>
      <c r="O4" s="25">
        <v>18</v>
      </c>
      <c r="P4" s="25">
        <v>21</v>
      </c>
      <c r="Q4" s="25">
        <v>24</v>
      </c>
      <c r="R4" s="25">
        <v>27</v>
      </c>
      <c r="S4" s="25">
        <v>30</v>
      </c>
    </row>
    <row r="5" spans="1:19" x14ac:dyDescent="0.25">
      <c r="A5" s="30" t="s">
        <v>27</v>
      </c>
      <c r="B5" s="49">
        <f>FV(B1,B2,0,B4,1)</f>
        <v>37173.414201879699</v>
      </c>
      <c r="E5" s="31">
        <v>0.11</v>
      </c>
      <c r="F5" s="43">
        <v>42591.314791035271</v>
      </c>
      <c r="I5" s="30">
        <v>4</v>
      </c>
      <c r="J5" s="25">
        <v>4</v>
      </c>
      <c r="K5" s="25">
        <v>8</v>
      </c>
      <c r="L5" s="25">
        <v>12</v>
      </c>
      <c r="M5" s="25">
        <v>16</v>
      </c>
      <c r="N5" s="25">
        <v>20</v>
      </c>
      <c r="O5" s="25">
        <v>24</v>
      </c>
      <c r="P5" s="25">
        <v>28</v>
      </c>
      <c r="Q5" s="25">
        <v>32</v>
      </c>
      <c r="R5" s="25">
        <v>36</v>
      </c>
      <c r="S5" s="25">
        <v>40</v>
      </c>
    </row>
    <row r="6" spans="1:19" x14ac:dyDescent="0.25">
      <c r="E6" s="31">
        <v>0.12</v>
      </c>
      <c r="F6" s="43">
        <v>46587.723125163167</v>
      </c>
      <c r="I6" s="30">
        <v>5</v>
      </c>
      <c r="J6" s="25">
        <v>5</v>
      </c>
      <c r="K6" s="25">
        <v>10</v>
      </c>
      <c r="L6" s="25">
        <v>15</v>
      </c>
      <c r="M6" s="25">
        <v>20</v>
      </c>
      <c r="N6" s="25">
        <v>25</v>
      </c>
      <c r="O6" s="25">
        <v>30</v>
      </c>
      <c r="P6" s="25">
        <v>35</v>
      </c>
      <c r="Q6" s="25">
        <v>40</v>
      </c>
      <c r="R6" s="25">
        <v>45</v>
      </c>
      <c r="S6" s="25">
        <v>50</v>
      </c>
    </row>
    <row r="7" spans="1:19" x14ac:dyDescent="0.25">
      <c r="E7" s="31">
        <v>0.13</v>
      </c>
      <c r="F7" s="43">
        <v>50918.510848833292</v>
      </c>
      <c r="I7" s="30">
        <v>6</v>
      </c>
      <c r="J7" s="25">
        <v>6</v>
      </c>
      <c r="K7" s="25">
        <v>12</v>
      </c>
      <c r="L7" s="25">
        <v>18</v>
      </c>
      <c r="M7" s="25">
        <v>24</v>
      </c>
      <c r="N7" s="25">
        <v>30</v>
      </c>
      <c r="O7" s="25">
        <v>36</v>
      </c>
      <c r="P7" s="25">
        <v>42</v>
      </c>
      <c r="Q7" s="25">
        <v>48</v>
      </c>
      <c r="R7" s="25">
        <v>54</v>
      </c>
      <c r="S7" s="25">
        <v>60</v>
      </c>
    </row>
    <row r="8" spans="1:19" x14ac:dyDescent="0.25">
      <c r="E8" s="31">
        <v>0.14000000000000001</v>
      </c>
      <c r="F8" s="43">
        <v>55608.31971177856</v>
      </c>
      <c r="I8" s="30">
        <v>7</v>
      </c>
      <c r="J8" s="25">
        <v>7</v>
      </c>
      <c r="K8" s="25">
        <v>14</v>
      </c>
      <c r="L8" s="25">
        <v>21</v>
      </c>
      <c r="M8" s="25">
        <v>28</v>
      </c>
      <c r="N8" s="25">
        <v>35</v>
      </c>
      <c r="O8" s="25">
        <v>42</v>
      </c>
      <c r="P8" s="25">
        <v>49</v>
      </c>
      <c r="Q8" s="25">
        <v>56</v>
      </c>
      <c r="R8" s="25">
        <v>63</v>
      </c>
      <c r="S8" s="25">
        <v>70</v>
      </c>
    </row>
    <row r="9" spans="1:19" x14ac:dyDescent="0.25">
      <c r="E9" s="31">
        <v>0.15</v>
      </c>
      <c r="F9" s="43">
        <v>60683.366035618601</v>
      </c>
      <c r="I9" s="30">
        <v>8</v>
      </c>
      <c r="J9" s="25">
        <v>8</v>
      </c>
      <c r="K9" s="25">
        <v>16</v>
      </c>
      <c r="L9" s="25">
        <v>24</v>
      </c>
      <c r="M9" s="25">
        <v>32</v>
      </c>
      <c r="N9" s="25">
        <v>40</v>
      </c>
      <c r="O9" s="25">
        <v>48</v>
      </c>
      <c r="P9" s="25">
        <v>56</v>
      </c>
      <c r="Q9" s="25">
        <v>64</v>
      </c>
      <c r="R9" s="25">
        <v>72</v>
      </c>
      <c r="S9" s="25">
        <v>80</v>
      </c>
    </row>
    <row r="10" spans="1:19" x14ac:dyDescent="0.25">
      <c r="F10" s="45"/>
      <c r="I10" s="30">
        <v>9</v>
      </c>
      <c r="J10" s="25">
        <v>9</v>
      </c>
      <c r="K10" s="25">
        <v>18</v>
      </c>
      <c r="L10" s="25">
        <v>27</v>
      </c>
      <c r="M10" s="25">
        <v>36</v>
      </c>
      <c r="N10" s="25">
        <v>45</v>
      </c>
      <c r="O10" s="25">
        <v>54</v>
      </c>
      <c r="P10" s="25">
        <v>63</v>
      </c>
      <c r="Q10" s="25">
        <v>72</v>
      </c>
      <c r="R10" s="25">
        <v>81</v>
      </c>
      <c r="S10" s="25">
        <v>90</v>
      </c>
    </row>
    <row r="11" spans="1:19" x14ac:dyDescent="0.25">
      <c r="F11" s="45"/>
      <c r="I11" s="30">
        <v>10</v>
      </c>
      <c r="J11" s="25">
        <v>10</v>
      </c>
      <c r="K11" s="25">
        <v>20</v>
      </c>
      <c r="L11" s="25">
        <v>30</v>
      </c>
      <c r="M11" s="25">
        <v>40</v>
      </c>
      <c r="N11" s="25">
        <v>50</v>
      </c>
      <c r="O11" s="25">
        <v>60</v>
      </c>
      <c r="P11" s="25">
        <v>70</v>
      </c>
      <c r="Q11" s="25">
        <v>80</v>
      </c>
      <c r="R11" s="25">
        <v>90</v>
      </c>
      <c r="S11" s="25">
        <v>100</v>
      </c>
    </row>
    <row r="12" spans="1:19" x14ac:dyDescent="0.25">
      <c r="F12" s="45"/>
    </row>
    <row r="14" spans="1:19" x14ac:dyDescent="0.25">
      <c r="A14" s="30" t="s">
        <v>23</v>
      </c>
      <c r="B14" s="44">
        <v>0.1125</v>
      </c>
      <c r="E14" s="30" t="s">
        <v>28</v>
      </c>
      <c r="F14" s="46" t="s">
        <v>25</v>
      </c>
      <c r="I14" s="30" t="s">
        <v>31</v>
      </c>
      <c r="J14" s="30" t="s">
        <v>25</v>
      </c>
    </row>
    <row r="15" spans="1:19" x14ac:dyDescent="0.25">
      <c r="A15" s="30" t="s">
        <v>24</v>
      </c>
      <c r="B15" s="25">
        <v>8</v>
      </c>
      <c r="E15" s="25"/>
      <c r="F15" s="49">
        <f>PV(B14,B15,0,B18,1)</f>
        <v>51142.398136270116</v>
      </c>
      <c r="I15" s="25"/>
      <c r="J15" s="48">
        <f>PV(B14,B15,0,B18,1)</f>
        <v>51142.398136270116</v>
      </c>
    </row>
    <row r="16" spans="1:19" x14ac:dyDescent="0.25">
      <c r="A16" s="30" t="s">
        <v>25</v>
      </c>
      <c r="B16" s="25"/>
      <c r="E16" s="44">
        <v>0.1</v>
      </c>
      <c r="F16" s="49">
        <f t="dataTable" ref="F16:F19" dt2D="0" dtr="0" r1="B14"/>
        <v>55980.885625167983</v>
      </c>
      <c r="I16" s="25">
        <v>-80000</v>
      </c>
      <c r="J16" s="48">
        <f t="dataTable" ref="J16:J19" dt2D="0" dtr="0" r1="B18" ca="1"/>
        <v>34094.932090846742</v>
      </c>
    </row>
    <row r="17" spans="1:10" x14ac:dyDescent="0.25">
      <c r="A17" s="30" t="s">
        <v>26</v>
      </c>
      <c r="B17" s="25">
        <v>-45000</v>
      </c>
      <c r="E17" s="44">
        <v>0.105</v>
      </c>
      <c r="F17" s="49">
        <v>53986.232644141448</v>
      </c>
      <c r="I17" s="25">
        <v>-90000</v>
      </c>
      <c r="J17" s="48">
        <v>38356.798602202587</v>
      </c>
    </row>
    <row r="18" spans="1:10" x14ac:dyDescent="0.25">
      <c r="A18" s="30" t="s">
        <v>31</v>
      </c>
      <c r="B18" s="25">
        <v>-120000</v>
      </c>
      <c r="E18" s="31">
        <v>0.12</v>
      </c>
      <c r="F18" s="49">
        <v>48465.987357524296</v>
      </c>
      <c r="I18" s="25">
        <v>-100000</v>
      </c>
      <c r="J18" s="48">
        <v>42618.665113558432</v>
      </c>
    </row>
    <row r="19" spans="1:10" x14ac:dyDescent="0.25">
      <c r="A19" s="30" t="s">
        <v>32</v>
      </c>
      <c r="B19" s="48">
        <f>PV(B14,B15,0,B18,1)</f>
        <v>51142.398136270116</v>
      </c>
      <c r="E19" s="44">
        <v>0.1275</v>
      </c>
      <c r="F19" s="49">
        <v>45946.119907936547</v>
      </c>
      <c r="I19" s="25">
        <v>-110000</v>
      </c>
      <c r="J19" s="48">
        <v>46880.531624914271</v>
      </c>
    </row>
    <row r="22" spans="1:10" x14ac:dyDescent="0.25">
      <c r="A22" s="51"/>
      <c r="B22" s="52"/>
      <c r="C22" s="28"/>
      <c r="D22" s="28"/>
      <c r="E22" s="28"/>
    </row>
    <row r="23" spans="1:10" x14ac:dyDescent="0.25">
      <c r="A23" s="53"/>
      <c r="B23" s="17"/>
    </row>
    <row r="24" spans="1:10" x14ac:dyDescent="0.25">
      <c r="A24" s="53"/>
      <c r="B24" s="17"/>
    </row>
    <row r="25" spans="1:10" x14ac:dyDescent="0.25">
      <c r="A25" s="53"/>
      <c r="B25" s="17"/>
    </row>
    <row r="26" spans="1:10" x14ac:dyDescent="0.25">
      <c r="A26" s="29"/>
    </row>
    <row r="27" spans="1:10" x14ac:dyDescent="0.25">
      <c r="A2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9.140625" customWidth="1"/>
  </cols>
  <sheetData>
    <row r="2" spans="1:6" x14ac:dyDescent="0.25">
      <c r="A2" s="67" t="s">
        <v>37</v>
      </c>
      <c r="B2" s="69" t="s">
        <v>38</v>
      </c>
      <c r="C2" s="70"/>
      <c r="D2" s="70"/>
      <c r="E2" s="71"/>
      <c r="F2" s="25"/>
    </row>
    <row r="3" spans="1:6" x14ac:dyDescent="0.25">
      <c r="A3" s="68"/>
      <c r="B3" s="25">
        <v>1</v>
      </c>
      <c r="C3" s="25">
        <v>2</v>
      </c>
      <c r="D3" s="25">
        <v>3</v>
      </c>
      <c r="E3" s="25">
        <v>4</v>
      </c>
      <c r="F3" s="25"/>
    </row>
    <row r="4" spans="1:6" x14ac:dyDescent="0.25">
      <c r="A4" s="25" t="s">
        <v>33</v>
      </c>
      <c r="B4" s="25">
        <v>4</v>
      </c>
      <c r="C4" s="25">
        <v>5</v>
      </c>
      <c r="D4" s="25">
        <v>5</v>
      </c>
      <c r="E4" s="25">
        <v>7</v>
      </c>
      <c r="F4" s="25">
        <v>100</v>
      </c>
    </row>
    <row r="5" spans="1:6" x14ac:dyDescent="0.25">
      <c r="A5" s="25" t="s">
        <v>34</v>
      </c>
      <c r="B5" s="25">
        <v>8</v>
      </c>
      <c r="C5" s="25">
        <v>7</v>
      </c>
      <c r="D5" s="25">
        <v>5</v>
      </c>
      <c r="E5" s="25">
        <v>4</v>
      </c>
      <c r="F5" s="25">
        <v>120</v>
      </c>
    </row>
    <row r="6" spans="1:6" x14ac:dyDescent="0.25">
      <c r="A6" s="25" t="s">
        <v>35</v>
      </c>
      <c r="B6" s="25">
        <v>9</v>
      </c>
      <c r="C6" s="25">
        <v>6</v>
      </c>
      <c r="D6" s="25">
        <v>4</v>
      </c>
      <c r="E6" s="25">
        <v>5</v>
      </c>
      <c r="F6" s="25">
        <v>150</v>
      </c>
    </row>
    <row r="7" spans="1:6" x14ac:dyDescent="0.25">
      <c r="A7" s="25" t="s">
        <v>36</v>
      </c>
      <c r="B7" s="25">
        <v>3</v>
      </c>
      <c r="C7" s="25">
        <v>2</v>
      </c>
      <c r="D7" s="25">
        <v>9</v>
      </c>
      <c r="E7" s="25">
        <v>3</v>
      </c>
      <c r="F7" s="57">
        <v>130</v>
      </c>
    </row>
    <row r="8" spans="1:6" x14ac:dyDescent="0.25">
      <c r="A8" s="25"/>
      <c r="B8" s="25">
        <v>140</v>
      </c>
      <c r="C8" s="25">
        <v>130</v>
      </c>
      <c r="D8" s="25">
        <v>90</v>
      </c>
      <c r="E8" s="56">
        <v>140</v>
      </c>
      <c r="F8" s="58"/>
    </row>
    <row r="11" spans="1:6" x14ac:dyDescent="0.25">
      <c r="B11" s="54">
        <v>100</v>
      </c>
      <c r="C11" s="54">
        <v>0</v>
      </c>
      <c r="D11" s="54">
        <v>0</v>
      </c>
      <c r="E11" s="54">
        <v>0</v>
      </c>
      <c r="F11" s="25">
        <f>SUM(B11:E11)</f>
        <v>100</v>
      </c>
    </row>
    <row r="12" spans="1:6" x14ac:dyDescent="0.25">
      <c r="B12" s="54">
        <v>0</v>
      </c>
      <c r="C12" s="54">
        <v>0</v>
      </c>
      <c r="D12" s="54">
        <v>0</v>
      </c>
      <c r="E12" s="54">
        <v>120</v>
      </c>
      <c r="F12" s="25">
        <f t="shared" ref="F12:F14" si="0">SUM(B12:E12)</f>
        <v>120</v>
      </c>
    </row>
    <row r="13" spans="1:6" x14ac:dyDescent="0.25">
      <c r="B13" s="54">
        <v>0</v>
      </c>
      <c r="C13" s="54">
        <v>40</v>
      </c>
      <c r="D13" s="54">
        <v>90</v>
      </c>
      <c r="E13" s="54">
        <v>20</v>
      </c>
      <c r="F13" s="25">
        <f t="shared" si="0"/>
        <v>150</v>
      </c>
    </row>
    <row r="14" spans="1:6" x14ac:dyDescent="0.25">
      <c r="B14" s="55">
        <v>40</v>
      </c>
      <c r="C14" s="55">
        <v>90</v>
      </c>
      <c r="D14" s="55">
        <v>0</v>
      </c>
      <c r="E14" s="55">
        <v>0</v>
      </c>
      <c r="F14" s="25">
        <f t="shared" si="0"/>
        <v>130</v>
      </c>
    </row>
    <row r="15" spans="1:6" x14ac:dyDescent="0.25">
      <c r="B15" s="54">
        <f>SUM(B11:B14)</f>
        <v>140</v>
      </c>
      <c r="C15" s="54">
        <f t="shared" ref="C15:E15" si="1">SUM(C11:C14)</f>
        <v>130</v>
      </c>
      <c r="D15" s="54">
        <f t="shared" si="1"/>
        <v>90</v>
      </c>
      <c r="E15" s="54">
        <f t="shared" si="1"/>
        <v>140</v>
      </c>
    </row>
    <row r="18" spans="1:5" x14ac:dyDescent="0.25">
      <c r="B18" s="25">
        <f t="array" ref="B18:E21">B4:E7*B11:E14</f>
        <v>400</v>
      </c>
      <c r="C18" s="25">
        <v>0</v>
      </c>
      <c r="D18" s="25">
        <v>0</v>
      </c>
      <c r="E18" s="25">
        <v>0</v>
      </c>
    </row>
    <row r="19" spans="1:5" x14ac:dyDescent="0.25">
      <c r="B19" s="25">
        <v>0</v>
      </c>
      <c r="C19" s="25">
        <v>0</v>
      </c>
      <c r="D19" s="25">
        <v>0</v>
      </c>
      <c r="E19" s="25">
        <v>480</v>
      </c>
    </row>
    <row r="20" spans="1:5" x14ac:dyDescent="0.25">
      <c r="B20" s="25">
        <v>0</v>
      </c>
      <c r="C20" s="25">
        <v>240</v>
      </c>
      <c r="D20" s="25">
        <v>360</v>
      </c>
      <c r="E20" s="25">
        <v>100</v>
      </c>
    </row>
    <row r="21" spans="1:5" x14ac:dyDescent="0.25">
      <c r="B21" s="25">
        <v>120</v>
      </c>
      <c r="C21" s="25">
        <v>180</v>
      </c>
      <c r="D21" s="25">
        <v>0</v>
      </c>
      <c r="E21" s="25">
        <v>0</v>
      </c>
    </row>
    <row r="23" spans="1:5" x14ac:dyDescent="0.25">
      <c r="A23" s="25" t="s">
        <v>39</v>
      </c>
      <c r="B23" s="25">
        <f>SUM(B18:E21)</f>
        <v>1880</v>
      </c>
    </row>
  </sheetData>
  <mergeCells count="2">
    <mergeCell ref="A2:A3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12" sqref="K12"/>
    </sheetView>
  </sheetViews>
  <sheetFormatPr defaultRowHeight="15" x14ac:dyDescent="0.25"/>
  <cols>
    <col min="1" max="1" width="14" customWidth="1"/>
  </cols>
  <sheetData>
    <row r="1" spans="1:8" x14ac:dyDescent="0.25">
      <c r="A1" s="72" t="s">
        <v>41</v>
      </c>
      <c r="B1" s="66" t="s">
        <v>40</v>
      </c>
      <c r="C1" s="66"/>
      <c r="D1" s="66"/>
      <c r="E1" s="66"/>
      <c r="F1" s="66"/>
      <c r="G1" s="74"/>
      <c r="H1" s="60"/>
    </row>
    <row r="2" spans="1:8" x14ac:dyDescent="0.25">
      <c r="A2" s="73"/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64">
        <v>6</v>
      </c>
      <c r="H2" s="62"/>
    </row>
    <row r="3" spans="1:8" x14ac:dyDescent="0.25">
      <c r="A3" s="30" t="s">
        <v>33</v>
      </c>
      <c r="B3" s="25">
        <v>2</v>
      </c>
      <c r="C3" s="25">
        <v>3</v>
      </c>
      <c r="D3" s="25">
        <v>6</v>
      </c>
      <c r="E3" s="25">
        <v>8</v>
      </c>
      <c r="F3" s="25">
        <v>2</v>
      </c>
      <c r="G3" s="25">
        <v>10</v>
      </c>
      <c r="H3" s="59">
        <v>130</v>
      </c>
    </row>
    <row r="4" spans="1:8" x14ac:dyDescent="0.25">
      <c r="A4" s="30" t="s">
        <v>34</v>
      </c>
      <c r="B4" s="25">
        <v>8</v>
      </c>
      <c r="C4" s="25">
        <v>1</v>
      </c>
      <c r="D4" s="25">
        <v>2</v>
      </c>
      <c r="E4" s="25">
        <v>3</v>
      </c>
      <c r="F4" s="25">
        <v>9</v>
      </c>
      <c r="G4" s="25">
        <v>5</v>
      </c>
      <c r="H4" s="59">
        <v>90</v>
      </c>
    </row>
    <row r="5" spans="1:8" x14ac:dyDescent="0.25">
      <c r="A5" s="30" t="s">
        <v>35</v>
      </c>
      <c r="B5" s="25">
        <v>7</v>
      </c>
      <c r="C5" s="25">
        <v>6</v>
      </c>
      <c r="D5" s="25">
        <v>4</v>
      </c>
      <c r="E5" s="25">
        <v>1</v>
      </c>
      <c r="F5" s="25">
        <v>5</v>
      </c>
      <c r="G5" s="25">
        <v>9</v>
      </c>
      <c r="H5" s="59">
        <v>100</v>
      </c>
    </row>
    <row r="6" spans="1:8" x14ac:dyDescent="0.25">
      <c r="A6" s="30" t="s">
        <v>36</v>
      </c>
      <c r="B6" s="25">
        <v>2</v>
      </c>
      <c r="C6" s="25">
        <v>10</v>
      </c>
      <c r="D6" s="25">
        <v>8</v>
      </c>
      <c r="E6" s="25">
        <v>5</v>
      </c>
      <c r="F6" s="25">
        <v>3</v>
      </c>
      <c r="G6" s="25">
        <v>4</v>
      </c>
      <c r="H6" s="61">
        <v>140</v>
      </c>
    </row>
    <row r="7" spans="1:8" x14ac:dyDescent="0.25">
      <c r="A7" s="57"/>
      <c r="B7" s="25">
        <v>110</v>
      </c>
      <c r="C7" s="25">
        <v>50</v>
      </c>
      <c r="D7" s="25">
        <v>30</v>
      </c>
      <c r="E7" s="25">
        <v>80</v>
      </c>
      <c r="F7" s="25">
        <v>100</v>
      </c>
      <c r="G7" s="56">
        <v>90</v>
      </c>
      <c r="H7" s="58"/>
    </row>
    <row r="8" spans="1:8" x14ac:dyDescent="0.25">
      <c r="A8" s="17"/>
    </row>
    <row r="11" spans="1:8" x14ac:dyDescent="0.25">
      <c r="B11" s="25">
        <v>30</v>
      </c>
      <c r="C11" s="25">
        <v>0</v>
      </c>
      <c r="D11" s="25">
        <v>0</v>
      </c>
      <c r="E11" s="25">
        <v>0</v>
      </c>
      <c r="F11" s="25">
        <v>100</v>
      </c>
      <c r="G11" s="25">
        <v>0</v>
      </c>
      <c r="H11" s="25">
        <f>SUM(B11:G11)</f>
        <v>130</v>
      </c>
    </row>
    <row r="12" spans="1:8" x14ac:dyDescent="0.25">
      <c r="B12" s="25">
        <v>0</v>
      </c>
      <c r="C12" s="25">
        <v>50</v>
      </c>
      <c r="D12" s="25">
        <v>10</v>
      </c>
      <c r="E12" s="25">
        <v>0</v>
      </c>
      <c r="F12" s="25">
        <v>0</v>
      </c>
      <c r="G12" s="25">
        <v>30</v>
      </c>
      <c r="H12" s="25">
        <f t="shared" ref="H12:H14" si="0">SUM(B12:G12)</f>
        <v>90</v>
      </c>
    </row>
    <row r="13" spans="1:8" x14ac:dyDescent="0.25">
      <c r="A13" s="17"/>
      <c r="B13" s="25">
        <v>0</v>
      </c>
      <c r="C13" s="25">
        <v>0</v>
      </c>
      <c r="D13" s="25">
        <v>20</v>
      </c>
      <c r="E13" s="25">
        <v>80</v>
      </c>
      <c r="F13" s="25">
        <v>0</v>
      </c>
      <c r="G13" s="25">
        <v>0</v>
      </c>
      <c r="H13" s="25">
        <f t="shared" si="0"/>
        <v>100</v>
      </c>
    </row>
    <row r="14" spans="1:8" x14ac:dyDescent="0.25">
      <c r="B14" s="25">
        <v>80</v>
      </c>
      <c r="C14" s="25">
        <v>0</v>
      </c>
      <c r="D14" s="25">
        <v>0</v>
      </c>
      <c r="E14" s="25">
        <v>0</v>
      </c>
      <c r="F14" s="25">
        <v>0</v>
      </c>
      <c r="G14" s="25">
        <v>60</v>
      </c>
      <c r="H14" s="25">
        <f t="shared" si="0"/>
        <v>140</v>
      </c>
    </row>
    <row r="15" spans="1:8" x14ac:dyDescent="0.25">
      <c r="B15" s="25">
        <f>SUM(B11:B14)</f>
        <v>110</v>
      </c>
      <c r="C15" s="25">
        <f t="shared" ref="C15:G15" si="1">SUM(C11:C14)</f>
        <v>50</v>
      </c>
      <c r="D15" s="25">
        <f t="shared" si="1"/>
        <v>30</v>
      </c>
      <c r="E15" s="25">
        <f t="shared" si="1"/>
        <v>80</v>
      </c>
      <c r="F15" s="25">
        <f t="shared" si="1"/>
        <v>100</v>
      </c>
      <c r="G15" s="25">
        <f t="shared" si="1"/>
        <v>90</v>
      </c>
    </row>
    <row r="18" spans="1:7" x14ac:dyDescent="0.25">
      <c r="B18" s="25">
        <f t="array" ref="B18:F21">B3:G6*B11:G14</f>
        <v>60</v>
      </c>
      <c r="C18" s="25">
        <v>0</v>
      </c>
      <c r="D18" s="25">
        <v>0</v>
      </c>
      <c r="E18" s="25">
        <v>0</v>
      </c>
      <c r="F18" s="25">
        <v>200</v>
      </c>
      <c r="G18" s="25">
        <f t="array" ref="G18">G3:L6*G11:L14</f>
        <v>0</v>
      </c>
    </row>
    <row r="19" spans="1:7" x14ac:dyDescent="0.25">
      <c r="B19" s="25">
        <v>0</v>
      </c>
      <c r="C19" s="25">
        <v>50</v>
      </c>
      <c r="D19" s="25">
        <v>20</v>
      </c>
      <c r="E19" s="25">
        <v>0</v>
      </c>
      <c r="F19" s="25">
        <v>0</v>
      </c>
      <c r="G19" s="25">
        <f t="array" ref="G19">G4:L7*G12:L15</f>
        <v>150</v>
      </c>
    </row>
    <row r="20" spans="1:7" x14ac:dyDescent="0.25">
      <c r="B20" s="25">
        <v>0</v>
      </c>
      <c r="C20" s="25">
        <v>0</v>
      </c>
      <c r="D20" s="25">
        <v>80</v>
      </c>
      <c r="E20" s="25">
        <v>80</v>
      </c>
      <c r="F20" s="25">
        <v>0</v>
      </c>
      <c r="G20" s="25">
        <f t="array" ref="G20">G5:L8*G13:L16</f>
        <v>0</v>
      </c>
    </row>
    <row r="21" spans="1:7" x14ac:dyDescent="0.25">
      <c r="B21" s="25">
        <v>160</v>
      </c>
      <c r="C21" s="25">
        <v>0</v>
      </c>
      <c r="D21" s="25">
        <v>0</v>
      </c>
      <c r="E21" s="25">
        <v>0</v>
      </c>
      <c r="F21" s="25">
        <v>0</v>
      </c>
      <c r="G21" s="25">
        <f t="array" ref="G21">G6:L9*G14:L17</f>
        <v>240</v>
      </c>
    </row>
    <row r="24" spans="1:7" x14ac:dyDescent="0.25">
      <c r="A24" s="30" t="s">
        <v>42</v>
      </c>
      <c r="B24" s="25">
        <f>SUM(B18:G21)</f>
        <v>1040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K11" sqref="K11"/>
    </sheetView>
  </sheetViews>
  <sheetFormatPr defaultRowHeight="15" x14ac:dyDescent="0.25"/>
  <cols>
    <col min="1" max="1" width="20.7109375" customWidth="1"/>
  </cols>
  <sheetData>
    <row r="1" spans="1:13" x14ac:dyDescent="0.25">
      <c r="A1" s="72" t="s">
        <v>44</v>
      </c>
      <c r="B1" s="74" t="s">
        <v>43</v>
      </c>
      <c r="C1" s="75"/>
      <c r="D1" s="75"/>
      <c r="E1" s="75"/>
      <c r="F1" s="75"/>
      <c r="G1" s="76"/>
      <c r="H1" s="63"/>
      <c r="I1" s="17"/>
    </row>
    <row r="2" spans="1:13" x14ac:dyDescent="0.25">
      <c r="A2" s="73"/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64">
        <v>6</v>
      </c>
      <c r="H2" s="62"/>
      <c r="I2" s="17"/>
    </row>
    <row r="3" spans="1:13" x14ac:dyDescent="0.25">
      <c r="A3" s="30">
        <v>1</v>
      </c>
      <c r="B3" s="25">
        <v>1</v>
      </c>
      <c r="C3" s="25">
        <v>5</v>
      </c>
      <c r="D3" s="25">
        <v>2</v>
      </c>
      <c r="E3" s="25">
        <v>2</v>
      </c>
      <c r="F3" s="25">
        <v>1</v>
      </c>
      <c r="G3" s="25">
        <v>6</v>
      </c>
      <c r="H3" s="59">
        <v>100</v>
      </c>
    </row>
    <row r="4" spans="1:13" x14ac:dyDescent="0.25">
      <c r="A4" s="30">
        <v>2</v>
      </c>
      <c r="B4" s="25">
        <v>3</v>
      </c>
      <c r="C4" s="25">
        <v>6</v>
      </c>
      <c r="D4" s="25">
        <v>2</v>
      </c>
      <c r="E4" s="25">
        <v>4</v>
      </c>
      <c r="F4" s="25">
        <v>3</v>
      </c>
      <c r="G4" s="25">
        <v>3</v>
      </c>
      <c r="H4" s="59">
        <v>15</v>
      </c>
    </row>
    <row r="5" spans="1:13" x14ac:dyDescent="0.25">
      <c r="A5" s="30">
        <v>3</v>
      </c>
      <c r="B5" s="25">
        <v>8</v>
      </c>
      <c r="C5" s="25">
        <v>10</v>
      </c>
      <c r="D5" s="25">
        <v>4</v>
      </c>
      <c r="E5" s="25">
        <v>5</v>
      </c>
      <c r="F5" s="25">
        <v>6</v>
      </c>
      <c r="G5" s="25">
        <v>8</v>
      </c>
      <c r="H5" s="59">
        <v>90</v>
      </c>
    </row>
    <row r="6" spans="1:13" x14ac:dyDescent="0.25">
      <c r="A6" s="30">
        <v>4</v>
      </c>
      <c r="B6" s="25">
        <v>7</v>
      </c>
      <c r="C6" s="25">
        <v>3</v>
      </c>
      <c r="D6" s="25">
        <v>7</v>
      </c>
      <c r="E6" s="25">
        <v>9</v>
      </c>
      <c r="F6" s="25">
        <v>1</v>
      </c>
      <c r="G6" s="25">
        <v>2</v>
      </c>
      <c r="H6" s="59">
        <v>55</v>
      </c>
    </row>
    <row r="7" spans="1:13" x14ac:dyDescent="0.25">
      <c r="A7" s="57"/>
      <c r="B7" s="25">
        <v>30</v>
      </c>
      <c r="C7" s="25">
        <v>40</v>
      </c>
      <c r="D7" s="25">
        <v>55</v>
      </c>
      <c r="E7" s="25">
        <v>80</v>
      </c>
      <c r="F7" s="25">
        <v>45</v>
      </c>
      <c r="G7" s="25">
        <v>10</v>
      </c>
      <c r="H7" s="58"/>
      <c r="I7" s="17"/>
    </row>
    <row r="8" spans="1:13" x14ac:dyDescent="0.25">
      <c r="A8" s="17"/>
      <c r="H8" s="17"/>
      <c r="I8" s="17"/>
    </row>
    <row r="10" spans="1:13" x14ac:dyDescent="0.25">
      <c r="B10" s="25">
        <v>30</v>
      </c>
      <c r="C10" s="25">
        <v>0</v>
      </c>
      <c r="D10" s="25">
        <v>0</v>
      </c>
      <c r="E10" s="25">
        <v>40</v>
      </c>
      <c r="F10" s="25">
        <v>30</v>
      </c>
      <c r="G10" s="25">
        <v>0</v>
      </c>
      <c r="H10" s="25">
        <f>SUM(B10:G10)</f>
        <v>100</v>
      </c>
    </row>
    <row r="11" spans="1:13" x14ac:dyDescent="0.25">
      <c r="B11" s="25">
        <v>0</v>
      </c>
      <c r="C11" s="25">
        <v>0</v>
      </c>
      <c r="D11" s="25">
        <v>5</v>
      </c>
      <c r="E11" s="25">
        <v>0</v>
      </c>
      <c r="F11" s="25">
        <v>0</v>
      </c>
      <c r="G11" s="25">
        <v>10</v>
      </c>
      <c r="H11" s="25">
        <f t="shared" ref="H11:H13" si="0">SUM(B11:G11)</f>
        <v>15</v>
      </c>
    </row>
    <row r="12" spans="1:13" x14ac:dyDescent="0.25">
      <c r="B12" s="25">
        <v>0</v>
      </c>
      <c r="C12" s="25">
        <v>0</v>
      </c>
      <c r="D12" s="25">
        <v>50</v>
      </c>
      <c r="E12" s="25">
        <v>40</v>
      </c>
      <c r="F12" s="25">
        <v>0</v>
      </c>
      <c r="G12" s="25">
        <v>0</v>
      </c>
      <c r="H12" s="25">
        <f t="shared" si="0"/>
        <v>90</v>
      </c>
    </row>
    <row r="13" spans="1:13" x14ac:dyDescent="0.25">
      <c r="B13" s="25">
        <v>0</v>
      </c>
      <c r="C13" s="25">
        <v>40</v>
      </c>
      <c r="D13" s="25">
        <v>0</v>
      </c>
      <c r="E13" s="25">
        <v>0</v>
      </c>
      <c r="F13" s="25">
        <v>15</v>
      </c>
      <c r="G13" s="25">
        <v>0</v>
      </c>
      <c r="H13" s="25">
        <f t="shared" si="0"/>
        <v>55</v>
      </c>
    </row>
    <row r="14" spans="1:13" x14ac:dyDescent="0.25">
      <c r="B14" s="25">
        <f>SUM(B10:B13)</f>
        <v>30</v>
      </c>
      <c r="C14" s="25">
        <f t="shared" ref="C14:G14" si="1">SUM(C10:C13)</f>
        <v>40</v>
      </c>
      <c r="D14" s="25">
        <f t="shared" si="1"/>
        <v>55</v>
      </c>
      <c r="E14" s="25">
        <f t="shared" si="1"/>
        <v>80</v>
      </c>
      <c r="F14" s="25">
        <f t="shared" si="1"/>
        <v>45</v>
      </c>
      <c r="G14" s="25">
        <f t="shared" si="1"/>
        <v>10</v>
      </c>
      <c r="M14" s="17"/>
    </row>
    <row r="17" spans="1:7" x14ac:dyDescent="0.25">
      <c r="B17" s="25">
        <f t="array" ref="B17:G20">B3:G6*B10:G13</f>
        <v>30</v>
      </c>
      <c r="C17" s="25">
        <v>0</v>
      </c>
      <c r="D17" s="25">
        <v>0</v>
      </c>
      <c r="E17" s="25">
        <v>80</v>
      </c>
      <c r="F17" s="25">
        <v>30</v>
      </c>
      <c r="G17" s="25">
        <v>0</v>
      </c>
    </row>
    <row r="18" spans="1:7" x14ac:dyDescent="0.25">
      <c r="B18" s="25">
        <v>0</v>
      </c>
      <c r="C18" s="25">
        <v>0</v>
      </c>
      <c r="D18" s="25">
        <v>10</v>
      </c>
      <c r="E18" s="25">
        <v>0</v>
      </c>
      <c r="F18" s="25">
        <v>0</v>
      </c>
      <c r="G18" s="25">
        <v>30</v>
      </c>
    </row>
    <row r="19" spans="1:7" x14ac:dyDescent="0.25">
      <c r="B19" s="25">
        <v>0</v>
      </c>
      <c r="C19" s="25">
        <v>0</v>
      </c>
      <c r="D19" s="25">
        <v>200</v>
      </c>
      <c r="E19" s="25">
        <v>200</v>
      </c>
      <c r="F19" s="25">
        <v>0</v>
      </c>
      <c r="G19" s="25">
        <v>0</v>
      </c>
    </row>
    <row r="20" spans="1:7" x14ac:dyDescent="0.25">
      <c r="B20" s="25">
        <v>0</v>
      </c>
      <c r="C20" s="25">
        <v>120</v>
      </c>
      <c r="D20" s="25">
        <v>0</v>
      </c>
      <c r="E20" s="25">
        <v>0</v>
      </c>
      <c r="F20" s="25">
        <v>15</v>
      </c>
      <c r="G20" s="25">
        <v>0</v>
      </c>
    </row>
    <row r="22" spans="1:7" x14ac:dyDescent="0.25">
      <c r="A22" s="30" t="s">
        <v>45</v>
      </c>
      <c r="B22" s="25">
        <f>SUM(B17:G20)</f>
        <v>715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9" sqref="J19"/>
    </sheetView>
  </sheetViews>
  <sheetFormatPr defaultRowHeight="15" x14ac:dyDescent="0.25"/>
  <cols>
    <col min="1" max="1" width="13.140625" customWidth="1"/>
  </cols>
  <sheetData>
    <row r="1" spans="1:7" x14ac:dyDescent="0.25">
      <c r="A1" s="72" t="s">
        <v>46</v>
      </c>
      <c r="B1" s="74" t="s">
        <v>47</v>
      </c>
      <c r="C1" s="75"/>
      <c r="D1" s="75"/>
      <c r="E1" s="76"/>
      <c r="F1" s="58"/>
      <c r="G1" s="17"/>
    </row>
    <row r="2" spans="1:7" x14ac:dyDescent="0.25">
      <c r="A2" s="73"/>
      <c r="B2" s="30">
        <v>1</v>
      </c>
      <c r="C2" s="30">
        <v>2</v>
      </c>
      <c r="D2" s="30">
        <v>3</v>
      </c>
      <c r="E2" s="30">
        <v>4</v>
      </c>
      <c r="F2" s="62"/>
      <c r="G2" s="17"/>
    </row>
    <row r="3" spans="1:7" x14ac:dyDescent="0.25">
      <c r="A3" s="30">
        <v>1</v>
      </c>
      <c r="B3" s="25">
        <v>7</v>
      </c>
      <c r="C3" s="25">
        <v>3</v>
      </c>
      <c r="D3" s="25">
        <v>3</v>
      </c>
      <c r="E3" s="25">
        <v>8</v>
      </c>
      <c r="F3" s="59">
        <v>10</v>
      </c>
    </row>
    <row r="4" spans="1:7" x14ac:dyDescent="0.25">
      <c r="A4" s="30">
        <v>2</v>
      </c>
      <c r="B4" s="25">
        <v>7</v>
      </c>
      <c r="C4" s="25">
        <v>6</v>
      </c>
      <c r="D4" s="25">
        <v>2</v>
      </c>
      <c r="E4" s="25">
        <v>7</v>
      </c>
      <c r="F4" s="59">
        <v>20</v>
      </c>
    </row>
    <row r="5" spans="1:7" x14ac:dyDescent="0.25">
      <c r="A5" s="30">
        <v>3</v>
      </c>
      <c r="B5" s="25">
        <v>4</v>
      </c>
      <c r="C5" s="25">
        <v>7</v>
      </c>
      <c r="D5" s="25">
        <v>7</v>
      </c>
      <c r="E5" s="25">
        <v>3</v>
      </c>
      <c r="F5" s="59">
        <v>35</v>
      </c>
    </row>
    <row r="6" spans="1:7" x14ac:dyDescent="0.25">
      <c r="A6" s="30">
        <v>4</v>
      </c>
      <c r="B6" s="25">
        <v>5</v>
      </c>
      <c r="C6" s="25">
        <v>2</v>
      </c>
      <c r="D6" s="25">
        <v>4</v>
      </c>
      <c r="E6" s="25">
        <v>5</v>
      </c>
      <c r="F6" s="59">
        <v>45</v>
      </c>
    </row>
    <row r="7" spans="1:7" x14ac:dyDescent="0.25">
      <c r="A7" s="57"/>
      <c r="B7" s="25">
        <v>25</v>
      </c>
      <c r="C7" s="25">
        <v>30</v>
      </c>
      <c r="D7" s="25">
        <v>40</v>
      </c>
      <c r="E7" s="25">
        <v>15</v>
      </c>
      <c r="F7" s="58"/>
      <c r="G7" s="17"/>
    </row>
    <row r="8" spans="1:7" x14ac:dyDescent="0.25">
      <c r="A8" s="17"/>
      <c r="F8" s="17"/>
      <c r="G8" s="17"/>
    </row>
    <row r="10" spans="1:7" x14ac:dyDescent="0.25">
      <c r="B10" s="25">
        <v>10</v>
      </c>
      <c r="C10" s="25">
        <v>0</v>
      </c>
      <c r="D10" s="25">
        <v>0</v>
      </c>
      <c r="E10" s="25">
        <v>0</v>
      </c>
      <c r="F10" s="65">
        <f>SUM(B10:E10)</f>
        <v>10</v>
      </c>
    </row>
    <row r="11" spans="1:7" x14ac:dyDescent="0.25">
      <c r="B11" s="25">
        <v>0</v>
      </c>
      <c r="C11" s="25">
        <v>0</v>
      </c>
      <c r="D11" s="25">
        <v>0</v>
      </c>
      <c r="E11" s="25">
        <v>20.000000000000004</v>
      </c>
      <c r="F11" s="65">
        <f t="shared" ref="F11:F12" si="0">SUM(B11:E11)</f>
        <v>20.000000000000004</v>
      </c>
    </row>
    <row r="12" spans="1:7" x14ac:dyDescent="0.25">
      <c r="B12" s="25">
        <v>0</v>
      </c>
      <c r="C12" s="25">
        <v>0</v>
      </c>
      <c r="D12" s="25">
        <v>40</v>
      </c>
      <c r="E12" s="25">
        <v>0</v>
      </c>
      <c r="F12" s="65">
        <f t="shared" si="0"/>
        <v>40</v>
      </c>
    </row>
    <row r="13" spans="1:7" x14ac:dyDescent="0.25">
      <c r="B13" s="25">
        <v>14.999999999996092</v>
      </c>
      <c r="C13" s="25">
        <v>30.000000000000977</v>
      </c>
      <c r="D13" s="25">
        <v>0</v>
      </c>
      <c r="E13" s="25">
        <v>0</v>
      </c>
      <c r="F13" s="65">
        <f>SUM(B13:E13)</f>
        <v>44.999999999997073</v>
      </c>
    </row>
    <row r="14" spans="1:7" x14ac:dyDescent="0.25">
      <c r="B14" s="25">
        <f>SUM(B10:B13)</f>
        <v>24.999999999996092</v>
      </c>
      <c r="C14" s="25">
        <f t="shared" ref="C14:E14" si="1">SUM(C10:C13)</f>
        <v>30.000000000000977</v>
      </c>
      <c r="D14" s="25">
        <f t="shared" si="1"/>
        <v>40</v>
      </c>
      <c r="E14" s="25">
        <f t="shared" si="1"/>
        <v>20.000000000000004</v>
      </c>
    </row>
    <row r="16" spans="1:7" x14ac:dyDescent="0.25">
      <c r="B16" s="25">
        <f t="array" ref="B16:E19">B3:E6*B10:E13</f>
        <v>70</v>
      </c>
      <c r="C16" s="25">
        <v>0</v>
      </c>
      <c r="D16" s="25">
        <v>0</v>
      </c>
      <c r="E16" s="25">
        <v>0</v>
      </c>
    </row>
    <row r="17" spans="1:5" x14ac:dyDescent="0.25">
      <c r="B17" s="25">
        <v>0</v>
      </c>
      <c r="C17" s="25">
        <v>0</v>
      </c>
      <c r="D17" s="25">
        <v>0</v>
      </c>
      <c r="E17" s="25">
        <v>140.00000000000003</v>
      </c>
    </row>
    <row r="18" spans="1:5" x14ac:dyDescent="0.25">
      <c r="B18" s="25">
        <v>0</v>
      </c>
      <c r="C18" s="25">
        <v>0</v>
      </c>
      <c r="D18" s="25">
        <v>280</v>
      </c>
      <c r="E18" s="25">
        <v>0</v>
      </c>
    </row>
    <row r="19" spans="1:5" x14ac:dyDescent="0.25">
      <c r="B19" s="25">
        <v>74.99999999998046</v>
      </c>
      <c r="C19" s="25">
        <v>60.000000000001954</v>
      </c>
      <c r="D19" s="25">
        <v>0</v>
      </c>
      <c r="E19" s="25">
        <v>0</v>
      </c>
    </row>
    <row r="21" spans="1:5" x14ac:dyDescent="0.25">
      <c r="A21" s="30" t="s">
        <v>42</v>
      </c>
      <c r="B21" s="65">
        <f>SUM(B16:E19)</f>
        <v>624.99999999998238</v>
      </c>
    </row>
    <row r="22" spans="1:5" x14ac:dyDescent="0.25">
      <c r="A22" s="30" t="s">
        <v>48</v>
      </c>
      <c r="B22" s="65">
        <f>B21*20</f>
        <v>12499.999999999647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1. Макросы</vt:lpstr>
      <vt:lpstr>2. Выпадающий список</vt:lpstr>
      <vt:lpstr>10.1 10.2</vt:lpstr>
      <vt:lpstr>10.3</vt:lpstr>
      <vt:lpstr>13.1</vt:lpstr>
      <vt:lpstr>13.2</vt:lpstr>
      <vt:lpstr>13.2.2</vt:lpstr>
      <vt:lpstr>13.2.3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2018-10-08T17:47:25Z</dcterms:modified>
</cp:coreProperties>
</file>