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230"/>
  <workbookPr autoCompressPictures="0"/>
  <mc:AlternateContent xmlns:mc="http://schemas.openxmlformats.org/markup-compatibility/2006">
    <mc:Choice Requires="x15">
      <x15ac:absPath xmlns:x15ac="http://schemas.microsoft.com/office/spreadsheetml/2010/11/ac" url="/Users/amarzulo/Google Drive/DELPHIX/Empresas/Bancomer/"/>
    </mc:Choice>
  </mc:AlternateContent>
  <bookViews>
    <workbookView xWindow="0" yWindow="460" windowWidth="25600" windowHeight="15520"/>
  </bookViews>
  <sheets>
    <sheet name="Databases" sheetId="1" r:id="rId1"/>
    <sheet name="Infrastructure" sheetId="2" r:id="rId2"/>
    <sheet name="Information Resources" sheetId="5" r:id="rId3"/>
  </sheets>
  <definedNames>
    <definedName name="_xlnm._FilterDatabase" localSheetId="0" hidden="1">Databases!$A$4:$AA$100</definedName>
    <definedName name="Application_Name_Purpose">Databases!$B:$B</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10" i="1" l="1"/>
  <c r="W10" i="1"/>
  <c r="W3" i="1"/>
  <c r="X3" i="1"/>
  <c r="V3" i="1"/>
  <c r="Q14" i="1"/>
  <c r="Q13" i="1"/>
  <c r="Q11" i="1"/>
  <c r="P11" i="1"/>
  <c r="P14" i="1"/>
  <c r="Q10" i="1"/>
  <c r="Q12"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3" i="1"/>
  <c r="P12" i="1"/>
  <c r="P10" i="1"/>
  <c r="P5" i="1"/>
  <c r="A3" i="1"/>
  <c r="N3" i="1"/>
  <c r="Q5" i="1"/>
  <c r="O3" i="1"/>
  <c r="D3" i="1"/>
  <c r="B3" i="1"/>
</calcChain>
</file>

<file path=xl/comments1.xml><?xml version="1.0" encoding="utf-8"?>
<comments xmlns="http://schemas.openxmlformats.org/spreadsheetml/2006/main">
  <authors>
    <author>Joel Harrison</author>
    <author>Andre Marzulo</author>
  </authors>
  <commentList>
    <comment ref="A2" authorId="0">
      <text>
        <r>
          <rPr>
            <sz val="9"/>
            <color indexed="81"/>
            <rFont val="Tahoma"/>
            <family val="2"/>
          </rPr>
          <t>Please list your Delphix engine(s), Delphix Masking or Staging/Sync server(s) separately. 
We don't need IP, nor Port, nor Fully Qualified Domain name, nor listener ports.
We DO need hostnames from each DB server and all the Delphix servers in scope.</t>
        </r>
      </text>
    </comment>
    <comment ref="D2" authorId="0">
      <text>
        <r>
          <rPr>
            <sz val="9"/>
            <color indexed="81"/>
            <rFont val="Tahoma"/>
            <family val="2"/>
          </rPr>
          <t>Please list each source and follow with the targets that relate to that source.
That is better than listing all the sources then all the targets.</t>
        </r>
      </text>
    </comment>
    <comment ref="K2" authorId="0">
      <text>
        <r>
          <rPr>
            <sz val="9"/>
            <color indexed="81"/>
            <rFont val="Tahoma"/>
            <family val="2"/>
          </rPr>
          <t>This information is a rough "finger in the wind" which will be superseded if we are able to retrieve IOCollector data</t>
        </r>
      </text>
    </comment>
    <comment ref="L2" authorId="0">
      <text>
        <r>
          <rPr>
            <sz val="9"/>
            <color indexed="81"/>
            <rFont val="Tahoma"/>
            <family val="2"/>
          </rPr>
          <t>Masking / Hiding your data may not be critical to you. Just select "None" if that's the case.</t>
        </r>
      </text>
    </comment>
    <comment ref="M2" authorId="0">
      <text>
        <r>
          <rPr>
            <sz val="9"/>
            <color indexed="81"/>
            <rFont val="Tahoma"/>
            <family val="2"/>
          </rPr>
          <t>Please be more detailed than an internal abbreviation.</t>
        </r>
      </text>
    </comment>
    <comment ref="N2" authorId="0">
      <text>
        <r>
          <rPr>
            <sz val="9"/>
            <color indexed="81"/>
            <rFont val="Tahoma"/>
            <family val="2"/>
          </rPr>
          <t xml:space="preserve">This information will be superseded if we are able to retrieve IOCollector data - however round numbers (+/- 1TB) are helpful.
In case of Oracle consider SUM(bytes) of DBA_SEGMENTS.
</t>
        </r>
      </text>
    </comment>
    <comment ref="O2" authorId="0">
      <text>
        <r>
          <rPr>
            <sz val="9"/>
            <color indexed="81"/>
            <rFont val="Tahoma"/>
            <family val="2"/>
          </rPr>
          <t>This information does not come from anywhere else, please provide your best estimate.</t>
        </r>
      </text>
    </comment>
    <comment ref="P2" authorId="0">
      <text>
        <r>
          <rPr>
            <sz val="9"/>
            <color indexed="81"/>
            <rFont val="Tahoma"/>
            <family val="2"/>
          </rPr>
          <t xml:space="preserve">How often do you currently refresh this non-prod environment? (Pre-Delphix)
If this is not steady, pick a number that should average out over a year.
Today's refresh interval helps quantify Delphix's post-implementation value. </t>
        </r>
      </text>
    </comment>
    <comment ref="Q2" authorId="0">
      <text>
        <r>
          <rPr>
            <sz val="9"/>
            <color indexed="81"/>
            <rFont val="Tahoma"/>
            <family val="2"/>
          </rPr>
          <t xml:space="preserve">How long do all the recurring steps of a refresh of this non-prod environment currently take? For example, 1 hour or 1 day to backup prod, transmit to non-prod and restore?
If this is not steady, pick a number that should average out over a year.
Today's refresh duration helps quantify Delphix's post-implementation value. </t>
        </r>
      </text>
    </comment>
    <comment ref="U2" authorId="1">
      <text>
        <r>
          <rPr>
            <b/>
            <sz val="10"/>
            <color indexed="81"/>
            <rFont val="Calibri"/>
          </rPr>
          <t>In case of virtual, please consider the CPUs of the Host server</t>
        </r>
      </text>
    </comment>
  </commentList>
</comments>
</file>

<file path=xl/comments2.xml><?xml version="1.0" encoding="utf-8"?>
<comments xmlns="http://schemas.openxmlformats.org/spreadsheetml/2006/main">
  <authors>
    <author>Joel Harrison</author>
  </authors>
  <commentList>
    <comment ref="D1" authorId="0">
      <text>
        <r>
          <rPr>
            <b/>
            <sz val="9"/>
            <color indexed="81"/>
            <rFont val="Tahoma"/>
            <family val="2"/>
          </rPr>
          <t>Time To Infrastucture Complete = time taken to setup VM, CPU, RAM, Network, Storage infrastucture per best practices</t>
        </r>
      </text>
    </comment>
  </commentList>
</comments>
</file>

<file path=xl/sharedStrings.xml><?xml version="1.0" encoding="utf-8"?>
<sst xmlns="http://schemas.openxmlformats.org/spreadsheetml/2006/main" count="242" uniqueCount="194">
  <si>
    <t>Oracle RAC</t>
  </si>
  <si>
    <t>RHEL 6.2</t>
  </si>
  <si>
    <t>GB</t>
  </si>
  <si>
    <t>Data Masking</t>
  </si>
  <si>
    <t>Informatica</t>
  </si>
  <si>
    <t>None</t>
  </si>
  <si>
    <t>Days</t>
  </si>
  <si>
    <t>Axis</t>
  </si>
  <si>
    <t>Oracle, MS-SQL, Postgres, AppData</t>
  </si>
  <si>
    <t>High (&gt;100 MB/s)</t>
  </si>
  <si>
    <t>Medium (&gt;10 MB/s)</t>
  </si>
  <si>
    <t>Low (&lt; 10 MB/s)</t>
  </si>
  <si>
    <t>Very Low (&lt;1 MB/s)</t>
  </si>
  <si>
    <t>Read + Write MB/s</t>
  </si>
  <si>
    <t>Details</t>
  </si>
  <si>
    <t>OS</t>
  </si>
  <si>
    <t>DB Version</t>
  </si>
  <si>
    <t>Data Growth Expected</t>
  </si>
  <si>
    <t>Source</t>
  </si>
  <si>
    <t>CRM</t>
  </si>
  <si>
    <t>Web Orders</t>
  </si>
  <si>
    <t>CRMSTG</t>
  </si>
  <si>
    <t>CRMPROD</t>
  </si>
  <si>
    <t>CRMQA</t>
  </si>
  <si>
    <t>CRMDEV</t>
  </si>
  <si>
    <t>CRMTST</t>
  </si>
  <si>
    <t>WO_Prod</t>
  </si>
  <si>
    <t>Oracle Target Host and DB Reqs</t>
  </si>
  <si>
    <t>Network and Connectivity Requirements for Oracle</t>
  </si>
  <si>
    <t>Network and Connectivity Requirements for SQL</t>
  </si>
  <si>
    <t>MS SQL</t>
  </si>
  <si>
    <t>Datacenter Location(s)</t>
  </si>
  <si>
    <t>OLTP, Batch, Dev, Test, QA, etc</t>
  </si>
  <si>
    <t>Test</t>
  </si>
  <si>
    <t>Win 2012</t>
  </si>
  <si>
    <t>&gt;15</t>
  </si>
  <si>
    <t>web_prod1</t>
  </si>
  <si>
    <t>crm_prod1</t>
  </si>
  <si>
    <t>crm_test1</t>
  </si>
  <si>
    <t>crm_test2</t>
  </si>
  <si>
    <t>William Wallace</t>
  </si>
  <si>
    <t>App Name</t>
  </si>
  <si>
    <t>Data Type</t>
  </si>
  <si>
    <t>DB Name</t>
  </si>
  <si>
    <t>DB or Schema name</t>
  </si>
  <si>
    <t>App Owner</t>
  </si>
  <si>
    <t>Common Name</t>
  </si>
  <si>
    <t>Masking type or vendor</t>
  </si>
  <si>
    <t>Hostname(s)</t>
  </si>
  <si>
    <t>Columbus, OH</t>
  </si>
  <si>
    <t>Jersey City, NJ</t>
  </si>
  <si>
    <t>New York, NY</t>
  </si>
  <si>
    <t>Alan Alda</t>
  </si>
  <si>
    <t>Tony Tiger</t>
  </si>
  <si>
    <t>12.x</t>
  </si>
  <si>
    <t>Designation</t>
  </si>
  <si>
    <t>Storage</t>
  </si>
  <si>
    <t>Network</t>
  </si>
  <si>
    <t>Category</t>
  </si>
  <si>
    <t>Monitoring and Alerting</t>
  </si>
  <si>
    <t>City, State, Nickname</t>
  </si>
  <si>
    <t>Do you intend to enable log sync from production? (Provide more granular timeflow)</t>
  </si>
  <si>
    <t>Delphix Settings (2)</t>
  </si>
  <si>
    <t>Delphix Settings (1)</t>
  </si>
  <si>
    <t>Oracle Settings (1)</t>
  </si>
  <si>
    <t>MSSQL Settings (1)</t>
  </si>
  <si>
    <t>Delphix Settings (3)</t>
  </si>
  <si>
    <t>Delphix Settings (4)</t>
  </si>
  <si>
    <t>Oracle Settings (2)</t>
  </si>
  <si>
    <t>http://community.delphix.com</t>
  </si>
  <si>
    <t>https://docs.delphix.com/display/DOCS/Requirements+for+Oracle+Source+Hosts+and+Databases</t>
  </si>
  <si>
    <t>https://docs.delphix.com/display/DOCS/Requirements+for+Oracle+Target+Hosts+and+Databases</t>
  </si>
  <si>
    <t>Oracle Source Host and DB Reqs</t>
  </si>
  <si>
    <t>MS SQL Source Host and DB Reqs</t>
  </si>
  <si>
    <t>MS SQL Target Host and DB Reqs</t>
  </si>
  <si>
    <t xml:space="preserve">http://support.delphix.com </t>
  </si>
  <si>
    <t xml:space="preserve">http://download.delphix.com </t>
  </si>
  <si>
    <t xml:space="preserve">http://upload.delphix.com </t>
  </si>
  <si>
    <t>Link</t>
  </si>
  <si>
    <t>Resource Description</t>
  </si>
  <si>
    <t>Support (support login required)</t>
  </si>
  <si>
    <t>Downloads (support login required)</t>
  </si>
  <si>
    <t>Rough disk throughput generalization</t>
  </si>
  <si>
    <t>Uploads</t>
  </si>
  <si>
    <t>Hostname only, FQDN/IP not needed</t>
  </si>
  <si>
    <t>Owner Name</t>
  </si>
  <si>
    <t xml:space="preserve">http://docs.delphix.com </t>
  </si>
  <si>
    <t>Docs</t>
  </si>
  <si>
    <t>Oracle Resources and Requirements</t>
  </si>
  <si>
    <t>MSSQL Resources and Requirements</t>
  </si>
  <si>
    <t>https://docs.delphix.com/display/DOCS/Requirements+for+SQL+Server+Target+Hosts+and+Databases</t>
  </si>
  <si>
    <t>https://docs.delphix.com/display/DOCS/Network+and+Connectivity+Requirements+for+SQL+Server+Environments</t>
  </si>
  <si>
    <t>https://docs.delphix.com/display/DOCS/Requirements+for+SQL+Server+Source+Hosts+and+Databases</t>
  </si>
  <si>
    <t>https://docs.delphix.com/display/DOCS/Network+and+Connectivity+Requirements+for+Oracle+Environments</t>
  </si>
  <si>
    <t>% growth next 12 months</t>
  </si>
  <si>
    <t>DB Size</t>
  </si>
  <si>
    <t>Hypervisor</t>
  </si>
  <si>
    <t>Workload Type</t>
  </si>
  <si>
    <t>I/O Throughput 
Self-assessment</t>
  </si>
  <si>
    <t>DB Count</t>
  </si>
  <si>
    <t>Comments</t>
  </si>
  <si>
    <t>Number of VDBs (Sources only)</t>
  </si>
  <si>
    <t>Source / Target</t>
  </si>
  <si>
    <t>How Often</t>
  </si>
  <si>
    <t>Hypervisor Host Hardware</t>
  </si>
  <si>
    <t>Recovery Time Objective (RTO)</t>
  </si>
  <si>
    <t>Recovery Point Objective (RPO)</t>
  </si>
  <si>
    <t>How much work may be lost when recovering from a disaster in your non-prod environment? (XX hours)</t>
  </si>
  <si>
    <t>Target</t>
  </si>
  <si>
    <t>Parent Source</t>
  </si>
  <si>
    <t>Parent of Copy (if applicable)</t>
  </si>
  <si>
    <t>N/A</t>
  </si>
  <si>
    <t>Questions</t>
  </si>
  <si>
    <t>Deployment Risk (TTIC)</t>
  </si>
  <si>
    <t>Database Copy Count</t>
  </si>
  <si>
    <t>http://docs.delphix.com/display/SUPPORT/KB+Home</t>
  </si>
  <si>
    <t>Knowledge Base Home (support login required)</t>
  </si>
  <si>
    <t>Do you intend to enable Delphix data masking? Must all data in non-prod systems be masked?</t>
  </si>
  <si>
    <t>Is Delphix end-user self-service via "Jetstream" purchased / in scope? (How many users?)</t>
  </si>
  <si>
    <t>How much time may elapse before recovery from a disaster in your Delphix / non-prod environment? (XX hours)</t>
  </si>
  <si>
    <t>Customer Support (support login required)</t>
  </si>
  <si>
    <t>+1-650-681-3905</t>
  </si>
  <si>
    <t>MSSQL Settings (2)</t>
  </si>
  <si>
    <t>DB Backup Details</t>
  </si>
  <si>
    <t>Which storage vendor and model are in use?</t>
  </si>
  <si>
    <t>What is the type and speed of the storage connection assigned to the VM cluster? (8 GB FC / 10 GB iSCSI, etc)</t>
  </si>
  <si>
    <t>Can "Jumbo Frames" (mtu 9000) be configured for use between the Delphix Engine and Target DB servers?</t>
  </si>
  <si>
    <t>Are backups encrypted? (Certificate or Password based?)</t>
  </si>
  <si>
    <t>Will we be able to disable Intel Hyper-Threading for the Delphix VM Host (not simply the guest)?</t>
  </si>
  <si>
    <t>What OS or DB high availability products are in use for any sources or targets? (Oracle DG, Always on, DB mirroring, etc)</t>
  </si>
  <si>
    <t>Hours</t>
  </si>
  <si>
    <t>Hours of work per refresh</t>
  </si>
  <si>
    <t>CPU vendor, CPU sockets x cores</t>
  </si>
  <si>
    <t>Host memory</t>
  </si>
  <si>
    <t>Hypervisor (ESX/KVM/AWS), version and patch/update Level?</t>
  </si>
  <si>
    <t>Shared or dedicated storage LUNS for Delphix VM?</t>
  </si>
  <si>
    <t>If dedicated storage is assigned, will the storage team support future expansion of those existing LUNs? (best practice)</t>
  </si>
  <si>
    <t>What disk types (SATA/SAS/FC/SSD) are expected to be assigned to the Delphix engine?  (and qty, if known)</t>
  </si>
  <si>
    <t>DB or OS monitoring tools in use? (e.g. Oracle EM, Nagios, Sitescope, SCOM, Openview, Tivoli, etc)</t>
  </si>
  <si>
    <t>Is there an Active Directory trust between the non-prod (target) and prod (source) environments?</t>
  </si>
  <si>
    <t>Will the production data come from primary or standby sources? (Oracle DG, OS Cluster, Availability group, etc)</t>
  </si>
  <si>
    <t>What product are you currently using to backup your source DB environments? (Netbackup, Litespeed, etc)</t>
  </si>
  <si>
    <t>What is your backup plan? (Full daily, weekly full + incremental, weekly full, etc - does it vary for some DBs?)</t>
  </si>
  <si>
    <t>High Availability</t>
  </si>
  <si>
    <t>Current Refresh Interval</t>
  </si>
  <si>
    <t>Current Refresh Duration</t>
  </si>
  <si>
    <t>Host hardware vendor, model</t>
  </si>
  <si>
    <r>
      <t xml:space="preserve">Is the Hypervisor (e.g. ESX) in a </t>
    </r>
    <r>
      <rPr>
        <b/>
        <sz val="12"/>
        <color theme="0"/>
        <rFont val="Calibri"/>
        <family val="2"/>
        <scheme val="minor"/>
      </rPr>
      <t>Shared</t>
    </r>
    <r>
      <rPr>
        <sz val="12"/>
        <color theme="0"/>
        <rFont val="Calibri"/>
        <family val="2"/>
        <scheme val="minor"/>
      </rPr>
      <t xml:space="preserve"> cluster, </t>
    </r>
    <r>
      <rPr>
        <b/>
        <sz val="12"/>
        <color theme="0"/>
        <rFont val="Calibri"/>
        <family val="2"/>
        <scheme val="minor"/>
      </rPr>
      <t>Dedicated</t>
    </r>
    <r>
      <rPr>
        <sz val="12"/>
        <color theme="0"/>
        <rFont val="Calibri"/>
        <family val="2"/>
        <scheme val="minor"/>
      </rPr>
      <t xml:space="preserve"> cluster or </t>
    </r>
    <r>
      <rPr>
        <b/>
        <sz val="12"/>
        <color theme="0"/>
        <rFont val="Calibri"/>
        <family val="2"/>
        <scheme val="minor"/>
      </rPr>
      <t>Standalone?</t>
    </r>
    <r>
      <rPr>
        <sz val="12"/>
        <color theme="0"/>
        <rFont val="Calibri"/>
        <family val="2"/>
        <scheme val="minor"/>
      </rPr>
      <t xml:space="preserve"> (Is cluster failover available?)</t>
    </r>
  </si>
  <si>
    <t>Can we provide 10k IOPS (min) and &lt;10ms latency (95th percentile) for the storage assigned to the Delphix Engine? (required)</t>
  </si>
  <si>
    <t>Is Archivelog Mode enabled for source environments? (required for source ingestion)</t>
  </si>
  <si>
    <t>Will we be able to provide CPU and memory reservations for the Delphix Engine? (best practice)</t>
  </si>
  <si>
    <t>Is BCT currently enabled for your source environments? (this affects source ingestion)</t>
  </si>
  <si>
    <t>How much RAM is available for the VM? (128GB RAM per 8vCPU per best practices)</t>
  </si>
  <si>
    <t>Is Delphix engine-to-engine replication in scope? (Not applicable to single engine deployments)</t>
  </si>
  <si>
    <t>Are your source DBs set to FULL or SIMPLE Recovery Mode? (this affects source ingestion)</t>
  </si>
  <si>
    <t>Source -&gt; Delphix estimated latency: XX ms (req: &lt; 50ms)</t>
  </si>
  <si>
    <t>Delphix -&gt; Target estimated latency: XX ms (req: &lt; 1ms)</t>
  </si>
  <si>
    <t>Delphix -&gt; Target connection speed: XX Gbps (req: 10Gbps)</t>
  </si>
  <si>
    <t>Source -&gt; Delphix connection speed: XX Gbps (req: 10Gbps)</t>
  </si>
  <si>
    <t>Please enter SOURCE and TARGET details below, then review tabs 2 and 3. Remove the sample data below to avoid confusion.</t>
  </si>
  <si>
    <t>Interested users can leverage the community web site for Q/A and more.
(No license requirements, no login, no limits on # of users)</t>
  </si>
  <si>
    <t>Your primary and backup Delphix admins should request access to the official sites for support and downloads via their Delphix Project Manager or Technical Services. The number of support logins is limited by your support contract, while the docs and community sites are open.</t>
  </si>
  <si>
    <t>Production OLTP</t>
  </si>
  <si>
    <t>Calidad</t>
  </si>
  <si>
    <t>Desarrollo</t>
  </si>
  <si>
    <t>BRS</t>
  </si>
  <si>
    <t>Production OLAP</t>
  </si>
  <si>
    <t>Server name</t>
  </si>
  <si>
    <t>Hostname of the DB Server</t>
  </si>
  <si>
    <t>IsVirtualized?</t>
  </si>
  <si>
    <t>lnxdbprodserver</t>
  </si>
  <si>
    <t>lnxdbdesaserver</t>
  </si>
  <si>
    <t>windbprodserver</t>
  </si>
  <si>
    <t>No</t>
  </si>
  <si>
    <t>Yes</t>
  </si>
  <si>
    <t>The hostname is virtual</t>
  </si>
  <si>
    <t>Memory available</t>
  </si>
  <si>
    <t>Size available for OS, in GB</t>
  </si>
  <si>
    <t>Number of Core CPUs in the physical server</t>
  </si>
  <si>
    <t>Core CPU count</t>
  </si>
  <si>
    <t>SGA Target</t>
  </si>
  <si>
    <t>PGA Aggregate</t>
  </si>
  <si>
    <t>Memory parameter size, in case of Oracle</t>
  </si>
  <si>
    <t>FileSystem type</t>
  </si>
  <si>
    <t>Type of File System used</t>
  </si>
  <si>
    <t>ASM</t>
  </si>
  <si>
    <t>ext</t>
  </si>
  <si>
    <t>NTFS</t>
  </si>
  <si>
    <t>Storage Vendor Id</t>
  </si>
  <si>
    <t>Identification of Used Storage</t>
  </si>
  <si>
    <t>If possible</t>
  </si>
  <si>
    <t>EMC VMAX</t>
  </si>
  <si>
    <t>Hitachi HUS-VM</t>
  </si>
  <si>
    <t>NetApp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</si>
</sst>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1"/>
      <name val="Calibri"/>
      <family val="2"/>
      <scheme val="minor"/>
    </font>
    <font>
      <sz val="11"/>
      <color theme="0"/>
      <name val="Calibri"/>
      <family val="2"/>
      <scheme val="minor"/>
    </font>
    <font>
      <i/>
      <sz val="11"/>
      <name val="Calibri"/>
      <family val="2"/>
      <scheme val="minor"/>
    </font>
    <font>
      <sz val="9"/>
      <color indexed="81"/>
      <name val="Tahoma"/>
      <family val="2"/>
    </font>
    <font>
      <b/>
      <sz val="11"/>
      <color theme="1"/>
      <name val="Calibri"/>
      <family val="2"/>
      <scheme val="minor"/>
    </font>
    <font>
      <b/>
      <sz val="16"/>
      <color theme="1"/>
      <name val="Calibri"/>
      <family val="2"/>
      <scheme val="minor"/>
    </font>
    <font>
      <sz val="18"/>
      <color theme="1"/>
      <name val="Calibri"/>
      <family val="2"/>
      <scheme val="minor"/>
    </font>
    <font>
      <b/>
      <sz val="9"/>
      <color indexed="81"/>
      <name val="Tahoma"/>
      <family val="2"/>
    </font>
    <font>
      <b/>
      <sz val="18"/>
      <color rgb="FFBD2027"/>
      <name val="Calibri"/>
      <family val="2"/>
      <scheme val="minor"/>
    </font>
    <font>
      <sz val="12"/>
      <color theme="0"/>
      <name val="Calibri"/>
      <family val="2"/>
      <scheme val="minor"/>
    </font>
    <font>
      <b/>
      <sz val="14"/>
      <color theme="0"/>
      <name val="Calibri"/>
      <family val="2"/>
      <scheme val="minor"/>
    </font>
    <font>
      <sz val="14"/>
      <color theme="1"/>
      <name val="Calibri"/>
      <family val="2"/>
      <scheme val="minor"/>
    </font>
    <font>
      <b/>
      <sz val="12"/>
      <color theme="0"/>
      <name val="Calibri"/>
      <family val="2"/>
      <scheme val="minor"/>
    </font>
    <font>
      <i/>
      <sz val="12"/>
      <name val="Calibri"/>
      <family val="2"/>
      <scheme val="minor"/>
    </font>
    <font>
      <b/>
      <sz val="10"/>
      <color indexed="81"/>
      <name val="Calibri"/>
    </font>
  </fonts>
  <fills count="9">
    <fill>
      <patternFill patternType="none"/>
    </fill>
    <fill>
      <patternFill patternType="gray125"/>
    </fill>
    <fill>
      <patternFill patternType="solid">
        <fgColor rgb="FFFFFFCC"/>
      </patternFill>
    </fill>
    <fill>
      <patternFill patternType="solid">
        <fgColor rgb="FFBD2027"/>
        <bgColor theme="4"/>
      </patternFill>
    </fill>
    <fill>
      <patternFill patternType="solid">
        <fgColor rgb="FF6E6E6E"/>
        <bgColor indexed="64"/>
      </patternFill>
    </fill>
    <fill>
      <patternFill patternType="solid">
        <fgColor theme="0"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59999389629810485"/>
        <bgColor theme="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right style="thin">
        <color theme="0"/>
      </right>
      <top/>
      <bottom/>
      <diagonal/>
    </border>
  </borders>
  <cellStyleXfs count="108">
    <xf numFmtId="0" fontId="0" fillId="0" borderId="0"/>
    <xf numFmtId="0" fontId="3" fillId="0" borderId="0"/>
    <xf numFmtId="9" fontId="3" fillId="0" borderId="0" applyFont="0" applyFill="0" applyBorder="0" applyAlignment="0" applyProtection="0"/>
    <xf numFmtId="0" fontId="4" fillId="2" borderId="1" applyNumberFormat="0" applyFon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5">
    <xf numFmtId="0" fontId="0" fillId="0" borderId="0" xfId="0"/>
    <xf numFmtId="0" fontId="2" fillId="0" borderId="0" xfId="0" applyFont="1"/>
    <xf numFmtId="0" fontId="8" fillId="0" borderId="0" xfId="3" applyFont="1" applyFill="1" applyBorder="1" applyAlignment="1">
      <alignment horizontal="center" vertical="center" wrapText="1"/>
    </xf>
    <xf numFmtId="9" fontId="8" fillId="0" borderId="0" xfId="3" applyNumberFormat="1" applyFont="1" applyFill="1" applyBorder="1" applyAlignment="1">
      <alignment horizontal="center" vertical="center" wrapText="1"/>
    </xf>
    <xf numFmtId="0" fontId="10" fillId="0" borderId="0" xfId="3" applyFont="1" applyFill="1" applyBorder="1" applyAlignment="1">
      <alignment horizontal="center" vertical="center" wrapText="1"/>
    </xf>
    <xf numFmtId="0" fontId="10" fillId="0" borderId="0" xfId="3" applyNumberFormat="1" applyFont="1" applyFill="1" applyBorder="1" applyAlignment="1">
      <alignment horizontal="right" vertical="center" wrapText="1"/>
    </xf>
    <xf numFmtId="9" fontId="8" fillId="0" borderId="0" xfId="98" applyFont="1" applyFill="1" applyBorder="1" applyAlignment="1">
      <alignment horizontal="center" vertical="center" wrapText="1"/>
    </xf>
    <xf numFmtId="0" fontId="0" fillId="0" borderId="0" xfId="0" applyFont="1" applyAlignment="1">
      <alignment horizontal="center" vertical="center"/>
    </xf>
    <xf numFmtId="9" fontId="7" fillId="3" borderId="2" xfId="1" applyNumberFormat="1" applyFont="1" applyFill="1" applyBorder="1" applyAlignment="1" applyProtection="1">
      <alignment horizontal="center" vertical="center" wrapText="1"/>
    </xf>
    <xf numFmtId="0" fontId="7" fillId="3" borderId="2" xfId="1" applyFont="1" applyFill="1" applyBorder="1" applyAlignment="1" applyProtection="1">
      <alignment horizontal="center" vertical="center" wrapText="1"/>
    </xf>
    <xf numFmtId="0" fontId="7" fillId="3" borderId="2" xfId="1" applyNumberFormat="1" applyFont="1" applyFill="1" applyBorder="1" applyAlignment="1" applyProtection="1">
      <alignment horizontal="center" vertical="center" wrapText="1"/>
    </xf>
    <xf numFmtId="1" fontId="7" fillId="3" borderId="2" xfId="1" applyNumberFormat="1" applyFont="1" applyFill="1" applyBorder="1" applyAlignment="1" applyProtection="1">
      <alignment horizontal="center" vertical="center" wrapText="1"/>
    </xf>
    <xf numFmtId="0" fontId="0" fillId="0" borderId="0" xfId="0" applyFont="1"/>
    <xf numFmtId="0" fontId="9" fillId="4" borderId="2" xfId="1" applyNumberFormat="1" applyFont="1" applyFill="1" applyBorder="1" applyAlignment="1">
      <alignment horizontal="center" vertical="center" wrapText="1"/>
    </xf>
    <xf numFmtId="9" fontId="9" fillId="4" borderId="2" xfId="98" applyFont="1" applyFill="1" applyBorder="1" applyAlignment="1">
      <alignment horizontal="center" vertical="center" wrapText="1"/>
    </xf>
    <xf numFmtId="0" fontId="12" fillId="0" borderId="0" xfId="0" applyFont="1" applyAlignment="1">
      <alignment wrapText="1"/>
    </xf>
    <xf numFmtId="0" fontId="12" fillId="0" borderId="0" xfId="0" applyFont="1"/>
    <xf numFmtId="0" fontId="0" fillId="0" borderId="0" xfId="0" applyFont="1" applyAlignment="1">
      <alignment wrapText="1"/>
    </xf>
    <xf numFmtId="0" fontId="0" fillId="0" borderId="0" xfId="0" applyAlignment="1">
      <alignment vertical="center"/>
    </xf>
    <xf numFmtId="0" fontId="5" fillId="0" borderId="0" xfId="99" applyAlignment="1">
      <alignment vertical="center"/>
    </xf>
    <xf numFmtId="164" fontId="8" fillId="0" borderId="0" xfId="100" applyNumberFormat="1"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left"/>
    </xf>
    <xf numFmtId="0" fontId="0" fillId="0" borderId="0" xfId="0" applyAlignment="1">
      <alignment horizontal="center"/>
    </xf>
    <xf numFmtId="0" fontId="18" fillId="3" borderId="2" xfId="1" applyFont="1" applyFill="1" applyBorder="1" applyAlignment="1" applyProtection="1">
      <alignment horizontal="center" vertical="center" wrapText="1"/>
    </xf>
    <xf numFmtId="0" fontId="19" fillId="0" borderId="0" xfId="0" applyFont="1"/>
    <xf numFmtId="0" fontId="17" fillId="5" borderId="2" xfId="0" applyFont="1" applyFill="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xf>
    <xf numFmtId="0" fontId="1" fillId="0" borderId="0" xfId="0" applyFont="1" applyAlignment="1">
      <alignment wrapText="1"/>
    </xf>
    <xf numFmtId="0" fontId="5" fillId="0" borderId="0" xfId="99" quotePrefix="1" applyAlignment="1">
      <alignment vertical="center"/>
    </xf>
    <xf numFmtId="0" fontId="1" fillId="7" borderId="0" xfId="0" applyFont="1" applyFill="1" applyAlignment="1">
      <alignment horizontal="left" vertical="center" wrapText="1"/>
    </xf>
    <xf numFmtId="0" fontId="21" fillId="7" borderId="0" xfId="3" applyFont="1" applyFill="1" applyBorder="1" applyAlignment="1">
      <alignment horizontal="center" vertical="center" wrapText="1"/>
    </xf>
    <xf numFmtId="1" fontId="0" fillId="0" borderId="0" xfId="0" applyNumberFormat="1"/>
    <xf numFmtId="0" fontId="16" fillId="6" borderId="3" xfId="3" applyFont="1" applyFill="1" applyBorder="1" applyAlignment="1">
      <alignment horizontal="center" vertical="center" wrapText="1"/>
    </xf>
    <xf numFmtId="0" fontId="17" fillId="5" borderId="4" xfId="0" applyFont="1" applyFill="1" applyBorder="1" applyAlignment="1">
      <alignment horizontal="left" vertical="center" wrapText="1"/>
    </xf>
    <xf numFmtId="0" fontId="17" fillId="5" borderId="5" xfId="0" applyFont="1" applyFill="1" applyBorder="1" applyAlignment="1">
      <alignment horizontal="left" vertical="center" wrapText="1"/>
    </xf>
    <xf numFmtId="0" fontId="17" fillId="5" borderId="6" xfId="0" applyFont="1" applyFill="1" applyBorder="1" applyAlignment="1">
      <alignment horizontal="left" vertical="center" wrapText="1"/>
    </xf>
    <xf numFmtId="0" fontId="17" fillId="5" borderId="8" xfId="0" applyFont="1" applyFill="1" applyBorder="1" applyAlignment="1">
      <alignment horizontal="left" vertical="center" wrapText="1"/>
    </xf>
    <xf numFmtId="0" fontId="17" fillId="5" borderId="9" xfId="0" applyFont="1" applyFill="1" applyBorder="1" applyAlignment="1">
      <alignment horizontal="left" vertical="center" wrapText="1"/>
    </xf>
    <xf numFmtId="0" fontId="17" fillId="5" borderId="7" xfId="0" applyFont="1" applyFill="1" applyBorder="1" applyAlignment="1">
      <alignment horizontal="left" vertical="center" wrapText="1"/>
    </xf>
    <xf numFmtId="0" fontId="13" fillId="0" borderId="0" xfId="0" applyFont="1" applyAlignment="1">
      <alignment horizontal="center" vertical="center" wrapText="1"/>
    </xf>
    <xf numFmtId="0" fontId="7" fillId="8" borderId="2" xfId="1" applyFont="1" applyFill="1" applyBorder="1" applyAlignment="1" applyProtection="1">
      <alignment horizontal="center" vertical="center" wrapText="1"/>
    </xf>
    <xf numFmtId="0" fontId="7" fillId="8" borderId="2" xfId="1" applyNumberFormat="1" applyFont="1" applyFill="1" applyBorder="1" applyAlignment="1" applyProtection="1">
      <alignment horizontal="center" vertical="center" wrapText="1"/>
    </xf>
    <xf numFmtId="1" fontId="7" fillId="8" borderId="2" xfId="1" applyNumberFormat="1" applyFont="1" applyFill="1" applyBorder="1" applyAlignment="1" applyProtection="1">
      <alignment horizontal="center" vertical="center" wrapText="1"/>
    </xf>
  </cellXfs>
  <cellStyles count="108">
    <cellStyle name="Comma" xfId="100" builtinId="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9" builtinId="8"/>
    <cellStyle name="Normal" xfId="0" builtinId="0"/>
    <cellStyle name="Normal 2" xfId="1"/>
    <cellStyle name="Note" xfId="3" builtinId="10"/>
    <cellStyle name="Percent" xfId="98" builtinId="5"/>
    <cellStyle name="Percent 2" xfId="2"/>
  </cellStyles>
  <dxfs count="61">
    <dxf>
      <font>
        <b/>
        <i val="0"/>
        <color rgb="FFBD2027"/>
      </font>
    </dxf>
    <dxf>
      <font>
        <b/>
        <i val="0"/>
        <color rgb="FF6E6E6E"/>
      </font>
    </dxf>
    <dxf>
      <font>
        <color rgb="FFBD2027"/>
      </font>
    </dxf>
    <dxf>
      <font>
        <b/>
        <i val="0"/>
        <color rgb="FFBD2027"/>
      </font>
    </dxf>
    <dxf>
      <font>
        <b/>
        <i val="0"/>
        <color rgb="FF6E6E6E"/>
      </font>
    </dxf>
    <dxf>
      <font>
        <color rgb="FFBD2027"/>
      </font>
    </dxf>
    <dxf>
      <font>
        <b/>
        <i val="0"/>
        <color rgb="FF00B050"/>
      </font>
    </dxf>
    <dxf>
      <font>
        <color rgb="FF9C0006"/>
      </font>
      <fill>
        <patternFill>
          <bgColor rgb="FFFFC7CE"/>
        </patternFill>
      </fill>
    </dxf>
    <dxf>
      <font>
        <b/>
        <i val="0"/>
        <color rgb="FFBD2027"/>
      </font>
    </dxf>
    <dxf>
      <font>
        <b/>
        <i val="0"/>
        <color rgb="FF6E6E6E"/>
      </font>
    </dxf>
    <dxf>
      <font>
        <color rgb="FFBD2027"/>
      </font>
    </dxf>
    <dxf>
      <font>
        <b/>
        <i val="0"/>
        <color rgb="FFBD2027"/>
      </font>
    </dxf>
    <dxf>
      <font>
        <b/>
        <i val="0"/>
        <color rgb="FF6E6E6E"/>
      </font>
    </dxf>
    <dxf>
      <font>
        <color rgb="FFBD2027"/>
      </font>
    </dxf>
    <dxf>
      <font>
        <b/>
        <i val="0"/>
        <color rgb="FFBD2027"/>
      </font>
    </dxf>
    <dxf>
      <font>
        <b/>
        <i val="0"/>
        <color rgb="FF6E6E6E"/>
      </font>
    </dxf>
    <dxf>
      <font>
        <color rgb="FFBD2027"/>
      </font>
    </dxf>
    <dxf>
      <font>
        <b/>
        <i val="0"/>
        <color rgb="FFBD2027"/>
      </font>
    </dxf>
    <dxf>
      <font>
        <b/>
        <i val="0"/>
        <color rgb="FF6E6E6E"/>
      </font>
    </dxf>
    <dxf>
      <font>
        <color rgb="FFBD2027"/>
      </font>
    </dxf>
    <dxf>
      <font>
        <b/>
        <i val="0"/>
        <color rgb="FFBD2027"/>
      </font>
    </dxf>
    <dxf>
      <font>
        <b/>
        <i val="0"/>
        <color rgb="FF6E6E6E"/>
      </font>
    </dxf>
    <dxf>
      <font>
        <color rgb="FFBD2027"/>
      </font>
    </dxf>
    <dxf>
      <font>
        <b/>
        <i val="0"/>
        <color rgb="FFBD2027"/>
      </font>
    </dxf>
    <dxf>
      <font>
        <b/>
        <i val="0"/>
        <color rgb="FF6E6E6E"/>
      </font>
    </dxf>
    <dxf>
      <font>
        <color rgb="FFBD2027"/>
      </font>
    </dxf>
    <dxf>
      <font>
        <b/>
        <i val="0"/>
        <color rgb="FFBD2027"/>
      </font>
    </dxf>
    <dxf>
      <font>
        <b/>
        <i val="0"/>
        <color rgb="FF6E6E6E"/>
      </font>
    </dxf>
    <dxf>
      <font>
        <color rgb="FFBD2027"/>
      </font>
    </dxf>
    <dxf>
      <font>
        <b/>
        <i val="0"/>
        <color rgb="FFBD2027"/>
      </font>
    </dxf>
    <dxf>
      <font>
        <b/>
        <i val="0"/>
        <color rgb="FF6E6E6E"/>
      </font>
    </dxf>
    <dxf>
      <font>
        <color rgb="FFBD2027"/>
      </font>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z val="11"/>
        <color theme="0"/>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protection locked="0" hidden="0"/>
    </dxf>
    <dxf>
      <font>
        <strike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protection locked="0" hidden="0"/>
    </dxf>
    <dxf>
      <font>
        <b val="0"/>
        <i/>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protection locked="0" hidden="0"/>
    </dxf>
    <dxf>
      <font>
        <strike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protection locked="0" hidden="0"/>
    </dxf>
    <dxf>
      <font>
        <b val="0"/>
        <i/>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protection locked="0" hidden="0"/>
    </dxf>
    <dxf>
      <font>
        <strike val="0"/>
        <outline val="0"/>
        <shadow val="0"/>
        <u val="none"/>
        <vertAlign val="baseline"/>
        <sz val="11"/>
        <color theme="0"/>
        <name val="Calibri"/>
        <scheme val="minor"/>
      </font>
      <numFmt numFmtId="0" formatCode="General"/>
      <fill>
        <patternFill patternType="solid">
          <fgColor indexed="64"/>
          <bgColor rgb="FF6E6E6E"/>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border outline="0">
        <right style="thin">
          <color theme="0"/>
        </right>
        <bottom style="thin">
          <color theme="0"/>
        </bottom>
      </border>
    </dxf>
    <dxf>
      <border outline="0">
        <bottom style="thick">
          <color theme="0"/>
        </bottom>
      </border>
    </dxf>
    <dxf>
      <font>
        <b/>
        <strike val="0"/>
        <outline val="0"/>
        <shadow val="0"/>
        <u val="none"/>
        <vertAlign val="baseline"/>
        <sz val="11"/>
        <name val="Calibri"/>
        <scheme val="minor"/>
      </font>
      <numFmt numFmtId="0" formatCode="General"/>
      <fill>
        <patternFill patternType="solid">
          <fgColor theme="4"/>
          <bgColor rgb="FFBD2027"/>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s>
  <tableStyles count="0" defaultTableStyle="TableStyleMedium9" defaultPivotStyle="PivotStyleLight16"/>
  <colors>
    <mruColors>
      <color rgb="FF6E6E6E"/>
      <color rgb="FFBEBEBE"/>
      <color rgb="FFBD20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B1:AA3" totalsRowShown="0" headerRowDxfId="60" headerRowBorderDxfId="59" tableBorderDxfId="58">
  <tableColumns count="26">
    <tableColumn id="1" name="App Name" dataDxfId="57" dataCellStyle="Normal 2"/>
    <tableColumn id="15" name="App Owner" dataDxfId="56" dataCellStyle="Normal 2"/>
    <tableColumn id="6" name="DB Name" dataDxfId="55" dataCellStyle="Normal 2"/>
    <tableColumn id="2" name="Designation" dataDxfId="54" dataCellStyle="Normal 2"/>
    <tableColumn id="17" name="Parent Source" dataDxfId="53" dataCellStyle="Normal 2"/>
    <tableColumn id="10" name="Data Type" dataDxfId="52" dataCellStyle="Normal 2"/>
    <tableColumn id="13" name="DB Version" dataDxfId="51" dataCellStyle="Normal 2"/>
    <tableColumn id="5" name="OS" dataDxfId="50" dataCellStyle="Normal 2"/>
    <tableColumn id="3" name="Workload Type" dataDxfId="49" dataCellStyle="Normal 2"/>
    <tableColumn id="19" name="I/O Throughput _x000a_Self-assessment" dataDxfId="48" dataCellStyle="Normal 2"/>
    <tableColumn id="18" name="Data Masking" dataDxfId="47" dataCellStyle="Normal 2"/>
    <tableColumn id="4" name="Datacenter Location(s)" dataDxfId="46" dataCellStyle="Normal 2"/>
    <tableColumn id="9" name="DB Size" dataDxfId="45" dataCellStyle="Normal 2"/>
    <tableColumn id="16" name="Data Growth Expected" dataDxfId="44" dataCellStyle="Normal 2"/>
    <tableColumn id="7" name="Current Refresh Interval" dataDxfId="43" dataCellStyle="Normal 2"/>
    <tableColumn id="12" name="Current Refresh Duration" dataDxfId="42" dataCellStyle="Normal 2"/>
    <tableColumn id="14" name="Database Copy Count" dataDxfId="41" dataCellStyle="Normal 2"/>
    <tableColumn id="25" name="Server name" dataDxfId="34" dataCellStyle="Normal 2"/>
    <tableColumn id="26" name="IsVirtualized?" dataDxfId="33" dataCellStyle="Normal 2"/>
    <tableColumn id="27" name="Core CPU count" dataDxfId="32" dataCellStyle="Normal 2"/>
    <tableColumn id="22" name="Memory available" dataDxfId="37" dataCellStyle="Normal 2"/>
    <tableColumn id="23" name="SGA Target" dataDxfId="36" dataCellStyle="Normal 2"/>
    <tableColumn id="24" name="PGA Aggregate" dataDxfId="35" dataCellStyle="Normal 2"/>
    <tableColumn id="21" name="FileSystem type" dataDxfId="38" dataCellStyle="Normal 2"/>
    <tableColumn id="20" name="Storage Vendor Id" dataDxfId="39" dataCellStyle="Normal 2"/>
    <tableColumn id="8" name="Comments" dataDxfId="40" dataCellStyle="Normal 2"/>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1" Type="http://schemas.openxmlformats.org/officeDocument/2006/relationships/hyperlink" Target="http://docs.delphix.com/" TargetMode="External"/><Relationship Id="rId12" Type="http://schemas.openxmlformats.org/officeDocument/2006/relationships/hyperlink" Target="http://docs.delphix.com/display/SUPPORT/KB+Home" TargetMode="External"/><Relationship Id="rId1" Type="http://schemas.openxmlformats.org/officeDocument/2006/relationships/hyperlink" Target="https://docs.delphix.com/display/DOCS/Requirements+for+SQL+Server+Target+Hosts+and+Databases" TargetMode="External"/><Relationship Id="rId2" Type="http://schemas.openxmlformats.org/officeDocument/2006/relationships/hyperlink" Target="https://docs.delphix.com/display/DOCS/Network+and+Connectivity+Requirements+for+SQL+Server+Environments" TargetMode="External"/><Relationship Id="rId3" Type="http://schemas.openxmlformats.org/officeDocument/2006/relationships/hyperlink" Target="https://docs.delphix.com/display/DOCS/Network+and+Connectivity+Requirements+for+Oracle+Environments" TargetMode="External"/><Relationship Id="rId4" Type="http://schemas.openxmlformats.org/officeDocument/2006/relationships/hyperlink" Target="http://community.delphix.com/" TargetMode="External"/><Relationship Id="rId5" Type="http://schemas.openxmlformats.org/officeDocument/2006/relationships/hyperlink" Target="https://docs.delphix.com/display/DOCS/Requirements+for+Oracle+Source+Hosts+and+Databases" TargetMode="External"/><Relationship Id="rId6" Type="http://schemas.openxmlformats.org/officeDocument/2006/relationships/hyperlink" Target="https://docs.delphix.com/display/DOCS/Requirements+for+Oracle+Target+Hosts+and+Databases" TargetMode="External"/><Relationship Id="rId7" Type="http://schemas.openxmlformats.org/officeDocument/2006/relationships/hyperlink" Target="https://docs.delphix.com/display/DOCS/Requirements+for+SQL+Server+Source+Hosts+and+Databases" TargetMode="External"/><Relationship Id="rId8" Type="http://schemas.openxmlformats.org/officeDocument/2006/relationships/hyperlink" Target="http://support.delphix.com/" TargetMode="External"/><Relationship Id="rId9" Type="http://schemas.openxmlformats.org/officeDocument/2006/relationships/hyperlink" Target="http://download.delphix.com/" TargetMode="External"/><Relationship Id="rId10" Type="http://schemas.openxmlformats.org/officeDocument/2006/relationships/hyperlink" Target="http://upload.delphix.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
  <sheetViews>
    <sheetView tabSelected="1" topLeftCell="D1" workbookViewId="0">
      <selection activeCell="D5" sqref="D5"/>
    </sheetView>
  </sheetViews>
  <sheetFormatPr baseColWidth="10" defaultColWidth="11" defaultRowHeight="15" x14ac:dyDescent="0.2"/>
  <cols>
    <col min="1" max="1" width="20.5" hidden="1" customWidth="1"/>
    <col min="2" max="2" width="18.33203125" customWidth="1"/>
    <col min="3" max="3" width="19.33203125" hidden="1" customWidth="1"/>
    <col min="4" max="4" width="17.5" customWidth="1"/>
    <col min="5" max="5" width="15.83203125" customWidth="1"/>
    <col min="6" max="6" width="14.33203125" bestFit="1" customWidth="1"/>
    <col min="7" max="7" width="18.33203125" customWidth="1"/>
    <col min="8" max="8" width="10.1640625" customWidth="1"/>
    <col min="9" max="9" width="10.6640625" customWidth="1"/>
    <col min="10" max="10" width="16.5" customWidth="1"/>
    <col min="11" max="11" width="21.83203125" bestFit="1" customWidth="1"/>
    <col min="12" max="12" width="12.83203125" bestFit="1" customWidth="1"/>
    <col min="13" max="13" width="17" bestFit="1" customWidth="1"/>
    <col min="14" max="14" width="10" bestFit="1" customWidth="1"/>
    <col min="15" max="15" width="13.1640625" customWidth="1"/>
    <col min="16" max="16" width="15.1640625" bestFit="1" customWidth="1"/>
    <col min="17" max="17" width="16.83203125" bestFit="1" customWidth="1"/>
    <col min="18" max="26" width="14.6640625" style="23" customWidth="1"/>
    <col min="27" max="27" width="14.33203125" customWidth="1"/>
    <col min="28" max="28" width="19.5" bestFit="1" customWidth="1"/>
    <col min="29" max="29" width="18.33203125" bestFit="1" customWidth="1"/>
    <col min="30" max="30" width="20.5" bestFit="1" customWidth="1"/>
    <col min="31" max="34" width="20.5" customWidth="1"/>
    <col min="35" max="35" width="11" customWidth="1"/>
    <col min="36" max="36" width="24" customWidth="1"/>
  </cols>
  <sheetData>
    <row r="1" spans="1:27" ht="45" customHeight="1" x14ac:dyDescent="0.2">
      <c r="A1" s="9" t="s">
        <v>48</v>
      </c>
      <c r="B1" s="9" t="s">
        <v>41</v>
      </c>
      <c r="C1" s="9" t="s">
        <v>45</v>
      </c>
      <c r="D1" s="9" t="s">
        <v>43</v>
      </c>
      <c r="E1" s="9" t="s">
        <v>55</v>
      </c>
      <c r="F1" s="9" t="s">
        <v>109</v>
      </c>
      <c r="G1" s="9" t="s">
        <v>42</v>
      </c>
      <c r="H1" s="9" t="s">
        <v>16</v>
      </c>
      <c r="I1" s="9" t="s">
        <v>15</v>
      </c>
      <c r="J1" s="9" t="s">
        <v>97</v>
      </c>
      <c r="K1" s="42" t="s">
        <v>98</v>
      </c>
      <c r="L1" s="42" t="s">
        <v>3</v>
      </c>
      <c r="M1" s="9" t="s">
        <v>31</v>
      </c>
      <c r="N1" s="10" t="s">
        <v>95</v>
      </c>
      <c r="O1" s="8" t="s">
        <v>17</v>
      </c>
      <c r="P1" s="43" t="s">
        <v>144</v>
      </c>
      <c r="Q1" s="44" t="s">
        <v>145</v>
      </c>
      <c r="R1" s="44" t="s">
        <v>114</v>
      </c>
      <c r="S1" s="11" t="s">
        <v>167</v>
      </c>
      <c r="T1" s="11" t="s">
        <v>169</v>
      </c>
      <c r="U1" s="11" t="s">
        <v>179</v>
      </c>
      <c r="V1" s="11" t="s">
        <v>176</v>
      </c>
      <c r="W1" s="11" t="s">
        <v>180</v>
      </c>
      <c r="X1" s="11" t="s">
        <v>181</v>
      </c>
      <c r="Y1" s="11" t="s">
        <v>183</v>
      </c>
      <c r="Z1" s="11" t="s">
        <v>188</v>
      </c>
      <c r="AA1" s="8" t="s">
        <v>100</v>
      </c>
    </row>
    <row r="2" spans="1:27" ht="45" x14ac:dyDescent="0.2">
      <c r="A2" s="13" t="s">
        <v>84</v>
      </c>
      <c r="B2" s="13" t="s">
        <v>46</v>
      </c>
      <c r="C2" s="13" t="s">
        <v>85</v>
      </c>
      <c r="D2" s="13" t="s">
        <v>44</v>
      </c>
      <c r="E2" s="13" t="s">
        <v>102</v>
      </c>
      <c r="F2" s="13" t="s">
        <v>110</v>
      </c>
      <c r="G2" s="13" t="s">
        <v>8</v>
      </c>
      <c r="H2" s="13"/>
      <c r="I2" s="13"/>
      <c r="J2" s="13" t="s">
        <v>32</v>
      </c>
      <c r="K2" s="13" t="s">
        <v>82</v>
      </c>
      <c r="L2" s="13" t="s">
        <v>47</v>
      </c>
      <c r="M2" s="13" t="s">
        <v>60</v>
      </c>
      <c r="N2" s="13" t="s">
        <v>2</v>
      </c>
      <c r="O2" s="13" t="s">
        <v>94</v>
      </c>
      <c r="P2" s="13" t="s">
        <v>103</v>
      </c>
      <c r="Q2" s="13" t="s">
        <v>131</v>
      </c>
      <c r="R2" s="13" t="s">
        <v>101</v>
      </c>
      <c r="S2" s="13" t="s">
        <v>168</v>
      </c>
      <c r="T2" s="13" t="s">
        <v>175</v>
      </c>
      <c r="U2" s="13" t="s">
        <v>178</v>
      </c>
      <c r="V2" s="13" t="s">
        <v>177</v>
      </c>
      <c r="W2" s="13" t="s">
        <v>182</v>
      </c>
      <c r="X2" s="13" t="s">
        <v>182</v>
      </c>
      <c r="Y2" s="13" t="s">
        <v>184</v>
      </c>
      <c r="Z2" s="13" t="s">
        <v>189</v>
      </c>
      <c r="AA2" s="13"/>
    </row>
    <row r="3" spans="1:27" ht="15.75" customHeight="1" x14ac:dyDescent="0.2">
      <c r="A3" s="13" t="str">
        <f>CONCATENATE("Unique Servers: ", SUMPRODUCT((A5:A93&lt;&gt;"")/COUNTIF(A5:A93,A5:A93&amp;"")) )</f>
        <v>Unique Servers: 4</v>
      </c>
      <c r="B3" s="13" t="str">
        <f>CONCATENATE("Unique Apps: ", SUMPRODUCT((B5:B93&lt;&gt;"")/COUNTIF(B5:B93,B5:B93&amp;"")) )</f>
        <v>Unique Apps: 2</v>
      </c>
      <c r="C3" s="13"/>
      <c r="D3" s="13" t="str">
        <f>CONCATENATE("DB Count: ", COUNTA(D4:D93))</f>
        <v>DB Count: 6</v>
      </c>
      <c r="E3" s="13"/>
      <c r="F3" s="13"/>
      <c r="G3" s="13"/>
      <c r="H3" s="13"/>
      <c r="I3" s="13"/>
      <c r="J3" s="13"/>
      <c r="K3" s="13" t="s">
        <v>13</v>
      </c>
      <c r="L3" s="13"/>
      <c r="M3" s="13"/>
      <c r="N3" s="13" t="str">
        <f>CONCATENATE(TEXT(ROUND(SUM(N5:N983),0),"###,###,###"),"GB" )</f>
        <v>39,400GB</v>
      </c>
      <c r="O3" s="14">
        <f>AVERAGE(O4:O93)</f>
        <v>0.08</v>
      </c>
      <c r="P3" s="13" t="s">
        <v>6</v>
      </c>
      <c r="Q3" s="13" t="s">
        <v>130</v>
      </c>
      <c r="R3" s="13" t="s">
        <v>99</v>
      </c>
      <c r="S3" s="13"/>
      <c r="T3" s="13"/>
      <c r="U3" s="13"/>
      <c r="V3" s="13" t="str">
        <f>CONCATENATE(TEXT(ROUND(SUM(V5:V983),0),"###,###,###"),"GB" )</f>
        <v>768GB</v>
      </c>
      <c r="W3" s="13" t="str">
        <f t="shared" ref="W3:X3" si="0">CONCATENATE(TEXT(ROUND(SUM(W5:W983),0),"###,###,###"),"GB" )</f>
        <v>187GB</v>
      </c>
      <c r="X3" s="13" t="str">
        <f t="shared" si="0"/>
        <v>80GB</v>
      </c>
      <c r="Y3" s="13"/>
      <c r="Z3" s="13" t="s">
        <v>190</v>
      </c>
      <c r="AA3" s="13"/>
    </row>
    <row r="4" spans="1:27" s="22" customFormat="1" ht="37.5" customHeight="1" x14ac:dyDescent="0.3">
      <c r="A4" s="34" t="s">
        <v>159</v>
      </c>
      <c r="B4" s="34"/>
      <c r="C4" s="34"/>
      <c r="D4" s="34"/>
      <c r="E4" s="34"/>
      <c r="F4" s="34"/>
      <c r="G4" s="34"/>
      <c r="H4" s="34"/>
      <c r="I4" s="34"/>
      <c r="J4" s="34"/>
      <c r="K4" s="34"/>
      <c r="L4" s="34"/>
      <c r="M4" s="34"/>
      <c r="N4" s="34"/>
      <c r="O4" s="34"/>
      <c r="P4" s="34"/>
      <c r="Q4" s="34"/>
      <c r="R4" s="34"/>
      <c r="S4" s="34"/>
      <c r="T4" s="34"/>
      <c r="U4" s="34"/>
      <c r="V4" s="34"/>
      <c r="W4" s="34"/>
      <c r="X4" s="34"/>
      <c r="Y4" s="34"/>
      <c r="Z4" s="34"/>
      <c r="AA4" s="34"/>
    </row>
    <row r="5" spans="1:27" ht="15.75" customHeight="1" x14ac:dyDescent="0.2">
      <c r="A5" s="4" t="s">
        <v>37</v>
      </c>
      <c r="B5" s="2" t="s">
        <v>19</v>
      </c>
      <c r="C5" s="2" t="s">
        <v>52</v>
      </c>
      <c r="D5" s="2" t="s">
        <v>22</v>
      </c>
      <c r="E5" s="4" t="s">
        <v>18</v>
      </c>
      <c r="F5" s="2" t="s">
        <v>111</v>
      </c>
      <c r="G5" s="4" t="s">
        <v>0</v>
      </c>
      <c r="H5" s="5" t="s">
        <v>54</v>
      </c>
      <c r="I5" s="2" t="s">
        <v>1</v>
      </c>
      <c r="J5" s="4" t="s">
        <v>162</v>
      </c>
      <c r="K5" s="4" t="s">
        <v>9</v>
      </c>
      <c r="L5" s="2" t="s">
        <v>5</v>
      </c>
      <c r="M5" s="2" t="s">
        <v>49</v>
      </c>
      <c r="N5" s="20">
        <v>12700</v>
      </c>
      <c r="O5" s="3">
        <v>0.04</v>
      </c>
      <c r="P5" s="4" t="str">
        <f>IF($E5="Source", "N/A", "")</f>
        <v>N/A</v>
      </c>
      <c r="Q5" s="7" t="str">
        <f t="shared" ref="Q5" si="1">IF(E5="Source", "N/A", "")</f>
        <v>N/A</v>
      </c>
      <c r="R5" s="23">
        <v>4</v>
      </c>
      <c r="S5" s="23" t="s">
        <v>170</v>
      </c>
      <c r="T5" s="23" t="s">
        <v>173</v>
      </c>
      <c r="U5" s="23">
        <v>16</v>
      </c>
      <c r="V5" s="23">
        <v>128</v>
      </c>
      <c r="W5" s="23">
        <v>123</v>
      </c>
      <c r="X5" s="23">
        <v>48</v>
      </c>
      <c r="Y5" s="23" t="s">
        <v>185</v>
      </c>
      <c r="Z5" s="23" t="s">
        <v>191</v>
      </c>
    </row>
    <row r="6" spans="1:27" ht="15.75" customHeight="1" x14ac:dyDescent="0.2">
      <c r="A6" s="4" t="s">
        <v>38</v>
      </c>
      <c r="B6" s="2" t="s">
        <v>19</v>
      </c>
      <c r="C6" s="2" t="s">
        <v>53</v>
      </c>
      <c r="D6" s="2" t="s">
        <v>23</v>
      </c>
      <c r="E6" s="4" t="s">
        <v>108</v>
      </c>
      <c r="F6" s="2" t="s">
        <v>22</v>
      </c>
      <c r="G6" s="4" t="s">
        <v>0</v>
      </c>
      <c r="H6" s="5" t="s">
        <v>54</v>
      </c>
      <c r="I6" s="2"/>
      <c r="J6" s="4" t="s">
        <v>163</v>
      </c>
      <c r="K6" s="4" t="s">
        <v>10</v>
      </c>
      <c r="L6" s="2" t="s">
        <v>7</v>
      </c>
      <c r="M6" s="2" t="s">
        <v>50</v>
      </c>
      <c r="N6" s="20">
        <v>1000</v>
      </c>
      <c r="O6" s="3">
        <v>0.2</v>
      </c>
      <c r="P6" s="4">
        <v>30</v>
      </c>
      <c r="Q6" s="7">
        <v>2</v>
      </c>
      <c r="S6" s="23" t="s">
        <v>171</v>
      </c>
      <c r="T6" s="23" t="s">
        <v>173</v>
      </c>
      <c r="U6" s="23">
        <v>16</v>
      </c>
      <c r="V6" s="23">
        <v>128</v>
      </c>
      <c r="W6" s="23">
        <v>16</v>
      </c>
      <c r="X6" s="23">
        <v>8</v>
      </c>
      <c r="Y6" s="23" t="s">
        <v>186</v>
      </c>
      <c r="Z6" s="23" t="s">
        <v>192</v>
      </c>
    </row>
    <row r="7" spans="1:27" ht="15.75" customHeight="1" x14ac:dyDescent="0.2">
      <c r="A7" s="4" t="s">
        <v>38</v>
      </c>
      <c r="B7" s="2" t="s">
        <v>19</v>
      </c>
      <c r="C7" s="2" t="s">
        <v>53</v>
      </c>
      <c r="D7" s="2" t="s">
        <v>24</v>
      </c>
      <c r="E7" s="4" t="s">
        <v>108</v>
      </c>
      <c r="F7" s="2" t="s">
        <v>22</v>
      </c>
      <c r="G7" s="4" t="s">
        <v>0</v>
      </c>
      <c r="H7" s="5" t="s">
        <v>54</v>
      </c>
      <c r="I7" s="2"/>
      <c r="J7" s="4" t="s">
        <v>33</v>
      </c>
      <c r="K7" s="4" t="s">
        <v>11</v>
      </c>
      <c r="L7" s="2" t="s">
        <v>7</v>
      </c>
      <c r="M7" s="2" t="s">
        <v>50</v>
      </c>
      <c r="N7" s="20">
        <v>7000</v>
      </c>
      <c r="O7" s="3">
        <v>0.1</v>
      </c>
      <c r="P7" s="4">
        <v>60</v>
      </c>
      <c r="Q7" s="7">
        <v>3</v>
      </c>
      <c r="S7" s="23" t="s">
        <v>171</v>
      </c>
      <c r="T7" s="23" t="s">
        <v>173</v>
      </c>
      <c r="U7" s="23">
        <v>16</v>
      </c>
      <c r="V7" s="23">
        <v>128</v>
      </c>
      <c r="W7" s="23">
        <v>16</v>
      </c>
      <c r="X7" s="23">
        <v>8</v>
      </c>
      <c r="Y7" s="23" t="s">
        <v>186</v>
      </c>
      <c r="Z7" s="23" t="s">
        <v>192</v>
      </c>
    </row>
    <row r="8" spans="1:27" ht="15.75" customHeight="1" x14ac:dyDescent="0.2">
      <c r="A8" s="4" t="s">
        <v>38</v>
      </c>
      <c r="B8" s="2" t="s">
        <v>19</v>
      </c>
      <c r="C8" s="2" t="s">
        <v>53</v>
      </c>
      <c r="D8" s="2" t="s">
        <v>25</v>
      </c>
      <c r="E8" s="4" t="s">
        <v>108</v>
      </c>
      <c r="F8" s="2" t="s">
        <v>22</v>
      </c>
      <c r="G8" s="4" t="s">
        <v>0</v>
      </c>
      <c r="H8" s="5" t="s">
        <v>54</v>
      </c>
      <c r="I8" s="2"/>
      <c r="J8" s="4" t="s">
        <v>164</v>
      </c>
      <c r="K8" s="4" t="s">
        <v>12</v>
      </c>
      <c r="L8" s="2" t="s">
        <v>4</v>
      </c>
      <c r="M8" s="2" t="s">
        <v>50</v>
      </c>
      <c r="N8" s="20">
        <v>1000</v>
      </c>
      <c r="O8" s="3">
        <v>0.06</v>
      </c>
      <c r="P8" s="4">
        <v>90</v>
      </c>
      <c r="Q8" s="7">
        <v>4</v>
      </c>
      <c r="S8" s="23" t="s">
        <v>171</v>
      </c>
      <c r="T8" s="23" t="s">
        <v>173</v>
      </c>
      <c r="U8" s="23">
        <v>16</v>
      </c>
      <c r="V8" s="23">
        <v>128</v>
      </c>
      <c r="W8" s="23">
        <v>16</v>
      </c>
      <c r="X8" s="23">
        <v>8</v>
      </c>
      <c r="Y8" s="23" t="s">
        <v>185</v>
      </c>
      <c r="Z8" s="23" t="s">
        <v>192</v>
      </c>
    </row>
    <row r="9" spans="1:27" ht="15.75" customHeight="1" x14ac:dyDescent="0.2">
      <c r="A9" s="4" t="s">
        <v>39</v>
      </c>
      <c r="B9" s="2" t="s">
        <v>19</v>
      </c>
      <c r="C9" s="2" t="s">
        <v>53</v>
      </c>
      <c r="D9" s="2" t="s">
        <v>21</v>
      </c>
      <c r="E9" s="4" t="s">
        <v>108</v>
      </c>
      <c r="F9" s="2" t="s">
        <v>22</v>
      </c>
      <c r="G9" s="4" t="s">
        <v>0</v>
      </c>
      <c r="H9" s="5" t="s">
        <v>54</v>
      </c>
      <c r="I9" s="2"/>
      <c r="J9" s="4" t="s">
        <v>165</v>
      </c>
      <c r="K9" s="4" t="s">
        <v>11</v>
      </c>
      <c r="L9" s="2" t="s">
        <v>5</v>
      </c>
      <c r="M9" s="2" t="s">
        <v>50</v>
      </c>
      <c r="N9" s="20">
        <v>12700</v>
      </c>
      <c r="O9" s="3">
        <v>0.05</v>
      </c>
      <c r="P9" s="4">
        <v>120</v>
      </c>
      <c r="Q9" s="7" t="s">
        <v>35</v>
      </c>
      <c r="S9" s="23" t="s">
        <v>171</v>
      </c>
      <c r="T9" s="23" t="s">
        <v>173</v>
      </c>
      <c r="U9" s="23">
        <v>16</v>
      </c>
      <c r="V9" s="23">
        <v>128</v>
      </c>
      <c r="W9" s="23">
        <v>16</v>
      </c>
      <c r="X9" s="23">
        <v>8</v>
      </c>
      <c r="Y9" s="23" t="s">
        <v>185</v>
      </c>
      <c r="Z9" s="23" t="s">
        <v>192</v>
      </c>
    </row>
    <row r="10" spans="1:27" ht="15.75" customHeight="1" x14ac:dyDescent="0.2">
      <c r="A10" s="4" t="s">
        <v>36</v>
      </c>
      <c r="B10" s="2" t="s">
        <v>20</v>
      </c>
      <c r="C10" s="2" t="s">
        <v>40</v>
      </c>
      <c r="D10" s="2" t="s">
        <v>26</v>
      </c>
      <c r="E10" s="4" t="s">
        <v>18</v>
      </c>
      <c r="F10" s="2" t="s">
        <v>111</v>
      </c>
      <c r="G10" s="4" t="s">
        <v>30</v>
      </c>
      <c r="H10" s="5">
        <v>2014</v>
      </c>
      <c r="I10" s="2" t="s">
        <v>34</v>
      </c>
      <c r="J10" s="4" t="s">
        <v>166</v>
      </c>
      <c r="K10" s="4" t="s">
        <v>9</v>
      </c>
      <c r="L10" s="2" t="s">
        <v>5</v>
      </c>
      <c r="M10" s="2" t="s">
        <v>51</v>
      </c>
      <c r="N10" s="20">
        <v>5000</v>
      </c>
      <c r="O10" s="3">
        <v>0.03</v>
      </c>
      <c r="P10" s="4" t="str">
        <f>IF($E10="Source", "N/A", "")</f>
        <v>N/A</v>
      </c>
      <c r="Q10" s="7" t="str">
        <f t="shared" ref="Q10" si="2">IF(E10="Source", "N/A", "")</f>
        <v>N/A</v>
      </c>
      <c r="R10" s="23">
        <v>3</v>
      </c>
      <c r="S10" s="23" t="s">
        <v>172</v>
      </c>
      <c r="T10" s="23" t="s">
        <v>174</v>
      </c>
      <c r="U10" s="23">
        <v>24</v>
      </c>
      <c r="V10" s="23">
        <v>128</v>
      </c>
      <c r="W10" s="23" t="str">
        <f>IF(OR($G10="Oracle Single",$G10="Oracle RAC",$G10="Oracle EBS"),"","N/A")</f>
        <v>N/A</v>
      </c>
      <c r="X10" s="23" t="str">
        <f>IF(OR($G10="Oracle Single",$G10="Oracle RAC",$G10="Oracle EBS"),"","N/A")</f>
        <v>N/A</v>
      </c>
      <c r="Y10" s="23" t="s">
        <v>187</v>
      </c>
      <c r="Z10" s="23" t="s">
        <v>193</v>
      </c>
    </row>
    <row r="11" spans="1:27" ht="15.75" customHeight="1" x14ac:dyDescent="0.2">
      <c r="A11" s="4"/>
      <c r="B11" s="2"/>
      <c r="C11" s="2"/>
      <c r="D11" s="1"/>
      <c r="E11" s="4"/>
      <c r="F11" s="2"/>
      <c r="G11" s="4"/>
      <c r="H11" s="5"/>
      <c r="I11" s="2"/>
      <c r="J11" s="4"/>
      <c r="K11" s="4"/>
      <c r="L11" s="2"/>
      <c r="M11" s="2"/>
      <c r="N11" s="20"/>
      <c r="O11" s="6"/>
      <c r="P11" s="4" t="str">
        <f t="shared" ref="P11" si="3">IF($E11="Source", "N/A", "")</f>
        <v/>
      </c>
      <c r="Q11" s="7" t="str">
        <f t="shared" ref="Q11:Q74" si="4">IF(E11="Source", "N/A", "")</f>
        <v/>
      </c>
    </row>
    <row r="12" spans="1:27" ht="15.75" customHeight="1" x14ac:dyDescent="0.2">
      <c r="A12" s="4"/>
      <c r="B12" s="2"/>
      <c r="C12" s="2"/>
      <c r="D12" s="1"/>
      <c r="E12" s="4"/>
      <c r="F12" s="2"/>
      <c r="G12" s="4"/>
      <c r="H12" s="5"/>
      <c r="I12" s="2"/>
      <c r="J12" s="4"/>
      <c r="K12" s="4"/>
      <c r="L12" s="2"/>
      <c r="M12" s="2"/>
      <c r="N12" s="20"/>
      <c r="O12" s="6"/>
      <c r="P12" s="4" t="str">
        <f t="shared" ref="P12:P13" si="5">IF($E12="Source", "N/A", "")</f>
        <v/>
      </c>
      <c r="Q12" s="7" t="str">
        <f t="shared" si="4"/>
        <v/>
      </c>
    </row>
    <row r="13" spans="1:27" ht="15.75" customHeight="1" x14ac:dyDescent="0.2">
      <c r="A13" s="4"/>
      <c r="B13" s="2"/>
      <c r="C13" s="2"/>
      <c r="D13" s="1"/>
      <c r="E13" s="4"/>
      <c r="F13" s="2"/>
      <c r="G13" s="4"/>
      <c r="H13" s="5"/>
      <c r="I13" s="2"/>
      <c r="J13" s="4"/>
      <c r="K13" s="4"/>
      <c r="L13" s="2"/>
      <c r="M13" s="2"/>
      <c r="N13" s="20"/>
      <c r="O13" s="6"/>
      <c r="P13" s="4" t="str">
        <f t="shared" si="5"/>
        <v/>
      </c>
      <c r="Q13" s="7" t="str">
        <f t="shared" si="4"/>
        <v/>
      </c>
    </row>
    <row r="14" spans="1:27" ht="15.75" customHeight="1" x14ac:dyDescent="0.2">
      <c r="A14" s="4"/>
      <c r="B14" s="2"/>
      <c r="C14" s="2"/>
      <c r="D14" s="1"/>
      <c r="E14" s="4"/>
      <c r="F14" s="2"/>
      <c r="G14" s="4"/>
      <c r="H14" s="5"/>
      <c r="I14" s="2"/>
      <c r="J14" s="4"/>
      <c r="K14" s="4"/>
      <c r="L14" s="2"/>
      <c r="M14" s="2"/>
      <c r="N14" s="20"/>
      <c r="O14" s="6"/>
      <c r="P14" s="4" t="str">
        <f t="shared" ref="P14:P78" si="6">IF($E14="Source", "N/A", "")</f>
        <v/>
      </c>
      <c r="Q14" s="7" t="str">
        <f t="shared" si="4"/>
        <v/>
      </c>
    </row>
    <row r="15" spans="1:27" ht="15.75" customHeight="1" x14ac:dyDescent="0.2">
      <c r="A15" s="4"/>
      <c r="B15" s="2"/>
      <c r="C15" s="2"/>
      <c r="D15" s="1"/>
      <c r="E15" s="4"/>
      <c r="F15" s="2"/>
      <c r="G15" s="4"/>
      <c r="H15" s="5"/>
      <c r="I15" s="2"/>
      <c r="J15" s="4"/>
      <c r="K15" s="4"/>
      <c r="L15" s="2"/>
      <c r="M15" s="2"/>
      <c r="N15" s="20"/>
      <c r="O15" s="6"/>
      <c r="P15" s="4" t="str">
        <f t="shared" si="6"/>
        <v/>
      </c>
      <c r="Q15" s="7" t="str">
        <f t="shared" si="4"/>
        <v/>
      </c>
    </row>
    <row r="16" spans="1:27" ht="15.75" customHeight="1" x14ac:dyDescent="0.2">
      <c r="A16" s="4"/>
      <c r="B16" s="2"/>
      <c r="C16" s="2"/>
      <c r="D16" s="1"/>
      <c r="E16" s="4"/>
      <c r="F16" s="2"/>
      <c r="G16" s="4"/>
      <c r="H16" s="5"/>
      <c r="I16" s="2"/>
      <c r="J16" s="4"/>
      <c r="K16" s="4"/>
      <c r="L16" s="2"/>
      <c r="M16" s="2"/>
      <c r="N16" s="20"/>
      <c r="O16" s="6"/>
      <c r="P16" s="4" t="str">
        <f t="shared" si="6"/>
        <v/>
      </c>
      <c r="Q16" s="7" t="str">
        <f t="shared" si="4"/>
        <v/>
      </c>
    </row>
    <row r="17" spans="1:17" ht="15.75" customHeight="1" x14ac:dyDescent="0.2">
      <c r="A17" s="4"/>
      <c r="B17" s="2"/>
      <c r="C17" s="2"/>
      <c r="D17" s="1"/>
      <c r="E17" s="4"/>
      <c r="F17" s="2"/>
      <c r="G17" s="4"/>
      <c r="H17" s="5"/>
      <c r="I17" s="2"/>
      <c r="J17" s="4"/>
      <c r="K17" s="4"/>
      <c r="L17" s="2"/>
      <c r="M17" s="2"/>
      <c r="N17" s="20"/>
      <c r="O17" s="6"/>
      <c r="P17" s="4" t="str">
        <f t="shared" si="6"/>
        <v/>
      </c>
      <c r="Q17" s="7" t="str">
        <f t="shared" si="4"/>
        <v/>
      </c>
    </row>
    <row r="18" spans="1:17" ht="15.75" customHeight="1" x14ac:dyDescent="0.2">
      <c r="A18" s="4"/>
      <c r="B18" s="2"/>
      <c r="C18" s="2"/>
      <c r="D18" s="1"/>
      <c r="E18" s="4"/>
      <c r="F18" s="2"/>
      <c r="G18" s="4"/>
      <c r="H18" s="5"/>
      <c r="I18" s="2"/>
      <c r="J18" s="4"/>
      <c r="K18" s="4"/>
      <c r="L18" s="2"/>
      <c r="M18" s="2"/>
      <c r="N18" s="20"/>
      <c r="O18" s="6"/>
      <c r="P18" s="4" t="str">
        <f t="shared" si="6"/>
        <v/>
      </c>
      <c r="Q18" s="7" t="str">
        <f t="shared" si="4"/>
        <v/>
      </c>
    </row>
    <row r="19" spans="1:17" ht="15.75" customHeight="1" x14ac:dyDescent="0.2">
      <c r="A19" s="4"/>
      <c r="B19" s="2"/>
      <c r="C19" s="2"/>
      <c r="D19" s="1"/>
      <c r="E19" s="4"/>
      <c r="F19" s="2"/>
      <c r="G19" s="4"/>
      <c r="H19" s="5"/>
      <c r="I19" s="2"/>
      <c r="J19" s="4"/>
      <c r="K19" s="4"/>
      <c r="L19" s="2"/>
      <c r="M19" s="2"/>
      <c r="N19" s="20"/>
      <c r="O19" s="6"/>
      <c r="P19" s="4" t="str">
        <f t="shared" si="6"/>
        <v/>
      </c>
      <c r="Q19" s="7" t="str">
        <f t="shared" si="4"/>
        <v/>
      </c>
    </row>
    <row r="20" spans="1:17" ht="15.75" customHeight="1" x14ac:dyDescent="0.2">
      <c r="A20" s="4"/>
      <c r="B20" s="2"/>
      <c r="C20" s="2"/>
      <c r="D20" s="1"/>
      <c r="E20" s="4"/>
      <c r="F20" s="2"/>
      <c r="G20" s="4"/>
      <c r="H20" s="5"/>
      <c r="I20" s="2"/>
      <c r="J20" s="4"/>
      <c r="K20" s="4"/>
      <c r="L20" s="2"/>
      <c r="M20" s="2"/>
      <c r="N20" s="20"/>
      <c r="O20" s="6"/>
      <c r="P20" s="4" t="str">
        <f t="shared" si="6"/>
        <v/>
      </c>
      <c r="Q20" s="7" t="str">
        <f t="shared" si="4"/>
        <v/>
      </c>
    </row>
    <row r="21" spans="1:17" ht="15.75" customHeight="1" x14ac:dyDescent="0.2">
      <c r="A21" s="4"/>
      <c r="B21" s="2"/>
      <c r="C21" s="2"/>
      <c r="D21" s="1"/>
      <c r="E21" s="4"/>
      <c r="F21" s="2"/>
      <c r="G21" s="4"/>
      <c r="H21" s="5"/>
      <c r="I21" s="2"/>
      <c r="J21" s="4"/>
      <c r="K21" s="4"/>
      <c r="L21" s="2"/>
      <c r="M21" s="2"/>
      <c r="N21" s="20"/>
      <c r="O21" s="6"/>
      <c r="P21" s="4" t="str">
        <f t="shared" si="6"/>
        <v/>
      </c>
      <c r="Q21" s="7" t="str">
        <f t="shared" si="4"/>
        <v/>
      </c>
    </row>
    <row r="22" spans="1:17" ht="15.75" customHeight="1" x14ac:dyDescent="0.2">
      <c r="A22" s="4"/>
      <c r="B22" s="2"/>
      <c r="C22" s="2"/>
      <c r="D22" s="1"/>
      <c r="E22" s="4"/>
      <c r="F22" s="2"/>
      <c r="G22" s="4"/>
      <c r="H22" s="5"/>
      <c r="I22" s="2"/>
      <c r="J22" s="4"/>
      <c r="K22" s="4"/>
      <c r="L22" s="2"/>
      <c r="M22" s="2"/>
      <c r="N22" s="20"/>
      <c r="O22" s="6"/>
      <c r="P22" s="4" t="str">
        <f t="shared" si="6"/>
        <v/>
      </c>
      <c r="Q22" s="7" t="str">
        <f t="shared" si="4"/>
        <v/>
      </c>
    </row>
    <row r="23" spans="1:17" ht="15.75" customHeight="1" x14ac:dyDescent="0.2">
      <c r="A23" s="4"/>
      <c r="B23" s="2"/>
      <c r="C23" s="2"/>
      <c r="D23" s="1"/>
      <c r="E23" s="4"/>
      <c r="F23" s="2"/>
      <c r="G23" s="4"/>
      <c r="H23" s="5"/>
      <c r="I23" s="2"/>
      <c r="J23" s="4"/>
      <c r="K23" s="4"/>
      <c r="L23" s="2"/>
      <c r="M23" s="2"/>
      <c r="N23" s="20"/>
      <c r="O23" s="6"/>
      <c r="P23" s="4" t="str">
        <f t="shared" si="6"/>
        <v/>
      </c>
      <c r="Q23" s="7" t="str">
        <f t="shared" si="4"/>
        <v/>
      </c>
    </row>
    <row r="24" spans="1:17" ht="15.75" customHeight="1" x14ac:dyDescent="0.2">
      <c r="A24" s="4"/>
      <c r="B24" s="2"/>
      <c r="C24" s="2"/>
      <c r="D24" s="1"/>
      <c r="E24" s="4"/>
      <c r="F24" s="2"/>
      <c r="G24" s="4"/>
      <c r="H24" s="5"/>
      <c r="I24" s="2"/>
      <c r="J24" s="4"/>
      <c r="K24" s="4"/>
      <c r="L24" s="2"/>
      <c r="M24" s="2"/>
      <c r="N24" s="20"/>
      <c r="O24" s="6"/>
      <c r="P24" s="4" t="str">
        <f t="shared" si="6"/>
        <v/>
      </c>
      <c r="Q24" s="7" t="str">
        <f t="shared" si="4"/>
        <v/>
      </c>
    </row>
    <row r="25" spans="1:17" ht="15.75" customHeight="1" x14ac:dyDescent="0.2">
      <c r="A25" s="4"/>
      <c r="B25" s="2"/>
      <c r="C25" s="2"/>
      <c r="D25" s="1"/>
      <c r="E25" s="4"/>
      <c r="F25" s="2"/>
      <c r="G25" s="4"/>
      <c r="H25" s="5"/>
      <c r="I25" s="2"/>
      <c r="J25" s="4"/>
      <c r="K25" s="4"/>
      <c r="L25" s="2"/>
      <c r="M25" s="2"/>
      <c r="N25" s="20"/>
      <c r="O25" s="6"/>
      <c r="P25" s="4" t="str">
        <f t="shared" si="6"/>
        <v/>
      </c>
      <c r="Q25" s="7" t="str">
        <f t="shared" si="4"/>
        <v/>
      </c>
    </row>
    <row r="26" spans="1:17" ht="15.75" customHeight="1" x14ac:dyDescent="0.2">
      <c r="A26" s="4"/>
      <c r="B26" s="2"/>
      <c r="C26" s="2"/>
      <c r="D26" s="1"/>
      <c r="E26" s="4"/>
      <c r="F26" s="2"/>
      <c r="G26" s="4"/>
      <c r="H26" s="5"/>
      <c r="I26" s="2"/>
      <c r="J26" s="4"/>
      <c r="K26" s="4"/>
      <c r="L26" s="2"/>
      <c r="M26" s="2"/>
      <c r="N26" s="20"/>
      <c r="O26" s="6"/>
      <c r="P26" s="4" t="str">
        <f t="shared" si="6"/>
        <v/>
      </c>
      <c r="Q26" s="7" t="str">
        <f t="shared" si="4"/>
        <v/>
      </c>
    </row>
    <row r="27" spans="1:17" ht="15.75" customHeight="1" x14ac:dyDescent="0.2">
      <c r="A27" s="4"/>
      <c r="B27" s="2"/>
      <c r="C27" s="2"/>
      <c r="D27" s="1"/>
      <c r="E27" s="4"/>
      <c r="F27" s="2"/>
      <c r="G27" s="4"/>
      <c r="H27" s="5"/>
      <c r="I27" s="2"/>
      <c r="J27" s="4"/>
      <c r="K27" s="4"/>
      <c r="L27" s="2"/>
      <c r="M27" s="2"/>
      <c r="N27" s="20"/>
      <c r="O27" s="6"/>
      <c r="P27" s="4" t="str">
        <f t="shared" si="6"/>
        <v/>
      </c>
      <c r="Q27" s="7" t="str">
        <f t="shared" si="4"/>
        <v/>
      </c>
    </row>
    <row r="28" spans="1:17" ht="15.75" customHeight="1" x14ac:dyDescent="0.2">
      <c r="A28" s="4"/>
      <c r="B28" s="2"/>
      <c r="C28" s="2"/>
      <c r="D28" s="1"/>
      <c r="E28" s="4"/>
      <c r="F28" s="2"/>
      <c r="G28" s="4"/>
      <c r="H28" s="5"/>
      <c r="I28" s="2"/>
      <c r="J28" s="4"/>
      <c r="K28" s="4"/>
      <c r="L28" s="2"/>
      <c r="M28" s="2"/>
      <c r="N28" s="20"/>
      <c r="O28" s="6"/>
      <c r="P28" s="4" t="str">
        <f t="shared" si="6"/>
        <v/>
      </c>
      <c r="Q28" s="7" t="str">
        <f t="shared" si="4"/>
        <v/>
      </c>
    </row>
    <row r="29" spans="1:17" ht="15.75" customHeight="1" x14ac:dyDescent="0.2">
      <c r="A29" s="4"/>
      <c r="B29" s="2"/>
      <c r="C29" s="2"/>
      <c r="D29" s="1"/>
      <c r="E29" s="4"/>
      <c r="F29" s="2"/>
      <c r="G29" s="4"/>
      <c r="H29" s="5"/>
      <c r="I29" s="2"/>
      <c r="J29" s="4"/>
      <c r="K29" s="4"/>
      <c r="L29" s="2"/>
      <c r="M29" s="2"/>
      <c r="N29" s="20"/>
      <c r="O29" s="6"/>
      <c r="P29" s="4" t="str">
        <f t="shared" si="6"/>
        <v/>
      </c>
      <c r="Q29" s="7" t="str">
        <f t="shared" si="4"/>
        <v/>
      </c>
    </row>
    <row r="30" spans="1:17" ht="15.75" customHeight="1" x14ac:dyDescent="0.2">
      <c r="A30" s="4"/>
      <c r="B30" s="2"/>
      <c r="C30" s="2"/>
      <c r="D30" s="1"/>
      <c r="E30" s="4"/>
      <c r="F30" s="2"/>
      <c r="G30" s="4"/>
      <c r="H30" s="5"/>
      <c r="I30" s="2"/>
      <c r="J30" s="4"/>
      <c r="K30" s="4"/>
      <c r="L30" s="2"/>
      <c r="M30" s="2"/>
      <c r="N30" s="20"/>
      <c r="O30" s="6"/>
      <c r="P30" s="4" t="str">
        <f t="shared" si="6"/>
        <v/>
      </c>
      <c r="Q30" s="7" t="str">
        <f t="shared" si="4"/>
        <v/>
      </c>
    </row>
    <row r="31" spans="1:17" ht="16" x14ac:dyDescent="0.2">
      <c r="A31" s="4"/>
      <c r="B31" s="2"/>
      <c r="C31" s="2"/>
      <c r="D31" s="1"/>
      <c r="E31" s="4"/>
      <c r="F31" s="2"/>
      <c r="G31" s="4"/>
      <c r="H31" s="5"/>
      <c r="I31" s="2"/>
      <c r="J31" s="4"/>
      <c r="K31" s="4"/>
      <c r="L31" s="2"/>
      <c r="M31" s="2"/>
      <c r="N31" s="20"/>
      <c r="O31" s="6"/>
      <c r="P31" s="4" t="str">
        <f t="shared" si="6"/>
        <v/>
      </c>
      <c r="Q31" s="7" t="str">
        <f t="shared" si="4"/>
        <v/>
      </c>
    </row>
    <row r="32" spans="1:17" ht="16" x14ac:dyDescent="0.2">
      <c r="A32" s="4"/>
      <c r="B32" s="2"/>
      <c r="C32" s="2"/>
      <c r="D32" s="1"/>
      <c r="E32" s="4"/>
      <c r="F32" s="2"/>
      <c r="G32" s="4"/>
      <c r="H32" s="5"/>
      <c r="I32" s="2"/>
      <c r="J32" s="4"/>
      <c r="K32" s="4"/>
      <c r="L32" s="2"/>
      <c r="M32" s="2"/>
      <c r="N32" s="20"/>
      <c r="O32" s="6"/>
      <c r="P32" s="4" t="str">
        <f t="shared" si="6"/>
        <v/>
      </c>
      <c r="Q32" s="7" t="str">
        <f t="shared" si="4"/>
        <v/>
      </c>
    </row>
    <row r="33" spans="1:26" ht="16" x14ac:dyDescent="0.2">
      <c r="A33" s="4"/>
      <c r="B33" s="2"/>
      <c r="C33" s="2"/>
      <c r="D33" s="1"/>
      <c r="E33" s="4"/>
      <c r="F33" s="2"/>
      <c r="G33" s="4"/>
      <c r="H33" s="5"/>
      <c r="I33" s="2"/>
      <c r="J33" s="4"/>
      <c r="K33" s="4"/>
      <c r="L33" s="2"/>
      <c r="M33" s="2"/>
      <c r="N33" s="20"/>
      <c r="O33" s="6"/>
      <c r="P33" s="4" t="str">
        <f t="shared" si="6"/>
        <v/>
      </c>
      <c r="Q33" s="7" t="str">
        <f t="shared" si="4"/>
        <v/>
      </c>
    </row>
    <row r="34" spans="1:26" ht="16" x14ac:dyDescent="0.2">
      <c r="A34" s="4"/>
      <c r="B34" s="2"/>
      <c r="C34" s="2"/>
      <c r="D34" s="1"/>
      <c r="E34" s="4"/>
      <c r="F34" s="2"/>
      <c r="G34" s="4"/>
      <c r="H34" s="5"/>
      <c r="I34" s="2"/>
      <c r="J34" s="4"/>
      <c r="K34" s="4"/>
      <c r="L34" s="2"/>
      <c r="M34" s="2"/>
      <c r="N34" s="20"/>
      <c r="O34" s="6"/>
      <c r="P34" s="4" t="str">
        <f t="shared" si="6"/>
        <v/>
      </c>
      <c r="Q34" s="7" t="str">
        <f t="shared" si="4"/>
        <v/>
      </c>
    </row>
    <row r="35" spans="1:26" ht="16" x14ac:dyDescent="0.2">
      <c r="A35" s="4"/>
      <c r="B35" s="2"/>
      <c r="C35" s="2"/>
      <c r="D35" s="1"/>
      <c r="E35" s="4"/>
      <c r="F35" s="2"/>
      <c r="G35" s="4"/>
      <c r="H35" s="5"/>
      <c r="I35" s="2"/>
      <c r="J35" s="4"/>
      <c r="K35" s="4"/>
      <c r="L35" s="2"/>
      <c r="M35" s="2"/>
      <c r="N35" s="20"/>
      <c r="O35" s="6"/>
      <c r="P35" s="4" t="str">
        <f t="shared" si="6"/>
        <v/>
      </c>
      <c r="Q35" s="7" t="str">
        <f t="shared" si="4"/>
        <v/>
      </c>
    </row>
    <row r="36" spans="1:26" ht="16" x14ac:dyDescent="0.2">
      <c r="A36" s="4"/>
      <c r="B36" s="2"/>
      <c r="C36" s="2"/>
      <c r="D36" s="1"/>
      <c r="E36" s="4"/>
      <c r="F36" s="2"/>
      <c r="G36" s="4"/>
      <c r="H36" s="5"/>
      <c r="I36" s="2"/>
      <c r="J36" s="4"/>
      <c r="K36" s="4"/>
      <c r="L36" s="2"/>
      <c r="M36" s="2"/>
      <c r="N36" s="20"/>
      <c r="O36" s="6"/>
      <c r="P36" s="4" t="str">
        <f t="shared" si="6"/>
        <v/>
      </c>
      <c r="Q36" s="7" t="str">
        <f t="shared" si="4"/>
        <v/>
      </c>
    </row>
    <row r="37" spans="1:26" ht="16" x14ac:dyDescent="0.2">
      <c r="A37" s="4"/>
      <c r="B37" s="2"/>
      <c r="C37" s="2"/>
      <c r="D37" s="1"/>
      <c r="E37" s="4"/>
      <c r="F37" s="2"/>
      <c r="G37" s="4"/>
      <c r="H37" s="5"/>
      <c r="I37" s="2"/>
      <c r="J37" s="4"/>
      <c r="K37" s="4"/>
      <c r="L37" s="2"/>
      <c r="M37" s="2"/>
      <c r="N37" s="20"/>
      <c r="O37" s="6"/>
      <c r="P37" s="4" t="str">
        <f t="shared" si="6"/>
        <v/>
      </c>
      <c r="Q37" s="7" t="str">
        <f t="shared" si="4"/>
        <v/>
      </c>
    </row>
    <row r="38" spans="1:26" ht="16" x14ac:dyDescent="0.2">
      <c r="A38" s="4"/>
      <c r="B38" s="2"/>
      <c r="C38" s="2"/>
      <c r="D38" s="1"/>
      <c r="E38" s="4"/>
      <c r="F38" s="4"/>
      <c r="G38" s="4"/>
      <c r="H38" s="5"/>
      <c r="I38" s="2"/>
      <c r="J38" s="4"/>
      <c r="K38" s="4"/>
      <c r="L38" s="2"/>
      <c r="M38" s="2"/>
      <c r="N38" s="20"/>
      <c r="O38" s="6"/>
      <c r="P38" s="4" t="str">
        <f t="shared" si="6"/>
        <v/>
      </c>
      <c r="Q38" s="7" t="str">
        <f t="shared" si="4"/>
        <v/>
      </c>
    </row>
    <row r="39" spans="1:26" ht="16" x14ac:dyDescent="0.2">
      <c r="A39" s="4"/>
      <c r="B39" s="2"/>
      <c r="C39" s="2"/>
      <c r="D39" s="1"/>
      <c r="E39" s="4"/>
      <c r="F39" s="4"/>
      <c r="G39" s="4"/>
      <c r="H39" s="5"/>
      <c r="I39" s="2"/>
      <c r="J39" s="4"/>
      <c r="K39" s="4"/>
      <c r="L39" s="2"/>
      <c r="M39" s="2"/>
      <c r="N39" s="20"/>
      <c r="O39" s="6"/>
      <c r="P39" s="4" t="str">
        <f t="shared" si="6"/>
        <v/>
      </c>
      <c r="Q39" s="7" t="str">
        <f t="shared" si="4"/>
        <v/>
      </c>
    </row>
    <row r="40" spans="1:26" ht="16" x14ac:dyDescent="0.2">
      <c r="A40" s="4"/>
      <c r="B40" s="2"/>
      <c r="C40" s="2"/>
      <c r="D40" s="1"/>
      <c r="E40" s="4"/>
      <c r="F40" s="4"/>
      <c r="G40" s="4"/>
      <c r="H40" s="5"/>
      <c r="I40" s="2"/>
      <c r="J40" s="4"/>
      <c r="K40" s="4"/>
      <c r="L40" s="2"/>
      <c r="M40" s="2"/>
      <c r="N40" s="20"/>
      <c r="O40" s="6"/>
      <c r="P40" s="4" t="str">
        <f t="shared" si="6"/>
        <v/>
      </c>
      <c r="Q40" s="7" t="str">
        <f t="shared" si="4"/>
        <v/>
      </c>
    </row>
    <row r="41" spans="1:26" ht="16" x14ac:dyDescent="0.2">
      <c r="A41" s="4"/>
      <c r="B41" s="2"/>
      <c r="C41" s="2"/>
      <c r="D41" s="1"/>
      <c r="E41" s="4"/>
      <c r="F41" s="4"/>
      <c r="G41" s="4"/>
      <c r="H41" s="5"/>
      <c r="I41" s="2"/>
      <c r="J41" s="4"/>
      <c r="K41" s="4"/>
      <c r="L41" s="2"/>
      <c r="M41" s="2"/>
      <c r="N41" s="20"/>
      <c r="O41" s="6"/>
      <c r="P41" s="4" t="str">
        <f t="shared" si="6"/>
        <v/>
      </c>
      <c r="Q41" s="7" t="str">
        <f t="shared" si="4"/>
        <v/>
      </c>
      <c r="R41" s="7"/>
      <c r="S41" s="7"/>
      <c r="U41" s="7"/>
      <c r="V41" s="7"/>
      <c r="Z41" s="7"/>
    </row>
    <row r="42" spans="1:26" ht="16" x14ac:dyDescent="0.2">
      <c r="A42" s="4"/>
      <c r="B42" s="2"/>
      <c r="C42" s="2"/>
      <c r="D42" s="1"/>
      <c r="E42" s="4"/>
      <c r="F42" s="4"/>
      <c r="G42" s="4"/>
      <c r="H42" s="5"/>
      <c r="I42" s="2"/>
      <c r="J42" s="4"/>
      <c r="K42" s="4"/>
      <c r="L42" s="2"/>
      <c r="M42" s="2"/>
      <c r="N42" s="20"/>
      <c r="O42" s="6"/>
      <c r="P42" s="4" t="str">
        <f t="shared" si="6"/>
        <v/>
      </c>
      <c r="Q42" s="7" t="str">
        <f t="shared" si="4"/>
        <v/>
      </c>
      <c r="R42" s="7"/>
      <c r="S42" s="7"/>
      <c r="U42" s="7"/>
      <c r="V42" s="7"/>
      <c r="Z42" s="7"/>
    </row>
    <row r="43" spans="1:26" ht="16" x14ac:dyDescent="0.2">
      <c r="A43" s="4"/>
      <c r="B43" s="2"/>
      <c r="C43" s="2"/>
      <c r="D43" s="1"/>
      <c r="E43" s="4"/>
      <c r="F43" s="4"/>
      <c r="G43" s="4"/>
      <c r="H43" s="5"/>
      <c r="I43" s="2"/>
      <c r="J43" s="4"/>
      <c r="K43" s="4"/>
      <c r="L43" s="2"/>
      <c r="M43" s="2"/>
      <c r="N43" s="20"/>
      <c r="O43" s="6"/>
      <c r="P43" s="4" t="str">
        <f t="shared" si="6"/>
        <v/>
      </c>
      <c r="Q43" s="7" t="str">
        <f t="shared" si="4"/>
        <v/>
      </c>
      <c r="R43" s="7"/>
      <c r="S43" s="7"/>
      <c r="U43" s="7"/>
      <c r="V43" s="7"/>
      <c r="Z43" s="7"/>
    </row>
    <row r="44" spans="1:26" ht="16" x14ac:dyDescent="0.2">
      <c r="A44" s="4"/>
      <c r="B44" s="2"/>
      <c r="C44" s="2"/>
      <c r="D44" s="1"/>
      <c r="E44" s="4"/>
      <c r="F44" s="4"/>
      <c r="G44" s="4"/>
      <c r="H44" s="5"/>
      <c r="I44" s="2"/>
      <c r="J44" s="4"/>
      <c r="K44" s="4"/>
      <c r="L44" s="2"/>
      <c r="M44" s="2"/>
      <c r="N44" s="20"/>
      <c r="O44" s="6"/>
      <c r="P44" s="4" t="str">
        <f t="shared" si="6"/>
        <v/>
      </c>
      <c r="Q44" s="7" t="str">
        <f t="shared" si="4"/>
        <v/>
      </c>
      <c r="R44" s="7"/>
      <c r="S44" s="7"/>
      <c r="U44" s="7"/>
      <c r="V44" s="7"/>
      <c r="Z44" s="7"/>
    </row>
    <row r="45" spans="1:26" ht="16" x14ac:dyDescent="0.2">
      <c r="A45" s="4"/>
      <c r="B45" s="2"/>
      <c r="C45" s="2"/>
      <c r="D45" s="1"/>
      <c r="E45" s="4"/>
      <c r="F45" s="4"/>
      <c r="G45" s="4"/>
      <c r="H45" s="5"/>
      <c r="I45" s="2"/>
      <c r="J45" s="4"/>
      <c r="K45" s="4"/>
      <c r="L45" s="2"/>
      <c r="M45" s="2"/>
      <c r="N45" s="20"/>
      <c r="O45" s="6"/>
      <c r="P45" s="4" t="str">
        <f t="shared" si="6"/>
        <v/>
      </c>
      <c r="Q45" s="7" t="str">
        <f t="shared" si="4"/>
        <v/>
      </c>
      <c r="R45" s="7"/>
      <c r="S45" s="7"/>
      <c r="T45" s="7"/>
      <c r="U45" s="7"/>
      <c r="V45" s="7"/>
      <c r="Z45" s="7"/>
    </row>
    <row r="46" spans="1:26" ht="16" x14ac:dyDescent="0.2">
      <c r="A46" s="4"/>
      <c r="B46" s="2"/>
      <c r="C46" s="2"/>
      <c r="D46" s="1"/>
      <c r="E46" s="4"/>
      <c r="F46" s="4"/>
      <c r="G46" s="4"/>
      <c r="H46" s="5"/>
      <c r="I46" s="2"/>
      <c r="J46" s="4"/>
      <c r="K46" s="4"/>
      <c r="L46" s="2"/>
      <c r="M46" s="2"/>
      <c r="N46" s="20"/>
      <c r="O46" s="6"/>
      <c r="P46" s="4" t="str">
        <f t="shared" si="6"/>
        <v/>
      </c>
      <c r="Q46" s="7" t="str">
        <f t="shared" si="4"/>
        <v/>
      </c>
      <c r="R46" s="7"/>
      <c r="S46" s="7"/>
      <c r="T46" s="7"/>
      <c r="U46" s="7"/>
      <c r="V46" s="7"/>
      <c r="Z46" s="7"/>
    </row>
    <row r="47" spans="1:26" ht="16" x14ac:dyDescent="0.2">
      <c r="A47" s="4"/>
      <c r="B47" s="2"/>
      <c r="C47" s="2"/>
      <c r="D47" s="1"/>
      <c r="E47" s="4"/>
      <c r="F47" s="4"/>
      <c r="G47" s="4"/>
      <c r="H47" s="5"/>
      <c r="I47" s="2"/>
      <c r="J47" s="4"/>
      <c r="K47" s="4"/>
      <c r="L47" s="2"/>
      <c r="M47" s="2"/>
      <c r="N47" s="20"/>
      <c r="O47" s="6"/>
      <c r="P47" s="4" t="str">
        <f t="shared" si="6"/>
        <v/>
      </c>
      <c r="Q47" s="7" t="str">
        <f t="shared" si="4"/>
        <v/>
      </c>
      <c r="R47" s="7"/>
      <c r="S47" s="7"/>
      <c r="T47" s="7"/>
      <c r="U47" s="7"/>
      <c r="V47" s="7"/>
      <c r="Z47" s="7"/>
    </row>
    <row r="48" spans="1:26" ht="16" x14ac:dyDescent="0.2">
      <c r="A48" s="4"/>
      <c r="B48" s="2"/>
      <c r="C48" s="2"/>
      <c r="D48" s="1"/>
      <c r="E48" s="4"/>
      <c r="F48" s="4"/>
      <c r="G48" s="4"/>
      <c r="H48" s="5"/>
      <c r="I48" s="2"/>
      <c r="J48" s="4"/>
      <c r="K48" s="4"/>
      <c r="L48" s="2"/>
      <c r="M48" s="2"/>
      <c r="N48" s="20"/>
      <c r="O48" s="6"/>
      <c r="P48" s="4" t="str">
        <f t="shared" si="6"/>
        <v/>
      </c>
      <c r="Q48" s="7" t="str">
        <f t="shared" si="4"/>
        <v/>
      </c>
      <c r="R48" s="7"/>
      <c r="S48" s="7"/>
      <c r="T48" s="7"/>
      <c r="U48" s="7"/>
      <c r="V48" s="7"/>
      <c r="Z48" s="7"/>
    </row>
    <row r="49" spans="1:26" ht="16" x14ac:dyDescent="0.2">
      <c r="A49" s="4"/>
      <c r="B49" s="2"/>
      <c r="C49" s="2"/>
      <c r="D49" s="1"/>
      <c r="E49" s="4"/>
      <c r="F49" s="4"/>
      <c r="G49" s="4"/>
      <c r="H49" s="5"/>
      <c r="I49" s="2"/>
      <c r="J49" s="4"/>
      <c r="K49" s="4"/>
      <c r="L49" s="2"/>
      <c r="M49" s="2"/>
      <c r="N49" s="20"/>
      <c r="O49" s="6"/>
      <c r="P49" s="4" t="str">
        <f t="shared" si="6"/>
        <v/>
      </c>
      <c r="Q49" s="7" t="str">
        <f t="shared" si="4"/>
        <v/>
      </c>
      <c r="R49" s="7"/>
      <c r="S49" s="7"/>
      <c r="T49" s="7"/>
      <c r="U49" s="7"/>
      <c r="V49" s="7"/>
      <c r="Z49" s="7"/>
    </row>
    <row r="50" spans="1:26" ht="16" x14ac:dyDescent="0.2">
      <c r="A50" s="4"/>
      <c r="B50" s="2"/>
      <c r="C50" s="2"/>
      <c r="D50" s="1"/>
      <c r="E50" s="4"/>
      <c r="F50" s="4"/>
      <c r="G50" s="4"/>
      <c r="H50" s="5"/>
      <c r="I50" s="2"/>
      <c r="J50" s="4"/>
      <c r="K50" s="4"/>
      <c r="L50" s="2"/>
      <c r="M50" s="2"/>
      <c r="N50" s="20"/>
      <c r="O50" s="6"/>
      <c r="P50" s="4" t="str">
        <f t="shared" si="6"/>
        <v/>
      </c>
      <c r="Q50" s="7" t="str">
        <f t="shared" si="4"/>
        <v/>
      </c>
      <c r="R50" s="7"/>
      <c r="S50" s="7"/>
      <c r="T50" s="7"/>
      <c r="U50" s="7"/>
      <c r="V50" s="7"/>
      <c r="Z50" s="7"/>
    </row>
    <row r="51" spans="1:26" ht="16" x14ac:dyDescent="0.2">
      <c r="A51" s="4"/>
      <c r="B51" s="2"/>
      <c r="C51" s="2"/>
      <c r="D51" s="1"/>
      <c r="E51" s="4"/>
      <c r="F51" s="4"/>
      <c r="G51" s="4"/>
      <c r="H51" s="5"/>
      <c r="I51" s="2"/>
      <c r="J51" s="4"/>
      <c r="K51" s="4"/>
      <c r="L51" s="2"/>
      <c r="M51" s="2"/>
      <c r="N51" s="20"/>
      <c r="O51" s="6"/>
      <c r="P51" s="4" t="str">
        <f t="shared" si="6"/>
        <v/>
      </c>
      <c r="Q51" s="7" t="str">
        <f t="shared" si="4"/>
        <v/>
      </c>
      <c r="R51" s="7"/>
      <c r="S51" s="7"/>
      <c r="T51" s="7"/>
      <c r="U51" s="7"/>
      <c r="V51" s="7"/>
      <c r="Z51" s="7"/>
    </row>
    <row r="52" spans="1:26" ht="16" x14ac:dyDescent="0.2">
      <c r="A52" s="4"/>
      <c r="B52" s="2"/>
      <c r="C52" s="2"/>
      <c r="D52" s="1"/>
      <c r="E52" s="4"/>
      <c r="F52" s="4"/>
      <c r="G52" s="4"/>
      <c r="H52" s="5"/>
      <c r="I52" s="2"/>
      <c r="J52" s="4"/>
      <c r="K52" s="4"/>
      <c r="L52" s="2"/>
      <c r="M52" s="2"/>
      <c r="N52" s="20"/>
      <c r="O52" s="6"/>
      <c r="P52" s="4" t="str">
        <f t="shared" si="6"/>
        <v/>
      </c>
      <c r="Q52" s="7" t="str">
        <f t="shared" si="4"/>
        <v/>
      </c>
      <c r="R52" s="7"/>
      <c r="S52" s="7"/>
      <c r="T52" s="7"/>
      <c r="U52" s="7"/>
      <c r="V52" s="7"/>
      <c r="Z52" s="7"/>
    </row>
    <row r="53" spans="1:26" ht="16" x14ac:dyDescent="0.2">
      <c r="A53" s="4"/>
      <c r="B53" s="2"/>
      <c r="C53" s="2"/>
      <c r="D53" s="1"/>
      <c r="E53" s="4"/>
      <c r="F53" s="4"/>
      <c r="G53" s="4"/>
      <c r="H53" s="5"/>
      <c r="I53" s="2"/>
      <c r="J53" s="4"/>
      <c r="K53" s="4"/>
      <c r="L53" s="2"/>
      <c r="M53" s="2"/>
      <c r="N53" s="20"/>
      <c r="O53" s="6"/>
      <c r="P53" s="4" t="str">
        <f t="shared" si="6"/>
        <v/>
      </c>
      <c r="Q53" s="7" t="str">
        <f t="shared" si="4"/>
        <v/>
      </c>
      <c r="R53" s="7"/>
      <c r="S53" s="7"/>
      <c r="T53" s="7"/>
      <c r="U53" s="7"/>
      <c r="V53" s="7"/>
      <c r="Z53" s="7"/>
    </row>
    <row r="54" spans="1:26" ht="16" x14ac:dyDescent="0.2">
      <c r="A54" s="4"/>
      <c r="B54" s="2"/>
      <c r="C54" s="2"/>
      <c r="D54" s="1"/>
      <c r="E54" s="4"/>
      <c r="F54" s="4"/>
      <c r="G54" s="4"/>
      <c r="H54" s="5"/>
      <c r="I54" s="2"/>
      <c r="J54" s="4"/>
      <c r="K54" s="4"/>
      <c r="L54" s="2"/>
      <c r="M54" s="2"/>
      <c r="N54" s="20"/>
      <c r="O54" s="6"/>
      <c r="P54" s="4" t="str">
        <f t="shared" si="6"/>
        <v/>
      </c>
      <c r="Q54" s="7" t="str">
        <f t="shared" si="4"/>
        <v/>
      </c>
      <c r="R54" s="7"/>
      <c r="S54" s="7"/>
      <c r="T54" s="7"/>
      <c r="U54" s="7"/>
      <c r="V54" s="7"/>
      <c r="Z54" s="7"/>
    </row>
    <row r="55" spans="1:26" ht="16" x14ac:dyDescent="0.2">
      <c r="A55" s="4"/>
      <c r="B55" s="2"/>
      <c r="C55" s="2"/>
      <c r="D55" s="1"/>
      <c r="E55" s="4"/>
      <c r="F55" s="4"/>
      <c r="G55" s="4"/>
      <c r="H55" s="5"/>
      <c r="I55" s="2"/>
      <c r="J55" s="4"/>
      <c r="K55" s="4"/>
      <c r="L55" s="2"/>
      <c r="M55" s="2"/>
      <c r="N55" s="20"/>
      <c r="O55" s="6"/>
      <c r="P55" s="4" t="str">
        <f t="shared" si="6"/>
        <v/>
      </c>
      <c r="Q55" s="7" t="str">
        <f t="shared" si="4"/>
        <v/>
      </c>
      <c r="R55" s="7"/>
      <c r="S55" s="7"/>
      <c r="T55" s="7"/>
      <c r="U55" s="7"/>
      <c r="V55" s="7"/>
      <c r="Z55" s="7"/>
    </row>
    <row r="56" spans="1:26" ht="16" x14ac:dyDescent="0.2">
      <c r="A56" s="4"/>
      <c r="B56" s="2"/>
      <c r="C56" s="2"/>
      <c r="D56" s="1"/>
      <c r="E56" s="4"/>
      <c r="F56" s="4"/>
      <c r="G56" s="4"/>
      <c r="H56" s="5"/>
      <c r="I56" s="2"/>
      <c r="J56" s="4"/>
      <c r="K56" s="4"/>
      <c r="L56" s="2"/>
      <c r="M56" s="2"/>
      <c r="N56" s="20"/>
      <c r="O56" s="6"/>
      <c r="P56" s="4" t="str">
        <f t="shared" si="6"/>
        <v/>
      </c>
      <c r="Q56" s="7" t="str">
        <f t="shared" si="4"/>
        <v/>
      </c>
      <c r="R56" s="7"/>
      <c r="S56" s="7"/>
      <c r="T56" s="7"/>
      <c r="U56" s="7"/>
      <c r="V56" s="7"/>
      <c r="Z56" s="7"/>
    </row>
    <row r="57" spans="1:26" ht="16" x14ac:dyDescent="0.2">
      <c r="A57" s="4"/>
      <c r="B57" s="2"/>
      <c r="C57" s="2"/>
      <c r="D57" s="1"/>
      <c r="E57" s="4"/>
      <c r="F57" s="4"/>
      <c r="G57" s="4"/>
      <c r="H57" s="5"/>
      <c r="I57" s="2"/>
      <c r="J57" s="4"/>
      <c r="K57" s="4"/>
      <c r="L57" s="2"/>
      <c r="M57" s="2"/>
      <c r="N57" s="20"/>
      <c r="O57" s="6"/>
      <c r="P57" s="4" t="str">
        <f t="shared" si="6"/>
        <v/>
      </c>
      <c r="Q57" s="7" t="str">
        <f t="shared" si="4"/>
        <v/>
      </c>
      <c r="R57" s="7"/>
      <c r="S57" s="7"/>
      <c r="T57" s="7"/>
      <c r="U57" s="7"/>
      <c r="V57" s="7"/>
      <c r="Z57" s="7"/>
    </row>
    <row r="58" spans="1:26" ht="16" x14ac:dyDescent="0.2">
      <c r="A58" s="4"/>
      <c r="B58" s="2"/>
      <c r="C58" s="2"/>
      <c r="D58" s="1"/>
      <c r="E58" s="4"/>
      <c r="F58" s="4"/>
      <c r="G58" s="4"/>
      <c r="H58" s="5"/>
      <c r="I58" s="2"/>
      <c r="J58" s="4"/>
      <c r="K58" s="4"/>
      <c r="L58" s="2"/>
      <c r="M58" s="2"/>
      <c r="N58" s="20"/>
      <c r="O58" s="6"/>
      <c r="P58" s="4" t="str">
        <f t="shared" si="6"/>
        <v/>
      </c>
      <c r="Q58" s="7" t="str">
        <f t="shared" si="4"/>
        <v/>
      </c>
      <c r="R58" s="7"/>
      <c r="S58" s="7"/>
      <c r="T58" s="7"/>
      <c r="U58" s="7"/>
      <c r="V58" s="7"/>
      <c r="Z58" s="7"/>
    </row>
    <row r="59" spans="1:26" ht="16" x14ac:dyDescent="0.2">
      <c r="A59" s="4"/>
      <c r="B59" s="2"/>
      <c r="C59" s="2"/>
      <c r="D59" s="1"/>
      <c r="E59" s="4"/>
      <c r="F59" s="4"/>
      <c r="G59" s="4"/>
      <c r="H59" s="5"/>
      <c r="I59" s="2"/>
      <c r="J59" s="4"/>
      <c r="K59" s="4"/>
      <c r="L59" s="2"/>
      <c r="M59" s="2"/>
      <c r="N59" s="20"/>
      <c r="O59" s="6"/>
      <c r="P59" s="4" t="str">
        <f t="shared" si="6"/>
        <v/>
      </c>
      <c r="Q59" s="7" t="str">
        <f t="shared" si="4"/>
        <v/>
      </c>
      <c r="R59" s="7"/>
      <c r="S59" s="7"/>
      <c r="T59" s="7"/>
      <c r="U59" s="7"/>
      <c r="V59" s="7"/>
      <c r="Z59" s="7"/>
    </row>
    <row r="60" spans="1:26" ht="16" x14ac:dyDescent="0.2">
      <c r="A60" s="4"/>
      <c r="B60" s="2"/>
      <c r="C60" s="2"/>
      <c r="D60" s="1"/>
      <c r="E60" s="4"/>
      <c r="F60" s="4"/>
      <c r="G60" s="4"/>
      <c r="H60" s="5"/>
      <c r="I60" s="2"/>
      <c r="J60" s="4"/>
      <c r="K60" s="4"/>
      <c r="L60" s="2"/>
      <c r="M60" s="2"/>
      <c r="N60" s="20"/>
      <c r="O60" s="6"/>
      <c r="P60" s="4" t="str">
        <f t="shared" si="6"/>
        <v/>
      </c>
      <c r="Q60" s="7" t="str">
        <f t="shared" si="4"/>
        <v/>
      </c>
      <c r="R60" s="7"/>
      <c r="S60" s="7"/>
      <c r="T60" s="7"/>
      <c r="U60" s="7"/>
      <c r="V60" s="7"/>
      <c r="Z60" s="7"/>
    </row>
    <row r="61" spans="1:26" ht="16" x14ac:dyDescent="0.2">
      <c r="A61" s="4"/>
      <c r="B61" s="2"/>
      <c r="C61" s="2"/>
      <c r="D61" s="1"/>
      <c r="E61" s="4"/>
      <c r="F61" s="4"/>
      <c r="G61" s="4"/>
      <c r="H61" s="5"/>
      <c r="I61" s="2"/>
      <c r="J61" s="4"/>
      <c r="K61" s="4"/>
      <c r="L61" s="2"/>
      <c r="M61" s="2"/>
      <c r="N61" s="20"/>
      <c r="O61" s="6"/>
      <c r="P61" s="4" t="str">
        <f t="shared" si="6"/>
        <v/>
      </c>
      <c r="Q61" s="7" t="str">
        <f t="shared" si="4"/>
        <v/>
      </c>
      <c r="R61" s="7"/>
      <c r="S61" s="7"/>
      <c r="T61" s="7"/>
      <c r="U61" s="7"/>
      <c r="V61" s="7"/>
      <c r="Z61" s="7"/>
    </row>
    <row r="62" spans="1:26" ht="16" x14ac:dyDescent="0.2">
      <c r="A62" s="4"/>
      <c r="B62" s="2"/>
      <c r="C62" s="2"/>
      <c r="D62" s="1"/>
      <c r="E62" s="4"/>
      <c r="F62" s="4"/>
      <c r="G62" s="4"/>
      <c r="H62" s="5"/>
      <c r="I62" s="2"/>
      <c r="J62" s="4"/>
      <c r="K62" s="4"/>
      <c r="L62" s="2"/>
      <c r="M62" s="2"/>
      <c r="N62" s="20"/>
      <c r="O62" s="6"/>
      <c r="P62" s="4" t="str">
        <f t="shared" si="6"/>
        <v/>
      </c>
      <c r="Q62" s="7" t="str">
        <f t="shared" si="4"/>
        <v/>
      </c>
      <c r="R62" s="7"/>
      <c r="S62" s="7"/>
      <c r="T62" s="7"/>
      <c r="U62" s="7"/>
      <c r="V62" s="7"/>
      <c r="Z62" s="7"/>
    </row>
    <row r="63" spans="1:26" ht="16" x14ac:dyDescent="0.2">
      <c r="A63" s="4"/>
      <c r="B63" s="2"/>
      <c r="C63" s="2"/>
      <c r="D63" s="1"/>
      <c r="E63" s="4"/>
      <c r="F63" s="4"/>
      <c r="G63" s="4"/>
      <c r="H63" s="5"/>
      <c r="I63" s="2"/>
      <c r="J63" s="4"/>
      <c r="K63" s="4"/>
      <c r="L63" s="2"/>
      <c r="M63" s="2"/>
      <c r="N63" s="20"/>
      <c r="O63" s="6"/>
      <c r="P63" s="4" t="str">
        <f t="shared" si="6"/>
        <v/>
      </c>
      <c r="Q63" s="7" t="str">
        <f t="shared" si="4"/>
        <v/>
      </c>
      <c r="R63" s="7"/>
      <c r="S63" s="7"/>
      <c r="T63" s="7"/>
      <c r="U63" s="7"/>
      <c r="V63" s="7"/>
      <c r="Z63" s="7"/>
    </row>
    <row r="64" spans="1:26" ht="16" x14ac:dyDescent="0.2">
      <c r="A64" s="4"/>
      <c r="B64" s="2"/>
      <c r="C64" s="2"/>
      <c r="D64" s="1"/>
      <c r="E64" s="4"/>
      <c r="F64" s="4"/>
      <c r="G64" s="4"/>
      <c r="H64" s="5"/>
      <c r="I64" s="2"/>
      <c r="J64" s="4"/>
      <c r="K64" s="4"/>
      <c r="L64" s="2"/>
      <c r="M64" s="2"/>
      <c r="N64" s="20"/>
      <c r="O64" s="6"/>
      <c r="P64" s="4" t="str">
        <f t="shared" si="6"/>
        <v/>
      </c>
      <c r="Q64" s="7" t="str">
        <f t="shared" si="4"/>
        <v/>
      </c>
      <c r="R64" s="7"/>
      <c r="S64" s="7"/>
      <c r="T64" s="7"/>
      <c r="U64" s="7"/>
      <c r="V64" s="7"/>
      <c r="Z64" s="7"/>
    </row>
    <row r="65" spans="1:26" ht="16" x14ac:dyDescent="0.2">
      <c r="A65" s="4"/>
      <c r="B65" s="2"/>
      <c r="C65" s="2"/>
      <c r="D65" s="1"/>
      <c r="E65" s="4"/>
      <c r="F65" s="4"/>
      <c r="G65" s="4"/>
      <c r="H65" s="5"/>
      <c r="I65" s="2"/>
      <c r="J65" s="4"/>
      <c r="K65" s="4"/>
      <c r="L65" s="2"/>
      <c r="M65" s="2"/>
      <c r="N65" s="20"/>
      <c r="O65" s="6"/>
      <c r="P65" s="4" t="str">
        <f t="shared" si="6"/>
        <v/>
      </c>
      <c r="Q65" s="7" t="str">
        <f t="shared" si="4"/>
        <v/>
      </c>
      <c r="R65" s="7"/>
      <c r="S65" s="7"/>
      <c r="T65" s="7"/>
      <c r="U65" s="7"/>
      <c r="V65" s="7"/>
      <c r="Z65" s="7"/>
    </row>
    <row r="66" spans="1:26" ht="16" x14ac:dyDescent="0.2">
      <c r="A66" s="4"/>
      <c r="B66" s="2"/>
      <c r="C66" s="2"/>
      <c r="D66" s="1"/>
      <c r="E66" s="4"/>
      <c r="F66" s="4"/>
      <c r="G66" s="4"/>
      <c r="H66" s="5"/>
      <c r="I66" s="2"/>
      <c r="J66" s="4"/>
      <c r="K66" s="4"/>
      <c r="L66" s="2"/>
      <c r="M66" s="2"/>
      <c r="N66" s="20"/>
      <c r="O66" s="6"/>
      <c r="P66" s="4" t="str">
        <f t="shared" si="6"/>
        <v/>
      </c>
      <c r="Q66" s="7" t="str">
        <f t="shared" si="4"/>
        <v/>
      </c>
      <c r="R66" s="7"/>
      <c r="S66" s="7"/>
      <c r="T66" s="7"/>
      <c r="U66" s="7"/>
      <c r="V66" s="7"/>
      <c r="Z66" s="7"/>
    </row>
    <row r="67" spans="1:26" ht="16" x14ac:dyDescent="0.2">
      <c r="A67" s="4"/>
      <c r="B67" s="2"/>
      <c r="C67" s="2"/>
      <c r="D67" s="1"/>
      <c r="E67" s="4"/>
      <c r="F67" s="4"/>
      <c r="G67" s="4"/>
      <c r="H67" s="5"/>
      <c r="I67" s="2"/>
      <c r="J67" s="4"/>
      <c r="K67" s="4"/>
      <c r="L67" s="2"/>
      <c r="M67" s="2"/>
      <c r="N67" s="20"/>
      <c r="O67" s="6"/>
      <c r="P67" s="4" t="str">
        <f t="shared" si="6"/>
        <v/>
      </c>
      <c r="Q67" s="7" t="str">
        <f t="shared" si="4"/>
        <v/>
      </c>
      <c r="R67" s="7"/>
      <c r="S67" s="7"/>
      <c r="T67" s="7"/>
      <c r="U67" s="7"/>
      <c r="V67" s="7"/>
      <c r="Z67" s="7"/>
    </row>
    <row r="68" spans="1:26" ht="16" x14ac:dyDescent="0.2">
      <c r="A68" s="4"/>
      <c r="B68" s="2"/>
      <c r="C68" s="2"/>
      <c r="D68" s="1"/>
      <c r="E68" s="4"/>
      <c r="F68" s="4"/>
      <c r="G68" s="4"/>
      <c r="H68" s="5"/>
      <c r="I68" s="2"/>
      <c r="J68" s="4"/>
      <c r="K68" s="4"/>
      <c r="L68" s="2"/>
      <c r="M68" s="2"/>
      <c r="N68" s="20"/>
      <c r="O68" s="6"/>
      <c r="P68" s="4" t="str">
        <f t="shared" si="6"/>
        <v/>
      </c>
      <c r="Q68" s="7" t="str">
        <f t="shared" si="4"/>
        <v/>
      </c>
      <c r="R68" s="7"/>
      <c r="S68" s="7"/>
      <c r="T68" s="7"/>
      <c r="U68" s="7"/>
      <c r="V68" s="7"/>
      <c r="Z68" s="7"/>
    </row>
    <row r="69" spans="1:26" ht="16" x14ac:dyDescent="0.2">
      <c r="A69" s="4"/>
      <c r="B69" s="2"/>
      <c r="C69" s="2"/>
      <c r="D69" s="1"/>
      <c r="E69" s="4"/>
      <c r="F69" s="4"/>
      <c r="G69" s="4"/>
      <c r="H69" s="5"/>
      <c r="I69" s="2"/>
      <c r="J69" s="4"/>
      <c r="K69" s="4"/>
      <c r="L69" s="2"/>
      <c r="M69" s="2"/>
      <c r="N69" s="20"/>
      <c r="O69" s="6"/>
      <c r="P69" s="4" t="str">
        <f t="shared" si="6"/>
        <v/>
      </c>
      <c r="Q69" s="7" t="str">
        <f t="shared" si="4"/>
        <v/>
      </c>
      <c r="R69" s="7"/>
      <c r="S69" s="7"/>
      <c r="T69" s="7"/>
      <c r="U69" s="7"/>
      <c r="V69" s="7"/>
      <c r="Z69" s="7"/>
    </row>
    <row r="70" spans="1:26" ht="16" x14ac:dyDescent="0.2">
      <c r="A70" s="4"/>
      <c r="B70" s="2"/>
      <c r="C70" s="2"/>
      <c r="D70" s="1"/>
      <c r="E70" s="4"/>
      <c r="F70" s="4"/>
      <c r="G70" s="4"/>
      <c r="H70" s="5"/>
      <c r="I70" s="2"/>
      <c r="J70" s="4"/>
      <c r="K70" s="4"/>
      <c r="L70" s="2"/>
      <c r="M70" s="2"/>
      <c r="N70" s="20"/>
      <c r="O70" s="6"/>
      <c r="P70" s="4" t="str">
        <f t="shared" si="6"/>
        <v/>
      </c>
      <c r="Q70" s="7" t="str">
        <f t="shared" si="4"/>
        <v/>
      </c>
      <c r="R70" s="7"/>
      <c r="S70" s="7"/>
      <c r="T70" s="7"/>
      <c r="U70" s="7"/>
      <c r="V70" s="7"/>
      <c r="Z70" s="7"/>
    </row>
    <row r="71" spans="1:26" ht="16" x14ac:dyDescent="0.2">
      <c r="A71" s="4"/>
      <c r="B71" s="2"/>
      <c r="C71" s="2"/>
      <c r="D71" s="1"/>
      <c r="E71" s="4"/>
      <c r="F71" s="4"/>
      <c r="G71" s="4"/>
      <c r="H71" s="5"/>
      <c r="I71" s="2"/>
      <c r="J71" s="4"/>
      <c r="K71" s="4"/>
      <c r="L71" s="2"/>
      <c r="M71" s="2"/>
      <c r="N71" s="20"/>
      <c r="O71" s="6"/>
      <c r="P71" s="4" t="str">
        <f t="shared" si="6"/>
        <v/>
      </c>
      <c r="Q71" s="7" t="str">
        <f t="shared" si="4"/>
        <v/>
      </c>
      <c r="R71" s="7"/>
      <c r="S71" s="7"/>
      <c r="T71" s="7"/>
      <c r="U71" s="7"/>
      <c r="V71" s="7"/>
      <c r="Z71" s="7"/>
    </row>
    <row r="72" spans="1:26" ht="16" x14ac:dyDescent="0.2">
      <c r="A72" s="4"/>
      <c r="B72" s="2"/>
      <c r="C72" s="2"/>
      <c r="D72" s="1"/>
      <c r="E72" s="4"/>
      <c r="F72" s="4"/>
      <c r="G72" s="4"/>
      <c r="H72" s="5"/>
      <c r="I72" s="2"/>
      <c r="J72" s="4"/>
      <c r="K72" s="4"/>
      <c r="L72" s="2"/>
      <c r="M72" s="2"/>
      <c r="N72" s="20"/>
      <c r="O72" s="6"/>
      <c r="P72" s="4" t="str">
        <f t="shared" si="6"/>
        <v/>
      </c>
      <c r="Q72" s="7" t="str">
        <f t="shared" si="4"/>
        <v/>
      </c>
      <c r="R72" s="7"/>
      <c r="S72" s="7"/>
      <c r="T72" s="7"/>
      <c r="U72" s="7"/>
      <c r="V72" s="7"/>
      <c r="Z72" s="7"/>
    </row>
    <row r="73" spans="1:26" ht="16" x14ac:dyDescent="0.2">
      <c r="A73" s="4"/>
      <c r="B73" s="2"/>
      <c r="C73" s="2"/>
      <c r="D73" s="1"/>
      <c r="E73" s="4"/>
      <c r="F73" s="4"/>
      <c r="G73" s="4"/>
      <c r="H73" s="5"/>
      <c r="I73" s="2"/>
      <c r="J73" s="4"/>
      <c r="K73" s="4"/>
      <c r="L73" s="2"/>
      <c r="M73" s="2"/>
      <c r="N73" s="20"/>
      <c r="O73" s="6"/>
      <c r="P73" s="4" t="str">
        <f t="shared" si="6"/>
        <v/>
      </c>
      <c r="Q73" s="7" t="str">
        <f t="shared" si="4"/>
        <v/>
      </c>
      <c r="R73" s="7"/>
      <c r="S73" s="7"/>
      <c r="T73" s="7"/>
      <c r="U73" s="7"/>
      <c r="V73" s="7"/>
      <c r="Z73" s="7"/>
    </row>
    <row r="74" spans="1:26" ht="16" x14ac:dyDescent="0.2">
      <c r="A74" s="4"/>
      <c r="B74" s="2"/>
      <c r="C74" s="2"/>
      <c r="D74" s="1"/>
      <c r="E74" s="4"/>
      <c r="F74" s="4"/>
      <c r="G74" s="4"/>
      <c r="H74" s="5"/>
      <c r="I74" s="2"/>
      <c r="J74" s="4"/>
      <c r="K74" s="4"/>
      <c r="L74" s="2"/>
      <c r="M74" s="2"/>
      <c r="N74" s="20"/>
      <c r="O74" s="6"/>
      <c r="P74" s="4" t="str">
        <f t="shared" si="6"/>
        <v/>
      </c>
      <c r="Q74" s="7" t="str">
        <f t="shared" si="4"/>
        <v/>
      </c>
      <c r="R74" s="7"/>
      <c r="S74" s="7"/>
      <c r="T74" s="7"/>
      <c r="U74" s="7"/>
      <c r="V74" s="7"/>
      <c r="Z74" s="7"/>
    </row>
    <row r="75" spans="1:26" ht="16" x14ac:dyDescent="0.2">
      <c r="A75" s="4"/>
      <c r="B75" s="2"/>
      <c r="C75" s="2"/>
      <c r="D75" s="1"/>
      <c r="E75" s="4"/>
      <c r="F75" s="4"/>
      <c r="G75" s="4"/>
      <c r="H75" s="5"/>
      <c r="I75" s="2"/>
      <c r="J75" s="4"/>
      <c r="K75" s="4"/>
      <c r="L75" s="2"/>
      <c r="M75" s="2"/>
      <c r="N75" s="20"/>
      <c r="O75" s="6"/>
      <c r="P75" s="4" t="str">
        <f t="shared" si="6"/>
        <v/>
      </c>
      <c r="Q75" s="7" t="str">
        <f t="shared" ref="Q75:Q92" si="7">IF(E75="Source", "N/A", "")</f>
        <v/>
      </c>
      <c r="R75" s="7"/>
      <c r="S75" s="7"/>
      <c r="T75" s="7"/>
      <c r="U75" s="7"/>
      <c r="V75" s="7"/>
      <c r="Z75" s="7"/>
    </row>
    <row r="76" spans="1:26" ht="16" x14ac:dyDescent="0.2">
      <c r="A76" s="4"/>
      <c r="B76" s="2"/>
      <c r="C76" s="2"/>
      <c r="D76" s="1"/>
      <c r="E76" s="4"/>
      <c r="F76" s="4"/>
      <c r="G76" s="4"/>
      <c r="H76" s="5"/>
      <c r="I76" s="2"/>
      <c r="J76" s="4"/>
      <c r="K76" s="4"/>
      <c r="L76" s="2"/>
      <c r="M76" s="2"/>
      <c r="N76" s="20"/>
      <c r="O76" s="6"/>
      <c r="P76" s="4" t="str">
        <f t="shared" si="6"/>
        <v/>
      </c>
      <c r="Q76" s="7" t="str">
        <f t="shared" si="7"/>
        <v/>
      </c>
      <c r="R76" s="7"/>
      <c r="S76" s="7"/>
      <c r="T76" s="7"/>
      <c r="U76" s="7"/>
      <c r="V76" s="7"/>
      <c r="Z76" s="7"/>
    </row>
    <row r="77" spans="1:26" ht="16" x14ac:dyDescent="0.2">
      <c r="A77" s="4"/>
      <c r="B77" s="2"/>
      <c r="C77" s="2"/>
      <c r="D77" s="1"/>
      <c r="E77" s="4"/>
      <c r="F77" s="4"/>
      <c r="G77" s="4"/>
      <c r="H77" s="5"/>
      <c r="I77" s="2"/>
      <c r="J77" s="4"/>
      <c r="K77" s="4"/>
      <c r="L77" s="2"/>
      <c r="M77" s="2"/>
      <c r="N77" s="20"/>
      <c r="O77" s="6"/>
      <c r="P77" s="4" t="str">
        <f t="shared" si="6"/>
        <v/>
      </c>
      <c r="Q77" s="7" t="str">
        <f t="shared" si="7"/>
        <v/>
      </c>
      <c r="R77" s="7"/>
      <c r="S77" s="7"/>
      <c r="T77" s="7"/>
      <c r="U77" s="7"/>
      <c r="V77" s="7"/>
      <c r="Z77" s="7"/>
    </row>
    <row r="78" spans="1:26" ht="16" x14ac:dyDescent="0.2">
      <c r="A78" s="4"/>
      <c r="B78" s="2"/>
      <c r="C78" s="2"/>
      <c r="D78" s="1"/>
      <c r="E78" s="4"/>
      <c r="F78" s="4"/>
      <c r="G78" s="4"/>
      <c r="H78" s="5"/>
      <c r="I78" s="2"/>
      <c r="J78" s="4"/>
      <c r="K78" s="4"/>
      <c r="L78" s="2"/>
      <c r="M78" s="2"/>
      <c r="N78" s="20"/>
      <c r="O78" s="6"/>
      <c r="P78" s="4" t="str">
        <f t="shared" si="6"/>
        <v/>
      </c>
      <c r="Q78" s="7" t="str">
        <f t="shared" si="7"/>
        <v/>
      </c>
      <c r="R78" s="7"/>
      <c r="S78" s="7"/>
      <c r="T78" s="7"/>
      <c r="U78" s="7"/>
      <c r="V78" s="7"/>
      <c r="Z78" s="7"/>
    </row>
    <row r="79" spans="1:26" ht="16" x14ac:dyDescent="0.2">
      <c r="A79" s="4"/>
      <c r="B79" s="2"/>
      <c r="C79" s="2"/>
      <c r="D79" s="1"/>
      <c r="E79" s="4"/>
      <c r="F79" s="4"/>
      <c r="G79" s="4"/>
      <c r="H79" s="5"/>
      <c r="I79" s="2"/>
      <c r="J79" s="4"/>
      <c r="K79" s="4"/>
      <c r="L79" s="2"/>
      <c r="M79" s="2"/>
      <c r="N79" s="20"/>
      <c r="O79" s="6"/>
      <c r="P79" s="4" t="str">
        <f t="shared" ref="P79:P100" si="8">IF($E79="Source", "N/A", "")</f>
        <v/>
      </c>
      <c r="Q79" s="7" t="str">
        <f t="shared" si="7"/>
        <v/>
      </c>
      <c r="R79" s="7"/>
      <c r="S79" s="7"/>
      <c r="T79" s="7"/>
      <c r="U79" s="7"/>
      <c r="V79" s="7"/>
      <c r="Z79" s="7"/>
    </row>
    <row r="80" spans="1:26" ht="16" x14ac:dyDescent="0.2">
      <c r="A80" s="4"/>
      <c r="B80" s="2"/>
      <c r="C80" s="2"/>
      <c r="D80" s="1"/>
      <c r="E80" s="4"/>
      <c r="F80" s="4"/>
      <c r="G80" s="4"/>
      <c r="H80" s="5"/>
      <c r="I80" s="2"/>
      <c r="J80" s="4"/>
      <c r="K80" s="4"/>
      <c r="L80" s="2"/>
      <c r="M80" s="2"/>
      <c r="N80" s="20"/>
      <c r="O80" s="6"/>
      <c r="P80" s="4" t="str">
        <f t="shared" si="8"/>
        <v/>
      </c>
      <c r="Q80" s="7" t="str">
        <f t="shared" si="7"/>
        <v/>
      </c>
      <c r="R80" s="7"/>
      <c r="S80" s="7"/>
      <c r="T80" s="7"/>
      <c r="U80" s="7"/>
      <c r="V80" s="7"/>
      <c r="Z80" s="7"/>
    </row>
    <row r="81" spans="1:26" ht="16" x14ac:dyDescent="0.2">
      <c r="A81" s="4"/>
      <c r="B81" s="2"/>
      <c r="C81" s="2"/>
      <c r="D81" s="1"/>
      <c r="E81" s="4"/>
      <c r="F81" s="4"/>
      <c r="G81" s="4"/>
      <c r="H81" s="5"/>
      <c r="I81" s="2"/>
      <c r="J81" s="4"/>
      <c r="K81" s="4"/>
      <c r="L81" s="2"/>
      <c r="M81" s="2"/>
      <c r="N81" s="20"/>
      <c r="O81" s="6"/>
      <c r="P81" s="4" t="str">
        <f t="shared" si="8"/>
        <v/>
      </c>
      <c r="Q81" s="7" t="str">
        <f t="shared" si="7"/>
        <v/>
      </c>
      <c r="R81" s="7"/>
      <c r="S81" s="7"/>
      <c r="T81" s="7"/>
      <c r="U81" s="7"/>
      <c r="V81" s="7"/>
      <c r="Z81" s="7"/>
    </row>
    <row r="82" spans="1:26" ht="16" x14ac:dyDescent="0.2">
      <c r="A82" s="4"/>
      <c r="B82" s="2"/>
      <c r="C82" s="2"/>
      <c r="D82" s="1"/>
      <c r="E82" s="4"/>
      <c r="F82" s="4"/>
      <c r="G82" s="4"/>
      <c r="H82" s="5"/>
      <c r="I82" s="2"/>
      <c r="J82" s="4"/>
      <c r="K82" s="4"/>
      <c r="L82" s="2"/>
      <c r="M82" s="2"/>
      <c r="N82" s="20"/>
      <c r="O82" s="6"/>
      <c r="P82" s="4" t="str">
        <f t="shared" si="8"/>
        <v/>
      </c>
      <c r="Q82" s="7" t="str">
        <f t="shared" si="7"/>
        <v/>
      </c>
      <c r="R82" s="7"/>
      <c r="S82" s="7"/>
      <c r="T82" s="7"/>
      <c r="U82" s="7"/>
      <c r="V82" s="7"/>
      <c r="Z82" s="7"/>
    </row>
    <row r="83" spans="1:26" ht="16" x14ac:dyDescent="0.2">
      <c r="A83" s="4"/>
      <c r="B83" s="2"/>
      <c r="C83" s="2"/>
      <c r="D83" s="1"/>
      <c r="E83" s="4"/>
      <c r="F83" s="4"/>
      <c r="G83" s="4"/>
      <c r="H83" s="5"/>
      <c r="I83" s="2"/>
      <c r="J83" s="4"/>
      <c r="K83" s="4"/>
      <c r="L83" s="2"/>
      <c r="M83" s="2"/>
      <c r="N83" s="20"/>
      <c r="O83" s="6"/>
      <c r="P83" s="4" t="str">
        <f t="shared" si="8"/>
        <v/>
      </c>
      <c r="Q83" s="7" t="str">
        <f t="shared" si="7"/>
        <v/>
      </c>
      <c r="R83" s="7"/>
      <c r="S83" s="7"/>
      <c r="T83" s="7"/>
      <c r="U83" s="7"/>
      <c r="V83" s="7"/>
      <c r="Z83" s="7"/>
    </row>
    <row r="84" spans="1:26" ht="16" x14ac:dyDescent="0.2">
      <c r="A84" s="4"/>
      <c r="B84" s="2"/>
      <c r="C84" s="2"/>
      <c r="D84" s="1"/>
      <c r="E84" s="4"/>
      <c r="F84" s="4"/>
      <c r="G84" s="4"/>
      <c r="H84" s="5"/>
      <c r="I84" s="2"/>
      <c r="J84" s="4"/>
      <c r="K84" s="4"/>
      <c r="L84" s="2"/>
      <c r="M84" s="2"/>
      <c r="N84" s="20"/>
      <c r="O84" s="6"/>
      <c r="P84" s="4" t="str">
        <f t="shared" si="8"/>
        <v/>
      </c>
      <c r="Q84" s="7" t="str">
        <f t="shared" si="7"/>
        <v/>
      </c>
      <c r="R84" s="7"/>
      <c r="S84" s="7"/>
      <c r="T84" s="7"/>
      <c r="U84" s="7"/>
      <c r="V84" s="7"/>
      <c r="Z84" s="7"/>
    </row>
    <row r="85" spans="1:26" ht="16" x14ac:dyDescent="0.2">
      <c r="A85" s="4"/>
      <c r="B85" s="2"/>
      <c r="C85" s="2"/>
      <c r="D85" s="1"/>
      <c r="E85" s="4"/>
      <c r="F85" s="4"/>
      <c r="G85" s="4"/>
      <c r="H85" s="5"/>
      <c r="I85" s="2"/>
      <c r="J85" s="4"/>
      <c r="K85" s="4"/>
      <c r="L85" s="2"/>
      <c r="M85" s="2"/>
      <c r="N85" s="20"/>
      <c r="O85" s="6"/>
      <c r="P85" s="4" t="str">
        <f t="shared" si="8"/>
        <v/>
      </c>
      <c r="Q85" s="7" t="str">
        <f t="shared" si="7"/>
        <v/>
      </c>
      <c r="R85" s="7"/>
      <c r="S85" s="7"/>
      <c r="T85" s="7"/>
      <c r="U85" s="7"/>
      <c r="V85" s="7"/>
      <c r="Z85" s="7"/>
    </row>
    <row r="86" spans="1:26" ht="16" x14ac:dyDescent="0.2">
      <c r="A86" s="4"/>
      <c r="B86" s="2"/>
      <c r="C86" s="2"/>
      <c r="D86" s="1"/>
      <c r="E86" s="4"/>
      <c r="F86" s="4"/>
      <c r="G86" s="4"/>
      <c r="H86" s="5"/>
      <c r="I86" s="2"/>
      <c r="J86" s="4"/>
      <c r="K86" s="4"/>
      <c r="L86" s="2"/>
      <c r="M86" s="2"/>
      <c r="N86" s="20"/>
      <c r="O86" s="6"/>
      <c r="P86" s="4" t="str">
        <f t="shared" si="8"/>
        <v/>
      </c>
      <c r="Q86" s="7" t="str">
        <f t="shared" si="7"/>
        <v/>
      </c>
      <c r="R86" s="7"/>
      <c r="S86" s="7"/>
      <c r="T86" s="7"/>
      <c r="U86" s="7"/>
      <c r="V86" s="7"/>
      <c r="Z86" s="7"/>
    </row>
    <row r="87" spans="1:26" ht="16" x14ac:dyDescent="0.2">
      <c r="A87" s="4"/>
      <c r="B87" s="2"/>
      <c r="C87" s="2"/>
      <c r="D87" s="1"/>
      <c r="E87" s="4"/>
      <c r="F87" s="4"/>
      <c r="G87" s="4"/>
      <c r="H87" s="5"/>
      <c r="I87" s="2"/>
      <c r="J87" s="4"/>
      <c r="K87" s="4"/>
      <c r="L87" s="2"/>
      <c r="M87" s="2"/>
      <c r="N87" s="20"/>
      <c r="O87" s="6"/>
      <c r="P87" s="4" t="str">
        <f t="shared" si="8"/>
        <v/>
      </c>
      <c r="Q87" s="7" t="str">
        <f t="shared" si="7"/>
        <v/>
      </c>
      <c r="R87" s="7"/>
      <c r="S87" s="7"/>
      <c r="T87" s="7"/>
      <c r="U87" s="7"/>
      <c r="V87" s="7"/>
      <c r="Z87" s="7"/>
    </row>
    <row r="88" spans="1:26" ht="16" x14ac:dyDescent="0.2">
      <c r="A88" s="4"/>
      <c r="B88" s="2"/>
      <c r="C88" s="2"/>
      <c r="D88" s="1"/>
      <c r="E88" s="4"/>
      <c r="F88" s="4"/>
      <c r="G88" s="4"/>
      <c r="H88" s="5"/>
      <c r="I88" s="2"/>
      <c r="J88" s="4"/>
      <c r="K88" s="4"/>
      <c r="L88" s="2"/>
      <c r="M88" s="2"/>
      <c r="N88" s="20"/>
      <c r="O88" s="6"/>
      <c r="P88" s="4" t="str">
        <f t="shared" si="8"/>
        <v/>
      </c>
      <c r="Q88" s="7" t="str">
        <f t="shared" si="7"/>
        <v/>
      </c>
      <c r="R88" s="7"/>
      <c r="S88" s="7"/>
      <c r="T88" s="7"/>
      <c r="U88" s="7"/>
      <c r="V88" s="7"/>
      <c r="Z88" s="7"/>
    </row>
    <row r="89" spans="1:26" ht="16" x14ac:dyDescent="0.2">
      <c r="A89" s="4"/>
      <c r="B89" s="2"/>
      <c r="C89" s="2"/>
      <c r="D89" s="1"/>
      <c r="E89" s="4"/>
      <c r="F89" s="4"/>
      <c r="G89" s="4"/>
      <c r="H89" s="5"/>
      <c r="I89" s="2"/>
      <c r="J89" s="4"/>
      <c r="K89" s="4"/>
      <c r="L89" s="2"/>
      <c r="M89" s="2"/>
      <c r="N89" s="20"/>
      <c r="O89" s="6"/>
      <c r="P89" s="4" t="str">
        <f t="shared" si="8"/>
        <v/>
      </c>
      <c r="Q89" s="7" t="str">
        <f t="shared" si="7"/>
        <v/>
      </c>
      <c r="R89" s="7"/>
      <c r="S89" s="7"/>
      <c r="T89" s="7"/>
      <c r="U89" s="7"/>
      <c r="V89" s="7"/>
      <c r="Z89" s="7"/>
    </row>
    <row r="90" spans="1:26" ht="16" x14ac:dyDescent="0.2">
      <c r="A90" s="4"/>
      <c r="B90" s="2"/>
      <c r="C90" s="2"/>
      <c r="D90" s="1"/>
      <c r="E90" s="4"/>
      <c r="F90" s="4"/>
      <c r="G90" s="4"/>
      <c r="H90" s="5"/>
      <c r="I90" s="2"/>
      <c r="J90" s="4"/>
      <c r="K90" s="4"/>
      <c r="L90" s="2"/>
      <c r="M90" s="2"/>
      <c r="N90" s="20"/>
      <c r="O90" s="6"/>
      <c r="P90" s="4" t="str">
        <f t="shared" si="8"/>
        <v/>
      </c>
      <c r="Q90" s="7" t="str">
        <f t="shared" si="7"/>
        <v/>
      </c>
      <c r="R90" s="7"/>
      <c r="S90" s="7"/>
      <c r="T90" s="7"/>
      <c r="U90" s="7"/>
      <c r="V90" s="7"/>
      <c r="Z90" s="7"/>
    </row>
    <row r="91" spans="1:26" ht="16" x14ac:dyDescent="0.2">
      <c r="A91" s="4"/>
      <c r="B91" s="2"/>
      <c r="C91" s="2"/>
      <c r="D91" s="1"/>
      <c r="E91" s="4"/>
      <c r="F91" s="4"/>
      <c r="G91" s="4"/>
      <c r="H91" s="5"/>
      <c r="I91" s="2"/>
      <c r="J91" s="4"/>
      <c r="K91" s="4"/>
      <c r="L91" s="2"/>
      <c r="M91" s="2"/>
      <c r="N91" s="20"/>
      <c r="O91" s="6"/>
      <c r="P91" s="4" t="str">
        <f t="shared" si="8"/>
        <v/>
      </c>
      <c r="Q91" s="7" t="str">
        <f t="shared" si="7"/>
        <v/>
      </c>
      <c r="R91" s="7"/>
      <c r="S91" s="7"/>
      <c r="T91" s="7"/>
      <c r="U91" s="7"/>
      <c r="V91" s="7"/>
      <c r="Z91" s="7"/>
    </row>
    <row r="92" spans="1:26" ht="16" x14ac:dyDescent="0.2">
      <c r="A92" s="4"/>
      <c r="B92" s="2"/>
      <c r="C92" s="2"/>
      <c r="D92" s="1"/>
      <c r="E92" s="4"/>
      <c r="F92" s="4"/>
      <c r="G92" s="4"/>
      <c r="H92" s="5"/>
      <c r="I92" s="2"/>
      <c r="J92" s="4"/>
      <c r="K92" s="4"/>
      <c r="L92" s="2"/>
      <c r="M92" s="2"/>
      <c r="N92" s="20"/>
      <c r="O92" s="6"/>
      <c r="P92" s="4" t="str">
        <f t="shared" si="8"/>
        <v/>
      </c>
      <c r="Q92" s="7" t="str">
        <f t="shared" si="7"/>
        <v/>
      </c>
      <c r="R92" s="7"/>
      <c r="S92" s="7"/>
      <c r="T92" s="7"/>
      <c r="U92" s="7"/>
      <c r="V92" s="7"/>
      <c r="Z92" s="7"/>
    </row>
    <row r="93" spans="1:26" ht="16" x14ac:dyDescent="0.2">
      <c r="A93" s="4"/>
      <c r="B93" s="2"/>
      <c r="C93" s="2"/>
      <c r="D93" s="1"/>
      <c r="E93" s="4"/>
      <c r="F93" s="4"/>
      <c r="G93" s="4"/>
      <c r="H93" s="5"/>
      <c r="I93" s="2"/>
      <c r="J93" s="4"/>
      <c r="K93" s="4"/>
      <c r="L93" s="2"/>
      <c r="M93" s="2"/>
      <c r="N93" s="20"/>
      <c r="O93" s="6"/>
      <c r="P93" s="4" t="str">
        <f t="shared" si="8"/>
        <v/>
      </c>
      <c r="Q93" s="7"/>
      <c r="R93" s="7"/>
      <c r="S93" s="7"/>
      <c r="T93" s="7"/>
      <c r="U93" s="7"/>
      <c r="V93" s="7"/>
      <c r="Z93" s="7"/>
    </row>
    <row r="94" spans="1:26" x14ac:dyDescent="0.2">
      <c r="P94" s="4" t="str">
        <f t="shared" si="8"/>
        <v/>
      </c>
    </row>
    <row r="95" spans="1:26" x14ac:dyDescent="0.2">
      <c r="P95" s="4" t="str">
        <f t="shared" si="8"/>
        <v/>
      </c>
    </row>
    <row r="96" spans="1:26" x14ac:dyDescent="0.2">
      <c r="P96" s="4" t="str">
        <f t="shared" si="8"/>
        <v/>
      </c>
    </row>
    <row r="97" spans="16:16" x14ac:dyDescent="0.2">
      <c r="P97" s="4" t="str">
        <f t="shared" si="8"/>
        <v/>
      </c>
    </row>
    <row r="98" spans="16:16" x14ac:dyDescent="0.2">
      <c r="P98" s="4" t="str">
        <f t="shared" si="8"/>
        <v/>
      </c>
    </row>
    <row r="99" spans="16:16" x14ac:dyDescent="0.2">
      <c r="P99" s="4" t="str">
        <f t="shared" si="8"/>
        <v/>
      </c>
    </row>
    <row r="100" spans="16:16" x14ac:dyDescent="0.2">
      <c r="P100" s="4" t="str">
        <f t="shared" si="8"/>
        <v/>
      </c>
    </row>
  </sheetData>
  <sheetProtection formatCells="0" formatColumns="0" formatRows="0" insertRows="0" deleteRows="0"/>
  <autoFilter ref="A4:AA1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autoFilter>
  <mergeCells count="1">
    <mergeCell ref="A4:AA4"/>
  </mergeCells>
  <conditionalFormatting sqref="A11:V99 W11:X332 A6:X10 Y6:Y424 A5:AA5 Z6:AA99">
    <cfRule type="expression" dxfId="10" priority="11">
      <formula>$E5="Target"</formula>
    </cfRule>
    <cfRule type="expression" dxfId="9" priority="42">
      <formula>$E5="Source"</formula>
    </cfRule>
    <cfRule type="expression" dxfId="8" priority="43">
      <formula>$E5="Delphix Engine"</formula>
    </cfRule>
  </conditionalFormatting>
  <dataValidations count="10">
    <dataValidation type="list" allowBlank="1" showInputMessage="1" showErrorMessage="1" sqref="Q5:Q92 R41:S92 T45:T92 U41:V92 Z41:Z92">
      <formula1>"N/A,&lt;1,1,2,3,4,5,6,7,8,9,10,11,12,13,14,&gt;15"</formula1>
    </dataValidation>
    <dataValidation type="list" allowBlank="1" showInputMessage="1" showErrorMessage="1" sqref="G5:G92">
      <formula1>"Oracle Single, Oracle RAC, Oracle EBS, MS SQL, PostgreSQL, MySQL, DB2, Sybase ASE, Application Data"</formula1>
    </dataValidation>
    <dataValidation type="list" allowBlank="1" showInputMessage="1" showErrorMessage="1" sqref="H5:H92">
      <formula1>"IBM DB2 LUW,10.1,10.5,Microsoft SQL,2005,2008,2008R2,2012,2014,MySQL,5.5,5.6,5.7,Oracle,9.x,10.x,11.x,12.x,PostgreSQL,9.1,9.2,9.3,9.4,9.5,Sybase,12.5,15.0,15.5,15.7,16"</formula1>
    </dataValidation>
    <dataValidation type="list" allowBlank="1" showInputMessage="1" showErrorMessage="1" sqref="K5:K92">
      <formula1>"High (&gt;100 MB/s), Medium (&gt;10 MB/s), Low (&lt; 10 MB/s), Very Low (&lt;1 MB/s), N/A (See IO Data)"</formula1>
    </dataValidation>
    <dataValidation type="list" allowBlank="1" showInputMessage="1" showErrorMessage="1" sqref="P5:P100">
      <formula1>"N/A,1,3,7,10,15,20,25,30,35,40,45,60,90,120,180,365+"</formula1>
    </dataValidation>
    <dataValidation type="list" allowBlank="1" showInputMessage="1" showErrorMessage="1" sqref="J5:J92">
      <formula1>"Production OLTP, Production OLAP, Calidad, Test, Desarrollo, BRS"</formula1>
    </dataValidation>
    <dataValidation type="list" allowBlank="1" showInputMessage="1" showErrorMessage="1" sqref="E5:E92 F58:F92">
      <formula1>"Source, Target"</formula1>
    </dataValidation>
    <dataValidation type="list" allowBlank="1" showInputMessage="1" showErrorMessage="1" sqref="T5:T44">
      <formula1>"Yes, No"</formula1>
    </dataValidation>
    <dataValidation type="list" allowBlank="1" showInputMessage="1" showErrorMessage="1" sqref="Y6:Y424">
      <formula1>"VxFS, ASM, ZFS / SVM / UFS, ext, NTFS"</formula1>
    </dataValidation>
    <dataValidation type="list" allowBlank="1" showInputMessage="1" showErrorMessage="1" sqref="Y5">
      <formula1>"VxFS, ASM, ZFS / SVM / UFS, ext, NTFS, other"</formula1>
    </dataValidation>
  </dataValidations>
  <pageMargins left="0.75" right="0.75" top="1" bottom="1" header="0.5" footer="0.5"/>
  <pageSetup orientation="portrait" horizontalDpi="4294967292" verticalDpi="4294967292"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7"/>
  <sheetViews>
    <sheetView zoomScale="85" zoomScaleNormal="85" zoomScalePageLayoutView="85" workbookViewId="0">
      <selection activeCell="E5" sqref="E5"/>
    </sheetView>
  </sheetViews>
  <sheetFormatPr baseColWidth="10" defaultColWidth="11.5" defaultRowHeight="15" x14ac:dyDescent="0.2"/>
  <cols>
    <col min="1" max="1" width="35.1640625" customWidth="1"/>
    <col min="2" max="2" width="124.1640625" customWidth="1"/>
    <col min="3" max="3" width="67.1640625" customWidth="1"/>
    <col min="4" max="4" width="15.6640625" style="23" customWidth="1"/>
  </cols>
  <sheetData>
    <row r="1" spans="1:4" s="25" customFormat="1" ht="45" customHeight="1" x14ac:dyDescent="0.25">
      <c r="A1" s="24" t="s">
        <v>58</v>
      </c>
      <c r="B1" s="24" t="s">
        <v>112</v>
      </c>
      <c r="C1" s="24" t="s">
        <v>14</v>
      </c>
      <c r="D1" s="24" t="s">
        <v>113</v>
      </c>
    </row>
    <row r="2" spans="1:4" ht="18.75" customHeight="1" x14ac:dyDescent="0.2">
      <c r="A2" s="35" t="s">
        <v>96</v>
      </c>
      <c r="B2" s="26" t="s">
        <v>134</v>
      </c>
      <c r="C2" s="27"/>
      <c r="D2" s="28"/>
    </row>
    <row r="3" spans="1:4" ht="18.75" customHeight="1" x14ac:dyDescent="0.2">
      <c r="A3" s="36"/>
      <c r="B3" s="26" t="s">
        <v>147</v>
      </c>
      <c r="C3" s="32"/>
      <c r="D3" s="28"/>
    </row>
    <row r="4" spans="1:4" ht="18.75" customHeight="1" x14ac:dyDescent="0.2">
      <c r="A4" s="36"/>
      <c r="B4" s="26" t="s">
        <v>150</v>
      </c>
      <c r="D4" s="28"/>
    </row>
    <row r="5" spans="1:4" ht="18.75" customHeight="1" x14ac:dyDescent="0.2">
      <c r="A5" s="36"/>
      <c r="B5" s="26" t="s">
        <v>128</v>
      </c>
      <c r="C5" s="32"/>
      <c r="D5" s="28"/>
    </row>
    <row r="6" spans="1:4" ht="18.75" customHeight="1" x14ac:dyDescent="0.2">
      <c r="A6" s="37"/>
      <c r="B6" s="26" t="s">
        <v>152</v>
      </c>
      <c r="C6" s="32"/>
      <c r="D6" s="28"/>
    </row>
    <row r="7" spans="1:4" ht="16" x14ac:dyDescent="0.2">
      <c r="A7" s="35" t="s">
        <v>104</v>
      </c>
      <c r="B7" s="26" t="s">
        <v>146</v>
      </c>
      <c r="C7" s="27"/>
      <c r="D7" s="28"/>
    </row>
    <row r="8" spans="1:4" ht="16" x14ac:dyDescent="0.2">
      <c r="A8" s="36"/>
      <c r="B8" s="26" t="s">
        <v>132</v>
      </c>
      <c r="C8" s="27"/>
      <c r="D8" s="28"/>
    </row>
    <row r="9" spans="1:4" ht="16" x14ac:dyDescent="0.2">
      <c r="A9" s="36"/>
      <c r="B9" s="26" t="s">
        <v>133</v>
      </c>
      <c r="C9" s="31"/>
      <c r="D9" s="28"/>
    </row>
    <row r="10" spans="1:4" ht="18.75" customHeight="1" x14ac:dyDescent="0.2">
      <c r="A10" s="35" t="s">
        <v>57</v>
      </c>
      <c r="B10" s="26" t="s">
        <v>158</v>
      </c>
      <c r="C10" s="33"/>
      <c r="D10" s="28"/>
    </row>
    <row r="11" spans="1:4" ht="18.75" customHeight="1" x14ac:dyDescent="0.2">
      <c r="A11" s="36"/>
      <c r="B11" s="26" t="s">
        <v>155</v>
      </c>
      <c r="C11" s="27"/>
      <c r="D11" s="28"/>
    </row>
    <row r="12" spans="1:4" ht="18.75" customHeight="1" x14ac:dyDescent="0.2">
      <c r="A12" s="36"/>
      <c r="B12" s="26" t="s">
        <v>157</v>
      </c>
      <c r="C12" s="33"/>
      <c r="D12" s="28"/>
    </row>
    <row r="13" spans="1:4" ht="18.75" customHeight="1" x14ac:dyDescent="0.2">
      <c r="A13" s="36"/>
      <c r="B13" s="26" t="s">
        <v>156</v>
      </c>
      <c r="C13" s="27"/>
      <c r="D13" s="28"/>
    </row>
    <row r="14" spans="1:4" ht="18.75" customHeight="1" x14ac:dyDescent="0.2">
      <c r="A14" s="37"/>
      <c r="B14" s="26" t="s">
        <v>126</v>
      </c>
      <c r="C14" s="32"/>
      <c r="D14" s="28"/>
    </row>
    <row r="15" spans="1:4" ht="18.75" customHeight="1" x14ac:dyDescent="0.2">
      <c r="A15" s="35" t="s">
        <v>56</v>
      </c>
      <c r="B15" s="26" t="s">
        <v>124</v>
      </c>
      <c r="C15" s="27"/>
      <c r="D15" s="28"/>
    </row>
    <row r="16" spans="1:4" ht="18.75" customHeight="1" x14ac:dyDescent="0.2">
      <c r="A16" s="36"/>
      <c r="B16" s="26" t="s">
        <v>135</v>
      </c>
      <c r="C16" s="32"/>
      <c r="D16" s="28"/>
    </row>
    <row r="17" spans="1:4" ht="18.75" customHeight="1" x14ac:dyDescent="0.2">
      <c r="A17" s="36"/>
      <c r="B17" s="26" t="s">
        <v>136</v>
      </c>
      <c r="C17" s="32"/>
      <c r="D17" s="28"/>
    </row>
    <row r="18" spans="1:4" ht="18.75" customHeight="1" x14ac:dyDescent="0.2">
      <c r="A18" s="36"/>
      <c r="B18" s="26" t="s">
        <v>125</v>
      </c>
      <c r="C18" s="27"/>
      <c r="D18" s="28"/>
    </row>
    <row r="19" spans="1:4" ht="18.75" customHeight="1" x14ac:dyDescent="0.2">
      <c r="A19" s="36"/>
      <c r="B19" s="26" t="s">
        <v>137</v>
      </c>
      <c r="C19" s="27"/>
      <c r="D19" s="28"/>
    </row>
    <row r="20" spans="1:4" ht="18.75" customHeight="1" x14ac:dyDescent="0.2">
      <c r="A20" s="37"/>
      <c r="B20" s="26" t="s">
        <v>148</v>
      </c>
      <c r="C20" s="32"/>
      <c r="D20" s="28"/>
    </row>
    <row r="21" spans="1:4" ht="18.75" customHeight="1" x14ac:dyDescent="0.2">
      <c r="A21" s="35" t="s">
        <v>143</v>
      </c>
      <c r="B21" s="26" t="s">
        <v>129</v>
      </c>
      <c r="C21" s="27"/>
      <c r="D21" s="28"/>
    </row>
    <row r="22" spans="1:4" ht="18.75" customHeight="1" x14ac:dyDescent="0.2">
      <c r="A22" s="37"/>
      <c r="B22" s="26" t="s">
        <v>140</v>
      </c>
      <c r="C22" s="32"/>
      <c r="D22" s="28"/>
    </row>
    <row r="23" spans="1:4" ht="18.75" customHeight="1" x14ac:dyDescent="0.2">
      <c r="A23" s="38" t="s">
        <v>123</v>
      </c>
      <c r="B23" s="26" t="s">
        <v>141</v>
      </c>
      <c r="C23" s="27"/>
      <c r="D23" s="28"/>
    </row>
    <row r="24" spans="1:4" ht="18.75" customHeight="1" x14ac:dyDescent="0.2">
      <c r="A24" s="39"/>
      <c r="B24" s="26" t="s">
        <v>142</v>
      </c>
      <c r="C24" s="27"/>
      <c r="D24" s="28"/>
    </row>
    <row r="25" spans="1:4" ht="18.75" customHeight="1" x14ac:dyDescent="0.2">
      <c r="A25" s="40"/>
      <c r="B25" s="26" t="s">
        <v>127</v>
      </c>
      <c r="C25" s="32"/>
      <c r="D25" s="28"/>
    </row>
    <row r="26" spans="1:4" ht="18.75" customHeight="1" x14ac:dyDescent="0.2">
      <c r="A26" s="26" t="s">
        <v>59</v>
      </c>
      <c r="B26" s="26" t="s">
        <v>138</v>
      </c>
      <c r="C26" s="27"/>
      <c r="D26" s="28"/>
    </row>
    <row r="27" spans="1:4" ht="18.75" customHeight="1" x14ac:dyDescent="0.2">
      <c r="A27" s="26" t="s">
        <v>105</v>
      </c>
      <c r="B27" s="26" t="s">
        <v>119</v>
      </c>
      <c r="C27" s="31"/>
      <c r="D27" s="28"/>
    </row>
    <row r="28" spans="1:4" ht="18.75" customHeight="1" x14ac:dyDescent="0.2">
      <c r="A28" s="26" t="s">
        <v>106</v>
      </c>
      <c r="B28" s="26" t="s">
        <v>107</v>
      </c>
      <c r="C28" s="31"/>
      <c r="D28" s="28"/>
    </row>
    <row r="29" spans="1:4" ht="18.75" customHeight="1" x14ac:dyDescent="0.2">
      <c r="A29" s="26" t="s">
        <v>64</v>
      </c>
      <c r="B29" s="26" t="s">
        <v>151</v>
      </c>
      <c r="C29" s="32"/>
      <c r="D29" s="28"/>
    </row>
    <row r="30" spans="1:4" ht="18.75" customHeight="1" x14ac:dyDescent="0.2">
      <c r="A30" s="26" t="s">
        <v>68</v>
      </c>
      <c r="B30" s="26" t="s">
        <v>149</v>
      </c>
      <c r="C30" s="32"/>
      <c r="D30" s="28"/>
    </row>
    <row r="31" spans="1:4" ht="18.75" customHeight="1" x14ac:dyDescent="0.2">
      <c r="A31" s="26" t="s">
        <v>65</v>
      </c>
      <c r="B31" s="26" t="s">
        <v>154</v>
      </c>
      <c r="C31" s="32"/>
      <c r="D31" s="28"/>
    </row>
    <row r="32" spans="1:4" ht="18.75" customHeight="1" x14ac:dyDescent="0.2">
      <c r="A32" s="26" t="s">
        <v>122</v>
      </c>
      <c r="B32" s="26" t="s">
        <v>139</v>
      </c>
      <c r="C32" s="32"/>
      <c r="D32" s="28"/>
    </row>
    <row r="33" spans="1:4" ht="18.75" customHeight="1" x14ac:dyDescent="0.2">
      <c r="A33" s="26" t="s">
        <v>63</v>
      </c>
      <c r="B33" s="26" t="s">
        <v>61</v>
      </c>
      <c r="C33" s="32"/>
      <c r="D33" s="28"/>
    </row>
    <row r="34" spans="1:4" ht="18.75" customHeight="1" x14ac:dyDescent="0.2">
      <c r="A34" s="26" t="s">
        <v>62</v>
      </c>
      <c r="B34" s="26" t="s">
        <v>117</v>
      </c>
      <c r="C34" s="32"/>
      <c r="D34" s="28"/>
    </row>
    <row r="35" spans="1:4" ht="18.75" customHeight="1" x14ac:dyDescent="0.2">
      <c r="A35" s="26" t="s">
        <v>66</v>
      </c>
      <c r="B35" s="26" t="s">
        <v>153</v>
      </c>
      <c r="C35" s="32"/>
      <c r="D35" s="28"/>
    </row>
    <row r="36" spans="1:4" ht="18.75" customHeight="1" x14ac:dyDescent="0.2">
      <c r="A36" s="26" t="s">
        <v>67</v>
      </c>
      <c r="B36" s="26" t="s">
        <v>118</v>
      </c>
      <c r="C36" s="29"/>
      <c r="D36" s="28"/>
    </row>
    <row r="37" spans="1:4" x14ac:dyDescent="0.2">
      <c r="C37" s="21"/>
    </row>
    <row r="38" spans="1:4" x14ac:dyDescent="0.2">
      <c r="C38" s="21"/>
    </row>
    <row r="39" spans="1:4" x14ac:dyDescent="0.2">
      <c r="C39" s="21"/>
    </row>
    <row r="40" spans="1:4" x14ac:dyDescent="0.2">
      <c r="C40" s="21"/>
    </row>
    <row r="41" spans="1:4" x14ac:dyDescent="0.2">
      <c r="C41" s="21"/>
    </row>
    <row r="42" spans="1:4" x14ac:dyDescent="0.2">
      <c r="C42" s="21"/>
    </row>
    <row r="43" spans="1:4" x14ac:dyDescent="0.2">
      <c r="C43" s="21"/>
    </row>
    <row r="44" spans="1:4" x14ac:dyDescent="0.2">
      <c r="C44" s="21"/>
    </row>
    <row r="45" spans="1:4" x14ac:dyDescent="0.2">
      <c r="C45" s="21"/>
    </row>
    <row r="46" spans="1:4" x14ac:dyDescent="0.2">
      <c r="C46" s="21"/>
    </row>
    <row r="47" spans="1:4" x14ac:dyDescent="0.2">
      <c r="C47" s="21"/>
    </row>
    <row r="48" spans="1:4"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sheetData>
  <mergeCells count="6">
    <mergeCell ref="A10:A14"/>
    <mergeCell ref="A15:A20"/>
    <mergeCell ref="A7:A9"/>
    <mergeCell ref="A2:A6"/>
    <mergeCell ref="A23:A25"/>
    <mergeCell ref="A21:A22"/>
  </mergeCells>
  <conditionalFormatting sqref="C10">
    <cfRule type="colorScale" priority="2">
      <colorScale>
        <cfvo type="num" val="1"/>
        <cfvo type="num" val="2"/>
        <cfvo type="num" val="10"/>
        <color rgb="FFFFFF00"/>
        <color rgb="FFFFEB84"/>
        <color rgb="FF63BE7B"/>
      </colorScale>
    </cfRule>
  </conditionalFormatting>
  <conditionalFormatting sqref="C12">
    <cfRule type="colorScale" priority="1">
      <colorScale>
        <cfvo type="num" val="1"/>
        <cfvo type="num" val="2"/>
        <cfvo type="num" val="10"/>
        <color rgb="FFFFFF00"/>
        <color rgb="FFFFEB84"/>
        <color rgb="FF63BE7B"/>
      </colorScale>
    </cfRule>
  </conditionalFormatting>
  <conditionalFormatting sqref="C2:C31">
    <cfRule type="cellIs" dxfId="7" priority="8" operator="equal">
      <formula>"No"</formula>
    </cfRule>
    <cfRule type="cellIs" dxfId="6" priority="10" operator="equal">
      <formula>"Yes"</formula>
    </cfRule>
  </conditionalFormatting>
  <dataValidations count="13">
    <dataValidation type="list" allowBlank="1" showInputMessage="1" showErrorMessage="1" sqref="D2:D36">
      <formula1>"HIGH, LOW, NONE"</formula1>
    </dataValidation>
    <dataValidation type="list" allowBlank="1" showInputMessage="1" showErrorMessage="1" sqref="C17 C20 C14 C4:C5 C35 C29:C30 C32:C33">
      <formula1>"Yes, No"</formula1>
    </dataValidation>
    <dataValidation type="list" allowBlank="1" showInputMessage="1" showErrorMessage="1" sqref="C3">
      <formula1>"Shared, Dedicated, Standalone"</formula1>
    </dataValidation>
    <dataValidation type="list" allowBlank="1" showInputMessage="1" showErrorMessage="1" sqref="C9">
      <formula1>"64GB, 128GB, 256GB, 512GB, 1TB, &gt;1TB"</formula1>
    </dataValidation>
    <dataValidation type="list" allowBlank="1" showInputMessage="1" showErrorMessage="1" sqref="C6">
      <formula1>"32GB, 64GB, 128GB, 256GB, 512GB"</formula1>
    </dataValidation>
    <dataValidation type="list" allowBlank="1" showInputMessage="1" showErrorMessage="1" sqref="C16">
      <formula1>"Shared, Dedicated"</formula1>
    </dataValidation>
    <dataValidation type="list" allowBlank="1" showInputMessage="1" showErrorMessage="1" sqref="C22">
      <formula1>"Primary, Standby"</formula1>
    </dataValidation>
    <dataValidation type="list" allowBlank="1" showInputMessage="1" showErrorMessage="1" sqref="C25">
      <formula1>"Not Encrypted, Password-Based Encryption, Certificate-Based ENcryption"</formula1>
    </dataValidation>
    <dataValidation type="list" allowBlank="1" showInputMessage="1" showErrorMessage="1" sqref="C27:C28">
      <formula1>"0-3 hrs, 4-7 hrs, 8-23 hrs, 24-27 hrs, 48 - 71 hrs, N/A, TBD"</formula1>
    </dataValidation>
    <dataValidation type="list" allowBlank="1" showInputMessage="1" showErrorMessage="1" sqref="C34">
      <formula1>"Yes and No, Yes and Yes, No and No"</formula1>
    </dataValidation>
    <dataValidation type="list" allowBlank="1" showInputMessage="1" showErrorMessage="1" sqref="C31">
      <formula1>"Full, Simple"</formula1>
    </dataValidation>
    <dataValidation type="list" allowBlank="1" showInputMessage="1" showErrorMessage="1" sqref="C11">
      <formula1>"&lt;1,&lt;10,&lt;20,&lt;30,&lt;40,&lt;50,60+"</formula1>
    </dataValidation>
    <dataValidation type="list" allowBlank="1" showInputMessage="1" showErrorMessage="1" sqref="C10 C12">
      <formula1>"1,2,10,20,40,60"</formula1>
    </dataValidation>
  </dataValidations>
  <pageMargins left="0.75" right="0.75" top="1" bottom="1" header="0.5" footer="0.5"/>
  <pageSetup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E5" sqref="E5"/>
    </sheetView>
  </sheetViews>
  <sheetFormatPr baseColWidth="10" defaultColWidth="8.83203125" defaultRowHeight="15" x14ac:dyDescent="0.2"/>
  <cols>
    <col min="1" max="1" width="75.5" customWidth="1"/>
    <col min="2" max="2" width="122.6640625" customWidth="1"/>
  </cols>
  <sheetData>
    <row r="1" spans="1:2" ht="45" customHeight="1" x14ac:dyDescent="0.2">
      <c r="A1" s="9" t="s">
        <v>79</v>
      </c>
      <c r="B1" s="9" t="s">
        <v>78</v>
      </c>
    </row>
    <row r="2" spans="1:2" ht="58.5" customHeight="1" x14ac:dyDescent="0.2">
      <c r="A2" s="41" t="s">
        <v>161</v>
      </c>
      <c r="B2" s="41"/>
    </row>
    <row r="3" spans="1:2" ht="15" customHeight="1" x14ac:dyDescent="0.2">
      <c r="A3" s="12"/>
      <c r="B3" s="12"/>
    </row>
    <row r="4" spans="1:2" x14ac:dyDescent="0.2">
      <c r="A4" s="12" t="s">
        <v>80</v>
      </c>
      <c r="B4" s="19" t="s">
        <v>75</v>
      </c>
    </row>
    <row r="5" spans="1:2" x14ac:dyDescent="0.2">
      <c r="A5" s="17" t="s">
        <v>81</v>
      </c>
      <c r="B5" s="19" t="s">
        <v>76</v>
      </c>
    </row>
    <row r="6" spans="1:2" x14ac:dyDescent="0.2">
      <c r="A6" s="17" t="s">
        <v>116</v>
      </c>
      <c r="B6" s="19" t="s">
        <v>115</v>
      </c>
    </row>
    <row r="7" spans="1:2" x14ac:dyDescent="0.2">
      <c r="A7" s="17" t="s">
        <v>120</v>
      </c>
      <c r="B7" s="30" t="s">
        <v>121</v>
      </c>
    </row>
    <row r="8" spans="1:2" x14ac:dyDescent="0.2">
      <c r="A8" s="12" t="s">
        <v>87</v>
      </c>
      <c r="B8" s="19" t="s">
        <v>86</v>
      </c>
    </row>
    <row r="9" spans="1:2" x14ac:dyDescent="0.2">
      <c r="A9" s="17" t="s">
        <v>83</v>
      </c>
      <c r="B9" s="19" t="s">
        <v>77</v>
      </c>
    </row>
    <row r="10" spans="1:2" x14ac:dyDescent="0.2">
      <c r="B10" s="18"/>
    </row>
    <row r="11" spans="1:2" x14ac:dyDescent="0.2">
      <c r="A11" s="16" t="s">
        <v>88</v>
      </c>
      <c r="B11" s="18"/>
    </row>
    <row r="12" spans="1:2" x14ac:dyDescent="0.2">
      <c r="A12" t="s">
        <v>72</v>
      </c>
      <c r="B12" s="19" t="s">
        <v>70</v>
      </c>
    </row>
    <row r="13" spans="1:2" x14ac:dyDescent="0.2">
      <c r="A13" t="s">
        <v>27</v>
      </c>
      <c r="B13" s="19" t="s">
        <v>71</v>
      </c>
    </row>
    <row r="14" spans="1:2" x14ac:dyDescent="0.2">
      <c r="A14" t="s">
        <v>28</v>
      </c>
      <c r="B14" s="19" t="s">
        <v>93</v>
      </c>
    </row>
    <row r="15" spans="1:2" x14ac:dyDescent="0.2">
      <c r="B15" s="19"/>
    </row>
    <row r="16" spans="1:2" x14ac:dyDescent="0.2">
      <c r="A16" s="16" t="s">
        <v>89</v>
      </c>
      <c r="B16" s="18"/>
    </row>
    <row r="17" spans="1:2" x14ac:dyDescent="0.2">
      <c r="A17" t="s">
        <v>73</v>
      </c>
      <c r="B17" s="19" t="s">
        <v>92</v>
      </c>
    </row>
    <row r="18" spans="1:2" x14ac:dyDescent="0.2">
      <c r="A18" t="s">
        <v>74</v>
      </c>
      <c r="B18" s="19" t="s">
        <v>90</v>
      </c>
    </row>
    <row r="19" spans="1:2" x14ac:dyDescent="0.2">
      <c r="A19" t="s">
        <v>29</v>
      </c>
      <c r="B19" s="19" t="s">
        <v>91</v>
      </c>
    </row>
    <row r="21" spans="1:2" ht="30" x14ac:dyDescent="0.2">
      <c r="A21" s="15" t="s">
        <v>160</v>
      </c>
      <c r="B21" s="19" t="s">
        <v>69</v>
      </c>
    </row>
  </sheetData>
  <mergeCells count="1">
    <mergeCell ref="A2:B2"/>
  </mergeCells>
  <hyperlinks>
    <hyperlink ref="B18" r:id="rId1"/>
    <hyperlink ref="B19" r:id="rId2"/>
    <hyperlink ref="B14" r:id="rId3"/>
    <hyperlink ref="B21" r:id="rId4"/>
    <hyperlink ref="B12" r:id="rId5"/>
    <hyperlink ref="B13" r:id="rId6"/>
    <hyperlink ref="B17" r:id="rId7"/>
    <hyperlink ref="B4" r:id="rId8"/>
    <hyperlink ref="B5" r:id="rId9"/>
    <hyperlink ref="B9" r:id="rId10"/>
    <hyperlink ref="B8" r:id="rId11"/>
    <hyperlink ref="B6" r:id="rId12"/>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Databases</vt:lpstr>
      <vt:lpstr>Infrastructure</vt:lpstr>
      <vt:lpstr>Information Resources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CDI v11</dc:title>
  <dc:creator>Vinay;joel.harrison@delphix.com</dc:creator>
  <cp:keywords>CDI Customer data inventory</cp:keywords>
  <dc:description/>
  <cp:lastModifiedBy>Andre Marzulo</cp:lastModifiedBy>
  <dcterms:created xsi:type="dcterms:W3CDTF">2013-09-23T05:52:42Z</dcterms:created>
  <dcterms:modified xsi:type="dcterms:W3CDTF">2016-07-04T21:44:18Z</dcterms:modified>
</cp:coreProperties>
</file>