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ediciones" sheetId="2" r:id="rId1"/>
    <sheet name="Hoja1" sheetId="1" r:id="rId2"/>
  </sheets>
  <calcPr calcId="152511"/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H21" i="1"/>
  <c r="G21" i="1"/>
  <c r="B22" i="1"/>
  <c r="B23" i="1"/>
  <c r="B24" i="1"/>
  <c r="B25" i="1"/>
  <c r="B26" i="1"/>
  <c r="B27" i="1"/>
  <c r="B28" i="1"/>
  <c r="B29" i="1"/>
  <c r="C21" i="1"/>
  <c r="B21" i="1"/>
  <c r="I14" i="1"/>
  <c r="J14" i="1" s="1"/>
  <c r="H29" i="1" s="1"/>
  <c r="I13" i="1"/>
  <c r="J13" i="1" s="1"/>
  <c r="H28" i="1" s="1"/>
  <c r="I12" i="1"/>
  <c r="J12" i="1" s="1"/>
  <c r="H27" i="1" s="1"/>
  <c r="I11" i="1"/>
  <c r="J11" i="1" s="1"/>
  <c r="H26" i="1" s="1"/>
  <c r="I10" i="1"/>
  <c r="J10" i="1" s="1"/>
  <c r="H25" i="1" s="1"/>
  <c r="I9" i="1"/>
  <c r="J9" i="1" s="1"/>
  <c r="H24" i="1" s="1"/>
  <c r="I8" i="1"/>
  <c r="J8" i="1" s="1"/>
  <c r="H23" i="1" s="1"/>
  <c r="I7" i="1"/>
  <c r="J7" i="1" s="1"/>
  <c r="H22" i="1" s="1"/>
  <c r="D8" i="1" l="1"/>
  <c r="E8" i="1" s="1"/>
  <c r="C23" i="1" s="1"/>
  <c r="D9" i="1"/>
  <c r="E9" i="1" s="1"/>
  <c r="C24" i="1" s="1"/>
  <c r="D10" i="1"/>
  <c r="E10" i="1" s="1"/>
  <c r="C25" i="1" s="1"/>
  <c r="D11" i="1"/>
  <c r="E11" i="1" s="1"/>
  <c r="C26" i="1" s="1"/>
  <c r="D12" i="1"/>
  <c r="E12" i="1" s="1"/>
  <c r="C27" i="1" s="1"/>
  <c r="D13" i="1"/>
  <c r="E13" i="1" s="1"/>
  <c r="C28" i="1" s="1"/>
  <c r="D14" i="1"/>
  <c r="E14" i="1" s="1"/>
  <c r="C29" i="1" s="1"/>
  <c r="D7" i="1"/>
  <c r="E7" i="1" s="1"/>
  <c r="C22" i="1" s="1"/>
</calcChain>
</file>

<file path=xl/sharedStrings.xml><?xml version="1.0" encoding="utf-8"?>
<sst xmlns="http://schemas.openxmlformats.org/spreadsheetml/2006/main" count="26" uniqueCount="17">
  <si>
    <t>e%</t>
  </si>
  <si>
    <t>-</t>
  </si>
  <si>
    <t>Dinamometro De Gancho Challenger 10.000 lbf</t>
  </si>
  <si>
    <t>PATRÓN</t>
  </si>
  <si>
    <t>D.U.T.</t>
  </si>
  <si>
    <t>ERROR</t>
  </si>
  <si>
    <t>CARGA [kgf]</t>
  </si>
  <si>
    <t>DESCARGA [kgf]</t>
  </si>
  <si>
    <t>PAT</t>
  </si>
  <si>
    <t>DUT</t>
  </si>
  <si>
    <t>PAT-U</t>
  </si>
  <si>
    <t>DUT-U</t>
  </si>
  <si>
    <t>original (original - 20kgf proporcional)</t>
  </si>
  <si>
    <t>PAT1_0</t>
  </si>
  <si>
    <t>DUT1_0</t>
  </si>
  <si>
    <t>PAT1_R</t>
  </si>
  <si>
    <t>DUT1_R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</si>
</sst>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sz val="11"/>
      <color theme="9" tint="0.3999755851924192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67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10" fontId="0" fillId="0" borderId="6" xfId="1" applyNumberFormat="1" applyFont="1" applyBorder="1"/>
    <xf numFmtId="10" fontId="0" fillId="0" borderId="7" xfId="1" applyNumberFormat="1" applyFont="1" applyBorder="1"/>
    <xf numFmtId="0" fontId="4" fillId="0" borderId="0" xfId="0" applyFont="1"/>
    <xf numFmtId="2" fontId="0" fillId="0" borderId="0" xfId="0" applyNumberFormat="1"/>
    <xf numFmtId="0" fontId="0" fillId="0" borderId="8" xfId="0" applyBorder="1"/>
    <xf numFmtId="0" fontId="0" fillId="0" borderId="6" xfId="0" applyFill="1" applyBorder="1"/>
    <xf numFmtId="2" fontId="0" fillId="0" borderId="8" xfId="0" quotePrefix="1" applyNumberFormat="1" applyBorder="1" applyAlignment="1">
      <alignment horizontal="center" vertical="center"/>
    </xf>
    <xf numFmtId="164" fontId="0" fillId="0" borderId="6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0" fillId="0" borderId="9" xfId="0" applyBorder="1"/>
    <xf numFmtId="2" fontId="0" fillId="0" borderId="9" xfId="0" applyNumberFormat="1" applyBorder="1"/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3" xfId="0" applyFill="1" applyBorder="1"/>
    <xf numFmtId="0" fontId="0" fillId="2" borderId="3" xfId="0" applyFill="1" applyBorder="1" applyAlignment="1">
      <alignment horizontal="center" vertical="center"/>
    </xf>
    <xf numFmtId="164" fontId="0" fillId="0" borderId="12" xfId="0" applyNumberFormat="1" applyBorder="1"/>
    <xf numFmtId="164" fontId="0" fillId="0" borderId="12" xfId="0" applyNumberFormat="1" applyFill="1" applyBorder="1"/>
    <xf numFmtId="1" fontId="0" fillId="0" borderId="12" xfId="0" applyNumberFormat="1" applyFill="1" applyBorder="1"/>
    <xf numFmtId="1" fontId="0" fillId="0" borderId="13" xfId="0" applyNumberFormat="1" applyFill="1" applyBorder="1"/>
    <xf numFmtId="0" fontId="6" fillId="0" borderId="6" xfId="0" applyFont="1" applyBorder="1"/>
    <xf numFmtId="0" fontId="0" fillId="2" borderId="12" xfId="0" applyFill="1" applyBorder="1" applyAlignment="1">
      <alignment horizontal="center" vertical="center"/>
    </xf>
    <xf numFmtId="0" fontId="6" fillId="0" borderId="0" xfId="0" applyFont="1"/>
    <xf numFmtId="0" fontId="0" fillId="0" borderId="6" xfId="0" applyFont="1" applyBorder="1"/>
    <xf numFmtId="0" fontId="0" fillId="0" borderId="14" xfId="0" applyBorder="1"/>
    <xf numFmtId="1" fontId="0" fillId="0" borderId="15" xfId="0" applyNumberFormat="1" applyBorder="1"/>
    <xf numFmtId="0" fontId="0" fillId="0" borderId="8" xfId="0" applyFill="1" applyBorder="1"/>
    <xf numFmtId="164" fontId="0" fillId="0" borderId="6" xfId="0" applyNumberFormat="1" applyFill="1" applyBorder="1"/>
    <xf numFmtId="1" fontId="0" fillId="0" borderId="6" xfId="0" applyNumberFormat="1" applyFill="1" applyBorder="1"/>
    <xf numFmtId="1" fontId="0" fillId="0" borderId="7" xfId="0" applyNumberFormat="1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9" xfId="0" applyFill="1" applyBorder="1"/>
    <xf numFmtId="164" fontId="0" fillId="0" borderId="9" xfId="0" applyNumberFormat="1" applyBorder="1"/>
    <xf numFmtId="0" fontId="6" fillId="0" borderId="9" xfId="0" applyFont="1" applyBorder="1"/>
    <xf numFmtId="164" fontId="0" fillId="0" borderId="9" xfId="0" applyNumberFormat="1" applyFill="1" applyBorder="1"/>
    <xf numFmtId="1" fontId="0" fillId="0" borderId="9" xfId="0" applyNumberFormat="1" applyFill="1" applyBorder="1"/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9" xfId="0" applyFill="1" applyBorder="1"/>
    <xf numFmtId="0" fontId="0" fillId="0" borderId="21" xfId="0" applyFill="1" applyBorder="1"/>
    <xf numFmtId="0" fontId="0" fillId="0" borderId="22" xfId="0" applyBorder="1"/>
    <xf numFmtId="1" fontId="0" fillId="0" borderId="22" xfId="0" applyNumberFormat="1" applyFill="1" applyBorder="1"/>
    <xf numFmtId="1" fontId="0" fillId="0" borderId="23" xfId="0" applyNumberFormat="1" applyBorder="1"/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D10"/>
    </sheetView>
  </sheetViews>
  <sheetFormatPr baseColWidth="10" defaultRowHeight="15" x14ac:dyDescent="0.25"/>
  <sheetData>
    <row r="1" spans="1:9" x14ac:dyDescent="0.25">
      <c r="A1" s="57" t="s">
        <v>13</v>
      </c>
      <c r="B1" s="58" t="s">
        <v>14</v>
      </c>
      <c r="C1" s="58" t="s">
        <v>15</v>
      </c>
      <c r="D1" s="59" t="s">
        <v>16</v>
      </c>
      <c r="F1" s="37"/>
      <c r="G1" s="37"/>
      <c r="H1" s="37"/>
      <c r="I1" s="37"/>
    </row>
    <row r="2" spans="1:9" x14ac:dyDescent="0.25">
      <c r="A2" s="60">
        <v>0</v>
      </c>
      <c r="B2" s="20">
        <v>0</v>
      </c>
      <c r="C2" s="52">
        <v>0</v>
      </c>
      <c r="D2" s="61">
        <v>0</v>
      </c>
    </row>
    <row r="3" spans="1:9" x14ac:dyDescent="0.25">
      <c r="A3" s="60">
        <v>515.95000000000005</v>
      </c>
      <c r="B3" s="20">
        <v>518</v>
      </c>
      <c r="C3" s="53">
        <v>517.34</v>
      </c>
      <c r="D3" s="61">
        <v>500</v>
      </c>
    </row>
    <row r="4" spans="1:9" x14ac:dyDescent="0.25">
      <c r="A4" s="60">
        <v>1011.69</v>
      </c>
      <c r="B4" s="54">
        <v>1016</v>
      </c>
      <c r="C4" s="53">
        <v>1015.53</v>
      </c>
      <c r="D4" s="61">
        <v>1000</v>
      </c>
    </row>
    <row r="5" spans="1:9" x14ac:dyDescent="0.25">
      <c r="A5" s="62">
        <v>1505.67</v>
      </c>
      <c r="B5" s="20">
        <v>1512</v>
      </c>
      <c r="C5" s="55">
        <v>1511.3</v>
      </c>
      <c r="D5" s="61">
        <v>1498</v>
      </c>
    </row>
    <row r="6" spans="1:9" x14ac:dyDescent="0.25">
      <c r="A6" s="62">
        <v>2000.86</v>
      </c>
      <c r="B6" s="20">
        <v>2010</v>
      </c>
      <c r="C6" s="56">
        <v>2003.7</v>
      </c>
      <c r="D6" s="61">
        <v>1994</v>
      </c>
    </row>
    <row r="7" spans="1:9" x14ac:dyDescent="0.25">
      <c r="A7" s="62">
        <v>2495</v>
      </c>
      <c r="B7" s="20">
        <v>2502</v>
      </c>
      <c r="C7" s="56">
        <v>2505.5</v>
      </c>
      <c r="D7" s="61">
        <v>2498</v>
      </c>
    </row>
    <row r="8" spans="1:9" x14ac:dyDescent="0.25">
      <c r="A8" s="62">
        <v>2988.8</v>
      </c>
      <c r="B8" s="20">
        <v>2994</v>
      </c>
      <c r="C8" s="56">
        <v>2988</v>
      </c>
      <c r="D8" s="61">
        <v>2982</v>
      </c>
    </row>
    <row r="9" spans="1:9" x14ac:dyDescent="0.25">
      <c r="A9" s="62">
        <v>3497.5</v>
      </c>
      <c r="B9" s="20">
        <v>3500</v>
      </c>
      <c r="C9" s="56">
        <v>3506</v>
      </c>
      <c r="D9" s="61">
        <v>3502</v>
      </c>
    </row>
    <row r="10" spans="1:9" ht="15.75" thickBot="1" x14ac:dyDescent="0.3">
      <c r="A10" s="63">
        <v>3975</v>
      </c>
      <c r="B10" s="64">
        <v>3974</v>
      </c>
      <c r="C10" s="65">
        <v>3975</v>
      </c>
      <c r="D10" s="66">
        <v>3974</v>
      </c>
    </row>
    <row r="19" spans="8:8" x14ac:dyDescent="0.25">
      <c r="H19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showGridLines="0" zoomScale="115" zoomScaleNormal="115" workbookViewId="0">
      <selection activeCell="P5" sqref="P5:Q13"/>
    </sheetView>
  </sheetViews>
  <sheetFormatPr baseColWidth="10" defaultColWidth="9.140625" defaultRowHeight="15" x14ac:dyDescent="0.25"/>
  <cols>
    <col min="6" max="6" width="2.42578125" customWidth="1"/>
    <col min="7" max="8" width="9.5703125" bestFit="1" customWidth="1"/>
    <col min="9" max="9" width="9.28515625" bestFit="1" customWidth="1"/>
    <col min="10" max="10" width="9.42578125" style="10" customWidth="1"/>
    <col min="13" max="15" width="14.85546875" customWidth="1"/>
    <col min="16" max="16" width="10.28515625" bestFit="1" customWidth="1"/>
  </cols>
  <sheetData>
    <row r="1" spans="2:17" ht="15.75" thickBot="1" x14ac:dyDescent="0.3"/>
    <row r="2" spans="2:17" ht="15.75" thickBot="1" x14ac:dyDescent="0.3">
      <c r="B2" s="49" t="s">
        <v>2</v>
      </c>
      <c r="C2" s="50"/>
      <c r="D2" s="50"/>
      <c r="E2" s="50"/>
      <c r="F2" s="50"/>
      <c r="G2" s="50"/>
      <c r="H2" s="50"/>
      <c r="I2" s="50"/>
      <c r="J2" s="51"/>
      <c r="K2" s="9"/>
    </row>
    <row r="3" spans="2:17" ht="9" customHeight="1" thickBot="1" x14ac:dyDescent="0.3">
      <c r="N3" t="s">
        <v>12</v>
      </c>
    </row>
    <row r="4" spans="2:17" s="18" customFormat="1" ht="24" customHeight="1" thickBot="1" x14ac:dyDescent="0.3">
      <c r="B4" s="46" t="s">
        <v>6</v>
      </c>
      <c r="C4" s="47"/>
      <c r="D4" s="47"/>
      <c r="E4" s="48"/>
      <c r="F4" s="17"/>
      <c r="G4" s="46" t="s">
        <v>7</v>
      </c>
      <c r="H4" s="47"/>
      <c r="I4" s="47"/>
      <c r="J4" s="48"/>
      <c r="K4" s="17"/>
      <c r="N4" s="26" t="s">
        <v>8</v>
      </c>
      <c r="O4" s="22" t="s">
        <v>9</v>
      </c>
      <c r="P4" s="31" t="s">
        <v>10</v>
      </c>
      <c r="Q4" s="4" t="s">
        <v>11</v>
      </c>
    </row>
    <row r="5" spans="2:17" ht="15.75" thickBot="1" x14ac:dyDescent="0.3">
      <c r="B5" s="26" t="s">
        <v>3</v>
      </c>
      <c r="C5" s="22" t="s">
        <v>4</v>
      </c>
      <c r="D5" s="23" t="s">
        <v>5</v>
      </c>
      <c r="E5" s="22" t="s">
        <v>0</v>
      </c>
      <c r="G5" s="31" t="s">
        <v>3</v>
      </c>
      <c r="H5" s="4" t="s">
        <v>4</v>
      </c>
      <c r="I5" s="3" t="s">
        <v>5</v>
      </c>
      <c r="J5" s="4" t="s">
        <v>0</v>
      </c>
      <c r="N5" s="27">
        <v>0</v>
      </c>
      <c r="O5" s="11">
        <v>0</v>
      </c>
      <c r="P5" s="12">
        <v>0</v>
      </c>
      <c r="Q5" s="11">
        <v>0</v>
      </c>
    </row>
    <row r="6" spans="2:17" x14ac:dyDescent="0.25">
      <c r="B6" s="27">
        <v>0</v>
      </c>
      <c r="C6" s="11">
        <v>0</v>
      </c>
      <c r="D6" s="24">
        <v>0</v>
      </c>
      <c r="E6" s="25" t="s">
        <v>1</v>
      </c>
      <c r="G6" s="42">
        <v>0</v>
      </c>
      <c r="H6" s="40">
        <v>0</v>
      </c>
      <c r="I6" s="11">
        <v>0</v>
      </c>
      <c r="J6" s="13" t="s">
        <v>1</v>
      </c>
      <c r="N6" s="28">
        <v>515.95000000000005</v>
      </c>
      <c r="O6" s="5">
        <v>518</v>
      </c>
      <c r="P6" s="32">
        <v>517.34</v>
      </c>
      <c r="Q6" s="15">
        <v>500</v>
      </c>
    </row>
    <row r="7" spans="2:17" x14ac:dyDescent="0.25">
      <c r="B7" s="28">
        <v>515.95000000000005</v>
      </c>
      <c r="C7" s="5">
        <v>518</v>
      </c>
      <c r="D7" s="1">
        <f>C7-B7</f>
        <v>2.0499999999999545</v>
      </c>
      <c r="E7" s="7">
        <f>D7/B7</f>
        <v>3.973253222211366E-3</v>
      </c>
      <c r="G7" s="14">
        <v>517.34</v>
      </c>
      <c r="H7">
        <v>500</v>
      </c>
      <c r="I7" s="14">
        <f>H7-G7</f>
        <v>-17.340000000000032</v>
      </c>
      <c r="J7" s="7">
        <f>I7/G7</f>
        <v>-3.3517609309158446E-2</v>
      </c>
      <c r="N7" s="28">
        <v>1011.69</v>
      </c>
      <c r="O7" s="36">
        <v>1016</v>
      </c>
      <c r="P7" s="32">
        <v>1015.53</v>
      </c>
      <c r="Q7" s="15">
        <v>1000</v>
      </c>
    </row>
    <row r="8" spans="2:17" x14ac:dyDescent="0.25">
      <c r="B8" s="28">
        <v>1011.69</v>
      </c>
      <c r="C8" s="39">
        <v>1016</v>
      </c>
      <c r="D8" s="1">
        <f t="shared" ref="D8:D14" si="0">C8-B8</f>
        <v>4.3099999999999454</v>
      </c>
      <c r="E8" s="7">
        <f t="shared" ref="E8:E14" si="1">D8/B8</f>
        <v>4.2601982820824023E-3</v>
      </c>
      <c r="G8" s="14">
        <v>1015.53</v>
      </c>
      <c r="H8">
        <v>1000</v>
      </c>
      <c r="I8" s="14">
        <f t="shared" ref="I8:I14" si="2">H8-G8</f>
        <v>-15.529999999999973</v>
      </c>
      <c r="J8" s="7">
        <f t="shared" ref="J8:J14" si="3">I8/G8</f>
        <v>-1.5292507360688481E-2</v>
      </c>
      <c r="N8" s="29">
        <v>1505.67</v>
      </c>
      <c r="O8" s="5">
        <v>1512</v>
      </c>
      <c r="P8" s="33">
        <v>1511.3</v>
      </c>
      <c r="Q8" s="15">
        <v>1498</v>
      </c>
    </row>
    <row r="9" spans="2:17" x14ac:dyDescent="0.25">
      <c r="B9" s="29">
        <v>1505.67</v>
      </c>
      <c r="C9" s="5">
        <v>1512</v>
      </c>
      <c r="D9" s="1">
        <f t="shared" si="0"/>
        <v>6.3299999999999272</v>
      </c>
      <c r="E9" s="7">
        <f t="shared" si="1"/>
        <v>4.204108469983414E-3</v>
      </c>
      <c r="G9" s="43">
        <v>1511.3</v>
      </c>
      <c r="H9">
        <v>1498</v>
      </c>
      <c r="I9" s="14">
        <f t="shared" si="2"/>
        <v>-13.299999999999955</v>
      </c>
      <c r="J9" s="7">
        <f t="shared" si="3"/>
        <v>-8.8003705419175248E-3</v>
      </c>
      <c r="N9" s="29">
        <v>2000.86</v>
      </c>
      <c r="O9" s="5">
        <v>2010</v>
      </c>
      <c r="P9" s="34">
        <v>2003.7</v>
      </c>
      <c r="Q9" s="15">
        <v>1994</v>
      </c>
    </row>
    <row r="10" spans="2:17" x14ac:dyDescent="0.25">
      <c r="B10" s="29">
        <v>2000.86</v>
      </c>
      <c r="C10" s="5">
        <v>2010</v>
      </c>
      <c r="D10" s="1">
        <f t="shared" si="0"/>
        <v>9.1400000000001</v>
      </c>
      <c r="E10" s="7">
        <f t="shared" si="1"/>
        <v>4.5680357446298593E-3</v>
      </c>
      <c r="G10" s="44">
        <v>2003.7</v>
      </c>
      <c r="H10">
        <v>1994</v>
      </c>
      <c r="I10" s="15">
        <f t="shared" si="2"/>
        <v>-9.7000000000000455</v>
      </c>
      <c r="J10" s="7">
        <f t="shared" si="3"/>
        <v>-4.8410440684733469E-3</v>
      </c>
      <c r="N10" s="29">
        <v>2495</v>
      </c>
      <c r="O10" s="5">
        <v>2502</v>
      </c>
      <c r="P10" s="34">
        <v>2505.5</v>
      </c>
      <c r="Q10" s="15">
        <v>2498</v>
      </c>
    </row>
    <row r="11" spans="2:17" x14ac:dyDescent="0.25">
      <c r="B11" s="29">
        <v>2495</v>
      </c>
      <c r="C11" s="5">
        <v>2502</v>
      </c>
      <c r="D11" s="1">
        <f t="shared" si="0"/>
        <v>7</v>
      </c>
      <c r="E11" s="7">
        <f t="shared" si="1"/>
        <v>2.8056112224448897E-3</v>
      </c>
      <c r="G11" s="44">
        <v>2505.5</v>
      </c>
      <c r="H11">
        <v>2498</v>
      </c>
      <c r="I11" s="15">
        <f t="shared" si="2"/>
        <v>-7.5</v>
      </c>
      <c r="J11" s="7">
        <f t="shared" si="3"/>
        <v>-2.9934144881261227E-3</v>
      </c>
      <c r="N11" s="29">
        <v>2988.8</v>
      </c>
      <c r="O11" s="5">
        <v>2994</v>
      </c>
      <c r="P11" s="34">
        <v>2988</v>
      </c>
      <c r="Q11" s="15">
        <v>2982</v>
      </c>
    </row>
    <row r="12" spans="2:17" x14ac:dyDescent="0.25">
      <c r="B12" s="29">
        <v>2988.8</v>
      </c>
      <c r="C12" s="5">
        <v>2994</v>
      </c>
      <c r="D12" s="1">
        <f t="shared" si="0"/>
        <v>5.1999999999998181</v>
      </c>
      <c r="E12" s="7">
        <f t="shared" si="1"/>
        <v>1.7398286937900889E-3</v>
      </c>
      <c r="G12" s="44">
        <v>2988</v>
      </c>
      <c r="H12">
        <v>2982</v>
      </c>
      <c r="I12" s="15">
        <f t="shared" si="2"/>
        <v>-6</v>
      </c>
      <c r="J12" s="7">
        <f t="shared" si="3"/>
        <v>-2.008032128514056E-3</v>
      </c>
      <c r="N12" s="29">
        <v>3497.5</v>
      </c>
      <c r="O12" s="5">
        <v>3500</v>
      </c>
      <c r="P12" s="34">
        <v>3506</v>
      </c>
      <c r="Q12" s="15">
        <v>3502</v>
      </c>
    </row>
    <row r="13" spans="2:17" ht="15.75" thickBot="1" x14ac:dyDescent="0.3">
      <c r="B13" s="29">
        <v>3497.5</v>
      </c>
      <c r="C13" s="5">
        <v>3500</v>
      </c>
      <c r="D13" s="1">
        <f t="shared" si="0"/>
        <v>2.5</v>
      </c>
      <c r="E13" s="7">
        <f t="shared" si="1"/>
        <v>7.1479628305932811E-4</v>
      </c>
      <c r="G13" s="44">
        <v>3506</v>
      </c>
      <c r="H13">
        <v>3502</v>
      </c>
      <c r="I13" s="15">
        <f t="shared" si="2"/>
        <v>-4</v>
      </c>
      <c r="J13" s="7">
        <f t="shared" si="3"/>
        <v>-1.1409013120365088E-3</v>
      </c>
      <c r="N13" s="30">
        <v>3975</v>
      </c>
      <c r="O13" s="6">
        <v>3974</v>
      </c>
      <c r="P13" s="35">
        <v>3975</v>
      </c>
      <c r="Q13" s="16">
        <v>3974</v>
      </c>
    </row>
    <row r="14" spans="2:17" ht="15.75" thickBot="1" x14ac:dyDescent="0.3">
      <c r="B14" s="30">
        <v>3975</v>
      </c>
      <c r="C14" s="6">
        <v>3974</v>
      </c>
      <c r="D14" s="2">
        <f t="shared" si="0"/>
        <v>-1</v>
      </c>
      <c r="E14" s="8">
        <f t="shared" si="1"/>
        <v>-2.5157232704402514E-4</v>
      </c>
      <c r="G14" s="45">
        <v>3975</v>
      </c>
      <c r="H14" s="41">
        <v>3974</v>
      </c>
      <c r="I14" s="16">
        <f t="shared" si="2"/>
        <v>-1</v>
      </c>
      <c r="J14" s="8">
        <f t="shared" si="3"/>
        <v>-2.5157232704402514E-4</v>
      </c>
    </row>
    <row r="15" spans="2:17" x14ac:dyDescent="0.25">
      <c r="J15"/>
    </row>
    <row r="16" spans="2:17" x14ac:dyDescent="0.25">
      <c r="J16"/>
    </row>
    <row r="19" spans="2:13" x14ac:dyDescent="0.25">
      <c r="M19" s="38"/>
    </row>
    <row r="20" spans="2:13" x14ac:dyDescent="0.25">
      <c r="B20" s="20" t="s">
        <v>3</v>
      </c>
      <c r="C20" s="20" t="s">
        <v>0</v>
      </c>
      <c r="G20" s="20" t="s">
        <v>3</v>
      </c>
      <c r="H20" s="20" t="s">
        <v>0</v>
      </c>
    </row>
    <row r="21" spans="2:13" x14ac:dyDescent="0.25">
      <c r="B21" s="20">
        <f>B6</f>
        <v>0</v>
      </c>
      <c r="C21" s="20" t="str">
        <f>E6</f>
        <v>-</v>
      </c>
      <c r="E21" s="19"/>
      <c r="G21" s="20">
        <f>G6</f>
        <v>0</v>
      </c>
      <c r="H21" s="21" t="str">
        <f>J6</f>
        <v>-</v>
      </c>
    </row>
    <row r="22" spans="2:13" x14ac:dyDescent="0.25">
      <c r="B22" s="20">
        <f t="shared" ref="B22:B29" si="4">B7</f>
        <v>515.95000000000005</v>
      </c>
      <c r="C22" s="20">
        <f t="shared" ref="C22:C29" si="5">E7</f>
        <v>3.973253222211366E-3</v>
      </c>
      <c r="E22" s="19"/>
      <c r="G22" s="20">
        <f t="shared" ref="G22:G29" si="6">G7</f>
        <v>517.34</v>
      </c>
      <c r="H22" s="21">
        <f t="shared" ref="H22:H29" si="7">J7</f>
        <v>-3.3517609309158446E-2</v>
      </c>
    </row>
    <row r="23" spans="2:13" x14ac:dyDescent="0.25">
      <c r="B23" s="20">
        <f t="shared" si="4"/>
        <v>1011.69</v>
      </c>
      <c r="C23" s="20">
        <f t="shared" si="5"/>
        <v>4.2601982820824023E-3</v>
      </c>
      <c r="E23" s="19"/>
      <c r="G23" s="20">
        <f t="shared" si="6"/>
        <v>1015.53</v>
      </c>
      <c r="H23" s="21">
        <f t="shared" si="7"/>
        <v>-1.5292507360688481E-2</v>
      </c>
    </row>
    <row r="24" spans="2:13" x14ac:dyDescent="0.25">
      <c r="B24" s="20">
        <f t="shared" si="4"/>
        <v>1505.67</v>
      </c>
      <c r="C24" s="20">
        <f t="shared" si="5"/>
        <v>4.204108469983414E-3</v>
      </c>
      <c r="E24" s="19"/>
      <c r="G24" s="20">
        <f t="shared" si="6"/>
        <v>1511.3</v>
      </c>
      <c r="H24" s="21">
        <f t="shared" si="7"/>
        <v>-8.8003705419175248E-3</v>
      </c>
    </row>
    <row r="25" spans="2:13" x14ac:dyDescent="0.25">
      <c r="B25" s="20">
        <f t="shared" si="4"/>
        <v>2000.86</v>
      </c>
      <c r="C25" s="20">
        <f t="shared" si="5"/>
        <v>4.5680357446298593E-3</v>
      </c>
      <c r="E25" s="19"/>
      <c r="G25" s="20">
        <f t="shared" si="6"/>
        <v>2003.7</v>
      </c>
      <c r="H25" s="21">
        <f t="shared" si="7"/>
        <v>-4.8410440684733469E-3</v>
      </c>
    </row>
    <row r="26" spans="2:13" x14ac:dyDescent="0.25">
      <c r="B26" s="20">
        <f t="shared" si="4"/>
        <v>2495</v>
      </c>
      <c r="C26" s="20">
        <f t="shared" si="5"/>
        <v>2.8056112224448897E-3</v>
      </c>
      <c r="E26" s="19"/>
      <c r="G26" s="20">
        <f t="shared" si="6"/>
        <v>2505.5</v>
      </c>
      <c r="H26" s="21">
        <f t="shared" si="7"/>
        <v>-2.9934144881261227E-3</v>
      </c>
    </row>
    <row r="27" spans="2:13" x14ac:dyDescent="0.25">
      <c r="B27" s="20">
        <f t="shared" si="4"/>
        <v>2988.8</v>
      </c>
      <c r="C27" s="20">
        <f t="shared" si="5"/>
        <v>1.7398286937900889E-3</v>
      </c>
      <c r="E27" s="19"/>
      <c r="G27" s="20">
        <f t="shared" si="6"/>
        <v>2988</v>
      </c>
      <c r="H27" s="21">
        <f t="shared" si="7"/>
        <v>-2.008032128514056E-3</v>
      </c>
    </row>
    <row r="28" spans="2:13" x14ac:dyDescent="0.25">
      <c r="B28" s="20">
        <f t="shared" si="4"/>
        <v>3497.5</v>
      </c>
      <c r="C28" s="20">
        <f t="shared" si="5"/>
        <v>7.1479628305932811E-4</v>
      </c>
      <c r="E28" s="19"/>
      <c r="G28" s="20">
        <f t="shared" si="6"/>
        <v>3506</v>
      </c>
      <c r="H28" s="21">
        <f t="shared" si="7"/>
        <v>-1.1409013120365088E-3</v>
      </c>
    </row>
    <row r="29" spans="2:13" x14ac:dyDescent="0.25">
      <c r="B29" s="20">
        <f t="shared" si="4"/>
        <v>3975</v>
      </c>
      <c r="C29" s="20">
        <f t="shared" si="5"/>
        <v>-2.5157232704402514E-4</v>
      </c>
      <c r="E29" s="19"/>
      <c r="G29" s="20">
        <f t="shared" si="6"/>
        <v>3975</v>
      </c>
      <c r="H29" s="21">
        <f t="shared" si="7"/>
        <v>-2.5157232704402514E-4</v>
      </c>
    </row>
  </sheetData>
  <mergeCells count="3">
    <mergeCell ref="B4:E4"/>
    <mergeCell ref="G4:J4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mediciones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2025-04-23T17:51:55Z</dcterms:modified>
</cp:coreProperties>
</file>